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dministrator\Documents\Vizmonte\2022\RESEARCH\02 MAQI\MAQI Paper\Model\"/>
    </mc:Choice>
  </mc:AlternateContent>
  <xr:revisionPtr revIDLastSave="0" documentId="13_ncr:1_{04155473-F594-443B-912C-23C57B3C99C1}" xr6:coauthVersionLast="47" xr6:coauthVersionMax="47" xr10:uidLastSave="{00000000-0000-0000-0000-000000000000}"/>
  <bookViews>
    <workbookView xWindow="-120" yWindow="-120" windowWidth="19620" windowHeight="11760" tabRatio="702" firstSheet="1" activeTab="3" xr2:uid="{85CAE2F9-4E18-4574-9C8D-A395F1D12277}"/>
  </bookViews>
  <sheets>
    <sheet name="Model (2)" sheetId="14" state="hidden" r:id="rId1"/>
    <sheet name="Data" sheetId="1" r:id="rId2"/>
    <sheet name="Index_Methodology" sheetId="2" r:id="rId3"/>
    <sheet name="Correlation" sheetId="15" r:id="rId4"/>
    <sheet name="Charts" sheetId="5" r:id="rId5"/>
    <sheet name="References" sheetId="4" r:id="rId6"/>
  </sheets>
  <externalReferences>
    <externalReference r:id="rId7"/>
  </externalReferences>
  <definedNames>
    <definedName name="Cases">#REF!</definedName>
    <definedName name="R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2" i="1"/>
  <c r="C1" i="15" l="1"/>
  <c r="D1" i="15"/>
  <c r="E1" i="15"/>
  <c r="F1" i="15"/>
  <c r="G1" i="15"/>
  <c r="H1" i="15"/>
  <c r="B1" i="15"/>
  <c r="A1" i="15"/>
  <c r="AD11" i="2" l="1"/>
  <c r="AE11" i="2"/>
  <c r="AF11" i="2"/>
  <c r="AG11" i="2"/>
  <c r="AH11" i="2"/>
  <c r="AC11" i="2"/>
  <c r="J260" i="2" l="1"/>
  <c r="S260" i="2" s="1"/>
  <c r="J261" i="2"/>
  <c r="S261" i="2" s="1"/>
  <c r="J262" i="2"/>
  <c r="S262" i="2" s="1"/>
  <c r="AB262" i="2"/>
  <c r="J263" i="2"/>
  <c r="S263" i="2" s="1"/>
  <c r="J264" i="2"/>
  <c r="S264" i="2" s="1"/>
  <c r="J265" i="2"/>
  <c r="S265" i="2"/>
  <c r="J266" i="2"/>
  <c r="S266" i="2" s="1"/>
  <c r="AB266" i="2" s="1"/>
  <c r="J267" i="2"/>
  <c r="S267" i="2" s="1"/>
  <c r="J268" i="2"/>
  <c r="S268" i="2" s="1"/>
  <c r="J269" i="2"/>
  <c r="S269" i="2" s="1"/>
  <c r="J270" i="2"/>
  <c r="S270" i="2" s="1"/>
  <c r="J271" i="2"/>
  <c r="S271" i="2" s="1"/>
  <c r="J272" i="2"/>
  <c r="S272" i="2" s="1"/>
  <c r="J273" i="2"/>
  <c r="S273" i="2" s="1"/>
  <c r="J274" i="2"/>
  <c r="S274" i="2" s="1"/>
  <c r="J275" i="2"/>
  <c r="S275" i="2" s="1"/>
  <c r="J276" i="2"/>
  <c r="S276" i="2" s="1"/>
  <c r="J277" i="2"/>
  <c r="S277" i="2" s="1"/>
  <c r="J278" i="2"/>
  <c r="S278" i="2" s="1"/>
  <c r="J279" i="2"/>
  <c r="S279" i="2" s="1"/>
  <c r="J280" i="2"/>
  <c r="S280" i="2" s="1"/>
  <c r="J281" i="2"/>
  <c r="S281" i="2" s="1"/>
  <c r="J282" i="2"/>
  <c r="S282" i="2" s="1"/>
  <c r="J283" i="2"/>
  <c r="S283" i="2"/>
  <c r="J284" i="2"/>
  <c r="S284" i="2" s="1"/>
  <c r="J285" i="2"/>
  <c r="S285" i="2" s="1"/>
  <c r="J286" i="2"/>
  <c r="S286" i="2" s="1"/>
  <c r="J287" i="2"/>
  <c r="S287" i="2" s="1"/>
  <c r="J288" i="2"/>
  <c r="S288" i="2" s="1"/>
  <c r="J289" i="2"/>
  <c r="S289" i="2"/>
  <c r="AB289" i="2" s="1"/>
  <c r="J290" i="2"/>
  <c r="S290" i="2" s="1"/>
  <c r="J291" i="2"/>
  <c r="S291" i="2" s="1"/>
  <c r="J292" i="2"/>
  <c r="S292" i="2" s="1"/>
  <c r="J293" i="2"/>
  <c r="S293" i="2" s="1"/>
  <c r="J294" i="2"/>
  <c r="S294" i="2" s="1"/>
  <c r="J295" i="2"/>
  <c r="S295" i="2" s="1"/>
  <c r="J296" i="2"/>
  <c r="S296" i="2"/>
  <c r="J297" i="2"/>
  <c r="S297" i="2" s="1"/>
  <c r="J298" i="2"/>
  <c r="S298" i="2"/>
  <c r="J299" i="2"/>
  <c r="S299" i="2" s="1"/>
  <c r="J300" i="2"/>
  <c r="S300" i="2" s="1"/>
  <c r="J301" i="2"/>
  <c r="S301" i="2" s="1"/>
  <c r="AB301" i="2" s="1"/>
  <c r="J302" i="2"/>
  <c r="S302" i="2"/>
  <c r="J303" i="2"/>
  <c r="S303" i="2" s="1"/>
  <c r="J304" i="2"/>
  <c r="S304" i="2"/>
  <c r="AB304" i="2" s="1"/>
  <c r="J305" i="2"/>
  <c r="S305" i="2" s="1"/>
  <c r="J306" i="2"/>
  <c r="S306" i="2" s="1"/>
  <c r="J307" i="2"/>
  <c r="S307" i="2" s="1"/>
  <c r="AB307" i="2" s="1"/>
  <c r="J308" i="2"/>
  <c r="S308" i="2" s="1"/>
  <c r="AB308" i="2" s="1"/>
  <c r="J309" i="2"/>
  <c r="S309" i="2" s="1"/>
  <c r="J310" i="2"/>
  <c r="S310" i="2" s="1"/>
  <c r="J311" i="2"/>
  <c r="S311" i="2"/>
  <c r="J312" i="2"/>
  <c r="S312" i="2" s="1"/>
  <c r="J313" i="2"/>
  <c r="S313" i="2" s="1"/>
  <c r="J314" i="2"/>
  <c r="S314" i="2"/>
  <c r="AB314" i="2" s="1"/>
  <c r="J315" i="2"/>
  <c r="S315" i="2" s="1"/>
  <c r="J316" i="2"/>
  <c r="S316" i="2" s="1"/>
  <c r="AB316" i="2" s="1"/>
  <c r="J317" i="2"/>
  <c r="S317" i="2" s="1"/>
  <c r="J318" i="2"/>
  <c r="S318" i="2" s="1"/>
  <c r="J319" i="2"/>
  <c r="S319" i="2" s="1"/>
  <c r="J320" i="2"/>
  <c r="S320" i="2"/>
  <c r="J321" i="2"/>
  <c r="S321" i="2" s="1"/>
  <c r="AB321" i="2" s="1"/>
  <c r="J322" i="2"/>
  <c r="S322" i="2" s="1"/>
  <c r="J323" i="2"/>
  <c r="S323" i="2" s="1"/>
  <c r="J324" i="2"/>
  <c r="S324" i="2" s="1"/>
  <c r="J325" i="2"/>
  <c r="S325" i="2" s="1"/>
  <c r="J326" i="2"/>
  <c r="S326" i="2" s="1"/>
  <c r="J327" i="2"/>
  <c r="S327" i="2" s="1"/>
  <c r="J328" i="2"/>
  <c r="S328" i="2"/>
  <c r="AB328" i="2" s="1"/>
  <c r="J329" i="2"/>
  <c r="S329" i="2" s="1"/>
  <c r="J330" i="2"/>
  <c r="S330" i="2" s="1"/>
  <c r="J331" i="2"/>
  <c r="S331" i="2"/>
  <c r="J332" i="2"/>
  <c r="S332" i="2" s="1"/>
  <c r="J333" i="2"/>
  <c r="S333" i="2"/>
  <c r="J334" i="2"/>
  <c r="S334" i="2" s="1"/>
  <c r="J335" i="2"/>
  <c r="S335" i="2"/>
  <c r="J336" i="2"/>
  <c r="S336" i="2" s="1"/>
  <c r="J337" i="2"/>
  <c r="S337" i="2" s="1"/>
  <c r="J338" i="2"/>
  <c r="S338" i="2" s="1"/>
  <c r="J339" i="2"/>
  <c r="S339" i="2" s="1"/>
  <c r="J340" i="2"/>
  <c r="S340" i="2" s="1"/>
  <c r="AB340" i="2" s="1"/>
  <c r="J341" i="2"/>
  <c r="S341" i="2" s="1"/>
  <c r="J342" i="2"/>
  <c r="S342" i="2" s="1"/>
  <c r="J343" i="2"/>
  <c r="S343" i="2" s="1"/>
  <c r="J344" i="2"/>
  <c r="S344" i="2" s="1"/>
  <c r="J345" i="2"/>
  <c r="S345" i="2" s="1"/>
  <c r="J346" i="2"/>
  <c r="S346" i="2" s="1"/>
  <c r="J347" i="2"/>
  <c r="S347" i="2" s="1"/>
  <c r="J348" i="2"/>
  <c r="S348" i="2"/>
  <c r="J349" i="2"/>
  <c r="S349" i="2" s="1"/>
  <c r="J350" i="2"/>
  <c r="S350" i="2" s="1"/>
  <c r="J351" i="2"/>
  <c r="S351" i="2" s="1"/>
  <c r="J352" i="2"/>
  <c r="S352" i="2"/>
  <c r="J353" i="2"/>
  <c r="S353" i="2" s="1"/>
  <c r="J354" i="2"/>
  <c r="S354" i="2" s="1"/>
  <c r="J355" i="2"/>
  <c r="S355" i="2"/>
  <c r="AB355" i="2" s="1"/>
  <c r="J356" i="2"/>
  <c r="S356" i="2" s="1"/>
  <c r="J357" i="2"/>
  <c r="S357" i="2"/>
  <c r="J358" i="2"/>
  <c r="S358" i="2" s="1"/>
  <c r="J359" i="2"/>
  <c r="S359" i="2" s="1"/>
  <c r="J360" i="2"/>
  <c r="S360" i="2" s="1"/>
  <c r="J361" i="2"/>
  <c r="S361" i="2" s="1"/>
  <c r="J362" i="2"/>
  <c r="S362" i="2" s="1"/>
  <c r="J363" i="2"/>
  <c r="S363" i="2" s="1"/>
  <c r="J364" i="2"/>
  <c r="S364" i="2" s="1"/>
  <c r="J365" i="2"/>
  <c r="S365" i="2" s="1"/>
  <c r="J366" i="2"/>
  <c r="S366" i="2" s="1"/>
  <c r="J367" i="2"/>
  <c r="S367" i="2" s="1"/>
  <c r="J368" i="2"/>
  <c r="S368" i="2" s="1"/>
  <c r="AB368" i="2" s="1"/>
  <c r="J369" i="2"/>
  <c r="S369" i="2" s="1"/>
  <c r="J370" i="2"/>
  <c r="S370" i="2" s="1"/>
  <c r="J371" i="2"/>
  <c r="S371" i="2" s="1"/>
  <c r="AB371" i="2" s="1"/>
  <c r="J372" i="2"/>
  <c r="S372" i="2" s="1"/>
  <c r="J373" i="2"/>
  <c r="S373" i="2" s="1"/>
  <c r="J374" i="2"/>
  <c r="S374" i="2" s="1"/>
  <c r="J375" i="2"/>
  <c r="S375" i="2" s="1"/>
  <c r="J376" i="2"/>
  <c r="S376" i="2" s="1"/>
  <c r="J377" i="2"/>
  <c r="S377" i="2" s="1"/>
  <c r="J378" i="2"/>
  <c r="S378" i="2" s="1"/>
  <c r="J379" i="2"/>
  <c r="S379" i="2" s="1"/>
  <c r="J380" i="2"/>
  <c r="S380" i="2" s="1"/>
  <c r="J381" i="2"/>
  <c r="S381" i="2" s="1"/>
  <c r="J382" i="2"/>
  <c r="S382" i="2" s="1"/>
  <c r="J383" i="2"/>
  <c r="S383" i="2" s="1"/>
  <c r="J384" i="2"/>
  <c r="S384" i="2"/>
  <c r="AB384" i="2" s="1"/>
  <c r="J385" i="2"/>
  <c r="S385" i="2" s="1"/>
  <c r="J386" i="2"/>
  <c r="S386" i="2" s="1"/>
  <c r="J387" i="2"/>
  <c r="S387" i="2" s="1"/>
  <c r="J388" i="2"/>
  <c r="S388" i="2" s="1"/>
  <c r="J389" i="2"/>
  <c r="S389" i="2" s="1"/>
  <c r="J390" i="2"/>
  <c r="S390" i="2" s="1"/>
  <c r="J391" i="2"/>
  <c r="S391" i="2" s="1"/>
  <c r="J392" i="2"/>
  <c r="S392" i="2" s="1"/>
  <c r="J393" i="2"/>
  <c r="S393" i="2" s="1"/>
  <c r="J394" i="2"/>
  <c r="S394" i="2"/>
  <c r="J395" i="2"/>
  <c r="S395" i="2" s="1"/>
  <c r="J396" i="2"/>
  <c r="S396" i="2" s="1"/>
  <c r="J397" i="2"/>
  <c r="S397" i="2" s="1"/>
  <c r="J398" i="2"/>
  <c r="S398" i="2" s="1"/>
  <c r="J399" i="2"/>
  <c r="S399" i="2" s="1"/>
  <c r="J400" i="2"/>
  <c r="S400" i="2" s="1"/>
  <c r="J401" i="2"/>
  <c r="S401" i="2" s="1"/>
  <c r="J402" i="2"/>
  <c r="S402" i="2" s="1"/>
  <c r="J403" i="2"/>
  <c r="S403" i="2" s="1"/>
  <c r="J404" i="2"/>
  <c r="S404" i="2" s="1"/>
  <c r="J405" i="2"/>
  <c r="S405" i="2" s="1"/>
  <c r="J406" i="2"/>
  <c r="S406" i="2" s="1"/>
  <c r="J407" i="2"/>
  <c r="S407" i="2" s="1"/>
  <c r="J408" i="2"/>
  <c r="S408" i="2" s="1"/>
  <c r="J409" i="2"/>
  <c r="S409" i="2" s="1"/>
  <c r="J410" i="2"/>
  <c r="S410" i="2" s="1"/>
  <c r="J411" i="2"/>
  <c r="S411" i="2"/>
  <c r="J412" i="2"/>
  <c r="S412" i="2" s="1"/>
  <c r="J413" i="2"/>
  <c r="S413" i="2" s="1"/>
  <c r="J414" i="2"/>
  <c r="S414" i="2" s="1"/>
  <c r="J415" i="2"/>
  <c r="S415" i="2"/>
  <c r="J416" i="2"/>
  <c r="S416" i="2" s="1"/>
  <c r="AB416" i="2" s="1"/>
  <c r="J417" i="2"/>
  <c r="S417" i="2" s="1"/>
  <c r="J418" i="2"/>
  <c r="S418" i="2" s="1"/>
  <c r="AB418" i="2" s="1"/>
  <c r="J419" i="2"/>
  <c r="S419" i="2" s="1"/>
  <c r="J420" i="2"/>
  <c r="S420" i="2" s="1"/>
  <c r="J421" i="2"/>
  <c r="S421" i="2" s="1"/>
  <c r="J422" i="2"/>
  <c r="S422" i="2" s="1"/>
  <c r="J423" i="2"/>
  <c r="S423" i="2"/>
  <c r="J424" i="2"/>
  <c r="S424" i="2" s="1"/>
  <c r="J425" i="2"/>
  <c r="S425" i="2" s="1"/>
  <c r="J426" i="2"/>
  <c r="S426" i="2" s="1"/>
  <c r="J427" i="2"/>
  <c r="S427" i="2" s="1"/>
  <c r="AB427" i="2" s="1"/>
  <c r="J428" i="2"/>
  <c r="S428" i="2" s="1"/>
  <c r="J429" i="2"/>
  <c r="S429" i="2" s="1"/>
  <c r="J430" i="2"/>
  <c r="S430" i="2" s="1"/>
  <c r="J431" i="2"/>
  <c r="S431" i="2" s="1"/>
  <c r="J432" i="2"/>
  <c r="S432" i="2" s="1"/>
  <c r="J433" i="2"/>
  <c r="S433" i="2" s="1"/>
  <c r="J434" i="2"/>
  <c r="S434" i="2" s="1"/>
  <c r="J435" i="2"/>
  <c r="S435" i="2" s="1"/>
  <c r="J436" i="2"/>
  <c r="S436" i="2" s="1"/>
  <c r="J437" i="2"/>
  <c r="S437" i="2" s="1"/>
  <c r="J438" i="2"/>
  <c r="S438" i="2" s="1"/>
  <c r="AB438" i="2" s="1"/>
  <c r="J439" i="2"/>
  <c r="S439" i="2" s="1"/>
  <c r="J440" i="2"/>
  <c r="S440" i="2" s="1"/>
  <c r="J441" i="2"/>
  <c r="S441" i="2" s="1"/>
  <c r="J442" i="2"/>
  <c r="S442" i="2" s="1"/>
  <c r="J443" i="2"/>
  <c r="S443" i="2" s="1"/>
  <c r="J444" i="2"/>
  <c r="S444" i="2" s="1"/>
  <c r="J445" i="2"/>
  <c r="S445" i="2" s="1"/>
  <c r="J446" i="2"/>
  <c r="S446" i="2" s="1"/>
  <c r="J447" i="2"/>
  <c r="S447" i="2" s="1"/>
  <c r="J448" i="2"/>
  <c r="S448" i="2" s="1"/>
  <c r="J449" i="2"/>
  <c r="S449" i="2" s="1"/>
  <c r="J450" i="2"/>
  <c r="S450" i="2"/>
  <c r="AB450" i="2" s="1"/>
  <c r="J451" i="2"/>
  <c r="S451" i="2" s="1"/>
  <c r="J452" i="2"/>
  <c r="S452" i="2" s="1"/>
  <c r="J453" i="2"/>
  <c r="S453" i="2" s="1"/>
  <c r="J454" i="2"/>
  <c r="S454" i="2" s="1"/>
  <c r="J455" i="2"/>
  <c r="S455" i="2"/>
  <c r="J456" i="2"/>
  <c r="S456" i="2" s="1"/>
  <c r="J457" i="2"/>
  <c r="S457" i="2" s="1"/>
  <c r="J458" i="2"/>
  <c r="S458" i="2" s="1"/>
  <c r="J459" i="2"/>
  <c r="S459" i="2" s="1"/>
  <c r="J460" i="2"/>
  <c r="S460" i="2" s="1"/>
  <c r="J461" i="2"/>
  <c r="S461" i="2" s="1"/>
  <c r="J462" i="2"/>
  <c r="S462" i="2" s="1"/>
  <c r="J463" i="2"/>
  <c r="S463" i="2"/>
  <c r="AB463" i="2"/>
  <c r="J464" i="2"/>
  <c r="S464" i="2" s="1"/>
  <c r="J465" i="2"/>
  <c r="S465" i="2"/>
  <c r="J466" i="2"/>
  <c r="S466" i="2" s="1"/>
  <c r="J467" i="2"/>
  <c r="S467" i="2" s="1"/>
  <c r="J468" i="2"/>
  <c r="S468" i="2"/>
  <c r="AB468" i="2" s="1"/>
  <c r="J469" i="2"/>
  <c r="S469" i="2" s="1"/>
  <c r="J470" i="2"/>
  <c r="S470" i="2"/>
  <c r="J471" i="2"/>
  <c r="S471" i="2" s="1"/>
  <c r="J472" i="2"/>
  <c r="S472" i="2" s="1"/>
  <c r="J473" i="2"/>
  <c r="S473" i="2" s="1"/>
  <c r="J474" i="2"/>
  <c r="S474" i="2" s="1"/>
  <c r="J475" i="2"/>
  <c r="S475" i="2" s="1"/>
  <c r="J476" i="2"/>
  <c r="S476" i="2"/>
  <c r="J477" i="2"/>
  <c r="S477" i="2" s="1"/>
  <c r="J478" i="2"/>
  <c r="S478" i="2"/>
  <c r="J479" i="2"/>
  <c r="S479" i="2" s="1"/>
  <c r="J480" i="2"/>
  <c r="S480" i="2" s="1"/>
  <c r="AB480" i="2" s="1"/>
  <c r="J481" i="2"/>
  <c r="S481" i="2" s="1"/>
  <c r="J482" i="2"/>
  <c r="S482" i="2" s="1"/>
  <c r="J483" i="2"/>
  <c r="S483" i="2" s="1"/>
  <c r="J484" i="2"/>
  <c r="S484" i="2" s="1"/>
  <c r="J485" i="2"/>
  <c r="S485" i="2" s="1"/>
  <c r="J486" i="2"/>
  <c r="S486" i="2" s="1"/>
  <c r="J487" i="2"/>
  <c r="S487" i="2" s="1"/>
  <c r="J488" i="2"/>
  <c r="S488" i="2" s="1"/>
  <c r="J489" i="2"/>
  <c r="S489" i="2" s="1"/>
  <c r="J490" i="2"/>
  <c r="S490" i="2"/>
  <c r="J491" i="2"/>
  <c r="S491" i="2" s="1"/>
  <c r="J492" i="2"/>
  <c r="S492" i="2" s="1"/>
  <c r="J493" i="2"/>
  <c r="S493" i="2" s="1"/>
  <c r="J494" i="2"/>
  <c r="S494" i="2" s="1"/>
  <c r="J495" i="2"/>
  <c r="S495" i="2" s="1"/>
  <c r="J496" i="2"/>
  <c r="S496" i="2"/>
  <c r="J497" i="2"/>
  <c r="S497" i="2" s="1"/>
  <c r="J498" i="2"/>
  <c r="S498" i="2" s="1"/>
  <c r="AB498" i="2" s="1"/>
  <c r="J499" i="2"/>
  <c r="S499" i="2"/>
  <c r="J500" i="2"/>
  <c r="S500" i="2" s="1"/>
  <c r="J501" i="2"/>
  <c r="S501" i="2" s="1"/>
  <c r="J502" i="2"/>
  <c r="S502" i="2"/>
  <c r="J503" i="2"/>
  <c r="S503" i="2" s="1"/>
  <c r="J504" i="2"/>
  <c r="S504" i="2" s="1"/>
  <c r="J505" i="2"/>
  <c r="S505" i="2"/>
  <c r="J506" i="2"/>
  <c r="S506" i="2" s="1"/>
  <c r="J507" i="2"/>
  <c r="S507" i="2" s="1"/>
  <c r="J508" i="2"/>
  <c r="S508" i="2" s="1"/>
  <c r="J509" i="2"/>
  <c r="S509" i="2" s="1"/>
  <c r="J510" i="2"/>
  <c r="S510" i="2" s="1"/>
  <c r="J511" i="2"/>
  <c r="S511" i="2" s="1"/>
  <c r="J512" i="2"/>
  <c r="S512" i="2" s="1"/>
  <c r="J513" i="2"/>
  <c r="S513" i="2" s="1"/>
  <c r="J514" i="2"/>
  <c r="S514" i="2" s="1"/>
  <c r="J515" i="2"/>
  <c r="S515" i="2" s="1"/>
  <c r="J516" i="2"/>
  <c r="S516" i="2"/>
  <c r="J517" i="2"/>
  <c r="S517" i="2" s="1"/>
  <c r="J518" i="2"/>
  <c r="S518" i="2" s="1"/>
  <c r="J519" i="2"/>
  <c r="S519" i="2" s="1"/>
  <c r="J520" i="2"/>
  <c r="S520" i="2" s="1"/>
  <c r="J521" i="2"/>
  <c r="S521" i="2" s="1"/>
  <c r="J522" i="2"/>
  <c r="S522" i="2"/>
  <c r="J523" i="2"/>
  <c r="S523" i="2" s="1"/>
  <c r="J524" i="2"/>
  <c r="S524" i="2" s="1"/>
  <c r="J525" i="2"/>
  <c r="S525" i="2"/>
  <c r="J526" i="2"/>
  <c r="S526" i="2" s="1"/>
  <c r="J527" i="2"/>
  <c r="S527" i="2" s="1"/>
  <c r="J528" i="2"/>
  <c r="S528" i="2" s="1"/>
  <c r="J529" i="2"/>
  <c r="S529" i="2" s="1"/>
  <c r="J530" i="2"/>
  <c r="S530" i="2" s="1"/>
  <c r="J531" i="2"/>
  <c r="S531" i="2" s="1"/>
  <c r="J532" i="2"/>
  <c r="S532" i="2" s="1"/>
  <c r="J533" i="2"/>
  <c r="S533" i="2" s="1"/>
  <c r="J534" i="2"/>
  <c r="S534" i="2" s="1"/>
  <c r="J535" i="2"/>
  <c r="S535" i="2" s="1"/>
  <c r="J536" i="2"/>
  <c r="S536" i="2" s="1"/>
  <c r="J537" i="2"/>
  <c r="S537" i="2" s="1"/>
  <c r="J538" i="2"/>
  <c r="S538" i="2" s="1"/>
  <c r="J539" i="2"/>
  <c r="S539" i="2" s="1"/>
  <c r="J540" i="2"/>
  <c r="S540" i="2" s="1"/>
  <c r="J541" i="2"/>
  <c r="S541" i="2" s="1"/>
  <c r="J542" i="2"/>
  <c r="S542" i="2" s="1"/>
  <c r="J543" i="2"/>
  <c r="S543" i="2" s="1"/>
  <c r="J544" i="2"/>
  <c r="S544" i="2" s="1"/>
  <c r="J545" i="2"/>
  <c r="S545" i="2" s="1"/>
  <c r="J546" i="2"/>
  <c r="S546" i="2" s="1"/>
  <c r="J547" i="2"/>
  <c r="S547" i="2" s="1"/>
  <c r="J548" i="2"/>
  <c r="S548" i="2"/>
  <c r="J549" i="2"/>
  <c r="S549" i="2" s="1"/>
  <c r="J550" i="2"/>
  <c r="S550" i="2" s="1"/>
  <c r="J551" i="2"/>
  <c r="S551" i="2"/>
  <c r="J552" i="2"/>
  <c r="S552" i="2" s="1"/>
  <c r="J553" i="2"/>
  <c r="S553" i="2" s="1"/>
  <c r="J554" i="2"/>
  <c r="S554" i="2"/>
  <c r="J555" i="2"/>
  <c r="S555" i="2" s="1"/>
  <c r="J556" i="2"/>
  <c r="S556" i="2" s="1"/>
  <c r="J557" i="2"/>
  <c r="S557" i="2" s="1"/>
  <c r="J558" i="2"/>
  <c r="S558" i="2" s="1"/>
  <c r="J559" i="2"/>
  <c r="S559" i="2" s="1"/>
  <c r="J560" i="2"/>
  <c r="S560" i="2" s="1"/>
  <c r="J561" i="2"/>
  <c r="S561" i="2" s="1"/>
  <c r="J562" i="2"/>
  <c r="S562" i="2" s="1"/>
  <c r="J563" i="2"/>
  <c r="S563" i="2" s="1"/>
  <c r="J564" i="2"/>
  <c r="S564" i="2"/>
  <c r="J565" i="2"/>
  <c r="S565" i="2" s="1"/>
  <c r="J566" i="2"/>
  <c r="S566" i="2" s="1"/>
  <c r="J567" i="2"/>
  <c r="S567" i="2" s="1"/>
  <c r="J568" i="2"/>
  <c r="S568" i="2" s="1"/>
  <c r="J569" i="2"/>
  <c r="S569" i="2" s="1"/>
  <c r="J570" i="2"/>
  <c r="S570" i="2" s="1"/>
  <c r="J571" i="2"/>
  <c r="S571" i="2" s="1"/>
  <c r="H7" i="2"/>
  <c r="H6" i="2"/>
  <c r="H4" i="2"/>
  <c r="H5" i="2"/>
  <c r="E5" i="2"/>
  <c r="C4" i="2"/>
  <c r="G7" i="2"/>
  <c r="F7" i="2"/>
  <c r="G4" i="2"/>
  <c r="D7" i="2"/>
  <c r="C7" i="2"/>
  <c r="B7" i="2"/>
  <c r="F6" i="2"/>
  <c r="E6" i="2"/>
  <c r="D6" i="2"/>
  <c r="B6" i="2"/>
  <c r="G5" i="2"/>
  <c r="D5" i="2"/>
  <c r="B5" i="2"/>
  <c r="D4" i="2"/>
  <c r="B4" i="2"/>
  <c r="B3" i="2"/>
  <c r="I3" i="1"/>
  <c r="I4" i="1"/>
  <c r="I5" i="1"/>
  <c r="I6" i="1"/>
  <c r="I7" i="1"/>
  <c r="I8" i="1"/>
  <c r="I9" i="1"/>
  <c r="I10" i="1"/>
  <c r="I12" i="1"/>
  <c r="I14" i="1"/>
  <c r="I15" i="1"/>
  <c r="I17" i="1"/>
  <c r="I18" i="1"/>
  <c r="I19" i="1"/>
  <c r="I21" i="1"/>
  <c r="I22" i="1"/>
  <c r="I23" i="1"/>
  <c r="I24" i="1"/>
  <c r="I25" i="1"/>
  <c r="I26" i="1"/>
  <c r="I27" i="1"/>
  <c r="I30" i="1"/>
  <c r="I31" i="1"/>
  <c r="I32" i="1"/>
  <c r="I33" i="1"/>
  <c r="I34" i="1"/>
  <c r="I35" i="1"/>
  <c r="I36" i="1"/>
  <c r="I37" i="1"/>
  <c r="I38" i="1"/>
  <c r="I39" i="1"/>
  <c r="I40" i="1"/>
  <c r="I41" i="1"/>
  <c r="I42" i="1"/>
  <c r="I45" i="1"/>
  <c r="I46" i="1"/>
  <c r="I47" i="1"/>
  <c r="I48" i="1"/>
  <c r="I49" i="1"/>
  <c r="I51" i="1"/>
  <c r="I52" i="1"/>
  <c r="I54" i="1"/>
  <c r="I55" i="1"/>
  <c r="I56" i="1"/>
  <c r="I57" i="1"/>
  <c r="I58" i="1"/>
  <c r="I65" i="1"/>
  <c r="I66" i="1"/>
  <c r="I72" i="1"/>
  <c r="I74" i="1"/>
  <c r="I75" i="1"/>
  <c r="I76" i="1"/>
  <c r="I79" i="1"/>
  <c r="I80" i="1"/>
  <c r="I84" i="1"/>
  <c r="I85" i="1"/>
  <c r="I86" i="1"/>
  <c r="I87" i="1"/>
  <c r="I88" i="1"/>
  <c r="I89" i="1"/>
  <c r="I93" i="1"/>
  <c r="I94" i="1"/>
  <c r="I95" i="1"/>
  <c r="I96" i="1"/>
  <c r="I97" i="1"/>
  <c r="I98" i="1"/>
  <c r="I99" i="1"/>
  <c r="I100" i="1"/>
  <c r="I101" i="1"/>
  <c r="I102" i="1"/>
  <c r="I103" i="1"/>
  <c r="I104" i="1"/>
  <c r="I106" i="1"/>
  <c r="I107" i="1"/>
  <c r="I111" i="1"/>
  <c r="I112" i="1"/>
  <c r="I113" i="1"/>
  <c r="I114" i="1"/>
  <c r="I115" i="1"/>
  <c r="I116" i="1"/>
  <c r="I117" i="1"/>
  <c r="I119" i="1"/>
  <c r="I120" i="1"/>
  <c r="I121" i="1"/>
  <c r="I122" i="1"/>
  <c r="I123" i="1"/>
  <c r="I126" i="1"/>
  <c r="I127" i="1"/>
  <c r="I128" i="1"/>
  <c r="I133" i="1"/>
  <c r="I136" i="1"/>
  <c r="I139" i="1"/>
  <c r="I144" i="1"/>
  <c r="I145" i="1"/>
  <c r="I146" i="1"/>
  <c r="I151" i="1"/>
  <c r="I153" i="1"/>
  <c r="I154" i="1"/>
  <c r="I157" i="1"/>
  <c r="I158" i="1"/>
  <c r="I160" i="1"/>
  <c r="I162" i="1"/>
  <c r="I163" i="1"/>
  <c r="I164" i="1"/>
  <c r="I167" i="1"/>
  <c r="I168" i="1"/>
  <c r="I169" i="1"/>
  <c r="I170" i="1"/>
  <c r="I171" i="1"/>
  <c r="I172" i="1"/>
  <c r="I173" i="1"/>
  <c r="I174" i="1"/>
  <c r="I175" i="1"/>
  <c r="I176" i="1"/>
  <c r="I178" i="1"/>
  <c r="I179" i="1"/>
  <c r="I180" i="1"/>
  <c r="I184" i="1"/>
  <c r="I186" i="1"/>
  <c r="I190" i="1"/>
  <c r="I192" i="1"/>
  <c r="I193" i="1"/>
  <c r="I195" i="1"/>
  <c r="I196" i="1"/>
  <c r="I197" i="1"/>
  <c r="I198" i="1"/>
  <c r="I199" i="1"/>
  <c r="I200" i="1"/>
  <c r="I207" i="1"/>
  <c r="I208" i="1"/>
  <c r="I209" i="1"/>
  <c r="I213" i="1"/>
  <c r="I214" i="1"/>
  <c r="I217" i="1"/>
  <c r="I219" i="1"/>
  <c r="I220" i="1"/>
  <c r="I221" i="1"/>
  <c r="I222" i="1"/>
  <c r="I224" i="1"/>
  <c r="I225" i="1"/>
  <c r="I226" i="1" s="1"/>
  <c r="I227" i="1"/>
  <c r="I228" i="1"/>
  <c r="I229" i="1"/>
  <c r="I230" i="1"/>
  <c r="I231" i="1"/>
  <c r="I237" i="1"/>
  <c r="I239" i="1"/>
  <c r="I240" i="1"/>
  <c r="I243" i="1"/>
  <c r="I244" i="1"/>
  <c r="I245" i="1"/>
  <c r="I246" i="1"/>
  <c r="I247" i="1" s="1"/>
  <c r="I249" i="1"/>
  <c r="I250" i="1"/>
  <c r="I251" i="1"/>
  <c r="I257" i="1"/>
  <c r="I258" i="1"/>
  <c r="I260" i="1"/>
  <c r="I261" i="1"/>
  <c r="I262" i="1"/>
  <c r="I263" i="1"/>
  <c r="I264" i="1"/>
  <c r="I265" i="1"/>
  <c r="I266" i="1"/>
  <c r="I267" i="1" s="1"/>
  <c r="I269" i="1"/>
  <c r="I270" i="1"/>
  <c r="I271" i="1"/>
  <c r="I272" i="1"/>
  <c r="I273" i="1"/>
  <c r="I275" i="1"/>
  <c r="I276" i="1"/>
  <c r="I278" i="1"/>
  <c r="I279" i="1"/>
  <c r="I280" i="1"/>
  <c r="I281" i="1"/>
  <c r="I282" i="1"/>
  <c r="I283" i="1"/>
  <c r="I284" i="1"/>
  <c r="I285" i="1" s="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9" i="1"/>
  <c r="I321" i="1"/>
  <c r="I327" i="1"/>
  <c r="I328" i="1"/>
  <c r="I329" i="1"/>
  <c r="I330" i="1"/>
  <c r="I333" i="1"/>
  <c r="I334" i="1"/>
  <c r="I335" i="1"/>
  <c r="I336" i="1"/>
  <c r="I337" i="1"/>
  <c r="I338" i="1"/>
  <c r="I339" i="1"/>
  <c r="I340" i="1"/>
  <c r="I341" i="1"/>
  <c r="I342" i="1"/>
  <c r="I343" i="1"/>
  <c r="I344" i="1"/>
  <c r="I345" i="1"/>
  <c r="I346" i="1"/>
  <c r="I347" i="1"/>
  <c r="I348" i="1"/>
  <c r="I349" i="1"/>
  <c r="I350" i="1"/>
  <c r="I351" i="1"/>
  <c r="I352" i="1"/>
  <c r="I354" i="1"/>
  <c r="I356" i="1"/>
  <c r="I357" i="1"/>
  <c r="I358" i="1"/>
  <c r="I359" i="1"/>
  <c r="I360" i="1"/>
  <c r="I361" i="1"/>
  <c r="I362" i="1"/>
  <c r="I363" i="1"/>
  <c r="I364" i="1"/>
  <c r="I365" i="1"/>
  <c r="I366" i="1"/>
  <c r="I367" i="1" s="1"/>
  <c r="I370" i="1"/>
  <c r="I371" i="1"/>
  <c r="I373" i="1"/>
  <c r="I376" i="1"/>
  <c r="I379" i="1"/>
  <c r="I380" i="1"/>
  <c r="I381" i="1"/>
  <c r="I382" i="1"/>
  <c r="I383" i="1"/>
  <c r="I384" i="1"/>
  <c r="I385" i="1"/>
  <c r="I386" i="1"/>
  <c r="I388" i="1"/>
  <c r="I389" i="1"/>
  <c r="I390" i="1"/>
  <c r="I392" i="1"/>
  <c r="I394" i="1"/>
  <c r="I395" i="1"/>
  <c r="I396" i="1"/>
  <c r="I397" i="1"/>
  <c r="I398" i="1"/>
  <c r="I401" i="1"/>
  <c r="I402" i="1"/>
  <c r="I403" i="1"/>
  <c r="I404" i="1"/>
  <c r="I405" i="1"/>
  <c r="I406" i="1"/>
  <c r="I407" i="1"/>
  <c r="I409" i="1"/>
  <c r="I410" i="1"/>
  <c r="I411" i="1"/>
  <c r="I412" i="1" s="1"/>
  <c r="I413" i="1"/>
  <c r="I414" i="1"/>
  <c r="I415" i="1"/>
  <c r="I422" i="1"/>
  <c r="I426" i="1"/>
  <c r="I431" i="1"/>
  <c r="I432" i="1"/>
  <c r="I433" i="1"/>
  <c r="I434" i="1"/>
  <c r="I435" i="1"/>
  <c r="I436" i="1"/>
  <c r="I437" i="1"/>
  <c r="I440" i="1"/>
  <c r="I442" i="1"/>
  <c r="I443" i="1"/>
  <c r="I444" i="1"/>
  <c r="I445" i="1"/>
  <c r="I446" i="1"/>
  <c r="I447" i="1"/>
  <c r="I448" i="1"/>
  <c r="I449" i="1"/>
  <c r="I450" i="1"/>
  <c r="I452" i="1"/>
  <c r="I454" i="1"/>
  <c r="I456" i="1"/>
  <c r="I457" i="1"/>
  <c r="I459" i="1"/>
  <c r="I460" i="1"/>
  <c r="I461" i="1"/>
  <c r="I462" i="1"/>
  <c r="I463" i="1"/>
  <c r="I464" i="1"/>
  <c r="I467" i="1"/>
  <c r="I472" i="1"/>
  <c r="I473" i="1"/>
  <c r="I475" i="1"/>
  <c r="I476" i="1"/>
  <c r="I479" i="1"/>
  <c r="I480" i="1"/>
  <c r="I481" i="1"/>
  <c r="I482" i="1"/>
  <c r="I483" i="1"/>
  <c r="I484" i="1"/>
  <c r="I485" i="1"/>
  <c r="I486" i="1"/>
  <c r="I487" i="1"/>
  <c r="I489" i="1"/>
  <c r="I490" i="1"/>
  <c r="I496" i="1"/>
  <c r="I498" i="1"/>
  <c r="I501" i="1"/>
  <c r="I504" i="1"/>
  <c r="I505" i="1"/>
  <c r="I507" i="1"/>
  <c r="I510" i="1"/>
  <c r="I514" i="1"/>
  <c r="I515" i="1"/>
  <c r="I516" i="1"/>
  <c r="I517" i="1"/>
  <c r="I518" i="1"/>
  <c r="I519" i="1"/>
  <c r="I520" i="1"/>
  <c r="I521" i="1"/>
  <c r="I522" i="1"/>
  <c r="I523" i="1"/>
  <c r="I525" i="1"/>
  <c r="I526" i="1"/>
  <c r="I527" i="1"/>
  <c r="I528" i="1"/>
  <c r="I530" i="1"/>
  <c r="I531" i="1"/>
  <c r="I532" i="1"/>
  <c r="I533" i="1"/>
  <c r="I534" i="1"/>
  <c r="I535" i="1"/>
  <c r="I536" i="1"/>
  <c r="I537" i="1"/>
  <c r="I538" i="1"/>
  <c r="I540" i="1"/>
  <c r="I541" i="1"/>
  <c r="I542" i="1"/>
  <c r="I543" i="1"/>
  <c r="I544" i="1"/>
  <c r="I546" i="1"/>
  <c r="I548" i="1"/>
  <c r="I549" i="1"/>
  <c r="I553" i="1"/>
  <c r="I554" i="1"/>
  <c r="I555" i="1"/>
  <c r="I557" i="1"/>
  <c r="I558" i="1"/>
  <c r="I559" i="1"/>
  <c r="I562" i="1"/>
  <c r="I563" i="1"/>
  <c r="I564" i="1"/>
  <c r="I565" i="1"/>
  <c r="I569" i="1"/>
  <c r="I570" i="1"/>
  <c r="I572" i="1"/>
  <c r="I573" i="1"/>
  <c r="I574" i="1"/>
  <c r="I579" i="1"/>
  <c r="I580" i="1" s="1"/>
  <c r="I2" i="1"/>
  <c r="AB488" i="2" l="1"/>
  <c r="AT479" i="2"/>
  <c r="AY479" i="2"/>
  <c r="BD479" i="2"/>
  <c r="BI479" i="2"/>
  <c r="AJ479" i="2"/>
  <c r="AO479" i="2"/>
  <c r="A469" i="15"/>
  <c r="AB447" i="2"/>
  <c r="BI438" i="2"/>
  <c r="AT438" i="2"/>
  <c r="AY438" i="2"/>
  <c r="BD438" i="2"/>
  <c r="AO438" i="2"/>
  <c r="AJ438" i="2"/>
  <c r="A428" i="15"/>
  <c r="BD421" i="2"/>
  <c r="BI421" i="2"/>
  <c r="AO421" i="2"/>
  <c r="AY421" i="2"/>
  <c r="AT421" i="2"/>
  <c r="AJ421" i="2"/>
  <c r="A411" i="15"/>
  <c r="AB430" i="2"/>
  <c r="AY400" i="2"/>
  <c r="BD400" i="2"/>
  <c r="BI400" i="2"/>
  <c r="AT400" i="2"/>
  <c r="AO400" i="2"/>
  <c r="AJ400" i="2"/>
  <c r="A390" i="15"/>
  <c r="AB409" i="2"/>
  <c r="AB397" i="2"/>
  <c r="AY388" i="2"/>
  <c r="BD388" i="2"/>
  <c r="BI388" i="2"/>
  <c r="AO388" i="2"/>
  <c r="AJ388" i="2"/>
  <c r="AT388" i="2"/>
  <c r="A378" i="15"/>
  <c r="AB391" i="2"/>
  <c r="BI382" i="2"/>
  <c r="AY382" i="2"/>
  <c r="AT382" i="2"/>
  <c r="BD382" i="2"/>
  <c r="AJ382" i="2"/>
  <c r="A372" i="15"/>
  <c r="AO382" i="2"/>
  <c r="AY379" i="2"/>
  <c r="BD379" i="2"/>
  <c r="AJ379" i="2"/>
  <c r="BI379" i="2"/>
  <c r="AO379" i="2"/>
  <c r="AT379" i="2"/>
  <c r="A369" i="15"/>
  <c r="AB388" i="2"/>
  <c r="B367" i="14"/>
  <c r="BD365" i="2"/>
  <c r="BI365" i="2"/>
  <c r="AY365" i="2"/>
  <c r="AO365" i="2"/>
  <c r="AT365" i="2"/>
  <c r="AJ365" i="2"/>
  <c r="A355" i="15"/>
  <c r="AB374" i="2"/>
  <c r="AB370" i="2"/>
  <c r="BD361" i="2"/>
  <c r="BI361" i="2"/>
  <c r="AO361" i="2"/>
  <c r="AY361" i="2"/>
  <c r="AT361" i="2"/>
  <c r="AJ361" i="2"/>
  <c r="A351" i="15"/>
  <c r="AB339" i="2"/>
  <c r="BI330" i="2"/>
  <c r="AY330" i="2"/>
  <c r="AT330" i="2"/>
  <c r="AO330" i="2"/>
  <c r="A320" i="15"/>
  <c r="BD330" i="2"/>
  <c r="AJ330" i="2"/>
  <c r="B311" i="14"/>
  <c r="B297" i="14"/>
  <c r="B287" i="14"/>
  <c r="B272" i="14"/>
  <c r="AB568" i="2"/>
  <c r="B553" i="14" s="1"/>
  <c r="AT559" i="2"/>
  <c r="AY559" i="2"/>
  <c r="BD559" i="2"/>
  <c r="BI559" i="2"/>
  <c r="AJ559" i="2"/>
  <c r="AO559" i="2"/>
  <c r="A549" i="15"/>
  <c r="AB493" i="2"/>
  <c r="AY484" i="2"/>
  <c r="BD484" i="2"/>
  <c r="BI484" i="2"/>
  <c r="AO484" i="2"/>
  <c r="AJ484" i="2"/>
  <c r="AT484" i="2"/>
  <c r="A474" i="15"/>
  <c r="AY464" i="2"/>
  <c r="BD464" i="2"/>
  <c r="BI464" i="2"/>
  <c r="AT464" i="2"/>
  <c r="AO464" i="2"/>
  <c r="AJ464" i="2"/>
  <c r="A454" i="15"/>
  <c r="AB473" i="2"/>
  <c r="AB460" i="2"/>
  <c r="AT451" i="2"/>
  <c r="AY451" i="2"/>
  <c r="BD451" i="2"/>
  <c r="AJ451" i="2"/>
  <c r="AO451" i="2"/>
  <c r="BI451" i="2"/>
  <c r="A441" i="15"/>
  <c r="AB452" i="2"/>
  <c r="AT443" i="2"/>
  <c r="AY443" i="2"/>
  <c r="BD443" i="2"/>
  <c r="AJ443" i="2"/>
  <c r="BI443" i="2"/>
  <c r="AO443" i="2"/>
  <c r="A433" i="15"/>
  <c r="AB442" i="2"/>
  <c r="BD433" i="2"/>
  <c r="BI433" i="2"/>
  <c r="AT433" i="2"/>
  <c r="AO433" i="2"/>
  <c r="AJ433" i="2"/>
  <c r="AY433" i="2"/>
  <c r="A423" i="15"/>
  <c r="AB429" i="2"/>
  <c r="AY420" i="2"/>
  <c r="BD420" i="2"/>
  <c r="BI420" i="2"/>
  <c r="AO420" i="2"/>
  <c r="AJ420" i="2"/>
  <c r="AT420" i="2"/>
  <c r="A410" i="15"/>
  <c r="AB405" i="2"/>
  <c r="AY396" i="2"/>
  <c r="BD396" i="2"/>
  <c r="BI396" i="2"/>
  <c r="AO396" i="2"/>
  <c r="AJ396" i="2"/>
  <c r="AT396" i="2"/>
  <c r="A386" i="15"/>
  <c r="AB377" i="2"/>
  <c r="AY368" i="2"/>
  <c r="BD368" i="2"/>
  <c r="BI368" i="2"/>
  <c r="AO368" i="2"/>
  <c r="AJ368" i="2"/>
  <c r="AT368" i="2"/>
  <c r="A358" i="15"/>
  <c r="AB373" i="2"/>
  <c r="AY364" i="2"/>
  <c r="BD364" i="2"/>
  <c r="BI364" i="2"/>
  <c r="AO364" i="2"/>
  <c r="AJ364" i="2"/>
  <c r="AT364" i="2"/>
  <c r="A354" i="15"/>
  <c r="AB369" i="2"/>
  <c r="AY360" i="2"/>
  <c r="BD360" i="2"/>
  <c r="BI360" i="2"/>
  <c r="AO360" i="2"/>
  <c r="AJ360" i="2"/>
  <c r="AT360" i="2"/>
  <c r="A350" i="15"/>
  <c r="BD357" i="2"/>
  <c r="BI357" i="2"/>
  <c r="AO357" i="2"/>
  <c r="AT357" i="2"/>
  <c r="AY357" i="2"/>
  <c r="AJ357" i="2"/>
  <c r="A347" i="15"/>
  <c r="AB366" i="2"/>
  <c r="AB325" i="2"/>
  <c r="AY316" i="2"/>
  <c r="BD316" i="2"/>
  <c r="BI316" i="2"/>
  <c r="AO316" i="2"/>
  <c r="AJ316" i="2"/>
  <c r="AT316" i="2"/>
  <c r="A306" i="15"/>
  <c r="B299" i="14"/>
  <c r="B291" i="14"/>
  <c r="AY283" i="2"/>
  <c r="BD283" i="2"/>
  <c r="AJ283" i="2"/>
  <c r="BI283" i="2"/>
  <c r="AO283" i="2"/>
  <c r="A273" i="15"/>
  <c r="AT283" i="2"/>
  <c r="AB292" i="2"/>
  <c r="AB286" i="2"/>
  <c r="BD277" i="2"/>
  <c r="BI277" i="2"/>
  <c r="AO277" i="2"/>
  <c r="AT277" i="2"/>
  <c r="AY277" i="2"/>
  <c r="AJ277" i="2"/>
  <c r="A267" i="15"/>
  <c r="AB280" i="2"/>
  <c r="AY271" i="2"/>
  <c r="BD271" i="2"/>
  <c r="BI271" i="2"/>
  <c r="AJ271" i="2"/>
  <c r="AO271" i="2"/>
  <c r="A261" i="15"/>
  <c r="AT271" i="2"/>
  <c r="AB276" i="2"/>
  <c r="AY267" i="2"/>
  <c r="BD267" i="2"/>
  <c r="AJ267" i="2"/>
  <c r="BI267" i="2"/>
  <c r="AO267" i="2"/>
  <c r="A257" i="15"/>
  <c r="AT267" i="2"/>
  <c r="BD525" i="2"/>
  <c r="BI525" i="2"/>
  <c r="AY525" i="2"/>
  <c r="AO525" i="2"/>
  <c r="AT525" i="2"/>
  <c r="AJ525" i="2"/>
  <c r="A515" i="15"/>
  <c r="AB534" i="2"/>
  <c r="B483" i="14"/>
  <c r="AB495" i="2"/>
  <c r="BI486" i="2"/>
  <c r="AT486" i="2"/>
  <c r="AY486" i="2"/>
  <c r="BD486" i="2"/>
  <c r="AO486" i="2"/>
  <c r="AJ486" i="2"/>
  <c r="A476" i="15"/>
  <c r="BD477" i="2"/>
  <c r="BI477" i="2"/>
  <c r="AY477" i="2"/>
  <c r="AO477" i="2"/>
  <c r="AT477" i="2"/>
  <c r="AJ477" i="2"/>
  <c r="A467" i="15"/>
  <c r="AB486" i="2"/>
  <c r="AB449" i="2"/>
  <c r="AY440" i="2"/>
  <c r="BD440" i="2"/>
  <c r="BI440" i="2"/>
  <c r="AT440" i="2"/>
  <c r="AO440" i="2"/>
  <c r="AJ440" i="2"/>
  <c r="A430" i="15"/>
  <c r="AB445" i="2"/>
  <c r="AY436" i="2"/>
  <c r="BD436" i="2"/>
  <c r="BI436" i="2"/>
  <c r="AO436" i="2"/>
  <c r="AJ436" i="2"/>
  <c r="AT436" i="2"/>
  <c r="A426" i="15"/>
  <c r="AB428" i="2"/>
  <c r="AT419" i="2"/>
  <c r="AY419" i="2"/>
  <c r="BD419" i="2"/>
  <c r="AJ419" i="2"/>
  <c r="AO419" i="2"/>
  <c r="BI419" i="2"/>
  <c r="A409" i="15"/>
  <c r="AB425" i="2"/>
  <c r="AY416" i="2"/>
  <c r="BD416" i="2"/>
  <c r="BI416" i="2"/>
  <c r="AT416" i="2"/>
  <c r="AO416" i="2"/>
  <c r="AJ416" i="2"/>
  <c r="A406" i="15"/>
  <c r="B401" i="14"/>
  <c r="AB414" i="2"/>
  <c r="BD405" i="2"/>
  <c r="BI405" i="2"/>
  <c r="AO405" i="2"/>
  <c r="AY405" i="2"/>
  <c r="AT405" i="2"/>
  <c r="AJ405" i="2"/>
  <c r="A395" i="15"/>
  <c r="AB407" i="2"/>
  <c r="BI398" i="2"/>
  <c r="AT398" i="2"/>
  <c r="AY398" i="2"/>
  <c r="BD398" i="2"/>
  <c r="AJ398" i="2"/>
  <c r="AO398" i="2"/>
  <c r="A388" i="15"/>
  <c r="AB393" i="2"/>
  <c r="AY384" i="2"/>
  <c r="BD384" i="2"/>
  <c r="BI384" i="2"/>
  <c r="AO384" i="2"/>
  <c r="AJ384" i="2"/>
  <c r="AT384" i="2"/>
  <c r="A374" i="15"/>
  <c r="AY367" i="2"/>
  <c r="BD367" i="2"/>
  <c r="BI367" i="2"/>
  <c r="AJ367" i="2"/>
  <c r="AO367" i="2"/>
  <c r="AT367" i="2"/>
  <c r="A357" i="15"/>
  <c r="AB376" i="2"/>
  <c r="AB372" i="2"/>
  <c r="AY363" i="2"/>
  <c r="BD363" i="2"/>
  <c r="AJ363" i="2"/>
  <c r="BI363" i="2"/>
  <c r="AO363" i="2"/>
  <c r="AT363" i="2"/>
  <c r="A353" i="15"/>
  <c r="B351" i="14"/>
  <c r="AB362" i="2"/>
  <c r="BD353" i="2"/>
  <c r="BI353" i="2"/>
  <c r="AO353" i="2"/>
  <c r="AT353" i="2"/>
  <c r="AJ353" i="2"/>
  <c r="AY353" i="2"/>
  <c r="A343" i="15"/>
  <c r="AY335" i="2"/>
  <c r="BD335" i="2"/>
  <c r="BI335" i="2"/>
  <c r="AJ335" i="2"/>
  <c r="AO335" i="2"/>
  <c r="AT335" i="2"/>
  <c r="A325" i="15"/>
  <c r="AB344" i="2"/>
  <c r="B323" i="14"/>
  <c r="AB337" i="2"/>
  <c r="AY328" i="2"/>
  <c r="BD328" i="2"/>
  <c r="BI328" i="2"/>
  <c r="AO328" i="2"/>
  <c r="AJ328" i="2"/>
  <c r="AT328" i="2"/>
  <c r="A318" i="15"/>
  <c r="B304" i="14"/>
  <c r="AY304" i="2"/>
  <c r="BD304" i="2"/>
  <c r="BI304" i="2"/>
  <c r="AO304" i="2"/>
  <c r="AJ304" i="2"/>
  <c r="AT304" i="2"/>
  <c r="A294" i="15"/>
  <c r="AB313" i="2"/>
  <c r="B284" i="14"/>
  <c r="AB291" i="2"/>
  <c r="BI282" i="2"/>
  <c r="AY282" i="2"/>
  <c r="AT282" i="2"/>
  <c r="AO282" i="2"/>
  <c r="A272" i="15"/>
  <c r="BD282" i="2"/>
  <c r="AJ282" i="2"/>
  <c r="AB285" i="2"/>
  <c r="AY276" i="2"/>
  <c r="BD276" i="2"/>
  <c r="BI276" i="2"/>
  <c r="AO276" i="2"/>
  <c r="AJ276" i="2"/>
  <c r="AT276" i="2"/>
  <c r="A266" i="15"/>
  <c r="BI270" i="2"/>
  <c r="AY270" i="2"/>
  <c r="AT270" i="2"/>
  <c r="BD270" i="2"/>
  <c r="AJ270" i="2"/>
  <c r="A260" i="15"/>
  <c r="AO270" i="2"/>
  <c r="AB279" i="2"/>
  <c r="AB272" i="2"/>
  <c r="AY263" i="2"/>
  <c r="BD263" i="2"/>
  <c r="AJ263" i="2"/>
  <c r="BI263" i="2"/>
  <c r="AO263" i="2"/>
  <c r="A253" i="15"/>
  <c r="AT263" i="2"/>
  <c r="B249" i="14"/>
  <c r="AB566" i="2"/>
  <c r="B551" i="14" s="1"/>
  <c r="BD557" i="2"/>
  <c r="BI557" i="2"/>
  <c r="AY557" i="2"/>
  <c r="AO557" i="2"/>
  <c r="AT557" i="2"/>
  <c r="AJ557" i="2"/>
  <c r="A547" i="15"/>
  <c r="AB506" i="2"/>
  <c r="BD497" i="2"/>
  <c r="BI497" i="2"/>
  <c r="AT497" i="2"/>
  <c r="AO497" i="2"/>
  <c r="AJ497" i="2"/>
  <c r="AY497" i="2"/>
  <c r="A487" i="15"/>
  <c r="AY476" i="2"/>
  <c r="BD476" i="2"/>
  <c r="BI476" i="2"/>
  <c r="AO476" i="2"/>
  <c r="AJ476" i="2"/>
  <c r="AT476" i="2"/>
  <c r="A466" i="15"/>
  <c r="AB485" i="2"/>
  <c r="AB475" i="2"/>
  <c r="BI466" i="2"/>
  <c r="AT466" i="2"/>
  <c r="AY466" i="2"/>
  <c r="BD466" i="2"/>
  <c r="AJ466" i="2"/>
  <c r="AO466" i="2"/>
  <c r="A456" i="15"/>
  <c r="AB462" i="2"/>
  <c r="BD453" i="2"/>
  <c r="BI453" i="2"/>
  <c r="AO453" i="2"/>
  <c r="AY453" i="2"/>
  <c r="AT453" i="2"/>
  <c r="AJ453" i="2"/>
  <c r="A443" i="15"/>
  <c r="B412" i="14"/>
  <c r="B403" i="14"/>
  <c r="AB413" i="2"/>
  <c r="AY404" i="2"/>
  <c r="BD404" i="2"/>
  <c r="BI404" i="2"/>
  <c r="AO404" i="2"/>
  <c r="AJ404" i="2"/>
  <c r="AT404" i="2"/>
  <c r="A394" i="15"/>
  <c r="AB389" i="2"/>
  <c r="AY380" i="2"/>
  <c r="BD380" i="2"/>
  <c r="BI380" i="2"/>
  <c r="AO380" i="2"/>
  <c r="AJ380" i="2"/>
  <c r="AT380" i="2"/>
  <c r="A370" i="15"/>
  <c r="AB385" i="2"/>
  <c r="AY376" i="2"/>
  <c r="BD376" i="2"/>
  <c r="BI376" i="2"/>
  <c r="AO376" i="2"/>
  <c r="AJ376" i="2"/>
  <c r="AT376" i="2"/>
  <c r="A366" i="15"/>
  <c r="B354" i="14"/>
  <c r="AB347" i="2"/>
  <c r="BI338" i="2"/>
  <c r="AY338" i="2"/>
  <c r="AT338" i="2"/>
  <c r="BD338" i="2"/>
  <c r="AJ338" i="2"/>
  <c r="AO338" i="2"/>
  <c r="A328" i="15"/>
  <c r="AB343" i="2"/>
  <c r="BI334" i="2"/>
  <c r="AY334" i="2"/>
  <c r="AT334" i="2"/>
  <c r="BD334" i="2"/>
  <c r="AJ334" i="2"/>
  <c r="AO334" i="2"/>
  <c r="A324" i="15"/>
  <c r="AY320" i="2"/>
  <c r="BD320" i="2"/>
  <c r="BI320" i="2"/>
  <c r="AO320" i="2"/>
  <c r="AJ320" i="2"/>
  <c r="AT320" i="2"/>
  <c r="A310" i="15"/>
  <c r="AB329" i="2"/>
  <c r="AB294" i="2"/>
  <c r="BD285" i="2"/>
  <c r="BI285" i="2"/>
  <c r="AY285" i="2"/>
  <c r="AO285" i="2"/>
  <c r="AT285" i="2"/>
  <c r="AJ285" i="2"/>
  <c r="A275" i="15"/>
  <c r="AB290" i="2"/>
  <c r="BD281" i="2"/>
  <c r="BI281" i="2"/>
  <c r="AO281" i="2"/>
  <c r="AY281" i="2"/>
  <c r="AT281" i="2"/>
  <c r="AJ281" i="2"/>
  <c r="A271" i="15"/>
  <c r="AB271" i="2"/>
  <c r="BI262" i="2"/>
  <c r="AY262" i="2"/>
  <c r="BD262" i="2"/>
  <c r="AT262" i="2"/>
  <c r="A252" i="15"/>
  <c r="AO262" i="2"/>
  <c r="AJ262" i="2"/>
  <c r="AB563" i="2"/>
  <c r="B548" i="14" s="1"/>
  <c r="BI554" i="2"/>
  <c r="AT554" i="2"/>
  <c r="AY554" i="2"/>
  <c r="AO554" i="2"/>
  <c r="BD554" i="2"/>
  <c r="AJ554" i="2"/>
  <c r="A544" i="15"/>
  <c r="AB560" i="2"/>
  <c r="B545" i="14" s="1"/>
  <c r="AT551" i="2"/>
  <c r="AY551" i="2"/>
  <c r="BD551" i="2"/>
  <c r="AJ551" i="2"/>
  <c r="BI551" i="2"/>
  <c r="AO551" i="2"/>
  <c r="A541" i="15"/>
  <c r="AB556" i="2"/>
  <c r="B541" i="14" s="1"/>
  <c r="AT547" i="2"/>
  <c r="AY547" i="2"/>
  <c r="BD547" i="2"/>
  <c r="AJ547" i="2"/>
  <c r="AO547" i="2"/>
  <c r="A537" i="15"/>
  <c r="BI547" i="2"/>
  <c r="AB553" i="2"/>
  <c r="B538" i="14" s="1"/>
  <c r="AY544" i="2"/>
  <c r="BD544" i="2"/>
  <c r="BI544" i="2"/>
  <c r="AT544" i="2"/>
  <c r="AO544" i="2"/>
  <c r="AJ544" i="2"/>
  <c r="A534" i="15"/>
  <c r="AB550" i="2"/>
  <c r="B535" i="14" s="1"/>
  <c r="BD541" i="2"/>
  <c r="BI541" i="2"/>
  <c r="AY541" i="2"/>
  <c r="AO541" i="2"/>
  <c r="AT541" i="2"/>
  <c r="AJ541" i="2"/>
  <c r="A531" i="15"/>
  <c r="AB547" i="2"/>
  <c r="B532" i="14" s="1"/>
  <c r="BI538" i="2"/>
  <c r="AT538" i="2"/>
  <c r="AY538" i="2"/>
  <c r="AO538" i="2"/>
  <c r="BD538" i="2"/>
  <c r="A528" i="15"/>
  <c r="AJ538" i="2"/>
  <c r="AB544" i="2"/>
  <c r="B529" i="14" s="1"/>
  <c r="AT535" i="2"/>
  <c r="AY535" i="2"/>
  <c r="BD535" i="2"/>
  <c r="AJ535" i="2"/>
  <c r="BI535" i="2"/>
  <c r="AO535" i="2"/>
  <c r="A525" i="15"/>
  <c r="AB540" i="2"/>
  <c r="AT531" i="2"/>
  <c r="AY531" i="2"/>
  <c r="BD531" i="2"/>
  <c r="AJ531" i="2"/>
  <c r="AO531" i="2"/>
  <c r="BI531" i="2"/>
  <c r="A521" i="15"/>
  <c r="AB532" i="2"/>
  <c r="AT523" i="2"/>
  <c r="AY523" i="2"/>
  <c r="BD523" i="2"/>
  <c r="AJ523" i="2"/>
  <c r="BI523" i="2"/>
  <c r="AO523" i="2"/>
  <c r="A513" i="15"/>
  <c r="AB528" i="2"/>
  <c r="AT519" i="2"/>
  <c r="AY519" i="2"/>
  <c r="BD519" i="2"/>
  <c r="AJ519" i="2"/>
  <c r="BI519" i="2"/>
  <c r="AO519" i="2"/>
  <c r="A509" i="15"/>
  <c r="AB519" i="2"/>
  <c r="BI510" i="2"/>
  <c r="AT510" i="2"/>
  <c r="AY510" i="2"/>
  <c r="BD510" i="2"/>
  <c r="AJ510" i="2"/>
  <c r="A500" i="15"/>
  <c r="AO510" i="2"/>
  <c r="AB512" i="2"/>
  <c r="AT503" i="2"/>
  <c r="AY503" i="2"/>
  <c r="BD503" i="2"/>
  <c r="AJ503" i="2"/>
  <c r="BI503" i="2"/>
  <c r="AO503" i="2"/>
  <c r="A493" i="15"/>
  <c r="AB508" i="2"/>
  <c r="AT499" i="2"/>
  <c r="AY499" i="2"/>
  <c r="BD499" i="2"/>
  <c r="AJ499" i="2"/>
  <c r="AO499" i="2"/>
  <c r="BI499" i="2"/>
  <c r="A489" i="15"/>
  <c r="AB505" i="2"/>
  <c r="AY496" i="2"/>
  <c r="BD496" i="2"/>
  <c r="BI496" i="2"/>
  <c r="AT496" i="2"/>
  <c r="AO496" i="2"/>
  <c r="AJ496" i="2"/>
  <c r="A486" i="15"/>
  <c r="AB502" i="2"/>
  <c r="BD493" i="2"/>
  <c r="BI493" i="2"/>
  <c r="AY493" i="2"/>
  <c r="AO493" i="2"/>
  <c r="AT493" i="2"/>
  <c r="AJ493" i="2"/>
  <c r="A483" i="15"/>
  <c r="AB499" i="2"/>
  <c r="BI490" i="2"/>
  <c r="AT490" i="2"/>
  <c r="AY490" i="2"/>
  <c r="AO490" i="2"/>
  <c r="BD490" i="2"/>
  <c r="AJ490" i="2"/>
  <c r="A480" i="15"/>
  <c r="AB497" i="2"/>
  <c r="AY488" i="2"/>
  <c r="BD488" i="2"/>
  <c r="BI488" i="2"/>
  <c r="AT488" i="2"/>
  <c r="AO488" i="2"/>
  <c r="AJ488" i="2"/>
  <c r="A478" i="15"/>
  <c r="AB490" i="2"/>
  <c r="BD481" i="2"/>
  <c r="BI481" i="2"/>
  <c r="AT481" i="2"/>
  <c r="AO481" i="2"/>
  <c r="AJ481" i="2"/>
  <c r="AY481" i="2"/>
  <c r="A471" i="15"/>
  <c r="AB484" i="2"/>
  <c r="AT475" i="2"/>
  <c r="AY475" i="2"/>
  <c r="BD475" i="2"/>
  <c r="AJ475" i="2"/>
  <c r="BI475" i="2"/>
  <c r="AO475" i="2"/>
  <c r="A465" i="15"/>
  <c r="AB481" i="2"/>
  <c r="AY472" i="2"/>
  <c r="BD472" i="2"/>
  <c r="BI472" i="2"/>
  <c r="AT472" i="2"/>
  <c r="AO472" i="2"/>
  <c r="AJ472" i="2"/>
  <c r="A462" i="15"/>
  <c r="AB479" i="2"/>
  <c r="BI470" i="2"/>
  <c r="AT470" i="2"/>
  <c r="AY470" i="2"/>
  <c r="BD470" i="2"/>
  <c r="AO470" i="2"/>
  <c r="AJ470" i="2"/>
  <c r="A460" i="15"/>
  <c r="BD461" i="2"/>
  <c r="BI461" i="2"/>
  <c r="AY461" i="2"/>
  <c r="AO461" i="2"/>
  <c r="AT461" i="2"/>
  <c r="AJ461" i="2"/>
  <c r="A451" i="15"/>
  <c r="AT459" i="2"/>
  <c r="AY459" i="2"/>
  <c r="BD459" i="2"/>
  <c r="AJ459" i="2"/>
  <c r="BI459" i="2"/>
  <c r="AO459" i="2"/>
  <c r="A449" i="15"/>
  <c r="AB465" i="2"/>
  <c r="AY456" i="2"/>
  <c r="BD456" i="2"/>
  <c r="BI456" i="2"/>
  <c r="AT456" i="2"/>
  <c r="AO456" i="2"/>
  <c r="AJ456" i="2"/>
  <c r="A446" i="15"/>
  <c r="B448" i="14"/>
  <c r="AB459" i="2"/>
  <c r="BI450" i="2"/>
  <c r="AT450" i="2"/>
  <c r="AY450" i="2"/>
  <c r="BD450" i="2"/>
  <c r="AJ450" i="2"/>
  <c r="AO450" i="2"/>
  <c r="A440" i="15"/>
  <c r="AB456" i="2"/>
  <c r="AT447" i="2"/>
  <c r="AY447" i="2"/>
  <c r="BD447" i="2"/>
  <c r="BI447" i="2"/>
  <c r="AJ447" i="2"/>
  <c r="AO447" i="2"/>
  <c r="A437" i="15"/>
  <c r="AB454" i="2"/>
  <c r="BD445" i="2"/>
  <c r="BI445" i="2"/>
  <c r="AY445" i="2"/>
  <c r="AO445" i="2"/>
  <c r="AT445" i="2"/>
  <c r="AJ445" i="2"/>
  <c r="A435" i="15"/>
  <c r="AB439" i="2"/>
  <c r="BI430" i="2"/>
  <c r="AT430" i="2"/>
  <c r="AY430" i="2"/>
  <c r="BD430" i="2"/>
  <c r="AJ430" i="2"/>
  <c r="AO430" i="2"/>
  <c r="A420" i="15"/>
  <c r="AB437" i="2"/>
  <c r="AY428" i="2"/>
  <c r="BD428" i="2"/>
  <c r="BI428" i="2"/>
  <c r="AO428" i="2"/>
  <c r="AJ428" i="2"/>
  <c r="AT428" i="2"/>
  <c r="A418" i="15"/>
  <c r="AB433" i="2"/>
  <c r="AY424" i="2"/>
  <c r="BD424" i="2"/>
  <c r="BI424" i="2"/>
  <c r="AT424" i="2"/>
  <c r="AO424" i="2"/>
  <c r="AJ424" i="2"/>
  <c r="A414" i="15"/>
  <c r="AB424" i="2"/>
  <c r="AT415" i="2"/>
  <c r="AY415" i="2"/>
  <c r="BD415" i="2"/>
  <c r="BI415" i="2"/>
  <c r="AJ415" i="2"/>
  <c r="AO415" i="2"/>
  <c r="A405" i="15"/>
  <c r="AB410" i="2"/>
  <c r="BD401" i="2"/>
  <c r="BI401" i="2"/>
  <c r="AT401" i="2"/>
  <c r="AO401" i="2"/>
  <c r="AJ401" i="2"/>
  <c r="AY401" i="2"/>
  <c r="A391" i="15"/>
  <c r="AB408" i="2"/>
  <c r="AT399" i="2"/>
  <c r="AY399" i="2"/>
  <c r="BD399" i="2"/>
  <c r="BI399" i="2"/>
  <c r="AJ399" i="2"/>
  <c r="AO399" i="2"/>
  <c r="A389" i="15"/>
  <c r="AB400" i="2"/>
  <c r="AY391" i="2"/>
  <c r="BD391" i="2"/>
  <c r="AJ391" i="2"/>
  <c r="BI391" i="2"/>
  <c r="AO391" i="2"/>
  <c r="AT391" i="2"/>
  <c r="A381" i="15"/>
  <c r="BD389" i="2"/>
  <c r="BI389" i="2"/>
  <c r="AO389" i="2"/>
  <c r="AT389" i="2"/>
  <c r="AY389" i="2"/>
  <c r="AJ389" i="2"/>
  <c r="A379" i="15"/>
  <c r="AB396" i="2"/>
  <c r="AY387" i="2"/>
  <c r="BD387" i="2"/>
  <c r="AJ387" i="2"/>
  <c r="AO387" i="2"/>
  <c r="AT387" i="2"/>
  <c r="BI387" i="2"/>
  <c r="A377" i="15"/>
  <c r="AB383" i="2"/>
  <c r="BI374" i="2"/>
  <c r="AY374" i="2"/>
  <c r="BD374" i="2"/>
  <c r="AT374" i="2"/>
  <c r="AO374" i="2"/>
  <c r="AJ374" i="2"/>
  <c r="A364" i="15"/>
  <c r="AB379" i="2"/>
  <c r="BI370" i="2"/>
  <c r="AY370" i="2"/>
  <c r="AT370" i="2"/>
  <c r="BD370" i="2"/>
  <c r="AJ370" i="2"/>
  <c r="AO370" i="2"/>
  <c r="A360" i="15"/>
  <c r="AB375" i="2"/>
  <c r="BI366" i="2"/>
  <c r="AY366" i="2"/>
  <c r="AT366" i="2"/>
  <c r="BD366" i="2"/>
  <c r="AJ366" i="2"/>
  <c r="AO366" i="2"/>
  <c r="A356" i="15"/>
  <c r="AB363" i="2"/>
  <c r="BI354" i="2"/>
  <c r="AY354" i="2"/>
  <c r="AT354" i="2"/>
  <c r="BD354" i="2"/>
  <c r="AJ354" i="2"/>
  <c r="AO354" i="2"/>
  <c r="A344" i="15"/>
  <c r="AB357" i="2"/>
  <c r="AY348" i="2"/>
  <c r="BD348" i="2"/>
  <c r="BI348" i="2"/>
  <c r="AO348" i="2"/>
  <c r="AJ348" i="2"/>
  <c r="AT348" i="2"/>
  <c r="A338" i="15"/>
  <c r="BI346" i="2"/>
  <c r="AY346" i="2"/>
  <c r="AT346" i="2"/>
  <c r="AO346" i="2"/>
  <c r="BD346" i="2"/>
  <c r="AJ346" i="2"/>
  <c r="A336" i="15"/>
  <c r="AB352" i="2"/>
  <c r="AY343" i="2"/>
  <c r="BD343" i="2"/>
  <c r="AJ343" i="2"/>
  <c r="BI343" i="2"/>
  <c r="AO343" i="2"/>
  <c r="A333" i="15"/>
  <c r="AT343" i="2"/>
  <c r="AB349" i="2"/>
  <c r="AY340" i="2"/>
  <c r="BD340" i="2"/>
  <c r="BI340" i="2"/>
  <c r="AO340" i="2"/>
  <c r="AJ340" i="2"/>
  <c r="AT340" i="2"/>
  <c r="A330" i="15"/>
  <c r="AB342" i="2"/>
  <c r="BD333" i="2"/>
  <c r="BI333" i="2"/>
  <c r="AY333" i="2"/>
  <c r="AO333" i="2"/>
  <c r="AT333" i="2"/>
  <c r="AJ333" i="2"/>
  <c r="A323" i="15"/>
  <c r="AB327" i="2"/>
  <c r="BI318" i="2"/>
  <c r="AY318" i="2"/>
  <c r="AT318" i="2"/>
  <c r="BD318" i="2"/>
  <c r="AJ318" i="2"/>
  <c r="A308" i="15"/>
  <c r="AO318" i="2"/>
  <c r="AB322" i="2"/>
  <c r="BD313" i="2"/>
  <c r="BI313" i="2"/>
  <c r="AO313" i="2"/>
  <c r="AY313" i="2"/>
  <c r="AT313" i="2"/>
  <c r="AJ313" i="2"/>
  <c r="A303" i="15"/>
  <c r="AB320" i="2"/>
  <c r="AY311" i="2"/>
  <c r="BD311" i="2"/>
  <c r="AJ311" i="2"/>
  <c r="BI311" i="2"/>
  <c r="AO311" i="2"/>
  <c r="A301" i="15"/>
  <c r="AT311" i="2"/>
  <c r="AB317" i="2"/>
  <c r="AY308" i="2"/>
  <c r="BD308" i="2"/>
  <c r="BI308" i="2"/>
  <c r="AO308" i="2"/>
  <c r="AJ308" i="2"/>
  <c r="AT308" i="2"/>
  <c r="A298" i="15"/>
  <c r="AB315" i="2"/>
  <c r="BI306" i="2"/>
  <c r="AY306" i="2"/>
  <c r="AT306" i="2"/>
  <c r="BD306" i="2"/>
  <c r="A296" i="15"/>
  <c r="AJ306" i="2"/>
  <c r="AO306" i="2"/>
  <c r="AB311" i="2"/>
  <c r="BI302" i="2"/>
  <c r="AY302" i="2"/>
  <c r="AT302" i="2"/>
  <c r="BD302" i="2"/>
  <c r="AJ302" i="2"/>
  <c r="A292" i="15"/>
  <c r="AO302" i="2"/>
  <c r="AB309" i="2"/>
  <c r="AY300" i="2"/>
  <c r="BD300" i="2"/>
  <c r="BI300" i="2"/>
  <c r="AO300" i="2"/>
  <c r="AJ300" i="2"/>
  <c r="AT300" i="2"/>
  <c r="A290" i="15"/>
  <c r="B290" i="14"/>
  <c r="AB305" i="2"/>
  <c r="AY296" i="2"/>
  <c r="BD296" i="2"/>
  <c r="BI296" i="2"/>
  <c r="AO296" i="2"/>
  <c r="AJ296" i="2"/>
  <c r="AT296" i="2"/>
  <c r="A286" i="15"/>
  <c r="AB303" i="2"/>
  <c r="BI294" i="2"/>
  <c r="AY294" i="2"/>
  <c r="BD294" i="2"/>
  <c r="AT294" i="2"/>
  <c r="A284" i="15"/>
  <c r="AO294" i="2"/>
  <c r="AJ294" i="2"/>
  <c r="AB298" i="2"/>
  <c r="BD289" i="2"/>
  <c r="BI289" i="2"/>
  <c r="AO289" i="2"/>
  <c r="AT289" i="2"/>
  <c r="AJ289" i="2"/>
  <c r="AY289" i="2"/>
  <c r="A279" i="15"/>
  <c r="AY287" i="2"/>
  <c r="BD287" i="2"/>
  <c r="BI287" i="2"/>
  <c r="AJ287" i="2"/>
  <c r="AO287" i="2"/>
  <c r="A277" i="15"/>
  <c r="AT287" i="2"/>
  <c r="AB288" i="2"/>
  <c r="AY279" i="2"/>
  <c r="BD279" i="2"/>
  <c r="AJ279" i="2"/>
  <c r="BI279" i="2"/>
  <c r="AO279" i="2"/>
  <c r="A269" i="15"/>
  <c r="AT279" i="2"/>
  <c r="AY275" i="2"/>
  <c r="BD275" i="2"/>
  <c r="AJ275" i="2"/>
  <c r="AO275" i="2"/>
  <c r="BI275" i="2"/>
  <c r="AT275" i="2"/>
  <c r="A265" i="15"/>
  <c r="AB282" i="2"/>
  <c r="BD273" i="2"/>
  <c r="BI273" i="2"/>
  <c r="AO273" i="2"/>
  <c r="AT273" i="2"/>
  <c r="AJ273" i="2"/>
  <c r="A263" i="15"/>
  <c r="AY273" i="2"/>
  <c r="AB277" i="2"/>
  <c r="AY268" i="2"/>
  <c r="BD268" i="2"/>
  <c r="BI268" i="2"/>
  <c r="AO268" i="2"/>
  <c r="AJ268" i="2"/>
  <c r="AT268" i="2"/>
  <c r="A258" i="15"/>
  <c r="AB274" i="2"/>
  <c r="BD265" i="2"/>
  <c r="BI265" i="2"/>
  <c r="AO265" i="2"/>
  <c r="AY265" i="2"/>
  <c r="AT265" i="2"/>
  <c r="AJ265" i="2"/>
  <c r="A255" i="15"/>
  <c r="AB269" i="2"/>
  <c r="AY260" i="2"/>
  <c r="BD260" i="2"/>
  <c r="BI260" i="2"/>
  <c r="AO260" i="2"/>
  <c r="AJ260" i="2"/>
  <c r="AT260" i="2"/>
  <c r="A250" i="15"/>
  <c r="AB267" i="2"/>
  <c r="BI258" i="2"/>
  <c r="AY258" i="2"/>
  <c r="AT258" i="2"/>
  <c r="BD258" i="2"/>
  <c r="A248" i="15"/>
  <c r="AJ258" i="2"/>
  <c r="AO258" i="2"/>
  <c r="AB265" i="2"/>
  <c r="AY256" i="2"/>
  <c r="BD256" i="2"/>
  <c r="BI256" i="2"/>
  <c r="AO256" i="2"/>
  <c r="AJ256" i="2"/>
  <c r="AT256" i="2"/>
  <c r="A246" i="15"/>
  <c r="B245" i="14"/>
  <c r="AB571" i="2"/>
  <c r="B556" i="14" s="1"/>
  <c r="BI562" i="2"/>
  <c r="AT562" i="2"/>
  <c r="AY562" i="2"/>
  <c r="BD562" i="2"/>
  <c r="AJ562" i="2"/>
  <c r="AO562" i="2"/>
  <c r="AB565" i="2"/>
  <c r="B550" i="14" s="1"/>
  <c r="AY556" i="2"/>
  <c r="BD556" i="2"/>
  <c r="BI556" i="2"/>
  <c r="AO556" i="2"/>
  <c r="AJ556" i="2"/>
  <c r="AT556" i="2"/>
  <c r="A546" i="15"/>
  <c r="AB562" i="2"/>
  <c r="B547" i="14" s="1"/>
  <c r="BD553" i="2"/>
  <c r="BI553" i="2"/>
  <c r="AT553" i="2"/>
  <c r="AO553" i="2"/>
  <c r="AY553" i="2"/>
  <c r="AJ553" i="2"/>
  <c r="A543" i="15"/>
  <c r="AB559" i="2"/>
  <c r="B544" i="14" s="1"/>
  <c r="BI550" i="2"/>
  <c r="AT550" i="2"/>
  <c r="AY550" i="2"/>
  <c r="BD550" i="2"/>
  <c r="AO550" i="2"/>
  <c r="AJ550" i="2"/>
  <c r="A540" i="15"/>
  <c r="AB555" i="2"/>
  <c r="B540" i="14" s="1"/>
  <c r="BI546" i="2"/>
  <c r="AT546" i="2"/>
  <c r="AY546" i="2"/>
  <c r="BD546" i="2"/>
  <c r="AJ546" i="2"/>
  <c r="AO546" i="2"/>
  <c r="A536" i="15"/>
  <c r="AB552" i="2"/>
  <c r="B537" i="14" s="1"/>
  <c r="AT543" i="2"/>
  <c r="AY543" i="2"/>
  <c r="BD543" i="2"/>
  <c r="BI543" i="2"/>
  <c r="AJ543" i="2"/>
  <c r="AO543" i="2"/>
  <c r="A533" i="15"/>
  <c r="AB549" i="2"/>
  <c r="B534" i="14" s="1"/>
  <c r="AY540" i="2"/>
  <c r="BD540" i="2"/>
  <c r="BI540" i="2"/>
  <c r="AO540" i="2"/>
  <c r="AJ540" i="2"/>
  <c r="AT540" i="2"/>
  <c r="A530" i="15"/>
  <c r="AB546" i="2"/>
  <c r="B531" i="14" s="1"/>
  <c r="BD537" i="2"/>
  <c r="BI537" i="2"/>
  <c r="AT537" i="2"/>
  <c r="AO537" i="2"/>
  <c r="AY537" i="2"/>
  <c r="AJ537" i="2"/>
  <c r="A527" i="15"/>
  <c r="AB543" i="2"/>
  <c r="B528" i="14" s="1"/>
  <c r="BI534" i="2"/>
  <c r="AT534" i="2"/>
  <c r="AY534" i="2"/>
  <c r="BD534" i="2"/>
  <c r="AO534" i="2"/>
  <c r="AJ534" i="2"/>
  <c r="A524" i="15"/>
  <c r="AB539" i="2"/>
  <c r="BI530" i="2"/>
  <c r="AT530" i="2"/>
  <c r="AY530" i="2"/>
  <c r="BD530" i="2"/>
  <c r="AJ530" i="2"/>
  <c r="AO530" i="2"/>
  <c r="A520" i="15"/>
  <c r="AB536" i="2"/>
  <c r="AT527" i="2"/>
  <c r="AY527" i="2"/>
  <c r="BD527" i="2"/>
  <c r="BI527" i="2"/>
  <c r="AJ527" i="2"/>
  <c r="AO527" i="2"/>
  <c r="A517" i="15"/>
  <c r="AB531" i="2"/>
  <c r="BI522" i="2"/>
  <c r="AT522" i="2"/>
  <c r="AY522" i="2"/>
  <c r="AO522" i="2"/>
  <c r="BD522" i="2"/>
  <c r="AJ522" i="2"/>
  <c r="A512" i="15"/>
  <c r="AB527" i="2"/>
  <c r="BI518" i="2"/>
  <c r="AT518" i="2"/>
  <c r="AY518" i="2"/>
  <c r="BD518" i="2"/>
  <c r="AO518" i="2"/>
  <c r="AJ518" i="2"/>
  <c r="A508" i="15"/>
  <c r="AB524" i="2"/>
  <c r="AT515" i="2"/>
  <c r="AY515" i="2"/>
  <c r="BD515" i="2"/>
  <c r="AJ515" i="2"/>
  <c r="AO515" i="2"/>
  <c r="BI515" i="2"/>
  <c r="A505" i="15"/>
  <c r="AB521" i="2"/>
  <c r="AY512" i="2"/>
  <c r="BD512" i="2"/>
  <c r="BI512" i="2"/>
  <c r="AT512" i="2"/>
  <c r="AO512" i="2"/>
  <c r="AJ512" i="2"/>
  <c r="A502" i="15"/>
  <c r="AB518" i="2"/>
  <c r="BD509" i="2"/>
  <c r="BI509" i="2"/>
  <c r="AY509" i="2"/>
  <c r="AO509" i="2"/>
  <c r="AT509" i="2"/>
  <c r="AJ509" i="2"/>
  <c r="A499" i="15"/>
  <c r="AB515" i="2"/>
  <c r="BI506" i="2"/>
  <c r="AT506" i="2"/>
  <c r="AY506" i="2"/>
  <c r="BD506" i="2"/>
  <c r="AO506" i="2"/>
  <c r="AJ506" i="2"/>
  <c r="A496" i="15"/>
  <c r="AB511" i="2"/>
  <c r="BI502" i="2"/>
  <c r="AT502" i="2"/>
  <c r="AY502" i="2"/>
  <c r="BD502" i="2"/>
  <c r="AO502" i="2"/>
  <c r="AJ502" i="2"/>
  <c r="A492" i="15"/>
  <c r="AB507" i="2"/>
  <c r="BI498" i="2"/>
  <c r="AT498" i="2"/>
  <c r="AY498" i="2"/>
  <c r="BD498" i="2"/>
  <c r="AJ498" i="2"/>
  <c r="AO498" i="2"/>
  <c r="A488" i="15"/>
  <c r="AB496" i="2"/>
  <c r="AT487" i="2"/>
  <c r="AY487" i="2"/>
  <c r="BD487" i="2"/>
  <c r="AJ487" i="2"/>
  <c r="BI487" i="2"/>
  <c r="AO487" i="2"/>
  <c r="A477" i="15"/>
  <c r="AB494" i="2"/>
  <c r="BD485" i="2"/>
  <c r="BI485" i="2"/>
  <c r="AO485" i="2"/>
  <c r="AY485" i="2"/>
  <c r="AT485" i="2"/>
  <c r="AJ485" i="2"/>
  <c r="A475" i="15"/>
  <c r="AB492" i="2"/>
  <c r="AT483" i="2"/>
  <c r="AY483" i="2"/>
  <c r="BD483" i="2"/>
  <c r="AJ483" i="2"/>
  <c r="AO483" i="2"/>
  <c r="BI483" i="2"/>
  <c r="A473" i="15"/>
  <c r="AB487" i="2"/>
  <c r="BI478" i="2"/>
  <c r="AT478" i="2"/>
  <c r="AY478" i="2"/>
  <c r="BD478" i="2"/>
  <c r="AJ478" i="2"/>
  <c r="AO478" i="2"/>
  <c r="A468" i="15"/>
  <c r="AB483" i="2"/>
  <c r="BI474" i="2"/>
  <c r="AT474" i="2"/>
  <c r="AY474" i="2"/>
  <c r="AO474" i="2"/>
  <c r="BD474" i="2"/>
  <c r="AJ474" i="2"/>
  <c r="A464" i="15"/>
  <c r="B465" i="14"/>
  <c r="AB478" i="2"/>
  <c r="BD469" i="2"/>
  <c r="BI469" i="2"/>
  <c r="AO469" i="2"/>
  <c r="AY469" i="2"/>
  <c r="AT469" i="2"/>
  <c r="AJ469" i="2"/>
  <c r="A459" i="15"/>
  <c r="AB476" i="2"/>
  <c r="AT467" i="2"/>
  <c r="AY467" i="2"/>
  <c r="BD467" i="2"/>
  <c r="AJ467" i="2"/>
  <c r="AO467" i="2"/>
  <c r="BI467" i="2"/>
  <c r="A457" i="15"/>
  <c r="AB474" i="2"/>
  <c r="BD465" i="2"/>
  <c r="BI465" i="2"/>
  <c r="AT465" i="2"/>
  <c r="AO465" i="2"/>
  <c r="AJ465" i="2"/>
  <c r="AY465" i="2"/>
  <c r="A455" i="15"/>
  <c r="AB472" i="2"/>
  <c r="AT463" i="2"/>
  <c r="AY463" i="2"/>
  <c r="BD463" i="2"/>
  <c r="BI463" i="2"/>
  <c r="AJ463" i="2"/>
  <c r="AO463" i="2"/>
  <c r="A453" i="15"/>
  <c r="BI454" i="2"/>
  <c r="AT454" i="2"/>
  <c r="AY454" i="2"/>
  <c r="BD454" i="2"/>
  <c r="AO454" i="2"/>
  <c r="AJ454" i="2"/>
  <c r="A444" i="15"/>
  <c r="AB461" i="2"/>
  <c r="AY452" i="2"/>
  <c r="BD452" i="2"/>
  <c r="BI452" i="2"/>
  <c r="AO452" i="2"/>
  <c r="AJ452" i="2"/>
  <c r="AT452" i="2"/>
  <c r="A442" i="15"/>
  <c r="AB458" i="2"/>
  <c r="BD449" i="2"/>
  <c r="BI449" i="2"/>
  <c r="AT449" i="2"/>
  <c r="AO449" i="2"/>
  <c r="AJ449" i="2"/>
  <c r="AY449" i="2"/>
  <c r="A439" i="15"/>
  <c r="AB453" i="2"/>
  <c r="AY444" i="2"/>
  <c r="BD444" i="2"/>
  <c r="BI444" i="2"/>
  <c r="AO444" i="2"/>
  <c r="AJ444" i="2"/>
  <c r="AT444" i="2"/>
  <c r="A434" i="15"/>
  <c r="AB451" i="2"/>
  <c r="BI442" i="2"/>
  <c r="AT442" i="2"/>
  <c r="AY442" i="2"/>
  <c r="BD442" i="2"/>
  <c r="AO442" i="2"/>
  <c r="AJ442" i="2"/>
  <c r="A432" i="15"/>
  <c r="AB444" i="2"/>
  <c r="AT435" i="2"/>
  <c r="AY435" i="2"/>
  <c r="BD435" i="2"/>
  <c r="AJ435" i="2"/>
  <c r="AO435" i="2"/>
  <c r="BI435" i="2"/>
  <c r="A425" i="15"/>
  <c r="AB441" i="2"/>
  <c r="AY432" i="2"/>
  <c r="BD432" i="2"/>
  <c r="BI432" i="2"/>
  <c r="AT432" i="2"/>
  <c r="AO432" i="2"/>
  <c r="AJ432" i="2"/>
  <c r="A422" i="15"/>
  <c r="B423" i="14"/>
  <c r="AB436" i="2"/>
  <c r="AT427" i="2"/>
  <c r="AY427" i="2"/>
  <c r="BD427" i="2"/>
  <c r="AJ427" i="2"/>
  <c r="BI427" i="2"/>
  <c r="AO427" i="2"/>
  <c r="A417" i="15"/>
  <c r="AB432" i="2"/>
  <c r="AT423" i="2"/>
  <c r="AY423" i="2"/>
  <c r="BD423" i="2"/>
  <c r="AJ423" i="2"/>
  <c r="BI423" i="2"/>
  <c r="AO423" i="2"/>
  <c r="A413" i="15"/>
  <c r="AB426" i="2"/>
  <c r="BD417" i="2"/>
  <c r="BI417" i="2"/>
  <c r="AT417" i="2"/>
  <c r="AO417" i="2"/>
  <c r="AJ417" i="2"/>
  <c r="AY417" i="2"/>
  <c r="A407" i="15"/>
  <c r="AB423" i="2"/>
  <c r="BI414" i="2"/>
  <c r="AT414" i="2"/>
  <c r="AY414" i="2"/>
  <c r="BD414" i="2"/>
  <c r="AJ414" i="2"/>
  <c r="AO414" i="2"/>
  <c r="A404" i="15"/>
  <c r="AB421" i="2"/>
  <c r="AY412" i="2"/>
  <c r="BD412" i="2"/>
  <c r="BI412" i="2"/>
  <c r="AO412" i="2"/>
  <c r="AJ412" i="2"/>
  <c r="AT412" i="2"/>
  <c r="A402" i="15"/>
  <c r="BD409" i="2"/>
  <c r="BI409" i="2"/>
  <c r="AT409" i="2"/>
  <c r="AO409" i="2"/>
  <c r="AY409" i="2"/>
  <c r="AJ409" i="2"/>
  <c r="A399" i="15"/>
  <c r="AT407" i="2"/>
  <c r="AY407" i="2"/>
  <c r="BD407" i="2"/>
  <c r="AJ407" i="2"/>
  <c r="BI407" i="2"/>
  <c r="AO407" i="2"/>
  <c r="A397" i="15"/>
  <c r="AB412" i="2"/>
  <c r="AT403" i="2"/>
  <c r="AY403" i="2"/>
  <c r="BD403" i="2"/>
  <c r="AJ403" i="2"/>
  <c r="AO403" i="2"/>
  <c r="BI403" i="2"/>
  <c r="A393" i="15"/>
  <c r="AB403" i="2"/>
  <c r="BI394" i="2"/>
  <c r="AY394" i="2"/>
  <c r="AT394" i="2"/>
  <c r="AO394" i="2"/>
  <c r="BD394" i="2"/>
  <c r="AJ394" i="2"/>
  <c r="A384" i="15"/>
  <c r="AB395" i="2"/>
  <c r="BI386" i="2"/>
  <c r="AY386" i="2"/>
  <c r="AT386" i="2"/>
  <c r="BD386" i="2"/>
  <c r="AJ386" i="2"/>
  <c r="AO386" i="2"/>
  <c r="A376" i="15"/>
  <c r="AB387" i="2"/>
  <c r="BI378" i="2"/>
  <c r="AY378" i="2"/>
  <c r="AT378" i="2"/>
  <c r="BD378" i="2"/>
  <c r="AO378" i="2"/>
  <c r="AJ378" i="2"/>
  <c r="A368" i="15"/>
  <c r="AB382" i="2"/>
  <c r="BD373" i="2"/>
  <c r="BI373" i="2"/>
  <c r="AO373" i="2"/>
  <c r="AT373" i="2"/>
  <c r="AY373" i="2"/>
  <c r="AJ373" i="2"/>
  <c r="A363" i="15"/>
  <c r="BI362" i="2"/>
  <c r="AY362" i="2"/>
  <c r="AT362" i="2"/>
  <c r="AO362" i="2"/>
  <c r="BD362" i="2"/>
  <c r="AJ362" i="2"/>
  <c r="A352" i="15"/>
  <c r="AB367" i="2"/>
  <c r="BI358" i="2"/>
  <c r="AY358" i="2"/>
  <c r="BD358" i="2"/>
  <c r="AT358" i="2"/>
  <c r="AO358" i="2"/>
  <c r="AJ358" i="2"/>
  <c r="A348" i="15"/>
  <c r="AB365" i="2"/>
  <c r="AY356" i="2"/>
  <c r="BD356" i="2"/>
  <c r="BI356" i="2"/>
  <c r="AO356" i="2"/>
  <c r="AJ356" i="2"/>
  <c r="AT356" i="2"/>
  <c r="A346" i="15"/>
  <c r="AB360" i="2"/>
  <c r="AY351" i="2"/>
  <c r="BD351" i="2"/>
  <c r="BI351" i="2"/>
  <c r="AJ351" i="2"/>
  <c r="AO351" i="2"/>
  <c r="AT351" i="2"/>
  <c r="A341" i="15"/>
  <c r="AB348" i="2"/>
  <c r="AY339" i="2"/>
  <c r="BD339" i="2"/>
  <c r="AJ339" i="2"/>
  <c r="AO339" i="2"/>
  <c r="BI339" i="2"/>
  <c r="AT339" i="2"/>
  <c r="A329" i="15"/>
  <c r="AB346" i="2"/>
  <c r="BD337" i="2"/>
  <c r="BI337" i="2"/>
  <c r="AO337" i="2"/>
  <c r="AT337" i="2"/>
  <c r="AJ337" i="2"/>
  <c r="AY337" i="2"/>
  <c r="A327" i="15"/>
  <c r="AB341" i="2"/>
  <c r="AY332" i="2"/>
  <c r="BD332" i="2"/>
  <c r="BI332" i="2"/>
  <c r="AO332" i="2"/>
  <c r="AJ332" i="2"/>
  <c r="AT332" i="2"/>
  <c r="A322" i="15"/>
  <c r="AB334" i="2"/>
  <c r="BD325" i="2"/>
  <c r="BI325" i="2"/>
  <c r="AO325" i="2"/>
  <c r="AT325" i="2"/>
  <c r="AY325" i="2"/>
  <c r="AJ325" i="2"/>
  <c r="A315" i="15"/>
  <c r="AB332" i="2"/>
  <c r="AY323" i="2"/>
  <c r="BD323" i="2"/>
  <c r="AJ323" i="2"/>
  <c r="AO323" i="2"/>
  <c r="AT323" i="2"/>
  <c r="A313" i="15"/>
  <c r="BI323" i="2"/>
  <c r="AB330" i="2"/>
  <c r="BD321" i="2"/>
  <c r="BI321" i="2"/>
  <c r="AO321" i="2"/>
  <c r="AT321" i="2"/>
  <c r="AJ321" i="2"/>
  <c r="A311" i="15"/>
  <c r="AY321" i="2"/>
  <c r="AB324" i="2"/>
  <c r="AY315" i="2"/>
  <c r="BD315" i="2"/>
  <c r="AJ315" i="2"/>
  <c r="BI315" i="2"/>
  <c r="AO315" i="2"/>
  <c r="A305" i="15"/>
  <c r="AT315" i="2"/>
  <c r="BI298" i="2"/>
  <c r="AY298" i="2"/>
  <c r="AT298" i="2"/>
  <c r="AO298" i="2"/>
  <c r="A288" i="15"/>
  <c r="BD298" i="2"/>
  <c r="AJ298" i="2"/>
  <c r="AY292" i="2"/>
  <c r="BD292" i="2"/>
  <c r="BI292" i="2"/>
  <c r="AO292" i="2"/>
  <c r="AJ292" i="2"/>
  <c r="AT292" i="2"/>
  <c r="A282" i="15"/>
  <c r="AB293" i="2"/>
  <c r="AY284" i="2"/>
  <c r="BD284" i="2"/>
  <c r="BI284" i="2"/>
  <c r="AO284" i="2"/>
  <c r="AJ284" i="2"/>
  <c r="AT284" i="2"/>
  <c r="A274" i="15"/>
  <c r="AB281" i="2"/>
  <c r="AY272" i="2"/>
  <c r="BD272" i="2"/>
  <c r="BI272" i="2"/>
  <c r="AO272" i="2"/>
  <c r="AJ272" i="2"/>
  <c r="AT272" i="2"/>
  <c r="A262" i="15"/>
  <c r="BD253" i="2"/>
  <c r="BI253" i="2"/>
  <c r="AY253" i="2"/>
  <c r="AO253" i="2"/>
  <c r="AT253" i="2"/>
  <c r="AJ253" i="2"/>
  <c r="A243" i="15"/>
  <c r="AB570" i="2"/>
  <c r="B555" i="14" s="1"/>
  <c r="BD561" i="2"/>
  <c r="BI561" i="2"/>
  <c r="AT561" i="2"/>
  <c r="AO561" i="2"/>
  <c r="AJ561" i="2"/>
  <c r="AY561" i="2"/>
  <c r="A551" i="15"/>
  <c r="AB567" i="2"/>
  <c r="B552" i="14" s="1"/>
  <c r="BI558" i="2"/>
  <c r="AT558" i="2"/>
  <c r="AY558" i="2"/>
  <c r="BD558" i="2"/>
  <c r="AJ558" i="2"/>
  <c r="AO558" i="2"/>
  <c r="A548" i="15"/>
  <c r="AB564" i="2"/>
  <c r="B549" i="14" s="1"/>
  <c r="AT555" i="2"/>
  <c r="AY555" i="2"/>
  <c r="BD555" i="2"/>
  <c r="AJ555" i="2"/>
  <c r="BI555" i="2"/>
  <c r="AO555" i="2"/>
  <c r="A545" i="15"/>
  <c r="AB561" i="2"/>
  <c r="B546" i="14" s="1"/>
  <c r="AY552" i="2"/>
  <c r="BD552" i="2"/>
  <c r="BI552" i="2"/>
  <c r="AT552" i="2"/>
  <c r="AO552" i="2"/>
  <c r="AJ552" i="2"/>
  <c r="A542" i="15"/>
  <c r="AB558" i="2"/>
  <c r="B543" i="14" s="1"/>
  <c r="BD549" i="2"/>
  <c r="BI549" i="2"/>
  <c r="AO549" i="2"/>
  <c r="AY549" i="2"/>
  <c r="AT549" i="2"/>
  <c r="AJ549" i="2"/>
  <c r="A539" i="15"/>
  <c r="AB554" i="2"/>
  <c r="B539" i="14" s="1"/>
  <c r="BD545" i="2"/>
  <c r="BI545" i="2"/>
  <c r="AT545" i="2"/>
  <c r="AO545" i="2"/>
  <c r="AJ545" i="2"/>
  <c r="AY545" i="2"/>
  <c r="A535" i="15"/>
  <c r="AB551" i="2"/>
  <c r="B536" i="14" s="1"/>
  <c r="BI542" i="2"/>
  <c r="AT542" i="2"/>
  <c r="AY542" i="2"/>
  <c r="BD542" i="2"/>
  <c r="AJ542" i="2"/>
  <c r="AO542" i="2"/>
  <c r="A532" i="15"/>
  <c r="AB548" i="2"/>
  <c r="B533" i="14" s="1"/>
  <c r="AT539" i="2"/>
  <c r="AY539" i="2"/>
  <c r="BD539" i="2"/>
  <c r="AJ539" i="2"/>
  <c r="BI539" i="2"/>
  <c r="AO539" i="2"/>
  <c r="A529" i="15"/>
  <c r="AB545" i="2"/>
  <c r="B530" i="14" s="1"/>
  <c r="AY536" i="2"/>
  <c r="BD536" i="2"/>
  <c r="BI536" i="2"/>
  <c r="AT536" i="2"/>
  <c r="AO536" i="2"/>
  <c r="AJ536" i="2"/>
  <c r="A526" i="15"/>
  <c r="AB542" i="2"/>
  <c r="B527" i="14" s="1"/>
  <c r="BD533" i="2"/>
  <c r="BI533" i="2"/>
  <c r="AO533" i="2"/>
  <c r="AY533" i="2"/>
  <c r="AT533" i="2"/>
  <c r="AJ533" i="2"/>
  <c r="A523" i="15"/>
  <c r="AB538" i="2"/>
  <c r="BD529" i="2"/>
  <c r="BI529" i="2"/>
  <c r="AT529" i="2"/>
  <c r="AO529" i="2"/>
  <c r="AJ529" i="2"/>
  <c r="AY529" i="2"/>
  <c r="A519" i="15"/>
  <c r="AB535" i="2"/>
  <c r="BI526" i="2"/>
  <c r="AT526" i="2"/>
  <c r="AY526" i="2"/>
  <c r="BD526" i="2"/>
  <c r="AJ526" i="2"/>
  <c r="AO526" i="2"/>
  <c r="A516" i="15"/>
  <c r="AB533" i="2"/>
  <c r="AY524" i="2"/>
  <c r="BD524" i="2"/>
  <c r="BI524" i="2"/>
  <c r="AO524" i="2"/>
  <c r="AJ524" i="2"/>
  <c r="AT524" i="2"/>
  <c r="A514" i="15"/>
  <c r="AB530" i="2"/>
  <c r="BD521" i="2"/>
  <c r="BI521" i="2"/>
  <c r="AT521" i="2"/>
  <c r="AO521" i="2"/>
  <c r="AY521" i="2"/>
  <c r="AJ521" i="2"/>
  <c r="A511" i="15"/>
  <c r="AB526" i="2"/>
  <c r="BD517" i="2"/>
  <c r="BI517" i="2"/>
  <c r="AO517" i="2"/>
  <c r="AY517" i="2"/>
  <c r="AT517" i="2"/>
  <c r="AJ517" i="2"/>
  <c r="A507" i="15"/>
  <c r="AB523" i="2"/>
  <c r="BI514" i="2"/>
  <c r="AT514" i="2"/>
  <c r="AY514" i="2"/>
  <c r="BD514" i="2"/>
  <c r="AJ514" i="2"/>
  <c r="AO514" i="2"/>
  <c r="A504" i="15"/>
  <c r="AB520" i="2"/>
  <c r="AT511" i="2"/>
  <c r="AY511" i="2"/>
  <c r="BD511" i="2"/>
  <c r="BI511" i="2"/>
  <c r="AJ511" i="2"/>
  <c r="AO511" i="2"/>
  <c r="A501" i="15"/>
  <c r="AB517" i="2"/>
  <c r="AY508" i="2"/>
  <c r="BD508" i="2"/>
  <c r="BI508" i="2"/>
  <c r="AO508" i="2"/>
  <c r="AJ508" i="2"/>
  <c r="AT508" i="2"/>
  <c r="A498" i="15"/>
  <c r="AB514" i="2"/>
  <c r="BD505" i="2"/>
  <c r="BI505" i="2"/>
  <c r="AT505" i="2"/>
  <c r="AO505" i="2"/>
  <c r="AY505" i="2"/>
  <c r="AJ505" i="2"/>
  <c r="A495" i="15"/>
  <c r="AB510" i="2"/>
  <c r="BD501" i="2"/>
  <c r="BI501" i="2"/>
  <c r="AO501" i="2"/>
  <c r="AY501" i="2"/>
  <c r="AT501" i="2"/>
  <c r="AJ501" i="2"/>
  <c r="A491" i="15"/>
  <c r="AB504" i="2"/>
  <c r="AT495" i="2"/>
  <c r="AY495" i="2"/>
  <c r="BD495" i="2"/>
  <c r="BI495" i="2"/>
  <c r="AJ495" i="2"/>
  <c r="AO495" i="2"/>
  <c r="A485" i="15"/>
  <c r="AB501" i="2"/>
  <c r="AY492" i="2"/>
  <c r="BD492" i="2"/>
  <c r="BI492" i="2"/>
  <c r="AO492" i="2"/>
  <c r="AJ492" i="2"/>
  <c r="AT492" i="2"/>
  <c r="A482" i="15"/>
  <c r="AB491" i="2"/>
  <c r="BI482" i="2"/>
  <c r="AT482" i="2"/>
  <c r="AY482" i="2"/>
  <c r="BD482" i="2"/>
  <c r="AJ482" i="2"/>
  <c r="AO482" i="2"/>
  <c r="A472" i="15"/>
  <c r="AB489" i="2"/>
  <c r="AY480" i="2"/>
  <c r="BD480" i="2"/>
  <c r="BI480" i="2"/>
  <c r="AT480" i="2"/>
  <c r="AO480" i="2"/>
  <c r="AJ480" i="2"/>
  <c r="A470" i="15"/>
  <c r="AT471" i="2"/>
  <c r="AY471" i="2"/>
  <c r="BD471" i="2"/>
  <c r="AJ471" i="2"/>
  <c r="BI471" i="2"/>
  <c r="AO471" i="2"/>
  <c r="A461" i="15"/>
  <c r="AB471" i="2"/>
  <c r="BI462" i="2"/>
  <c r="AT462" i="2"/>
  <c r="AY462" i="2"/>
  <c r="BD462" i="2"/>
  <c r="AJ462" i="2"/>
  <c r="AO462" i="2"/>
  <c r="A452" i="15"/>
  <c r="AB469" i="2"/>
  <c r="AY460" i="2"/>
  <c r="BD460" i="2"/>
  <c r="BI460" i="2"/>
  <c r="AO460" i="2"/>
  <c r="AJ460" i="2"/>
  <c r="AT460" i="2"/>
  <c r="A450" i="15"/>
  <c r="AB467" i="2"/>
  <c r="BI458" i="2"/>
  <c r="AT458" i="2"/>
  <c r="AY458" i="2"/>
  <c r="AO458" i="2"/>
  <c r="BD458" i="2"/>
  <c r="AJ458" i="2"/>
  <c r="A448" i="15"/>
  <c r="AB464" i="2"/>
  <c r="AT455" i="2"/>
  <c r="AY455" i="2"/>
  <c r="BD455" i="2"/>
  <c r="AJ455" i="2"/>
  <c r="BI455" i="2"/>
  <c r="AO455" i="2"/>
  <c r="A445" i="15"/>
  <c r="AB455" i="2"/>
  <c r="BI446" i="2"/>
  <c r="AT446" i="2"/>
  <c r="AY446" i="2"/>
  <c r="BD446" i="2"/>
  <c r="AJ446" i="2"/>
  <c r="AO446" i="2"/>
  <c r="A436" i="15"/>
  <c r="B435" i="14"/>
  <c r="AB446" i="2"/>
  <c r="BD437" i="2"/>
  <c r="BI437" i="2"/>
  <c r="AO437" i="2"/>
  <c r="AY437" i="2"/>
  <c r="AT437" i="2"/>
  <c r="AJ437" i="2"/>
  <c r="A427" i="15"/>
  <c r="AB443" i="2"/>
  <c r="BI434" i="2"/>
  <c r="AT434" i="2"/>
  <c r="AY434" i="2"/>
  <c r="BD434" i="2"/>
  <c r="AJ434" i="2"/>
  <c r="AO434" i="2"/>
  <c r="A424" i="15"/>
  <c r="AB440" i="2"/>
  <c r="AT431" i="2"/>
  <c r="AY431" i="2"/>
  <c r="BD431" i="2"/>
  <c r="BI431" i="2"/>
  <c r="AJ431" i="2"/>
  <c r="AO431" i="2"/>
  <c r="A421" i="15"/>
  <c r="BD429" i="2"/>
  <c r="BI429" i="2"/>
  <c r="AY429" i="2"/>
  <c r="AO429" i="2"/>
  <c r="AT429" i="2"/>
  <c r="AJ429" i="2"/>
  <c r="A419" i="15"/>
  <c r="AB435" i="2"/>
  <c r="BI426" i="2"/>
  <c r="AT426" i="2"/>
  <c r="AY426" i="2"/>
  <c r="AO426" i="2"/>
  <c r="BD426" i="2"/>
  <c r="AJ426" i="2"/>
  <c r="A416" i="15"/>
  <c r="AB431" i="2"/>
  <c r="BI422" i="2"/>
  <c r="AT422" i="2"/>
  <c r="AY422" i="2"/>
  <c r="BD422" i="2"/>
  <c r="AO422" i="2"/>
  <c r="AJ422" i="2"/>
  <c r="A412" i="15"/>
  <c r="AB420" i="2"/>
  <c r="AT411" i="2"/>
  <c r="AY411" i="2"/>
  <c r="BD411" i="2"/>
  <c r="AJ411" i="2"/>
  <c r="BI411" i="2"/>
  <c r="AO411" i="2"/>
  <c r="A401" i="15"/>
  <c r="AB411" i="2"/>
  <c r="BI402" i="2"/>
  <c r="AT402" i="2"/>
  <c r="AY402" i="2"/>
  <c r="BD402" i="2"/>
  <c r="AJ402" i="2"/>
  <c r="AO402" i="2"/>
  <c r="A392" i="15"/>
  <c r="AB402" i="2"/>
  <c r="BD393" i="2"/>
  <c r="BI393" i="2"/>
  <c r="AO393" i="2"/>
  <c r="AY393" i="2"/>
  <c r="AT393" i="2"/>
  <c r="AJ393" i="2"/>
  <c r="A383" i="15"/>
  <c r="AB399" i="2"/>
  <c r="BI390" i="2"/>
  <c r="AY390" i="2"/>
  <c r="BD390" i="2"/>
  <c r="AT390" i="2"/>
  <c r="AO390" i="2"/>
  <c r="AJ390" i="2"/>
  <c r="A380" i="15"/>
  <c r="AB390" i="2"/>
  <c r="BD381" i="2"/>
  <c r="BI381" i="2"/>
  <c r="AY381" i="2"/>
  <c r="AO381" i="2"/>
  <c r="AT381" i="2"/>
  <c r="AJ381" i="2"/>
  <c r="A371" i="15"/>
  <c r="AB386" i="2"/>
  <c r="BD377" i="2"/>
  <c r="BI377" i="2"/>
  <c r="AO377" i="2"/>
  <c r="AY377" i="2"/>
  <c r="AT377" i="2"/>
  <c r="AJ377" i="2"/>
  <c r="A367" i="15"/>
  <c r="AY375" i="2"/>
  <c r="BD375" i="2"/>
  <c r="AJ375" i="2"/>
  <c r="BI375" i="2"/>
  <c r="AO375" i="2"/>
  <c r="AT375" i="2"/>
  <c r="A365" i="15"/>
  <c r="AB381" i="2"/>
  <c r="AY372" i="2"/>
  <c r="BD372" i="2"/>
  <c r="BI372" i="2"/>
  <c r="AO372" i="2"/>
  <c r="AJ372" i="2"/>
  <c r="AT372" i="2"/>
  <c r="A362" i="15"/>
  <c r="AB378" i="2"/>
  <c r="BD369" i="2"/>
  <c r="BI369" i="2"/>
  <c r="AO369" i="2"/>
  <c r="AT369" i="2"/>
  <c r="AJ369" i="2"/>
  <c r="A359" i="15"/>
  <c r="AY369" i="2"/>
  <c r="AB364" i="2"/>
  <c r="AY355" i="2"/>
  <c r="BD355" i="2"/>
  <c r="AJ355" i="2"/>
  <c r="AO355" i="2"/>
  <c r="AT355" i="2"/>
  <c r="BI355" i="2"/>
  <c r="A345" i="15"/>
  <c r="AB359" i="2"/>
  <c r="BI350" i="2"/>
  <c r="AY350" i="2"/>
  <c r="AT350" i="2"/>
  <c r="BD350" i="2"/>
  <c r="AJ350" i="2"/>
  <c r="AO350" i="2"/>
  <c r="A340" i="15"/>
  <c r="AB356" i="2"/>
  <c r="AY347" i="2"/>
  <c r="BD347" i="2"/>
  <c r="AJ347" i="2"/>
  <c r="BI347" i="2"/>
  <c r="AO347" i="2"/>
  <c r="AT347" i="2"/>
  <c r="A337" i="15"/>
  <c r="AB354" i="2"/>
  <c r="BD345" i="2"/>
  <c r="BI345" i="2"/>
  <c r="AO345" i="2"/>
  <c r="AY345" i="2"/>
  <c r="AT345" i="2"/>
  <c r="AJ345" i="2"/>
  <c r="A335" i="15"/>
  <c r="AB351" i="2"/>
  <c r="BI342" i="2"/>
  <c r="AY342" i="2"/>
  <c r="BD342" i="2"/>
  <c r="AT342" i="2"/>
  <c r="AO342" i="2"/>
  <c r="AJ342" i="2"/>
  <c r="A332" i="15"/>
  <c r="AB345" i="2"/>
  <c r="AY336" i="2"/>
  <c r="BD336" i="2"/>
  <c r="BI336" i="2"/>
  <c r="AO336" i="2"/>
  <c r="AJ336" i="2"/>
  <c r="AT336" i="2"/>
  <c r="A326" i="15"/>
  <c r="AB336" i="2"/>
  <c r="AY327" i="2"/>
  <c r="BD327" i="2"/>
  <c r="AJ327" i="2"/>
  <c r="BI327" i="2"/>
  <c r="AO327" i="2"/>
  <c r="A317" i="15"/>
  <c r="AT327" i="2"/>
  <c r="AY319" i="2"/>
  <c r="BD319" i="2"/>
  <c r="BI319" i="2"/>
  <c r="AJ319" i="2"/>
  <c r="AO319" i="2"/>
  <c r="A309" i="15"/>
  <c r="AT319" i="2"/>
  <c r="AB326" i="2"/>
  <c r="BD317" i="2"/>
  <c r="BI317" i="2"/>
  <c r="AY317" i="2"/>
  <c r="AO317" i="2"/>
  <c r="AT317" i="2"/>
  <c r="AJ317" i="2"/>
  <c r="A307" i="15"/>
  <c r="AB323" i="2"/>
  <c r="BI314" i="2"/>
  <c r="AY314" i="2"/>
  <c r="AT314" i="2"/>
  <c r="BD314" i="2"/>
  <c r="AO314" i="2"/>
  <c r="A304" i="15"/>
  <c r="AJ314" i="2"/>
  <c r="AY312" i="2"/>
  <c r="BD312" i="2"/>
  <c r="BI312" i="2"/>
  <c r="AO312" i="2"/>
  <c r="AJ312" i="2"/>
  <c r="AT312" i="2"/>
  <c r="A302" i="15"/>
  <c r="AB319" i="2"/>
  <c r="BI310" i="2"/>
  <c r="AY310" i="2"/>
  <c r="BD310" i="2"/>
  <c r="AT310" i="2"/>
  <c r="A300" i="15"/>
  <c r="AO310" i="2"/>
  <c r="AJ310" i="2"/>
  <c r="AY307" i="2"/>
  <c r="BD307" i="2"/>
  <c r="AJ307" i="2"/>
  <c r="AO307" i="2"/>
  <c r="AT307" i="2"/>
  <c r="A297" i="15"/>
  <c r="BI307" i="2"/>
  <c r="BD305" i="2"/>
  <c r="BI305" i="2"/>
  <c r="AO305" i="2"/>
  <c r="AT305" i="2"/>
  <c r="AJ305" i="2"/>
  <c r="A295" i="15"/>
  <c r="AY305" i="2"/>
  <c r="AB310" i="2"/>
  <c r="BD301" i="2"/>
  <c r="BI301" i="2"/>
  <c r="AY301" i="2"/>
  <c r="AO301" i="2"/>
  <c r="AT301" i="2"/>
  <c r="AJ301" i="2"/>
  <c r="A291" i="15"/>
  <c r="AY299" i="2"/>
  <c r="BD299" i="2"/>
  <c r="AJ299" i="2"/>
  <c r="BI299" i="2"/>
  <c r="AO299" i="2"/>
  <c r="A289" i="15"/>
  <c r="AT299" i="2"/>
  <c r="AB306" i="2"/>
  <c r="BD297" i="2"/>
  <c r="BI297" i="2"/>
  <c r="AO297" i="2"/>
  <c r="AY297" i="2"/>
  <c r="AT297" i="2"/>
  <c r="AJ297" i="2"/>
  <c r="A287" i="15"/>
  <c r="AY295" i="2"/>
  <c r="BD295" i="2"/>
  <c r="AJ295" i="2"/>
  <c r="BI295" i="2"/>
  <c r="AO295" i="2"/>
  <c r="A285" i="15"/>
  <c r="AT295" i="2"/>
  <c r="AB302" i="2"/>
  <c r="BD293" i="2"/>
  <c r="BI293" i="2"/>
  <c r="AO293" i="2"/>
  <c r="AT293" i="2"/>
  <c r="AY293" i="2"/>
  <c r="AJ293" i="2"/>
  <c r="A283" i="15"/>
  <c r="AB300" i="2"/>
  <c r="AY291" i="2"/>
  <c r="BD291" i="2"/>
  <c r="AJ291" i="2"/>
  <c r="AO291" i="2"/>
  <c r="AT291" i="2"/>
  <c r="A281" i="15"/>
  <c r="BI291" i="2"/>
  <c r="AB297" i="2"/>
  <c r="AY288" i="2"/>
  <c r="BD288" i="2"/>
  <c r="BI288" i="2"/>
  <c r="AO288" i="2"/>
  <c r="AJ288" i="2"/>
  <c r="AT288" i="2"/>
  <c r="A278" i="15"/>
  <c r="AB295" i="2"/>
  <c r="BI286" i="2"/>
  <c r="AY286" i="2"/>
  <c r="AT286" i="2"/>
  <c r="BD286" i="2"/>
  <c r="AJ286" i="2"/>
  <c r="A276" i="15"/>
  <c r="AO286" i="2"/>
  <c r="AY280" i="2"/>
  <c r="BD280" i="2"/>
  <c r="BI280" i="2"/>
  <c r="AO280" i="2"/>
  <c r="AJ280" i="2"/>
  <c r="AT280" i="2"/>
  <c r="A270" i="15"/>
  <c r="AB287" i="2"/>
  <c r="BI278" i="2"/>
  <c r="AY278" i="2"/>
  <c r="BD278" i="2"/>
  <c r="AT278" i="2"/>
  <c r="A268" i="15"/>
  <c r="AO278" i="2"/>
  <c r="AJ278" i="2"/>
  <c r="AB283" i="2"/>
  <c r="BI274" i="2"/>
  <c r="AY274" i="2"/>
  <c r="AT274" i="2"/>
  <c r="BD274" i="2"/>
  <c r="A264" i="15"/>
  <c r="AJ274" i="2"/>
  <c r="AO274" i="2"/>
  <c r="AB273" i="2"/>
  <c r="AY264" i="2"/>
  <c r="BD264" i="2"/>
  <c r="BI264" i="2"/>
  <c r="AO264" i="2"/>
  <c r="AJ264" i="2"/>
  <c r="AT264" i="2"/>
  <c r="A254" i="15"/>
  <c r="AB268" i="2"/>
  <c r="AY259" i="2"/>
  <c r="BD259" i="2"/>
  <c r="AJ259" i="2"/>
  <c r="AO259" i="2"/>
  <c r="AT259" i="2"/>
  <c r="A249" i="15"/>
  <c r="BI259" i="2"/>
  <c r="BD257" i="2"/>
  <c r="BI257" i="2"/>
  <c r="AO257" i="2"/>
  <c r="AT257" i="2"/>
  <c r="AJ257" i="2"/>
  <c r="A247" i="15"/>
  <c r="AY257" i="2"/>
  <c r="AB264" i="2"/>
  <c r="AY255" i="2"/>
  <c r="BD255" i="2"/>
  <c r="BI255" i="2"/>
  <c r="AJ255" i="2"/>
  <c r="AO255" i="2"/>
  <c r="A245" i="15"/>
  <c r="AT255" i="2"/>
  <c r="AB261" i="2"/>
  <c r="AY252" i="2"/>
  <c r="BD252" i="2"/>
  <c r="BI252" i="2"/>
  <c r="AO252" i="2"/>
  <c r="AJ252" i="2"/>
  <c r="AT252" i="2"/>
  <c r="A242" i="15"/>
  <c r="AB569" i="2"/>
  <c r="B554" i="14" s="1"/>
  <c r="AY560" i="2"/>
  <c r="BD560" i="2"/>
  <c r="BI560" i="2"/>
  <c r="AT560" i="2"/>
  <c r="AO560" i="2"/>
  <c r="AJ560" i="2"/>
  <c r="A550" i="15"/>
  <c r="AB557" i="2"/>
  <c r="B542" i="14" s="1"/>
  <c r="AY548" i="2"/>
  <c r="BD548" i="2"/>
  <c r="BI548" i="2"/>
  <c r="AO548" i="2"/>
  <c r="AJ548" i="2"/>
  <c r="A538" i="15"/>
  <c r="AT548" i="2"/>
  <c r="AB541" i="2"/>
  <c r="B526" i="14" s="1"/>
  <c r="AY532" i="2"/>
  <c r="BD532" i="2"/>
  <c r="BI532" i="2"/>
  <c r="AO532" i="2"/>
  <c r="AJ532" i="2"/>
  <c r="AT532" i="2"/>
  <c r="A522" i="15"/>
  <c r="AB537" i="2"/>
  <c r="AY528" i="2"/>
  <c r="BD528" i="2"/>
  <c r="BI528" i="2"/>
  <c r="AT528" i="2"/>
  <c r="AO528" i="2"/>
  <c r="AJ528" i="2"/>
  <c r="A518" i="15"/>
  <c r="AB529" i="2"/>
  <c r="AY520" i="2"/>
  <c r="BD520" i="2"/>
  <c r="BI520" i="2"/>
  <c r="AT520" i="2"/>
  <c r="AO520" i="2"/>
  <c r="AJ520" i="2"/>
  <c r="A510" i="15"/>
  <c r="AB525" i="2"/>
  <c r="AY516" i="2"/>
  <c r="BD516" i="2"/>
  <c r="BI516" i="2"/>
  <c r="AO516" i="2"/>
  <c r="AJ516" i="2"/>
  <c r="AT516" i="2"/>
  <c r="A506" i="15"/>
  <c r="AB522" i="2"/>
  <c r="BD513" i="2"/>
  <c r="BI513" i="2"/>
  <c r="AT513" i="2"/>
  <c r="AO513" i="2"/>
  <c r="AJ513" i="2"/>
  <c r="AY513" i="2"/>
  <c r="A503" i="15"/>
  <c r="AB516" i="2"/>
  <c r="AT507" i="2"/>
  <c r="AY507" i="2"/>
  <c r="BD507" i="2"/>
  <c r="AJ507" i="2"/>
  <c r="BI507" i="2"/>
  <c r="AO507" i="2"/>
  <c r="A497" i="15"/>
  <c r="AB513" i="2"/>
  <c r="AY504" i="2"/>
  <c r="BD504" i="2"/>
  <c r="BI504" i="2"/>
  <c r="AT504" i="2"/>
  <c r="AO504" i="2"/>
  <c r="AJ504" i="2"/>
  <c r="A494" i="15"/>
  <c r="AB509" i="2"/>
  <c r="AY500" i="2"/>
  <c r="BD500" i="2"/>
  <c r="BI500" i="2"/>
  <c r="AO500" i="2"/>
  <c r="AJ500" i="2"/>
  <c r="AT500" i="2"/>
  <c r="A490" i="15"/>
  <c r="AB503" i="2"/>
  <c r="BI494" i="2"/>
  <c r="AT494" i="2"/>
  <c r="AY494" i="2"/>
  <c r="BD494" i="2"/>
  <c r="AJ494" i="2"/>
  <c r="AO494" i="2"/>
  <c r="A484" i="15"/>
  <c r="AB500" i="2"/>
  <c r="AT491" i="2"/>
  <c r="AY491" i="2"/>
  <c r="BD491" i="2"/>
  <c r="AJ491" i="2"/>
  <c r="BI491" i="2"/>
  <c r="AO491" i="2"/>
  <c r="A481" i="15"/>
  <c r="BD489" i="2"/>
  <c r="BI489" i="2"/>
  <c r="AT489" i="2"/>
  <c r="AO489" i="2"/>
  <c r="AY489" i="2"/>
  <c r="AJ489" i="2"/>
  <c r="A479" i="15"/>
  <c r="AB482" i="2"/>
  <c r="BD473" i="2"/>
  <c r="BI473" i="2"/>
  <c r="AT473" i="2"/>
  <c r="AO473" i="2"/>
  <c r="AY473" i="2"/>
  <c r="AJ473" i="2"/>
  <c r="A463" i="15"/>
  <c r="AB477" i="2"/>
  <c r="AY468" i="2"/>
  <c r="BD468" i="2"/>
  <c r="BI468" i="2"/>
  <c r="AO468" i="2"/>
  <c r="AJ468" i="2"/>
  <c r="AT468" i="2"/>
  <c r="A458" i="15"/>
  <c r="AB470" i="2"/>
  <c r="B453" i="14"/>
  <c r="AB466" i="2"/>
  <c r="BD457" i="2"/>
  <c r="BI457" i="2"/>
  <c r="AT457" i="2"/>
  <c r="AO457" i="2"/>
  <c r="AY457" i="2"/>
  <c r="AJ457" i="2"/>
  <c r="A447" i="15"/>
  <c r="AB457" i="2"/>
  <c r="AY448" i="2"/>
  <c r="BD448" i="2"/>
  <c r="BI448" i="2"/>
  <c r="AT448" i="2"/>
  <c r="AO448" i="2"/>
  <c r="AJ448" i="2"/>
  <c r="A438" i="15"/>
  <c r="BD441" i="2"/>
  <c r="BI441" i="2"/>
  <c r="AT441" i="2"/>
  <c r="AO441" i="2"/>
  <c r="AY441" i="2"/>
  <c r="AJ441" i="2"/>
  <c r="A431" i="15"/>
  <c r="AB448" i="2"/>
  <c r="AT439" i="2"/>
  <c r="AY439" i="2"/>
  <c r="BD439" i="2"/>
  <c r="AJ439" i="2"/>
  <c r="BI439" i="2"/>
  <c r="AO439" i="2"/>
  <c r="A429" i="15"/>
  <c r="AB434" i="2"/>
  <c r="BD425" i="2"/>
  <c r="BI425" i="2"/>
  <c r="AT425" i="2"/>
  <c r="AO425" i="2"/>
  <c r="AY425" i="2"/>
  <c r="AJ425" i="2"/>
  <c r="A415" i="15"/>
  <c r="BI418" i="2"/>
  <c r="AT418" i="2"/>
  <c r="AY418" i="2"/>
  <c r="BD418" i="2"/>
  <c r="AJ418" i="2"/>
  <c r="AO418" i="2"/>
  <c r="A408" i="15"/>
  <c r="AB422" i="2"/>
  <c r="BD413" i="2"/>
  <c r="BI413" i="2"/>
  <c r="AY413" i="2"/>
  <c r="AO413" i="2"/>
  <c r="AT413" i="2"/>
  <c r="AJ413" i="2"/>
  <c r="A403" i="15"/>
  <c r="AB419" i="2"/>
  <c r="BI410" i="2"/>
  <c r="AT410" i="2"/>
  <c r="AY410" i="2"/>
  <c r="AO410" i="2"/>
  <c r="BD410" i="2"/>
  <c r="A400" i="15"/>
  <c r="AJ410" i="2"/>
  <c r="AB417" i="2"/>
  <c r="AY408" i="2"/>
  <c r="BD408" i="2"/>
  <c r="BI408" i="2"/>
  <c r="AT408" i="2"/>
  <c r="AO408" i="2"/>
  <c r="AJ408" i="2"/>
  <c r="A398" i="15"/>
  <c r="AB415" i="2"/>
  <c r="BI406" i="2"/>
  <c r="AT406" i="2"/>
  <c r="AY406" i="2"/>
  <c r="BD406" i="2"/>
  <c r="AO406" i="2"/>
  <c r="AJ406" i="2"/>
  <c r="A396" i="15"/>
  <c r="AB406" i="2"/>
  <c r="BD397" i="2"/>
  <c r="BI397" i="2"/>
  <c r="AY397" i="2"/>
  <c r="AO397" i="2"/>
  <c r="AT397" i="2"/>
  <c r="AJ397" i="2"/>
  <c r="A387" i="15"/>
  <c r="AB404" i="2"/>
  <c r="AT395" i="2"/>
  <c r="AY395" i="2"/>
  <c r="BD395" i="2"/>
  <c r="AJ395" i="2"/>
  <c r="BI395" i="2"/>
  <c r="AO395" i="2"/>
  <c r="A385" i="15"/>
  <c r="AB401" i="2"/>
  <c r="AY392" i="2"/>
  <c r="BD392" i="2"/>
  <c r="BI392" i="2"/>
  <c r="AO392" i="2"/>
  <c r="AJ392" i="2"/>
  <c r="AT392" i="2"/>
  <c r="A382" i="15"/>
  <c r="AB398" i="2"/>
  <c r="AB394" i="2"/>
  <c r="BD385" i="2"/>
  <c r="BI385" i="2"/>
  <c r="AO385" i="2"/>
  <c r="AT385" i="2"/>
  <c r="AJ385" i="2"/>
  <c r="AY385" i="2"/>
  <c r="A375" i="15"/>
  <c r="AB392" i="2"/>
  <c r="AY383" i="2"/>
  <c r="BD383" i="2"/>
  <c r="BI383" i="2"/>
  <c r="AJ383" i="2"/>
  <c r="AO383" i="2"/>
  <c r="AT383" i="2"/>
  <c r="A373" i="15"/>
  <c r="AB380" i="2"/>
  <c r="AY371" i="2"/>
  <c r="BD371" i="2"/>
  <c r="AJ371" i="2"/>
  <c r="AO371" i="2"/>
  <c r="AT371" i="2"/>
  <c r="BI371" i="2"/>
  <c r="A361" i="15"/>
  <c r="AY359" i="2"/>
  <c r="BD359" i="2"/>
  <c r="AJ359" i="2"/>
  <c r="BI359" i="2"/>
  <c r="AO359" i="2"/>
  <c r="AT359" i="2"/>
  <c r="A349" i="15"/>
  <c r="AB361" i="2"/>
  <c r="AY352" i="2"/>
  <c r="BD352" i="2"/>
  <c r="BI352" i="2"/>
  <c r="AO352" i="2"/>
  <c r="AJ352" i="2"/>
  <c r="AT352" i="2"/>
  <c r="A342" i="15"/>
  <c r="AB358" i="2"/>
  <c r="BD349" i="2"/>
  <c r="BI349" i="2"/>
  <c r="AY349" i="2"/>
  <c r="AO349" i="2"/>
  <c r="AT349" i="2"/>
  <c r="AJ349" i="2"/>
  <c r="A339" i="15"/>
  <c r="B338" i="14"/>
  <c r="AB353" i="2"/>
  <c r="AY344" i="2"/>
  <c r="BD344" i="2"/>
  <c r="BI344" i="2"/>
  <c r="AO344" i="2"/>
  <c r="AJ344" i="2"/>
  <c r="AT344" i="2"/>
  <c r="A334" i="15"/>
  <c r="AB350" i="2"/>
  <c r="BD341" i="2"/>
  <c r="BI341" i="2"/>
  <c r="AO341" i="2"/>
  <c r="AT341" i="2"/>
  <c r="AY341" i="2"/>
  <c r="AJ341" i="2"/>
  <c r="A331" i="15"/>
  <c r="AY331" i="2"/>
  <c r="BD331" i="2"/>
  <c r="AJ331" i="2"/>
  <c r="BI331" i="2"/>
  <c r="AO331" i="2"/>
  <c r="A321" i="15"/>
  <c r="AT331" i="2"/>
  <c r="AB338" i="2"/>
  <c r="BD329" i="2"/>
  <c r="BI329" i="2"/>
  <c r="AO329" i="2"/>
  <c r="AY329" i="2"/>
  <c r="AT329" i="2"/>
  <c r="AJ329" i="2"/>
  <c r="A319" i="15"/>
  <c r="AB335" i="2"/>
  <c r="BI326" i="2"/>
  <c r="AY326" i="2"/>
  <c r="BD326" i="2"/>
  <c r="AT326" i="2"/>
  <c r="A316" i="15"/>
  <c r="AO326" i="2"/>
  <c r="AJ326" i="2"/>
  <c r="AB333" i="2"/>
  <c r="AY324" i="2"/>
  <c r="BD324" i="2"/>
  <c r="BI324" i="2"/>
  <c r="AO324" i="2"/>
  <c r="AJ324" i="2"/>
  <c r="AT324" i="2"/>
  <c r="A314" i="15"/>
  <c r="AB331" i="2"/>
  <c r="BI322" i="2"/>
  <c r="AY322" i="2"/>
  <c r="AT322" i="2"/>
  <c r="BD322" i="2"/>
  <c r="A312" i="15"/>
  <c r="AJ322" i="2"/>
  <c r="AO322" i="2"/>
  <c r="AB318" i="2"/>
  <c r="BD309" i="2"/>
  <c r="BI309" i="2"/>
  <c r="AO309" i="2"/>
  <c r="AT309" i="2"/>
  <c r="AY309" i="2"/>
  <c r="AJ309" i="2"/>
  <c r="A299" i="15"/>
  <c r="AB312" i="2"/>
  <c r="AY303" i="2"/>
  <c r="BD303" i="2"/>
  <c r="BI303" i="2"/>
  <c r="AJ303" i="2"/>
  <c r="AO303" i="2"/>
  <c r="A293" i="15"/>
  <c r="AT303" i="2"/>
  <c r="AB299" i="2"/>
  <c r="BI290" i="2"/>
  <c r="AY290" i="2"/>
  <c r="AT290" i="2"/>
  <c r="BD290" i="2"/>
  <c r="A280" i="15"/>
  <c r="AJ290" i="2"/>
  <c r="AO290" i="2"/>
  <c r="AB296" i="2"/>
  <c r="AB284" i="2"/>
  <c r="AB278" i="2"/>
  <c r="BD269" i="2"/>
  <c r="BI269" i="2"/>
  <c r="AY269" i="2"/>
  <c r="AO269" i="2"/>
  <c r="AT269" i="2"/>
  <c r="AJ269" i="2"/>
  <c r="A259" i="15"/>
  <c r="AB275" i="2"/>
  <c r="BI266" i="2"/>
  <c r="AY266" i="2"/>
  <c r="AT266" i="2"/>
  <c r="AO266" i="2"/>
  <c r="A256" i="15"/>
  <c r="BD266" i="2"/>
  <c r="AJ266" i="2"/>
  <c r="AB270" i="2"/>
  <c r="BD261" i="2"/>
  <c r="BI261" i="2"/>
  <c r="AO261" i="2"/>
  <c r="AT261" i="2"/>
  <c r="AY261" i="2"/>
  <c r="AJ261" i="2"/>
  <c r="A251" i="15"/>
  <c r="AB263" i="2"/>
  <c r="BI254" i="2"/>
  <c r="AY254" i="2"/>
  <c r="AT254" i="2"/>
  <c r="BD254" i="2"/>
  <c r="AJ254" i="2"/>
  <c r="A244" i="15"/>
  <c r="AO254" i="2"/>
  <c r="AB260" i="2"/>
  <c r="AY251" i="2"/>
  <c r="BD251" i="2"/>
  <c r="AJ251" i="2"/>
  <c r="BI251" i="2"/>
  <c r="AO251" i="2"/>
  <c r="A241" i="15"/>
  <c r="AT251" i="2"/>
  <c r="I241" i="1"/>
  <c r="I242" i="1" s="1"/>
  <c r="I181" i="1"/>
  <c r="I182" i="1" s="1"/>
  <c r="I183" i="1" s="1"/>
  <c r="I416" i="1"/>
  <c r="I408" i="1"/>
  <c r="I372" i="1"/>
  <c r="I368" i="1"/>
  <c r="I369" i="1" s="1"/>
  <c r="I140" i="1"/>
  <c r="I141" i="1" s="1"/>
  <c r="I142" i="1" s="1"/>
  <c r="I124" i="1"/>
  <c r="I125" i="1" s="1"/>
  <c r="I20" i="1"/>
  <c r="I16" i="1"/>
  <c r="I50" i="1"/>
  <c r="H8" i="2"/>
  <c r="I417" i="1"/>
  <c r="I418" i="1" s="1"/>
  <c r="I419" i="1" s="1"/>
  <c r="I552" i="1"/>
  <c r="I320" i="1"/>
  <c r="I506" i="1"/>
  <c r="I474" i="1"/>
  <c r="I458" i="1"/>
  <c r="I438" i="1"/>
  <c r="I439" i="1" s="1"/>
  <c r="I286" i="1"/>
  <c r="I287" i="1" s="1"/>
  <c r="I238" i="1"/>
  <c r="I218" i="1"/>
  <c r="I194" i="1"/>
  <c r="I134" i="1"/>
  <c r="I90" i="1"/>
  <c r="I91" i="1" s="1"/>
  <c r="I529" i="1"/>
  <c r="I497" i="1"/>
  <c r="I465" i="1"/>
  <c r="I453" i="1"/>
  <c r="I441" i="1"/>
  <c r="I377" i="1"/>
  <c r="I353" i="1"/>
  <c r="I185" i="1"/>
  <c r="I165" i="1"/>
  <c r="I166" i="1" s="1"/>
  <c r="I137" i="1"/>
  <c r="I138" i="1" s="1"/>
  <c r="I105" i="1"/>
  <c r="I81" i="1"/>
  <c r="I77" i="1"/>
  <c r="I78" i="1" s="1"/>
  <c r="I53" i="1"/>
  <c r="I575" i="1"/>
  <c r="I539" i="1"/>
  <c r="I547" i="1"/>
  <c r="I560" i="1"/>
  <c r="I556" i="1"/>
  <c r="I508" i="1"/>
  <c r="I509" i="1" s="1"/>
  <c r="I488" i="1"/>
  <c r="I152" i="1"/>
  <c r="I571" i="1"/>
  <c r="I511" i="1"/>
  <c r="I502" i="1"/>
  <c r="I491" i="1"/>
  <c r="I466" i="1"/>
  <c r="I455" i="1"/>
  <c r="I427" i="1"/>
  <c r="I399" i="1"/>
  <c r="I391" i="1"/>
  <c r="I355" i="1"/>
  <c r="I331" i="1"/>
  <c r="I259" i="1"/>
  <c r="I235" i="1"/>
  <c r="I215" i="1"/>
  <c r="I155" i="1"/>
  <c r="I135" i="1"/>
  <c r="I566" i="1"/>
  <c r="I477" i="1"/>
  <c r="I277" i="1"/>
  <c r="I201" i="1"/>
  <c r="I202" i="1" s="1"/>
  <c r="I203" i="1" s="1"/>
  <c r="I177" i="1"/>
  <c r="I161" i="1"/>
  <c r="I129" i="1"/>
  <c r="I130" i="1" s="1"/>
  <c r="I73" i="1"/>
  <c r="I13" i="1"/>
  <c r="I268" i="1"/>
  <c r="I524" i="1"/>
  <c r="I468" i="1"/>
  <c r="I108" i="1"/>
  <c r="I28" i="1"/>
  <c r="I550" i="1"/>
  <c r="I551" i="1" s="1"/>
  <c r="I499" i="1"/>
  <c r="I451" i="1"/>
  <c r="I423" i="1"/>
  <c r="I387" i="1"/>
  <c r="I374" i="1"/>
  <c r="I322" i="1"/>
  <c r="I274" i="1"/>
  <c r="I223" i="1"/>
  <c r="I210" i="1"/>
  <c r="I191" i="1"/>
  <c r="I187" i="1"/>
  <c r="I159" i="1"/>
  <c r="I147" i="1"/>
  <c r="I118" i="1"/>
  <c r="I67" i="1"/>
  <c r="I59" i="1"/>
  <c r="I43" i="1"/>
  <c r="I11" i="1"/>
  <c r="I545" i="1"/>
  <c r="I393" i="1"/>
  <c r="I252" i="1"/>
  <c r="I248" i="1"/>
  <c r="I232" i="1"/>
  <c r="I233" i="1" s="1"/>
  <c r="I234" i="1" s="1"/>
  <c r="C5" i="2"/>
  <c r="C6" i="2"/>
  <c r="G6" i="2"/>
  <c r="E7" i="2"/>
  <c r="E4" i="2"/>
  <c r="F4" i="2"/>
  <c r="F5" i="2"/>
  <c r="B258" i="14" l="1"/>
  <c r="B261" i="14"/>
  <c r="B279" i="14"/>
  <c r="B282" i="14"/>
  <c r="B295" i="14"/>
  <c r="B301" i="14"/>
  <c r="B314" i="14"/>
  <c r="B316" i="14"/>
  <c r="B318" i="14"/>
  <c r="B321" i="14"/>
  <c r="B363" i="14"/>
  <c r="B375" i="14"/>
  <c r="B377" i="14"/>
  <c r="B419" i="14"/>
  <c r="B433" i="14"/>
  <c r="B251" i="14"/>
  <c r="B256" i="14"/>
  <c r="B266" i="14"/>
  <c r="B270" i="14"/>
  <c r="B369" i="14"/>
  <c r="B373" i="14"/>
  <c r="B382" i="14"/>
  <c r="B385" i="14"/>
  <c r="B396" i="14"/>
  <c r="B405" i="14"/>
  <c r="B416" i="14"/>
  <c r="B420" i="14"/>
  <c r="B474" i="14"/>
  <c r="B476" i="14"/>
  <c r="B486" i="14"/>
  <c r="B489" i="14"/>
  <c r="B495" i="14"/>
  <c r="B499" i="14"/>
  <c r="B502" i="14"/>
  <c r="B505" i="14"/>
  <c r="B508" i="14"/>
  <c r="B511" i="14"/>
  <c r="B515" i="14"/>
  <c r="B518" i="14"/>
  <c r="B520" i="14"/>
  <c r="B523" i="14"/>
  <c r="B365" i="14"/>
  <c r="B370" i="14"/>
  <c r="B378" i="14"/>
  <c r="B386" i="14"/>
  <c r="B397" i="14"/>
  <c r="B426" i="14"/>
  <c r="B429" i="14"/>
  <c r="B436" i="14"/>
  <c r="B438" i="14"/>
  <c r="B443" i="14"/>
  <c r="B446" i="14"/>
  <c r="B470" i="14"/>
  <c r="B296" i="14"/>
  <c r="B327" i="14"/>
  <c r="B471" i="14"/>
  <c r="B371" i="14"/>
  <c r="B394" i="14"/>
  <c r="B415" i="14"/>
  <c r="B341" i="14"/>
  <c r="B344" i="14"/>
  <c r="B381" i="14"/>
  <c r="B384" i="14"/>
  <c r="B387" i="14"/>
  <c r="B389" i="14"/>
  <c r="B400" i="14"/>
  <c r="B402" i="14"/>
  <c r="B404" i="14"/>
  <c r="B407" i="14"/>
  <c r="B485" i="14"/>
  <c r="B488" i="14"/>
  <c r="B494" i="14"/>
  <c r="B498" i="14"/>
  <c r="B501" i="14"/>
  <c r="B507" i="14"/>
  <c r="B510" i="14"/>
  <c r="B514" i="14"/>
  <c r="B522" i="14"/>
  <c r="B244" i="14"/>
  <c r="B247" i="14"/>
  <c r="B293" i="14"/>
  <c r="B319" i="14"/>
  <c r="B328" i="14"/>
  <c r="B334" i="14"/>
  <c r="B337" i="14"/>
  <c r="B339" i="14"/>
  <c r="B342" i="14"/>
  <c r="B347" i="14"/>
  <c r="B361" i="14"/>
  <c r="B364" i="14"/>
  <c r="B440" i="14"/>
  <c r="B449" i="14"/>
  <c r="B452" i="14"/>
  <c r="B454" i="14"/>
  <c r="B456" i="14"/>
  <c r="B307" i="14"/>
  <c r="B313" i="14"/>
  <c r="B315" i="14"/>
  <c r="B317" i="14"/>
  <c r="B324" i="14"/>
  <c r="B329" i="14"/>
  <c r="B331" i="14"/>
  <c r="B343" i="14"/>
  <c r="B348" i="14"/>
  <c r="B350" i="14"/>
  <c r="B468" i="14"/>
  <c r="B472" i="14"/>
  <c r="B477" i="14"/>
  <c r="B479" i="14"/>
  <c r="B481" i="14"/>
  <c r="B492" i="14"/>
  <c r="B496" i="14"/>
  <c r="B500" i="14"/>
  <c r="B503" i="14"/>
  <c r="B506" i="14"/>
  <c r="B509" i="14"/>
  <c r="B512" i="14"/>
  <c r="B516" i="14"/>
  <c r="B521" i="14"/>
  <c r="B524" i="14"/>
  <c r="B281" i="14"/>
  <c r="B286" i="14"/>
  <c r="B288" i="14"/>
  <c r="B383" i="14"/>
  <c r="B393" i="14"/>
  <c r="B395" i="14"/>
  <c r="B409" i="14"/>
  <c r="B418" i="14"/>
  <c r="B422" i="14"/>
  <c r="B424" i="14"/>
  <c r="B439" i="14"/>
  <c r="B441" i="14"/>
  <c r="B444" i="14"/>
  <c r="B464" i="14"/>
  <c r="B466" i="14"/>
  <c r="B469" i="14"/>
  <c r="B475" i="14"/>
  <c r="B482" i="14"/>
  <c r="B484" i="14"/>
  <c r="B487" i="14"/>
  <c r="B490" i="14"/>
  <c r="B493" i="14"/>
  <c r="B497" i="14"/>
  <c r="B504" i="14"/>
  <c r="B513" i="14"/>
  <c r="B517" i="14"/>
  <c r="B525" i="14"/>
  <c r="B254" i="14"/>
  <c r="B273" i="14"/>
  <c r="B277" i="14"/>
  <c r="B326" i="14"/>
  <c r="B330" i="14"/>
  <c r="B255" i="14"/>
  <c r="B268" i="14"/>
  <c r="B274" i="14"/>
  <c r="B320" i="14"/>
  <c r="B355" i="14"/>
  <c r="B376" i="14"/>
  <c r="B392" i="14"/>
  <c r="B399" i="14"/>
  <c r="B259" i="14"/>
  <c r="B263" i="14"/>
  <c r="B269" i="14"/>
  <c r="B308" i="14"/>
  <c r="B352" i="14"/>
  <c r="B356" i="14"/>
  <c r="B360" i="14"/>
  <c r="B388" i="14"/>
  <c r="B414" i="14"/>
  <c r="B427" i="14"/>
  <c r="B437" i="14"/>
  <c r="B445" i="14"/>
  <c r="B478" i="14"/>
  <c r="B322" i="14"/>
  <c r="B353" i="14"/>
  <c r="B253" i="14"/>
  <c r="B455" i="14"/>
  <c r="B462" i="14"/>
  <c r="B467" i="14"/>
  <c r="B289" i="14"/>
  <c r="B306" i="14"/>
  <c r="B309" i="14"/>
  <c r="B406" i="14"/>
  <c r="B408" i="14"/>
  <c r="B411" i="14"/>
  <c r="B417" i="14"/>
  <c r="B421" i="14"/>
  <c r="B271" i="14"/>
  <c r="B340" i="14"/>
  <c r="B346" i="14"/>
  <c r="B358" i="14"/>
  <c r="B362" i="14"/>
  <c r="B366" i="14"/>
  <c r="B379" i="14"/>
  <c r="B312" i="14"/>
  <c r="B262" i="14"/>
  <c r="B359" i="14"/>
  <c r="B519" i="14"/>
  <c r="B275" i="14"/>
  <c r="B349" i="14"/>
  <c r="B458" i="14"/>
  <c r="B357" i="14"/>
  <c r="B243" i="14"/>
  <c r="B246" i="14"/>
  <c r="B267" i="14"/>
  <c r="B333" i="14"/>
  <c r="B336" i="14"/>
  <c r="B442" i="14"/>
  <c r="B451" i="14"/>
  <c r="B278" i="14"/>
  <c r="B280" i="14"/>
  <c r="B283" i="14"/>
  <c r="B285" i="14"/>
  <c r="B302" i="14"/>
  <c r="B425" i="14"/>
  <c r="B428" i="14"/>
  <c r="B431" i="14"/>
  <c r="B264" i="14"/>
  <c r="B276" i="14"/>
  <c r="B457" i="14"/>
  <c r="B459" i="14"/>
  <c r="B461" i="14"/>
  <c r="B463" i="14"/>
  <c r="B248" i="14"/>
  <c r="B250" i="14"/>
  <c r="B252" i="14"/>
  <c r="B257" i="14"/>
  <c r="B260" i="14"/>
  <c r="B265" i="14"/>
  <c r="B292" i="14"/>
  <c r="B294" i="14"/>
  <c r="B298" i="14"/>
  <c r="B300" i="14"/>
  <c r="B303" i="14"/>
  <c r="B305" i="14"/>
  <c r="B310" i="14"/>
  <c r="B325" i="14"/>
  <c r="B332" i="14"/>
  <c r="B335" i="14"/>
  <c r="B450" i="14"/>
  <c r="B368" i="14"/>
  <c r="B372" i="14"/>
  <c r="B398" i="14"/>
  <c r="B447" i="14"/>
  <c r="B460" i="14"/>
  <c r="B491" i="14"/>
  <c r="B345" i="14"/>
  <c r="B410" i="14"/>
  <c r="B413" i="14"/>
  <c r="B430" i="14"/>
  <c r="B434" i="14"/>
  <c r="B480" i="14"/>
  <c r="B374" i="14"/>
  <c r="B380" i="14"/>
  <c r="B432" i="14"/>
  <c r="B473" i="14"/>
  <c r="Q430" i="2"/>
  <c r="Q448" i="2"/>
  <c r="Q467" i="2"/>
  <c r="Q470" i="2"/>
  <c r="Q481" i="2"/>
  <c r="Q486" i="2"/>
  <c r="Q507" i="2"/>
  <c r="Q509" i="2"/>
  <c r="Q523" i="2"/>
  <c r="Q528" i="2"/>
  <c r="Q531" i="2"/>
  <c r="Q539" i="2"/>
  <c r="Q384" i="2"/>
  <c r="Q404" i="2"/>
  <c r="Q428" i="2"/>
  <c r="Q469" i="2"/>
  <c r="Q508" i="2"/>
  <c r="Q510" i="2"/>
  <c r="Q520" i="2"/>
  <c r="Q536" i="2"/>
  <c r="Q540" i="2"/>
  <c r="Q268" i="2"/>
  <c r="Q279" i="2"/>
  <c r="Q265" i="2"/>
  <c r="Q284" i="2"/>
  <c r="Q260" i="2"/>
  <c r="Q297" i="2"/>
  <c r="Q306" i="2"/>
  <c r="Q321" i="2"/>
  <c r="Q282" i="2"/>
  <c r="Q319" i="2"/>
  <c r="Q288" i="2"/>
  <c r="Q322" i="2"/>
  <c r="Q338" i="2"/>
  <c r="Q353" i="2"/>
  <c r="Q361" i="2"/>
  <c r="Q376" i="2"/>
  <c r="Q264" i="2"/>
  <c r="Q308" i="2"/>
  <c r="Q333" i="2"/>
  <c r="Q346" i="2"/>
  <c r="Q367" i="2"/>
  <c r="Q379" i="2"/>
  <c r="Q328" i="2"/>
  <c r="Q344" i="2"/>
  <c r="Q359" i="2"/>
  <c r="Q388" i="2"/>
  <c r="Q401" i="2"/>
  <c r="Q414" i="2"/>
  <c r="Q276" i="2"/>
  <c r="Q386" i="2"/>
  <c r="Q402" i="2"/>
  <c r="Q330" i="2"/>
  <c r="Q385" i="2"/>
  <c r="Q393" i="2"/>
  <c r="Q427" i="2"/>
  <c r="Q443" i="2"/>
  <c r="Q487" i="2"/>
  <c r="Q498" i="2"/>
  <c r="Q511" i="2"/>
  <c r="Q399" i="2"/>
  <c r="Q413" i="2"/>
  <c r="Q429" i="2"/>
  <c r="Q442" i="2"/>
  <c r="Q489" i="2"/>
  <c r="Q497" i="2"/>
  <c r="Q512" i="2"/>
  <c r="Q339" i="2"/>
  <c r="Q434" i="2"/>
  <c r="Q444" i="2"/>
  <c r="Q452" i="2"/>
  <c r="Q460" i="2"/>
  <c r="Q468" i="2"/>
  <c r="Q476" i="2"/>
  <c r="Q516" i="2"/>
  <c r="Q532" i="2"/>
  <c r="Q544" i="2"/>
  <c r="Q550" i="2"/>
  <c r="Q555" i="2"/>
  <c r="Q560" i="2"/>
  <c r="Q568" i="2"/>
  <c r="Q479" i="2"/>
  <c r="Q527" i="2"/>
  <c r="Q541" i="2"/>
  <c r="Q557" i="2"/>
  <c r="Q533" i="2"/>
  <c r="Q484" i="2"/>
  <c r="Q538" i="2"/>
  <c r="Q522" i="2"/>
  <c r="Q502" i="2"/>
  <c r="Q451" i="2"/>
  <c r="Q293" i="2"/>
  <c r="Q565" i="2"/>
  <c r="Q561" i="2"/>
  <c r="Q472" i="2"/>
  <c r="Q270" i="2"/>
  <c r="Q292" i="2"/>
  <c r="Q267" i="2"/>
  <c r="Q286" i="2"/>
  <c r="Q266" i="2"/>
  <c r="Q301" i="2"/>
  <c r="Q312" i="2"/>
  <c r="Q271" i="2"/>
  <c r="Q283" i="2"/>
  <c r="Q263" i="2"/>
  <c r="Q302" i="2"/>
  <c r="Q324" i="2"/>
  <c r="Q347" i="2"/>
  <c r="Q355" i="2"/>
  <c r="Q364" i="2"/>
  <c r="Q377" i="2"/>
  <c r="Q289" i="2"/>
  <c r="Q309" i="2"/>
  <c r="Q336" i="2"/>
  <c r="Q360" i="2"/>
  <c r="Q368" i="2"/>
  <c r="Q304" i="2"/>
  <c r="Q329" i="2"/>
  <c r="Q352" i="2"/>
  <c r="Q362" i="2"/>
  <c r="Q390" i="2"/>
  <c r="Q403" i="2"/>
  <c r="Q415" i="2"/>
  <c r="Q278" i="2"/>
  <c r="Q394" i="2"/>
  <c r="Q408" i="2"/>
  <c r="Q348" i="2"/>
  <c r="Q387" i="2"/>
  <c r="Q395" i="2"/>
  <c r="Q433" i="2"/>
  <c r="Q446" i="2"/>
  <c r="Q490" i="2"/>
  <c r="Q501" i="2"/>
  <c r="Q513" i="2"/>
  <c r="Q405" i="2"/>
  <c r="Q417" i="2"/>
  <c r="Q432" i="2"/>
  <c r="Q477" i="2"/>
  <c r="Q491" i="2"/>
  <c r="Q500" i="2"/>
  <c r="Q514" i="2"/>
  <c r="Q382" i="2"/>
  <c r="Q437" i="2"/>
  <c r="Q447" i="2"/>
  <c r="Q455" i="2"/>
  <c r="Q463" i="2"/>
  <c r="Q471" i="2"/>
  <c r="Q488" i="2"/>
  <c r="Q518" i="2"/>
  <c r="Q534" i="2"/>
  <c r="Q546" i="2"/>
  <c r="Q551" i="2"/>
  <c r="Q556" i="2"/>
  <c r="Q562" i="2"/>
  <c r="Q570" i="2"/>
  <c r="Q272" i="2"/>
  <c r="Q493" i="2"/>
  <c r="Q529" i="2"/>
  <c r="Q545" i="2"/>
  <c r="Q566" i="2"/>
  <c r="Q269" i="2"/>
  <c r="Q464" i="2"/>
  <c r="Q425" i="2"/>
  <c r="Q462" i="2"/>
  <c r="Q296" i="2"/>
  <c r="Q291" i="2"/>
  <c r="Q303" i="2"/>
  <c r="Q275" i="2"/>
  <c r="Q285" i="2"/>
  <c r="Q331" i="2"/>
  <c r="Q357" i="2"/>
  <c r="Q380" i="2"/>
  <c r="Q310" i="2"/>
  <c r="Q363" i="2"/>
  <c r="Q323" i="2"/>
  <c r="Q354" i="2"/>
  <c r="Q392" i="2"/>
  <c r="Q418" i="2"/>
  <c r="Q396" i="2"/>
  <c r="Q350" i="2"/>
  <c r="Q420" i="2"/>
  <c r="Q478" i="2"/>
  <c r="Q503" i="2"/>
  <c r="Q407" i="2"/>
  <c r="Q435" i="2"/>
  <c r="Q494" i="2"/>
  <c r="Q317" i="2"/>
  <c r="Q439" i="2"/>
  <c r="Q457" i="2"/>
  <c r="Q473" i="2"/>
  <c r="Q524" i="2"/>
  <c r="Q547" i="2"/>
  <c r="Q558" i="2"/>
  <c r="Q410" i="2"/>
  <c r="Q535" i="2"/>
  <c r="Q567" i="2"/>
  <c r="Q525" i="2"/>
  <c r="Q454" i="2"/>
  <c r="Q475" i="2"/>
  <c r="Q342" i="2"/>
  <c r="Q569" i="2"/>
  <c r="Q461" i="2"/>
  <c r="Q378" i="2"/>
  <c r="Q274" i="2"/>
  <c r="Q313" i="2"/>
  <c r="Q315" i="2"/>
  <c r="Q372" i="2"/>
  <c r="Q340" i="2"/>
  <c r="Q334" i="2"/>
  <c r="Q406" i="2"/>
  <c r="Q389" i="2"/>
  <c r="Q492" i="2"/>
  <c r="Q424" i="2"/>
  <c r="Q504" i="2"/>
  <c r="Q449" i="2"/>
  <c r="Q499" i="2"/>
  <c r="Q552" i="2"/>
  <c r="Q563" i="2"/>
  <c r="Q519" i="2"/>
  <c r="Q335" i="2"/>
  <c r="Q423" i="2"/>
  <c r="Q431" i="2"/>
  <c r="Q261" i="2"/>
  <c r="Q298" i="2"/>
  <c r="Q294" i="2"/>
  <c r="Q305" i="2"/>
  <c r="Q280" i="2"/>
  <c r="Q287" i="2"/>
  <c r="Q332" i="2"/>
  <c r="Q358" i="2"/>
  <c r="Q381" i="2"/>
  <c r="Q327" i="2"/>
  <c r="Q365" i="2"/>
  <c r="Q325" i="2"/>
  <c r="Q356" i="2"/>
  <c r="Q400" i="2"/>
  <c r="Q262" i="2"/>
  <c r="Q397" i="2"/>
  <c r="Q369" i="2"/>
  <c r="Q422" i="2"/>
  <c r="Q485" i="2"/>
  <c r="Q505" i="2"/>
  <c r="Q409" i="2"/>
  <c r="Q440" i="2"/>
  <c r="Q495" i="2"/>
  <c r="Q320" i="2"/>
  <c r="Q441" i="2"/>
  <c r="Q458" i="2"/>
  <c r="Q474" i="2"/>
  <c r="Q526" i="2"/>
  <c r="Q548" i="2"/>
  <c r="Q559" i="2"/>
  <c r="Q419" i="2"/>
  <c r="Q537" i="2"/>
  <c r="Q571" i="2"/>
  <c r="Q456" i="2"/>
  <c r="Q453" i="2"/>
  <c r="Q345" i="2"/>
  <c r="Q459" i="2"/>
  <c r="Q273" i="2"/>
  <c r="Q290" i="2"/>
  <c r="Q300" i="2"/>
  <c r="Q349" i="2"/>
  <c r="Q299" i="2"/>
  <c r="Q370" i="2"/>
  <c r="Q366" i="2"/>
  <c r="Q314" i="2"/>
  <c r="Q411" i="2"/>
  <c r="Q436" i="2"/>
  <c r="Q341" i="2"/>
  <c r="Q480" i="2"/>
  <c r="Q398" i="2"/>
  <c r="Q465" i="2"/>
  <c r="Q542" i="2"/>
  <c r="Q549" i="2"/>
  <c r="Q421" i="2"/>
  <c r="Q530" i="2"/>
  <c r="Q445" i="2"/>
  <c r="Q517" i="2"/>
  <c r="Q482" i="2"/>
  <c r="Q316" i="2"/>
  <c r="Q373" i="2"/>
  <c r="Q337" i="2"/>
  <c r="Q326" i="2"/>
  <c r="Q371" i="2"/>
  <c r="Q416" i="2"/>
  <c r="Q543" i="2"/>
  <c r="Q521" i="2"/>
  <c r="Q277" i="2"/>
  <c r="Q311" i="2"/>
  <c r="Q307" i="2"/>
  <c r="Q374" i="2"/>
  <c r="Q391" i="2"/>
  <c r="Q426" i="2"/>
  <c r="Q450" i="2"/>
  <c r="Q554" i="2"/>
  <c r="Q553" i="2"/>
  <c r="Q281" i="2"/>
  <c r="Q318" i="2"/>
  <c r="Q343" i="2"/>
  <c r="Q412" i="2"/>
  <c r="Q438" i="2"/>
  <c r="Q483" i="2"/>
  <c r="Q466" i="2"/>
  <c r="Q564" i="2"/>
  <c r="Q515" i="2"/>
  <c r="Q375" i="2"/>
  <c r="Q383" i="2"/>
  <c r="Q506" i="2"/>
  <c r="Q351" i="2"/>
  <c r="Q496" i="2"/>
  <c r="Q295" i="2"/>
  <c r="I378" i="1"/>
  <c r="I82" i="1"/>
  <c r="I326" i="1"/>
  <c r="I253" i="1"/>
  <c r="I60" i="1"/>
  <c r="I148" i="1"/>
  <c r="I29" i="1"/>
  <c r="I332" i="1"/>
  <c r="I492" i="1"/>
  <c r="I131" i="1"/>
  <c r="I204" i="1"/>
  <c r="I236" i="1"/>
  <c r="I288" i="1"/>
  <c r="I420" i="1"/>
  <c r="I503" i="1"/>
  <c r="I44" i="1"/>
  <c r="I68" i="1"/>
  <c r="I143" i="1"/>
  <c r="I211" i="1"/>
  <c r="I323" i="1"/>
  <c r="I324" i="1" s="1"/>
  <c r="I325" i="1" s="1"/>
  <c r="I109" i="1"/>
  <c r="I478" i="1"/>
  <c r="I561" i="1"/>
  <c r="I469" i="1"/>
  <c r="I188" i="1"/>
  <c r="I375" i="1"/>
  <c r="I424" i="1"/>
  <c r="I500" i="1"/>
  <c r="I567" i="1"/>
  <c r="I92" i="1"/>
  <c r="I156" i="1"/>
  <c r="I216" i="1"/>
  <c r="I400" i="1"/>
  <c r="I428" i="1"/>
  <c r="I512" i="1"/>
  <c r="I576" i="1"/>
  <c r="Z407" i="2" l="1"/>
  <c r="Z420" i="2"/>
  <c r="Z282" i="2"/>
  <c r="Z316" i="2"/>
  <c r="AV307" i="2" s="1"/>
  <c r="BF411" i="2"/>
  <c r="BK411" i="2"/>
  <c r="BA411" i="2"/>
  <c r="AV411" i="2"/>
  <c r="AL411" i="2"/>
  <c r="AQ411" i="2"/>
  <c r="B401" i="15"/>
  <c r="BA307" i="2"/>
  <c r="B297" i="15"/>
  <c r="BK398" i="2"/>
  <c r="BF398" i="2"/>
  <c r="AV398" i="2"/>
  <c r="BA398" i="2"/>
  <c r="AQ398" i="2"/>
  <c r="B388" i="15"/>
  <c r="AL398" i="2"/>
  <c r="BK273" i="2"/>
  <c r="BF273" i="2"/>
  <c r="BA273" i="2"/>
  <c r="AQ273" i="2"/>
  <c r="AV273" i="2"/>
  <c r="B263" i="15"/>
  <c r="AL273" i="2"/>
  <c r="I288" i="14"/>
  <c r="I336" i="14"/>
  <c r="I328" i="14"/>
  <c r="I316" i="14"/>
  <c r="I248" i="14"/>
  <c r="I543" i="14"/>
  <c r="I539" i="14"/>
  <c r="I523" i="14"/>
  <c r="I515" i="14"/>
  <c r="I511" i="14"/>
  <c r="I507" i="14"/>
  <c r="I503" i="14"/>
  <c r="I499" i="14"/>
  <c r="I463" i="14"/>
  <c r="I459" i="14"/>
  <c r="I443" i="14"/>
  <c r="I431" i="14"/>
  <c r="I423" i="14"/>
  <c r="I415" i="14"/>
  <c r="I407" i="14"/>
  <c r="I386" i="14"/>
  <c r="I378" i="14"/>
  <c r="I374" i="14"/>
  <c r="I370" i="14"/>
  <c r="I366" i="14"/>
  <c r="I362" i="14"/>
  <c r="I358" i="14"/>
  <c r="I354" i="14"/>
  <c r="I350" i="14"/>
  <c r="I346" i="14"/>
  <c r="I342" i="14"/>
  <c r="I339" i="14"/>
  <c r="I335" i="14"/>
  <c r="I331" i="14"/>
  <c r="I327" i="14"/>
  <c r="I323" i="14"/>
  <c r="I319" i="14"/>
  <c r="I315" i="14"/>
  <c r="I311" i="14"/>
  <c r="I307" i="14"/>
  <c r="I303" i="14"/>
  <c r="I299" i="14"/>
  <c r="I295" i="14"/>
  <c r="I291" i="14"/>
  <c r="I287" i="14"/>
  <c r="I283" i="14"/>
  <c r="I279" i="14"/>
  <c r="I275" i="14"/>
  <c r="I271" i="14"/>
  <c r="I267" i="14"/>
  <c r="I263" i="14"/>
  <c r="I259" i="14"/>
  <c r="I255" i="14"/>
  <c r="I251" i="14"/>
  <c r="I247" i="14"/>
  <c r="I243" i="14"/>
  <c r="I556" i="14"/>
  <c r="I552" i="14"/>
  <c r="I548" i="14"/>
  <c r="I544" i="14"/>
  <c r="I540" i="14"/>
  <c r="I536" i="14"/>
  <c r="I532" i="14"/>
  <c r="I528" i="14"/>
  <c r="I524" i="14"/>
  <c r="I520" i="14"/>
  <c r="I516" i="14"/>
  <c r="I512" i="14"/>
  <c r="I508" i="14"/>
  <c r="I504" i="14"/>
  <c r="I500" i="14"/>
  <c r="I496" i="14"/>
  <c r="I492" i="14"/>
  <c r="I488" i="14"/>
  <c r="I484" i="14"/>
  <c r="I480" i="14"/>
  <c r="I476" i="14"/>
  <c r="I472" i="14"/>
  <c r="I468" i="14"/>
  <c r="I464" i="14"/>
  <c r="I460" i="14"/>
  <c r="I456" i="14"/>
  <c r="I452" i="14"/>
  <c r="I448" i="14"/>
  <c r="I444" i="14"/>
  <c r="I440" i="14"/>
  <c r="I436" i="14"/>
  <c r="I432" i="14"/>
  <c r="I428" i="14"/>
  <c r="I424" i="14"/>
  <c r="I420" i="14"/>
  <c r="I416" i="14"/>
  <c r="I412" i="14"/>
  <c r="I408" i="14"/>
  <c r="I404" i="14"/>
  <c r="I400" i="14"/>
  <c r="I396" i="14"/>
  <c r="I392" i="14"/>
  <c r="I387" i="14"/>
  <c r="I383" i="14"/>
  <c r="I379" i="14"/>
  <c r="I375" i="14"/>
  <c r="I371" i="14"/>
  <c r="I367" i="14"/>
  <c r="I363" i="14"/>
  <c r="I359" i="14"/>
  <c r="I355" i="14"/>
  <c r="I351" i="14"/>
  <c r="I347" i="14"/>
  <c r="I343" i="14"/>
  <c r="I340" i="14"/>
  <c r="I320" i="14"/>
  <c r="I312" i="14"/>
  <c r="I308" i="14"/>
  <c r="I300" i="14"/>
  <c r="I280" i="14"/>
  <c r="I264" i="14"/>
  <c r="I260" i="14"/>
  <c r="I252" i="14"/>
  <c r="I551" i="14"/>
  <c r="I531" i="14"/>
  <c r="I527" i="14"/>
  <c r="I519" i="14"/>
  <c r="I491" i="14"/>
  <c r="I483" i="14"/>
  <c r="I479" i="14"/>
  <c r="I467" i="14"/>
  <c r="I455" i="14"/>
  <c r="I419" i="14"/>
  <c r="I399" i="14"/>
  <c r="I334" i="14"/>
  <c r="I330" i="14"/>
  <c r="I322" i="14"/>
  <c r="I318" i="14"/>
  <c r="I314" i="14"/>
  <c r="I306" i="14"/>
  <c r="I298" i="14"/>
  <c r="I290" i="14"/>
  <c r="I278" i="14"/>
  <c r="I270" i="14"/>
  <c r="I266" i="14"/>
  <c r="I258" i="14"/>
  <c r="I250" i="14"/>
  <c r="I553" i="14"/>
  <c r="I549" i="14"/>
  <c r="I545" i="14"/>
  <c r="I541" i="14"/>
  <c r="I537" i="14"/>
  <c r="I533" i="14"/>
  <c r="I529" i="14"/>
  <c r="I525" i="14"/>
  <c r="I521" i="14"/>
  <c r="I517" i="14"/>
  <c r="I513" i="14"/>
  <c r="I509" i="14"/>
  <c r="I505" i="14"/>
  <c r="I501" i="14"/>
  <c r="I497" i="14"/>
  <c r="I493" i="14"/>
  <c r="I489" i="14"/>
  <c r="I485" i="14"/>
  <c r="I481" i="14"/>
  <c r="I477" i="14"/>
  <c r="I473" i="14"/>
  <c r="I469" i="14"/>
  <c r="I465" i="14"/>
  <c r="I461" i="14"/>
  <c r="I457" i="14"/>
  <c r="I453" i="14"/>
  <c r="I449" i="14"/>
  <c r="I445" i="14"/>
  <c r="I441" i="14"/>
  <c r="I437" i="14"/>
  <c r="I433" i="14"/>
  <c r="I429" i="14"/>
  <c r="I425" i="14"/>
  <c r="I421" i="14"/>
  <c r="I417" i="14"/>
  <c r="I413" i="14"/>
  <c r="I409" i="14"/>
  <c r="I405" i="14"/>
  <c r="I401" i="14"/>
  <c r="I397" i="14"/>
  <c r="I393" i="14"/>
  <c r="I388" i="14"/>
  <c r="I384" i="14"/>
  <c r="I380" i="14"/>
  <c r="I376" i="14"/>
  <c r="I372" i="14"/>
  <c r="I368" i="14"/>
  <c r="I364" i="14"/>
  <c r="I360" i="14"/>
  <c r="I356" i="14"/>
  <c r="I352" i="14"/>
  <c r="I348" i="14"/>
  <c r="I344" i="14"/>
  <c r="I332" i="14"/>
  <c r="I324" i="14"/>
  <c r="I304" i="14"/>
  <c r="I296" i="14"/>
  <c r="I292" i="14"/>
  <c r="I284" i="14"/>
  <c r="I276" i="14"/>
  <c r="I272" i="14"/>
  <c r="I268" i="14"/>
  <c r="I256" i="14"/>
  <c r="I244" i="14"/>
  <c r="I555" i="14"/>
  <c r="I547" i="14"/>
  <c r="I535" i="14"/>
  <c r="I495" i="14"/>
  <c r="I487" i="14"/>
  <c r="I475" i="14"/>
  <c r="I471" i="14"/>
  <c r="I451" i="14"/>
  <c r="I447" i="14"/>
  <c r="I439" i="14"/>
  <c r="I435" i="14"/>
  <c r="I427" i="14"/>
  <c r="I411" i="14"/>
  <c r="I403" i="14"/>
  <c r="I395" i="14"/>
  <c r="I382" i="14"/>
  <c r="I338" i="14"/>
  <c r="I326" i="14"/>
  <c r="I310" i="14"/>
  <c r="I302" i="14"/>
  <c r="I294" i="14"/>
  <c r="I286" i="14"/>
  <c r="I282" i="14"/>
  <c r="I274" i="14"/>
  <c r="I262" i="14"/>
  <c r="I254" i="14"/>
  <c r="I246" i="14"/>
  <c r="I337" i="14"/>
  <c r="I333" i="14"/>
  <c r="I329" i="14"/>
  <c r="I325" i="14"/>
  <c r="I321" i="14"/>
  <c r="I317" i="14"/>
  <c r="I313" i="14"/>
  <c r="I309" i="14"/>
  <c r="I305" i="14"/>
  <c r="I301" i="14"/>
  <c r="I297" i="14"/>
  <c r="I293" i="14"/>
  <c r="I289" i="14"/>
  <c r="I285" i="14"/>
  <c r="I281" i="14"/>
  <c r="I277" i="14"/>
  <c r="I273" i="14"/>
  <c r="I269" i="14"/>
  <c r="I265" i="14"/>
  <c r="I261" i="14"/>
  <c r="I257" i="14"/>
  <c r="I253" i="14"/>
  <c r="I249" i="14"/>
  <c r="I245" i="14"/>
  <c r="I554" i="14"/>
  <c r="I550" i="14"/>
  <c r="I546" i="14"/>
  <c r="I542" i="14"/>
  <c r="I538" i="14"/>
  <c r="I534" i="14"/>
  <c r="I530" i="14"/>
  <c r="I526" i="14"/>
  <c r="I522" i="14"/>
  <c r="I518" i="14"/>
  <c r="I514" i="14"/>
  <c r="I510" i="14"/>
  <c r="I506" i="14"/>
  <c r="I502" i="14"/>
  <c r="I498" i="14"/>
  <c r="I494" i="14"/>
  <c r="I490" i="14"/>
  <c r="I486" i="14"/>
  <c r="I482" i="14"/>
  <c r="I478" i="14"/>
  <c r="I474" i="14"/>
  <c r="I470" i="14"/>
  <c r="I466" i="14"/>
  <c r="I462" i="14"/>
  <c r="I458" i="14"/>
  <c r="I454" i="14"/>
  <c r="I450" i="14"/>
  <c r="I446" i="14"/>
  <c r="I442" i="14"/>
  <c r="I438" i="14"/>
  <c r="I434" i="14"/>
  <c r="I430" i="14"/>
  <c r="I426" i="14"/>
  <c r="I422" i="14"/>
  <c r="I418" i="14"/>
  <c r="I414" i="14"/>
  <c r="I410" i="14"/>
  <c r="I406" i="14"/>
  <c r="I402" i="14"/>
  <c r="I398" i="14"/>
  <c r="I394" i="14"/>
  <c r="I389" i="14"/>
  <c r="I385" i="14"/>
  <c r="I381" i="14"/>
  <c r="I377" i="14"/>
  <c r="I373" i="14"/>
  <c r="I369" i="14"/>
  <c r="I365" i="14"/>
  <c r="I361" i="14"/>
  <c r="I357" i="14"/>
  <c r="I353" i="14"/>
  <c r="I349" i="14"/>
  <c r="I345" i="14"/>
  <c r="I341" i="14"/>
  <c r="Z501" i="2"/>
  <c r="Z384" i="2"/>
  <c r="Z492" i="2"/>
  <c r="Z459" i="2"/>
  <c r="Z552" i="2"/>
  <c r="Z346" i="2"/>
  <c r="Z526" i="2"/>
  <c r="Z558" i="2"/>
  <c r="Z387" i="2"/>
  <c r="Z500" i="2"/>
  <c r="Z369" i="2"/>
  <c r="Z295" i="2"/>
  <c r="Z569" i="2"/>
  <c r="Z297" i="2"/>
  <c r="Z360" i="2"/>
  <c r="Z535" i="2"/>
  <c r="Z329" i="2"/>
  <c r="Z514" i="2"/>
  <c r="Z334" i="2"/>
  <c r="Z440" i="2"/>
  <c r="Z471" i="2"/>
  <c r="Z370" i="2"/>
  <c r="Z548" i="2"/>
  <c r="Z428" i="2"/>
  <c r="Z308" i="2"/>
  <c r="Z452" i="2"/>
  <c r="Z458" i="2"/>
  <c r="Z381" i="2"/>
  <c r="Z484" i="2"/>
  <c r="Z556" i="2"/>
  <c r="Z359" i="2"/>
  <c r="Z389" i="2"/>
  <c r="Z538" i="2"/>
  <c r="Z480" i="2"/>
  <c r="Z446" i="2"/>
  <c r="Z455" i="2"/>
  <c r="Z357" i="2"/>
  <c r="Z361" i="2"/>
  <c r="Z386" i="2"/>
  <c r="Z481" i="2"/>
  <c r="Z488" i="2"/>
  <c r="Z541" i="2"/>
  <c r="Z343" i="2"/>
  <c r="Z348" i="2"/>
  <c r="Z520" i="2"/>
  <c r="Z411" i="2"/>
  <c r="Z337" i="2"/>
  <c r="Z315" i="2"/>
  <c r="Z413" i="2"/>
  <c r="Z304" i="2"/>
  <c r="Z392" i="2"/>
  <c r="Z406" i="2"/>
  <c r="Z314" i="2"/>
  <c r="Z528" i="2"/>
  <c r="Z398" i="2"/>
  <c r="Z544" i="2"/>
  <c r="Z416" i="2"/>
  <c r="Z363" i="2"/>
  <c r="Z555" i="2"/>
  <c r="Z414" i="2"/>
  <c r="Z424" i="2"/>
  <c r="Z333" i="2"/>
  <c r="Z280" i="2"/>
  <c r="Z469" i="2"/>
  <c r="Z451" i="2"/>
  <c r="Z436" i="2"/>
  <c r="Z410" i="2"/>
  <c r="Z342" i="2"/>
  <c r="Z274" i="2"/>
  <c r="Z517" i="2"/>
  <c r="Z519" i="2"/>
  <c r="Z518" i="2"/>
  <c r="Z513" i="2"/>
  <c r="Z515" i="2"/>
  <c r="Z524" i="2"/>
  <c r="Z447" i="2"/>
  <c r="Z290" i="2"/>
  <c r="Z435" i="2"/>
  <c r="Z320" i="2"/>
  <c r="Z425" i="2"/>
  <c r="Z382" i="2"/>
  <c r="Z454" i="2"/>
  <c r="Z323" i="2"/>
  <c r="Z358" i="2"/>
  <c r="Z465" i="2"/>
  <c r="Z483" i="2"/>
  <c r="Z504" i="2"/>
  <c r="Z494" i="2"/>
  <c r="Z271" i="2"/>
  <c r="Z374" i="2"/>
  <c r="Z341" i="2"/>
  <c r="Z303" i="2"/>
  <c r="Z432" i="2"/>
  <c r="Z509" i="2"/>
  <c r="Z415" i="2"/>
  <c r="Z324" i="2"/>
  <c r="Z464" i="2"/>
  <c r="Z470" i="2"/>
  <c r="Z463" i="2"/>
  <c r="Z419" i="2"/>
  <c r="Z533" i="2"/>
  <c r="Z512" i="2"/>
  <c r="Z405" i="2"/>
  <c r="Z332" i="2"/>
  <c r="Z366" i="2"/>
  <c r="Z312" i="2"/>
  <c r="Z434" i="2"/>
  <c r="Z278" i="2"/>
  <c r="Z502" i="2"/>
  <c r="Z571" i="2"/>
  <c r="Z543" i="2"/>
  <c r="Z391" i="2"/>
  <c r="Z479" i="2"/>
  <c r="Z486" i="2"/>
  <c r="Z522" i="2"/>
  <c r="Z442" i="2"/>
  <c r="Z417" i="2"/>
  <c r="Z412" i="2"/>
  <c r="Z338" i="2"/>
  <c r="Z345" i="2"/>
  <c r="Z373" i="2"/>
  <c r="Z311" i="2"/>
  <c r="Z321" i="2"/>
  <c r="Z276" i="2"/>
  <c r="Z570" i="2"/>
  <c r="Z503" i="2"/>
  <c r="Z511" i="2"/>
  <c r="Z566" i="2"/>
  <c r="Z564" i="2"/>
  <c r="Z461" i="2"/>
  <c r="Z438" i="2"/>
  <c r="Z507" i="2"/>
  <c r="Z402" i="2"/>
  <c r="Z395" i="2"/>
  <c r="Z397" i="2"/>
  <c r="Z388" i="2"/>
  <c r="Z317" i="2"/>
  <c r="Z362" i="2"/>
  <c r="Z328" i="2"/>
  <c r="Z306" i="2"/>
  <c r="Z288" i="2"/>
  <c r="Z549" i="2"/>
  <c r="Z393" i="2"/>
  <c r="Z540" i="2"/>
  <c r="Z516" i="2"/>
  <c r="Z476" i="2"/>
  <c r="Z421" i="2"/>
  <c r="Z562" i="2"/>
  <c r="Z400" i="2"/>
  <c r="Z286" i="2"/>
  <c r="Z380" i="2"/>
  <c r="Z325" i="2"/>
  <c r="Z539" i="2"/>
  <c r="Z551" i="2"/>
  <c r="Z350" i="2"/>
  <c r="Z375" i="2"/>
  <c r="Z309" i="2"/>
  <c r="Z354" i="2"/>
  <c r="Z568" i="2"/>
  <c r="Z467" i="2"/>
  <c r="Z449" i="2"/>
  <c r="Z431" i="2"/>
  <c r="Z409" i="2"/>
  <c r="Z327" i="2"/>
  <c r="Z336" i="2"/>
  <c r="Z296" i="2"/>
  <c r="Z307" i="2"/>
  <c r="Z561" i="2"/>
  <c r="Z433" i="2"/>
  <c r="Z534" i="2"/>
  <c r="Z482" i="2"/>
  <c r="Z497" i="2"/>
  <c r="Z487" i="2"/>
  <c r="Z427" i="2"/>
  <c r="Z372" i="2"/>
  <c r="Z340" i="2"/>
  <c r="Z300" i="2"/>
  <c r="Z473" i="2"/>
  <c r="Z281" i="2"/>
  <c r="Z565" i="2"/>
  <c r="Z525" i="2"/>
  <c r="Z527" i="2"/>
  <c r="Z521" i="2"/>
  <c r="Z441" i="2"/>
  <c r="Z510" i="2"/>
  <c r="Z404" i="2"/>
  <c r="Z403" i="2"/>
  <c r="Z399" i="2"/>
  <c r="Z313" i="2"/>
  <c r="Z318" i="2"/>
  <c r="Z364" i="2"/>
  <c r="Z272" i="2"/>
  <c r="Z310" i="2"/>
  <c r="Z301" i="2"/>
  <c r="Z523" i="2"/>
  <c r="Z531" i="2"/>
  <c r="Z550" i="2"/>
  <c r="Z559" i="2"/>
  <c r="Z448" i="2"/>
  <c r="Z453" i="2"/>
  <c r="Z506" i="2"/>
  <c r="Z422" i="2"/>
  <c r="Z496" i="2"/>
  <c r="Z394" i="2"/>
  <c r="Z285" i="2"/>
  <c r="Z367" i="2"/>
  <c r="Z368" i="2"/>
  <c r="Z376" i="2"/>
  <c r="Z273" i="2"/>
  <c r="Z347" i="2"/>
  <c r="Z291" i="2"/>
  <c r="Z269" i="2"/>
  <c r="Z277" i="2"/>
  <c r="Z545" i="2"/>
  <c r="Z472" i="2"/>
  <c r="Z478" i="2"/>
  <c r="Z537" i="2"/>
  <c r="Z489" i="2"/>
  <c r="Z495" i="2"/>
  <c r="Z457" i="2"/>
  <c r="Z475" i="2"/>
  <c r="Z351" i="2"/>
  <c r="Z352" i="2"/>
  <c r="Z563" i="2"/>
  <c r="Z383" i="2"/>
  <c r="Z530" i="2"/>
  <c r="Z326" i="2"/>
  <c r="Z335" i="2"/>
  <c r="Z485" i="2"/>
  <c r="Z491" i="2"/>
  <c r="Z430" i="2"/>
  <c r="Z468" i="2"/>
  <c r="Z474" i="2"/>
  <c r="Z445" i="2"/>
  <c r="Z379" i="2"/>
  <c r="Z299" i="2"/>
  <c r="Z456" i="2"/>
  <c r="Z462" i="2"/>
  <c r="Z546" i="2"/>
  <c r="Z557" i="2"/>
  <c r="Z450" i="2"/>
  <c r="Z418" i="2"/>
  <c r="Z378" i="2"/>
  <c r="Z365" i="2"/>
  <c r="Z390" i="2"/>
  <c r="Z284" i="2"/>
  <c r="Z289" i="2"/>
  <c r="Z270" i="2"/>
  <c r="Z344" i="2"/>
  <c r="Z508" i="2"/>
  <c r="Z349" i="2"/>
  <c r="Z283" i="2"/>
  <c r="Z567" i="2"/>
  <c r="Z460" i="2"/>
  <c r="Z466" i="2"/>
  <c r="Z444" i="2"/>
  <c r="Z429" i="2"/>
  <c r="Z401" i="2"/>
  <c r="Z319" i="2"/>
  <c r="Z294" i="2"/>
  <c r="Z305" i="2"/>
  <c r="Z554" i="2"/>
  <c r="Z560" i="2"/>
  <c r="Z505" i="2"/>
  <c r="Z426" i="2"/>
  <c r="Z493" i="2"/>
  <c r="Z499" i="2"/>
  <c r="Z396" i="2"/>
  <c r="Z287" i="2"/>
  <c r="Z371" i="2"/>
  <c r="Z377" i="2"/>
  <c r="Z298" i="2"/>
  <c r="Z356" i="2"/>
  <c r="Z292" i="2"/>
  <c r="Z275" i="2"/>
  <c r="Z279" i="2"/>
  <c r="Z302" i="2"/>
  <c r="Z547" i="2"/>
  <c r="Z542" i="2"/>
  <c r="Z536" i="2"/>
  <c r="Z553" i="2"/>
  <c r="Z477" i="2"/>
  <c r="Z443" i="2"/>
  <c r="Z498" i="2"/>
  <c r="Z408" i="2"/>
  <c r="Z339" i="2"/>
  <c r="Z423" i="2"/>
  <c r="Z353" i="2"/>
  <c r="Z355" i="2"/>
  <c r="Z385" i="2"/>
  <c r="Z322" i="2"/>
  <c r="Z331" i="2"/>
  <c r="Z330" i="2"/>
  <c r="Z293" i="2"/>
  <c r="Z529" i="2"/>
  <c r="Z437" i="2"/>
  <c r="Z532" i="2"/>
  <c r="Z490" i="2"/>
  <c r="Z439" i="2"/>
  <c r="I83" i="1"/>
  <c r="I289" i="1"/>
  <c r="I205" i="1"/>
  <c r="I61" i="1"/>
  <c r="I513" i="1"/>
  <c r="I568" i="1"/>
  <c r="I425" i="1"/>
  <c r="I189" i="1"/>
  <c r="I493" i="1"/>
  <c r="I421" i="1"/>
  <c r="I132" i="1"/>
  <c r="I149" i="1"/>
  <c r="I254" i="1"/>
  <c r="I577" i="1"/>
  <c r="I578" i="1" s="1"/>
  <c r="I429" i="1"/>
  <c r="I470" i="1"/>
  <c r="I110" i="1"/>
  <c r="I212" i="1"/>
  <c r="I69" i="1"/>
  <c r="J13" i="2"/>
  <c r="S13" i="2" s="1"/>
  <c r="AB13" i="2" s="1"/>
  <c r="J14" i="2"/>
  <c r="S14" i="2" s="1"/>
  <c r="AB14" i="2" s="1"/>
  <c r="J15" i="2"/>
  <c r="S15" i="2" s="1"/>
  <c r="AB15" i="2" s="1"/>
  <c r="J16" i="2"/>
  <c r="S16" i="2" s="1"/>
  <c r="AB16" i="2" s="1"/>
  <c r="J17" i="2"/>
  <c r="S17" i="2" s="1"/>
  <c r="AB17" i="2" s="1"/>
  <c r="J18" i="2"/>
  <c r="S18" i="2" s="1"/>
  <c r="AB18" i="2" s="1"/>
  <c r="J19" i="2"/>
  <c r="S19" i="2" s="1"/>
  <c r="AB19" i="2" s="1"/>
  <c r="J20" i="2"/>
  <c r="S20" i="2" s="1"/>
  <c r="AB20" i="2" s="1"/>
  <c r="J21" i="2"/>
  <c r="S21" i="2" s="1"/>
  <c r="J22" i="2"/>
  <c r="S22" i="2" s="1"/>
  <c r="J23" i="2"/>
  <c r="S23" i="2" s="1"/>
  <c r="J24" i="2"/>
  <c r="S24" i="2" s="1"/>
  <c r="J25" i="2"/>
  <c r="S25" i="2" s="1"/>
  <c r="J26" i="2"/>
  <c r="S26" i="2" s="1"/>
  <c r="J27" i="2"/>
  <c r="S27" i="2" s="1"/>
  <c r="J28" i="2"/>
  <c r="S28" i="2" s="1"/>
  <c r="J29" i="2"/>
  <c r="S29" i="2" s="1"/>
  <c r="J30" i="2"/>
  <c r="S30" i="2" s="1"/>
  <c r="J31" i="2"/>
  <c r="S31" i="2" s="1"/>
  <c r="J32" i="2"/>
  <c r="S32" i="2" s="1"/>
  <c r="J33" i="2"/>
  <c r="S33" i="2" s="1"/>
  <c r="J34" i="2"/>
  <c r="S34" i="2" s="1"/>
  <c r="J35" i="2"/>
  <c r="S35" i="2" s="1"/>
  <c r="J36" i="2"/>
  <c r="S36" i="2" s="1"/>
  <c r="J37" i="2"/>
  <c r="S37" i="2" s="1"/>
  <c r="J38" i="2"/>
  <c r="S38" i="2" s="1"/>
  <c r="J39" i="2"/>
  <c r="S39" i="2" s="1"/>
  <c r="J40" i="2"/>
  <c r="S40" i="2" s="1"/>
  <c r="J41" i="2"/>
  <c r="S41" i="2" s="1"/>
  <c r="J42" i="2"/>
  <c r="S42" i="2" s="1"/>
  <c r="J43" i="2"/>
  <c r="S43" i="2" s="1"/>
  <c r="J44" i="2"/>
  <c r="S44" i="2" s="1"/>
  <c r="J45" i="2"/>
  <c r="S45" i="2" s="1"/>
  <c r="J46" i="2"/>
  <c r="S46" i="2" s="1"/>
  <c r="J47" i="2"/>
  <c r="S47" i="2" s="1"/>
  <c r="J48" i="2"/>
  <c r="S48" i="2" s="1"/>
  <c r="J49" i="2"/>
  <c r="S49" i="2" s="1"/>
  <c r="J50" i="2"/>
  <c r="S50" i="2" s="1"/>
  <c r="J51" i="2"/>
  <c r="S51" i="2" s="1"/>
  <c r="J52" i="2"/>
  <c r="S52" i="2" s="1"/>
  <c r="J53" i="2"/>
  <c r="S53" i="2" s="1"/>
  <c r="J54" i="2"/>
  <c r="S54" i="2" s="1"/>
  <c r="J55" i="2"/>
  <c r="S55" i="2" s="1"/>
  <c r="J56" i="2"/>
  <c r="S56" i="2" s="1"/>
  <c r="J57" i="2"/>
  <c r="S57" i="2" s="1"/>
  <c r="J58" i="2"/>
  <c r="S58" i="2" s="1"/>
  <c r="J59" i="2"/>
  <c r="S59" i="2" s="1"/>
  <c r="J60" i="2"/>
  <c r="S60" i="2" s="1"/>
  <c r="J61" i="2"/>
  <c r="S61" i="2" s="1"/>
  <c r="J62" i="2"/>
  <c r="S62" i="2" s="1"/>
  <c r="J63" i="2"/>
  <c r="S63" i="2" s="1"/>
  <c r="J64" i="2"/>
  <c r="S64" i="2" s="1"/>
  <c r="J65" i="2"/>
  <c r="S65" i="2" s="1"/>
  <c r="J66" i="2"/>
  <c r="S66" i="2" s="1"/>
  <c r="J67" i="2"/>
  <c r="S67" i="2" s="1"/>
  <c r="J68" i="2"/>
  <c r="S68" i="2" s="1"/>
  <c r="J69" i="2"/>
  <c r="S69" i="2" s="1"/>
  <c r="J70" i="2"/>
  <c r="S70" i="2" s="1"/>
  <c r="J71" i="2"/>
  <c r="S71" i="2" s="1"/>
  <c r="J72" i="2"/>
  <c r="S72" i="2" s="1"/>
  <c r="J73" i="2"/>
  <c r="S73" i="2" s="1"/>
  <c r="J74" i="2"/>
  <c r="S74" i="2" s="1"/>
  <c r="J75" i="2"/>
  <c r="S75" i="2" s="1"/>
  <c r="J76" i="2"/>
  <c r="S76" i="2" s="1"/>
  <c r="J77" i="2"/>
  <c r="S77" i="2" s="1"/>
  <c r="J78" i="2"/>
  <c r="S78" i="2" s="1"/>
  <c r="J79" i="2"/>
  <c r="S79" i="2" s="1"/>
  <c r="J80" i="2"/>
  <c r="S80" i="2" s="1"/>
  <c r="J81" i="2"/>
  <c r="S81" i="2" s="1"/>
  <c r="J82" i="2"/>
  <c r="S82" i="2" s="1"/>
  <c r="J83" i="2"/>
  <c r="S83" i="2" s="1"/>
  <c r="J84" i="2"/>
  <c r="S84" i="2" s="1"/>
  <c r="J85" i="2"/>
  <c r="S85" i="2" s="1"/>
  <c r="J86" i="2"/>
  <c r="S86" i="2" s="1"/>
  <c r="J87" i="2"/>
  <c r="S87" i="2" s="1"/>
  <c r="J88" i="2"/>
  <c r="S88" i="2" s="1"/>
  <c r="J89" i="2"/>
  <c r="S89" i="2" s="1"/>
  <c r="J90" i="2"/>
  <c r="S90" i="2" s="1"/>
  <c r="J91" i="2"/>
  <c r="S91" i="2" s="1"/>
  <c r="J92" i="2"/>
  <c r="S92" i="2" s="1"/>
  <c r="J93" i="2"/>
  <c r="S93" i="2" s="1"/>
  <c r="J94" i="2"/>
  <c r="S94" i="2" s="1"/>
  <c r="J95" i="2"/>
  <c r="S95" i="2" s="1"/>
  <c r="J96" i="2"/>
  <c r="S96" i="2" s="1"/>
  <c r="J97" i="2"/>
  <c r="S97" i="2" s="1"/>
  <c r="J98" i="2"/>
  <c r="S98" i="2" s="1"/>
  <c r="J99" i="2"/>
  <c r="S99" i="2" s="1"/>
  <c r="J100" i="2"/>
  <c r="S100" i="2" s="1"/>
  <c r="J101" i="2"/>
  <c r="S101" i="2" s="1"/>
  <c r="J102" i="2"/>
  <c r="S102" i="2" s="1"/>
  <c r="J103" i="2"/>
  <c r="S103" i="2" s="1"/>
  <c r="J104" i="2"/>
  <c r="S104" i="2" s="1"/>
  <c r="J105" i="2"/>
  <c r="S105" i="2" s="1"/>
  <c r="J106" i="2"/>
  <c r="S106" i="2" s="1"/>
  <c r="J107" i="2"/>
  <c r="S107" i="2" s="1"/>
  <c r="J108" i="2"/>
  <c r="S108" i="2" s="1"/>
  <c r="J109" i="2"/>
  <c r="S109" i="2" s="1"/>
  <c r="J110" i="2"/>
  <c r="S110" i="2" s="1"/>
  <c r="J111" i="2"/>
  <c r="S111" i="2" s="1"/>
  <c r="J112" i="2"/>
  <c r="S112" i="2" s="1"/>
  <c r="J113" i="2"/>
  <c r="S113" i="2" s="1"/>
  <c r="J114" i="2"/>
  <c r="S114" i="2" s="1"/>
  <c r="J115" i="2"/>
  <c r="S115" i="2" s="1"/>
  <c r="J116" i="2"/>
  <c r="S116" i="2" s="1"/>
  <c r="J117" i="2"/>
  <c r="S117" i="2" s="1"/>
  <c r="J118" i="2"/>
  <c r="S118" i="2" s="1"/>
  <c r="J119" i="2"/>
  <c r="S119" i="2" s="1"/>
  <c r="J120" i="2"/>
  <c r="S120" i="2" s="1"/>
  <c r="J121" i="2"/>
  <c r="S121" i="2" s="1"/>
  <c r="J122" i="2"/>
  <c r="S122" i="2" s="1"/>
  <c r="J123" i="2"/>
  <c r="S123" i="2" s="1"/>
  <c r="J124" i="2"/>
  <c r="S124" i="2" s="1"/>
  <c r="J125" i="2"/>
  <c r="S125" i="2" s="1"/>
  <c r="J126" i="2"/>
  <c r="S126" i="2" s="1"/>
  <c r="J127" i="2"/>
  <c r="S127" i="2" s="1"/>
  <c r="J128" i="2"/>
  <c r="S128" i="2" s="1"/>
  <c r="J129" i="2"/>
  <c r="S129" i="2" s="1"/>
  <c r="J130" i="2"/>
  <c r="S130" i="2" s="1"/>
  <c r="J131" i="2"/>
  <c r="S131" i="2" s="1"/>
  <c r="J132" i="2"/>
  <c r="S132" i="2" s="1"/>
  <c r="J133" i="2"/>
  <c r="S133" i="2" s="1"/>
  <c r="J134" i="2"/>
  <c r="S134" i="2" s="1"/>
  <c r="J135" i="2"/>
  <c r="S135" i="2" s="1"/>
  <c r="J136" i="2"/>
  <c r="S136" i="2" s="1"/>
  <c r="J137" i="2"/>
  <c r="S137" i="2" s="1"/>
  <c r="J138" i="2"/>
  <c r="S138" i="2" s="1"/>
  <c r="J139" i="2"/>
  <c r="S139" i="2" s="1"/>
  <c r="J140" i="2"/>
  <c r="S140" i="2" s="1"/>
  <c r="J141" i="2"/>
  <c r="S141" i="2" s="1"/>
  <c r="J142" i="2"/>
  <c r="S142" i="2" s="1"/>
  <c r="J143" i="2"/>
  <c r="S143" i="2" s="1"/>
  <c r="J144" i="2"/>
  <c r="S144" i="2" s="1"/>
  <c r="J145" i="2"/>
  <c r="S145" i="2" s="1"/>
  <c r="J146" i="2"/>
  <c r="S146" i="2" s="1"/>
  <c r="J147" i="2"/>
  <c r="S147" i="2" s="1"/>
  <c r="J148" i="2"/>
  <c r="S148" i="2" s="1"/>
  <c r="J149" i="2"/>
  <c r="S149" i="2" s="1"/>
  <c r="J150" i="2"/>
  <c r="S150" i="2" s="1"/>
  <c r="J151" i="2"/>
  <c r="S151" i="2" s="1"/>
  <c r="J152" i="2"/>
  <c r="S152" i="2" s="1"/>
  <c r="J153" i="2"/>
  <c r="S153" i="2" s="1"/>
  <c r="J154" i="2"/>
  <c r="S154" i="2" s="1"/>
  <c r="J155" i="2"/>
  <c r="S155" i="2" s="1"/>
  <c r="J156" i="2"/>
  <c r="S156" i="2" s="1"/>
  <c r="J157" i="2"/>
  <c r="S157" i="2" s="1"/>
  <c r="J158" i="2"/>
  <c r="S158" i="2" s="1"/>
  <c r="J159" i="2"/>
  <c r="S159" i="2" s="1"/>
  <c r="J160" i="2"/>
  <c r="S160" i="2" s="1"/>
  <c r="J161" i="2"/>
  <c r="S161" i="2" s="1"/>
  <c r="J162" i="2"/>
  <c r="S162" i="2" s="1"/>
  <c r="J163" i="2"/>
  <c r="S163" i="2" s="1"/>
  <c r="J164" i="2"/>
  <c r="S164" i="2" s="1"/>
  <c r="J165" i="2"/>
  <c r="S165" i="2" s="1"/>
  <c r="J166" i="2"/>
  <c r="S166" i="2" s="1"/>
  <c r="J167" i="2"/>
  <c r="S167" i="2" s="1"/>
  <c r="J168" i="2"/>
  <c r="S168" i="2" s="1"/>
  <c r="J169" i="2"/>
  <c r="S169" i="2" s="1"/>
  <c r="J170" i="2"/>
  <c r="S170" i="2" s="1"/>
  <c r="J171" i="2"/>
  <c r="S171" i="2" s="1"/>
  <c r="J172" i="2"/>
  <c r="S172" i="2" s="1"/>
  <c r="J173" i="2"/>
  <c r="S173" i="2" s="1"/>
  <c r="J174" i="2"/>
  <c r="S174" i="2" s="1"/>
  <c r="J175" i="2"/>
  <c r="S175" i="2" s="1"/>
  <c r="J176" i="2"/>
  <c r="S176" i="2" s="1"/>
  <c r="J177" i="2"/>
  <c r="S177" i="2" s="1"/>
  <c r="J178" i="2"/>
  <c r="S178" i="2" s="1"/>
  <c r="J179" i="2"/>
  <c r="S179" i="2" s="1"/>
  <c r="J180" i="2"/>
  <c r="S180" i="2" s="1"/>
  <c r="J181" i="2"/>
  <c r="S181" i="2" s="1"/>
  <c r="J182" i="2"/>
  <c r="S182" i="2" s="1"/>
  <c r="J183" i="2"/>
  <c r="S183" i="2" s="1"/>
  <c r="J184" i="2"/>
  <c r="S184" i="2" s="1"/>
  <c r="J185" i="2"/>
  <c r="S185" i="2" s="1"/>
  <c r="J186" i="2"/>
  <c r="S186" i="2" s="1"/>
  <c r="J187" i="2"/>
  <c r="S187" i="2" s="1"/>
  <c r="J188" i="2"/>
  <c r="S188" i="2" s="1"/>
  <c r="J189" i="2"/>
  <c r="S189" i="2" s="1"/>
  <c r="J190" i="2"/>
  <c r="S190" i="2" s="1"/>
  <c r="J191" i="2"/>
  <c r="S191" i="2" s="1"/>
  <c r="J192" i="2"/>
  <c r="S192" i="2" s="1"/>
  <c r="J193" i="2"/>
  <c r="S193" i="2" s="1"/>
  <c r="J194" i="2"/>
  <c r="S194" i="2" s="1"/>
  <c r="J195" i="2"/>
  <c r="S195" i="2" s="1"/>
  <c r="J196" i="2"/>
  <c r="S196" i="2" s="1"/>
  <c r="J197" i="2"/>
  <c r="S197" i="2" s="1"/>
  <c r="J198" i="2"/>
  <c r="S198" i="2" s="1"/>
  <c r="J199" i="2"/>
  <c r="S199" i="2" s="1"/>
  <c r="J200" i="2"/>
  <c r="S200" i="2" s="1"/>
  <c r="J201" i="2"/>
  <c r="S201" i="2" s="1"/>
  <c r="J202" i="2"/>
  <c r="S202" i="2" s="1"/>
  <c r="J203" i="2"/>
  <c r="S203" i="2" s="1"/>
  <c r="J204" i="2"/>
  <c r="S204" i="2" s="1"/>
  <c r="J205" i="2"/>
  <c r="S205" i="2" s="1"/>
  <c r="J206" i="2"/>
  <c r="S206" i="2" s="1"/>
  <c r="J207" i="2"/>
  <c r="S207" i="2" s="1"/>
  <c r="J208" i="2"/>
  <c r="S208" i="2" s="1"/>
  <c r="J209" i="2"/>
  <c r="S209" i="2" s="1"/>
  <c r="J210" i="2"/>
  <c r="S210" i="2" s="1"/>
  <c r="J211" i="2"/>
  <c r="S211" i="2" s="1"/>
  <c r="J212" i="2"/>
  <c r="S212" i="2" s="1"/>
  <c r="J213" i="2"/>
  <c r="S213" i="2" s="1"/>
  <c r="J214" i="2"/>
  <c r="S214" i="2" s="1"/>
  <c r="J215" i="2"/>
  <c r="S215" i="2" s="1"/>
  <c r="J216" i="2"/>
  <c r="S216" i="2" s="1"/>
  <c r="J217" i="2"/>
  <c r="S217" i="2" s="1"/>
  <c r="J218" i="2"/>
  <c r="S218" i="2" s="1"/>
  <c r="J219" i="2"/>
  <c r="S219" i="2" s="1"/>
  <c r="J220" i="2"/>
  <c r="S220" i="2" s="1"/>
  <c r="J221" i="2"/>
  <c r="S221" i="2" s="1"/>
  <c r="J222" i="2"/>
  <c r="S222" i="2" s="1"/>
  <c r="J223" i="2"/>
  <c r="S223" i="2" s="1"/>
  <c r="J224" i="2"/>
  <c r="S224" i="2" s="1"/>
  <c r="J225" i="2"/>
  <c r="S225" i="2" s="1"/>
  <c r="J226" i="2"/>
  <c r="S226" i="2" s="1"/>
  <c r="J227" i="2"/>
  <c r="S227" i="2" s="1"/>
  <c r="J228" i="2"/>
  <c r="S228" i="2" s="1"/>
  <c r="J229" i="2"/>
  <c r="S229" i="2" s="1"/>
  <c r="J230" i="2"/>
  <c r="S230" i="2" s="1"/>
  <c r="J231" i="2"/>
  <c r="S231" i="2" s="1"/>
  <c r="J232" i="2"/>
  <c r="S232" i="2" s="1"/>
  <c r="J233" i="2"/>
  <c r="S233" i="2" s="1"/>
  <c r="J234" i="2"/>
  <c r="S234" i="2" s="1"/>
  <c r="J235" i="2"/>
  <c r="S235" i="2" s="1"/>
  <c r="J236" i="2"/>
  <c r="S236" i="2" s="1"/>
  <c r="J237" i="2"/>
  <c r="S237" i="2" s="1"/>
  <c r="J238" i="2"/>
  <c r="S238" i="2" s="1"/>
  <c r="J239" i="2"/>
  <c r="S239" i="2" s="1"/>
  <c r="J240" i="2"/>
  <c r="S240" i="2" s="1"/>
  <c r="J241" i="2"/>
  <c r="S241" i="2" s="1"/>
  <c r="J242" i="2"/>
  <c r="S242" i="2" s="1"/>
  <c r="J243" i="2"/>
  <c r="S243" i="2" s="1"/>
  <c r="J244" i="2"/>
  <c r="S244" i="2" s="1"/>
  <c r="J245" i="2"/>
  <c r="S245" i="2" s="1"/>
  <c r="J246" i="2"/>
  <c r="S246" i="2" s="1"/>
  <c r="J247" i="2"/>
  <c r="S247" i="2" s="1"/>
  <c r="J248" i="2"/>
  <c r="S248" i="2" s="1"/>
  <c r="J249" i="2"/>
  <c r="S249" i="2" s="1"/>
  <c r="J250" i="2"/>
  <c r="S250" i="2" s="1"/>
  <c r="J251" i="2"/>
  <c r="S251" i="2" s="1"/>
  <c r="J252" i="2"/>
  <c r="S252" i="2" s="1"/>
  <c r="J253" i="2"/>
  <c r="S253" i="2" s="1"/>
  <c r="J254" i="2"/>
  <c r="S254" i="2" s="1"/>
  <c r="J255" i="2"/>
  <c r="S255" i="2" s="1"/>
  <c r="J256" i="2"/>
  <c r="S256" i="2" s="1"/>
  <c r="J257" i="2"/>
  <c r="S257" i="2" s="1"/>
  <c r="J258" i="2"/>
  <c r="S258" i="2" s="1"/>
  <c r="J259" i="2"/>
  <c r="S259" i="2" s="1"/>
  <c r="J12" i="2"/>
  <c r="S12" i="2" s="1"/>
  <c r="AB12" i="2" s="1"/>
  <c r="K11" i="2"/>
  <c r="T11" i="2" s="1"/>
  <c r="L11" i="2"/>
  <c r="U11" i="2" s="1"/>
  <c r="M11" i="2"/>
  <c r="V11" i="2" s="1"/>
  <c r="N11" i="2"/>
  <c r="W11" i="2" s="1"/>
  <c r="O11" i="2"/>
  <c r="X11" i="2" s="1"/>
  <c r="P11" i="2"/>
  <c r="Y11" i="2" s="1"/>
  <c r="Q11" i="2"/>
  <c r="Z11" i="2" s="1"/>
  <c r="AF3" i="5" s="1"/>
  <c r="J11" i="2"/>
  <c r="S11" i="2" s="1"/>
  <c r="AB11" i="2" s="1"/>
  <c r="C18" i="4"/>
  <c r="C11" i="4"/>
  <c r="C17" i="4"/>
  <c r="C16" i="4"/>
  <c r="C13" i="4"/>
  <c r="C6" i="4"/>
  <c r="C10" i="4"/>
  <c r="C9" i="4"/>
  <c r="C15" i="4"/>
  <c r="C14" i="4"/>
  <c r="C4" i="4"/>
  <c r="C12" i="4"/>
  <c r="C5" i="4"/>
  <c r="C8" i="4"/>
  <c r="C3" i="4"/>
  <c r="C2" i="4"/>
  <c r="C7" i="4"/>
  <c r="AQ307" i="2" l="1"/>
  <c r="BF307" i="2"/>
  <c r="AL307" i="2"/>
  <c r="BK307" i="2"/>
  <c r="BK322" i="2"/>
  <c r="BF322" i="2"/>
  <c r="BA322" i="2"/>
  <c r="AQ322" i="2"/>
  <c r="AV322" i="2"/>
  <c r="B312" i="15"/>
  <c r="AL322" i="2"/>
  <c r="BK527" i="2"/>
  <c r="BF527" i="2"/>
  <c r="BA527" i="2"/>
  <c r="AQ527" i="2"/>
  <c r="AV527" i="2"/>
  <c r="AL527" i="2"/>
  <c r="B517" i="15"/>
  <c r="BK387" i="2"/>
  <c r="BA387" i="2"/>
  <c r="BF387" i="2"/>
  <c r="AV387" i="2"/>
  <c r="AQ387" i="2"/>
  <c r="B377" i="15"/>
  <c r="AL387" i="2"/>
  <c r="BK285" i="2"/>
  <c r="BF285" i="2"/>
  <c r="BA285" i="2"/>
  <c r="AQ285" i="2"/>
  <c r="B275" i="15"/>
  <c r="AL285" i="2"/>
  <c r="AV285" i="2"/>
  <c r="BK261" i="2"/>
  <c r="BF261" i="2"/>
  <c r="BA261" i="2"/>
  <c r="AQ261" i="2"/>
  <c r="B251" i="15"/>
  <c r="AV261" i="2"/>
  <c r="AL261" i="2"/>
  <c r="BK290" i="2"/>
  <c r="BF290" i="2"/>
  <c r="BA290" i="2"/>
  <c r="AQ290" i="2"/>
  <c r="AV290" i="2"/>
  <c r="B280" i="15"/>
  <c r="AL290" i="2"/>
  <c r="BK554" i="2"/>
  <c r="BF554" i="2"/>
  <c r="BA554" i="2"/>
  <c r="AV554" i="2"/>
  <c r="AQ554" i="2"/>
  <c r="AL554" i="2"/>
  <c r="B544" i="15"/>
  <c r="BK469" i="2"/>
  <c r="BA469" i="2"/>
  <c r="BF469" i="2"/>
  <c r="AV469" i="2"/>
  <c r="AQ469" i="2"/>
  <c r="AL469" i="2"/>
  <c r="B459" i="15"/>
  <c r="BK385" i="2"/>
  <c r="BF385" i="2"/>
  <c r="BA385" i="2"/>
  <c r="AQ385" i="2"/>
  <c r="AV385" i="2"/>
  <c r="B375" i="15"/>
  <c r="AL385" i="2"/>
  <c r="BK263" i="2"/>
  <c r="BF263" i="2"/>
  <c r="BA263" i="2"/>
  <c r="AV263" i="2"/>
  <c r="AL263" i="2"/>
  <c r="AQ263" i="2"/>
  <c r="B253" i="15"/>
  <c r="BK556" i="2"/>
  <c r="BF556" i="2"/>
  <c r="BA556" i="2"/>
  <c r="AV556" i="2"/>
  <c r="AL556" i="2"/>
  <c r="AQ556" i="2"/>
  <c r="B546" i="15"/>
  <c r="BK488" i="2"/>
  <c r="BF488" i="2"/>
  <c r="BA488" i="2"/>
  <c r="AV488" i="2"/>
  <c r="AQ488" i="2"/>
  <c r="AL488" i="2"/>
  <c r="B478" i="15"/>
  <c r="BK458" i="2"/>
  <c r="BF458" i="2"/>
  <c r="BA458" i="2"/>
  <c r="AV458" i="2"/>
  <c r="AQ458" i="2"/>
  <c r="AL458" i="2"/>
  <c r="B448" i="15"/>
  <c r="BK553" i="2"/>
  <c r="BA553" i="2"/>
  <c r="BF553" i="2"/>
  <c r="AV553" i="2"/>
  <c r="AQ553" i="2"/>
  <c r="AL553" i="2"/>
  <c r="B543" i="15"/>
  <c r="BF379" i="2"/>
  <c r="BK379" i="2"/>
  <c r="BA379" i="2"/>
  <c r="AV379" i="2"/>
  <c r="AL379" i="2"/>
  <c r="B369" i="15"/>
  <c r="AQ379" i="2"/>
  <c r="BF267" i="2"/>
  <c r="BK267" i="2"/>
  <c r="BA267" i="2"/>
  <c r="AV267" i="2"/>
  <c r="B257" i="15"/>
  <c r="AQ267" i="2"/>
  <c r="AL267" i="2"/>
  <c r="BK382" i="2"/>
  <c r="BF382" i="2"/>
  <c r="BA382" i="2"/>
  <c r="AQ382" i="2"/>
  <c r="AV382" i="2"/>
  <c r="B372" i="15"/>
  <c r="AL382" i="2"/>
  <c r="BK323" i="2"/>
  <c r="BA323" i="2"/>
  <c r="AV323" i="2"/>
  <c r="BF323" i="2"/>
  <c r="B313" i="15"/>
  <c r="AQ323" i="2"/>
  <c r="AL323" i="2"/>
  <c r="BK294" i="2"/>
  <c r="BF294" i="2"/>
  <c r="BA294" i="2"/>
  <c r="AQ294" i="2"/>
  <c r="AV294" i="2"/>
  <c r="B284" i="15"/>
  <c r="AL294" i="2"/>
  <c r="BK416" i="2"/>
  <c r="BF416" i="2"/>
  <c r="BA416" i="2"/>
  <c r="AV416" i="2"/>
  <c r="AQ416" i="2"/>
  <c r="AL416" i="2"/>
  <c r="B406" i="15"/>
  <c r="BK333" i="2"/>
  <c r="BF333" i="2"/>
  <c r="BA333" i="2"/>
  <c r="AQ333" i="2"/>
  <c r="B323" i="15"/>
  <c r="AL333" i="2"/>
  <c r="AV333" i="2"/>
  <c r="BK405" i="2"/>
  <c r="BF405" i="2"/>
  <c r="BA405" i="2"/>
  <c r="AV405" i="2"/>
  <c r="AQ405" i="2"/>
  <c r="B395" i="15"/>
  <c r="AL405" i="2"/>
  <c r="BK306" i="2"/>
  <c r="BF306" i="2"/>
  <c r="BA306" i="2"/>
  <c r="AQ306" i="2"/>
  <c r="AV306" i="2"/>
  <c r="B296" i="15"/>
  <c r="AL306" i="2"/>
  <c r="BK446" i="2"/>
  <c r="BF446" i="2"/>
  <c r="BA446" i="2"/>
  <c r="AV446" i="2"/>
  <c r="AQ446" i="2"/>
  <c r="AL446" i="2"/>
  <c r="B436" i="15"/>
  <c r="BF372" i="2"/>
  <c r="BK372" i="2"/>
  <c r="BA372" i="2"/>
  <c r="AL372" i="2"/>
  <c r="AQ372" i="2"/>
  <c r="B362" i="15"/>
  <c r="AV372" i="2"/>
  <c r="BK526" i="2"/>
  <c r="BF526" i="2"/>
  <c r="BA526" i="2"/>
  <c r="AV526" i="2"/>
  <c r="AQ526" i="2"/>
  <c r="AL526" i="2"/>
  <c r="B516" i="15"/>
  <c r="BK549" i="2"/>
  <c r="BA549" i="2"/>
  <c r="BF549" i="2"/>
  <c r="AV549" i="2"/>
  <c r="AQ549" i="2"/>
  <c r="AL549" i="2"/>
  <c r="B539" i="15"/>
  <c r="BK430" i="2"/>
  <c r="BF430" i="2"/>
  <c r="BA430" i="2"/>
  <c r="AV430" i="2"/>
  <c r="AQ430" i="2"/>
  <c r="AL430" i="2"/>
  <c r="B420" i="15"/>
  <c r="BK520" i="2"/>
  <c r="BF520" i="2"/>
  <c r="BA520" i="2"/>
  <c r="AV520" i="2"/>
  <c r="AQ520" i="2"/>
  <c r="AL520" i="2"/>
  <c r="B510" i="15"/>
  <c r="BK313" i="2"/>
  <c r="BF313" i="2"/>
  <c r="BA313" i="2"/>
  <c r="AQ313" i="2"/>
  <c r="AV313" i="2"/>
  <c r="B303" i="15"/>
  <c r="AL313" i="2"/>
  <c r="BK414" i="2"/>
  <c r="BF414" i="2"/>
  <c r="BA414" i="2"/>
  <c r="AV414" i="2"/>
  <c r="AQ414" i="2"/>
  <c r="B404" i="15"/>
  <c r="AL414" i="2"/>
  <c r="BK434" i="2"/>
  <c r="BF434" i="2"/>
  <c r="BA434" i="2"/>
  <c r="AV434" i="2"/>
  <c r="AQ434" i="2"/>
  <c r="AL434" i="2"/>
  <c r="B424" i="15"/>
  <c r="BK533" i="2"/>
  <c r="BA533" i="2"/>
  <c r="BF533" i="2"/>
  <c r="AV533" i="2"/>
  <c r="AQ533" i="2"/>
  <c r="AL533" i="2"/>
  <c r="B523" i="15"/>
  <c r="BK266" i="2"/>
  <c r="BF266" i="2"/>
  <c r="BA266" i="2"/>
  <c r="AQ266" i="2"/>
  <c r="AV266" i="2"/>
  <c r="B256" i="15"/>
  <c r="AL266" i="2"/>
  <c r="BK368" i="2"/>
  <c r="BF368" i="2"/>
  <c r="BA368" i="2"/>
  <c r="AQ368" i="2"/>
  <c r="AL368" i="2"/>
  <c r="AV368" i="2"/>
  <c r="B358" i="15"/>
  <c r="BK490" i="2"/>
  <c r="BF490" i="2"/>
  <c r="BA490" i="2"/>
  <c r="AV490" i="2"/>
  <c r="AQ490" i="2"/>
  <c r="AL490" i="2"/>
  <c r="B480" i="15"/>
  <c r="BK551" i="2"/>
  <c r="BF551" i="2"/>
  <c r="BA551" i="2"/>
  <c r="AV551" i="2"/>
  <c r="AQ551" i="2"/>
  <c r="B541" i="15"/>
  <c r="AL551" i="2"/>
  <c r="BK310" i="2"/>
  <c r="BF310" i="2"/>
  <c r="BA310" i="2"/>
  <c r="AQ310" i="2"/>
  <c r="AV310" i="2"/>
  <c r="B300" i="15"/>
  <c r="AL310" i="2"/>
  <c r="BK457" i="2"/>
  <c r="BF457" i="2"/>
  <c r="AV457" i="2"/>
  <c r="BA457" i="2"/>
  <c r="AQ457" i="2"/>
  <c r="AL457" i="2"/>
  <c r="B447" i="15"/>
  <c r="BF340" i="2"/>
  <c r="BK340" i="2"/>
  <c r="AL340" i="2"/>
  <c r="BA340" i="2"/>
  <c r="AQ340" i="2"/>
  <c r="B330" i="15"/>
  <c r="AV340" i="2"/>
  <c r="BK280" i="2"/>
  <c r="BF280" i="2"/>
  <c r="BA280" i="2"/>
  <c r="AQ280" i="2"/>
  <c r="AL280" i="2"/>
  <c r="AV280" i="2"/>
  <c r="B270" i="15"/>
  <c r="BK369" i="2"/>
  <c r="BF369" i="2"/>
  <c r="BA369" i="2"/>
  <c r="AQ369" i="2"/>
  <c r="AV369" i="2"/>
  <c r="B359" i="15"/>
  <c r="AL369" i="2"/>
  <c r="BK537" i="2"/>
  <c r="BA537" i="2"/>
  <c r="BF537" i="2"/>
  <c r="AV537" i="2"/>
  <c r="AQ537" i="2"/>
  <c r="AL537" i="2"/>
  <c r="B527" i="15"/>
  <c r="BK370" i="2"/>
  <c r="BF370" i="2"/>
  <c r="BA370" i="2"/>
  <c r="AQ370" i="2"/>
  <c r="AV370" i="2"/>
  <c r="B360" i="15"/>
  <c r="AL370" i="2"/>
  <c r="BK421" i="2"/>
  <c r="BF421" i="2"/>
  <c r="BA421" i="2"/>
  <c r="AV421" i="2"/>
  <c r="AQ421" i="2"/>
  <c r="B411" i="15"/>
  <c r="AL421" i="2"/>
  <c r="BK317" i="2"/>
  <c r="BF317" i="2"/>
  <c r="BA317" i="2"/>
  <c r="AQ317" i="2"/>
  <c r="B307" i="15"/>
  <c r="AL317" i="2"/>
  <c r="AV317" i="2"/>
  <c r="BK343" i="2"/>
  <c r="BF343" i="2"/>
  <c r="BA343" i="2"/>
  <c r="AV343" i="2"/>
  <c r="AQ343" i="2"/>
  <c r="B333" i="15"/>
  <c r="AL343" i="2"/>
  <c r="BK486" i="2"/>
  <c r="BF486" i="2"/>
  <c r="BA486" i="2"/>
  <c r="AV486" i="2"/>
  <c r="AQ486" i="2"/>
  <c r="AL486" i="2"/>
  <c r="B476" i="15"/>
  <c r="BK463" i="2"/>
  <c r="BF463" i="2"/>
  <c r="BA463" i="2"/>
  <c r="AQ463" i="2"/>
  <c r="AV463" i="2"/>
  <c r="AL463" i="2"/>
  <c r="B453" i="15"/>
  <c r="BK282" i="2"/>
  <c r="BF282" i="2"/>
  <c r="BA282" i="2"/>
  <c r="AQ282" i="2"/>
  <c r="AV282" i="2"/>
  <c r="B272" i="15"/>
  <c r="AL282" i="2"/>
  <c r="BK359" i="2"/>
  <c r="BF359" i="2"/>
  <c r="BA359" i="2"/>
  <c r="AV359" i="2"/>
  <c r="AQ359" i="2"/>
  <c r="B349" i="15"/>
  <c r="AL359" i="2"/>
  <c r="BK487" i="2"/>
  <c r="BF487" i="2"/>
  <c r="BA487" i="2"/>
  <c r="AV487" i="2"/>
  <c r="AQ487" i="2"/>
  <c r="B477" i="15"/>
  <c r="AL487" i="2"/>
  <c r="BK439" i="2"/>
  <c r="BF439" i="2"/>
  <c r="BA439" i="2"/>
  <c r="AQ439" i="2"/>
  <c r="AL439" i="2"/>
  <c r="AV439" i="2"/>
  <c r="B429" i="15"/>
  <c r="BK514" i="2"/>
  <c r="BA514" i="2"/>
  <c r="AV514" i="2"/>
  <c r="AQ514" i="2"/>
  <c r="BF514" i="2"/>
  <c r="AL514" i="2"/>
  <c r="B504" i="15"/>
  <c r="BK355" i="2"/>
  <c r="BF355" i="2"/>
  <c r="BA355" i="2"/>
  <c r="AV355" i="2"/>
  <c r="AQ355" i="2"/>
  <c r="AL355" i="2"/>
  <c r="B345" i="15"/>
  <c r="BK394" i="2"/>
  <c r="BF394" i="2"/>
  <c r="AV394" i="2"/>
  <c r="BA394" i="2"/>
  <c r="AQ394" i="2"/>
  <c r="B384" i="15"/>
  <c r="AL394" i="2"/>
  <c r="BK512" i="2"/>
  <c r="BF512" i="2"/>
  <c r="BA512" i="2"/>
  <c r="AV512" i="2"/>
  <c r="AQ512" i="2"/>
  <c r="AL512" i="2"/>
  <c r="B502" i="15"/>
  <c r="BK272" i="2"/>
  <c r="BF272" i="2"/>
  <c r="BA272" i="2"/>
  <c r="AQ272" i="2"/>
  <c r="AL272" i="2"/>
  <c r="AV272" i="2"/>
  <c r="B262" i="15"/>
  <c r="BK363" i="2"/>
  <c r="BF363" i="2"/>
  <c r="BA363" i="2"/>
  <c r="AV363" i="2"/>
  <c r="AQ363" i="2"/>
  <c r="AL363" i="2"/>
  <c r="B353" i="15"/>
  <c r="BK473" i="2"/>
  <c r="BA473" i="2"/>
  <c r="BF473" i="2"/>
  <c r="AV473" i="2"/>
  <c r="AQ473" i="2"/>
  <c r="AL473" i="2"/>
  <c r="B463" i="15"/>
  <c r="BK298" i="2"/>
  <c r="BF298" i="2"/>
  <c r="BA298" i="2"/>
  <c r="AQ298" i="2"/>
  <c r="AV298" i="2"/>
  <c r="B288" i="15"/>
  <c r="AL298" i="2"/>
  <c r="BK400" i="2"/>
  <c r="BF400" i="2"/>
  <c r="BA400" i="2"/>
  <c r="AV400" i="2"/>
  <c r="AQ400" i="2"/>
  <c r="AL400" i="2"/>
  <c r="B390" i="15"/>
  <c r="BK559" i="2"/>
  <c r="BF559" i="2"/>
  <c r="BA559" i="2"/>
  <c r="AQ559" i="2"/>
  <c r="AV559" i="2"/>
  <c r="AL559" i="2"/>
  <c r="B549" i="15"/>
  <c r="BK341" i="2"/>
  <c r="BF341" i="2"/>
  <c r="BA341" i="2"/>
  <c r="AQ341" i="2"/>
  <c r="B331" i="15"/>
  <c r="AL341" i="2"/>
  <c r="AV341" i="2"/>
  <c r="BF371" i="2"/>
  <c r="BK371" i="2"/>
  <c r="BA371" i="2"/>
  <c r="AV371" i="2"/>
  <c r="AL371" i="2"/>
  <c r="AQ371" i="2"/>
  <c r="B361" i="15"/>
  <c r="BK412" i="2"/>
  <c r="BF412" i="2"/>
  <c r="BA412" i="2"/>
  <c r="AV412" i="2"/>
  <c r="AL412" i="2"/>
  <c r="AQ412" i="2"/>
  <c r="B402" i="15"/>
  <c r="BK384" i="2"/>
  <c r="BF384" i="2"/>
  <c r="BA384" i="2"/>
  <c r="AQ384" i="2"/>
  <c r="AL384" i="2"/>
  <c r="AV384" i="2"/>
  <c r="B374" i="15"/>
  <c r="BK319" i="2"/>
  <c r="BF319" i="2"/>
  <c r="BA319" i="2"/>
  <c r="AV319" i="2"/>
  <c r="AQ319" i="2"/>
  <c r="AL319" i="2"/>
  <c r="B309" i="15"/>
  <c r="BF388" i="2"/>
  <c r="BK388" i="2"/>
  <c r="AV388" i="2"/>
  <c r="AL388" i="2"/>
  <c r="AQ388" i="2"/>
  <c r="B378" i="15"/>
  <c r="BA388" i="2"/>
  <c r="BK429" i="2"/>
  <c r="BA429" i="2"/>
  <c r="AV429" i="2"/>
  <c r="AQ429" i="2"/>
  <c r="BF429" i="2"/>
  <c r="AL429" i="2"/>
  <c r="B419" i="15"/>
  <c r="BK502" i="2"/>
  <c r="BF502" i="2"/>
  <c r="BA502" i="2"/>
  <c r="AV502" i="2"/>
  <c r="AQ502" i="2"/>
  <c r="AL502" i="2"/>
  <c r="B492" i="15"/>
  <c r="BK312" i="2"/>
  <c r="BF312" i="2"/>
  <c r="BA312" i="2"/>
  <c r="AQ312" i="2"/>
  <c r="AL312" i="2"/>
  <c r="AV312" i="2"/>
  <c r="B302" i="15"/>
  <c r="BK329" i="2"/>
  <c r="BF329" i="2"/>
  <c r="BA329" i="2"/>
  <c r="AQ329" i="2"/>
  <c r="AV329" i="2"/>
  <c r="B319" i="15"/>
  <c r="AL329" i="2"/>
  <c r="BK513" i="2"/>
  <c r="BF513" i="2"/>
  <c r="BA513" i="2"/>
  <c r="AV513" i="2"/>
  <c r="AQ513" i="2"/>
  <c r="AL513" i="2"/>
  <c r="B503" i="15"/>
  <c r="BK534" i="2"/>
  <c r="BF534" i="2"/>
  <c r="BA534" i="2"/>
  <c r="AV534" i="2"/>
  <c r="AQ534" i="2"/>
  <c r="AL534" i="2"/>
  <c r="B524" i="15"/>
  <c r="BK425" i="2"/>
  <c r="BF425" i="2"/>
  <c r="BA425" i="2"/>
  <c r="AQ425" i="2"/>
  <c r="AL425" i="2"/>
  <c r="AV425" i="2"/>
  <c r="B415" i="15"/>
  <c r="BK396" i="2"/>
  <c r="BF396" i="2"/>
  <c r="AV396" i="2"/>
  <c r="BA396" i="2"/>
  <c r="AL396" i="2"/>
  <c r="AQ396" i="2"/>
  <c r="B386" i="15"/>
  <c r="BK454" i="2"/>
  <c r="BF454" i="2"/>
  <c r="BA454" i="2"/>
  <c r="AV454" i="2"/>
  <c r="AQ454" i="2"/>
  <c r="AL454" i="2"/>
  <c r="B444" i="15"/>
  <c r="BK406" i="2"/>
  <c r="BF406" i="2"/>
  <c r="BA406" i="2"/>
  <c r="AV406" i="2"/>
  <c r="AQ406" i="2"/>
  <c r="B396" i="15"/>
  <c r="AL406" i="2"/>
  <c r="BK332" i="2"/>
  <c r="BF332" i="2"/>
  <c r="BA332" i="2"/>
  <c r="AL332" i="2"/>
  <c r="AQ332" i="2"/>
  <c r="B322" i="15"/>
  <c r="AV332" i="2"/>
  <c r="BK495" i="2"/>
  <c r="BF495" i="2"/>
  <c r="BA495" i="2"/>
  <c r="AQ495" i="2"/>
  <c r="AV495" i="2"/>
  <c r="AL495" i="2"/>
  <c r="B485" i="15"/>
  <c r="BK314" i="2"/>
  <c r="BF314" i="2"/>
  <c r="BA314" i="2"/>
  <c r="AQ314" i="2"/>
  <c r="AV314" i="2"/>
  <c r="B304" i="15"/>
  <c r="AL314" i="2"/>
  <c r="BK311" i="2"/>
  <c r="BF311" i="2"/>
  <c r="BA311" i="2"/>
  <c r="AV311" i="2"/>
  <c r="AQ311" i="2"/>
  <c r="B301" i="15"/>
  <c r="AL311" i="2"/>
  <c r="BK515" i="2"/>
  <c r="BF515" i="2"/>
  <c r="BA515" i="2"/>
  <c r="AV515" i="2"/>
  <c r="AQ515" i="2"/>
  <c r="AL515" i="2"/>
  <c r="B505" i="15"/>
  <c r="BK510" i="2"/>
  <c r="BF510" i="2"/>
  <c r="BA510" i="2"/>
  <c r="AV510" i="2"/>
  <c r="AQ510" i="2"/>
  <c r="AL510" i="2"/>
  <c r="B500" i="15"/>
  <c r="BK401" i="2"/>
  <c r="BF401" i="2"/>
  <c r="BA401" i="2"/>
  <c r="AQ401" i="2"/>
  <c r="AV401" i="2"/>
  <c r="B391" i="15"/>
  <c r="AL401" i="2"/>
  <c r="BK271" i="2"/>
  <c r="BF271" i="2"/>
  <c r="BA271" i="2"/>
  <c r="AV271" i="2"/>
  <c r="AQ271" i="2"/>
  <c r="B261" i="15"/>
  <c r="AL271" i="2"/>
  <c r="BK546" i="2"/>
  <c r="BA546" i="2"/>
  <c r="BF546" i="2"/>
  <c r="AV546" i="2"/>
  <c r="AQ546" i="2"/>
  <c r="AL546" i="2"/>
  <c r="B536" i="15"/>
  <c r="BK389" i="2"/>
  <c r="BF389" i="2"/>
  <c r="BA389" i="2"/>
  <c r="AV389" i="2"/>
  <c r="AQ389" i="2"/>
  <c r="B379" i="15"/>
  <c r="AL389" i="2"/>
  <c r="BK383" i="2"/>
  <c r="BF383" i="2"/>
  <c r="BA383" i="2"/>
  <c r="AV383" i="2"/>
  <c r="AQ383" i="2"/>
  <c r="AL383" i="2"/>
  <c r="B373" i="15"/>
  <c r="BK328" i="2"/>
  <c r="BF328" i="2"/>
  <c r="BA328" i="2"/>
  <c r="AQ328" i="2"/>
  <c r="AL328" i="2"/>
  <c r="AV328" i="2"/>
  <c r="B318" i="15"/>
  <c r="BK334" i="2"/>
  <c r="BA334" i="2"/>
  <c r="BF334" i="2"/>
  <c r="AQ334" i="2"/>
  <c r="AV334" i="2"/>
  <c r="B324" i="15"/>
  <c r="AL334" i="2"/>
  <c r="BK377" i="2"/>
  <c r="BF377" i="2"/>
  <c r="BA377" i="2"/>
  <c r="AQ377" i="2"/>
  <c r="AV377" i="2"/>
  <c r="B367" i="15"/>
  <c r="AL377" i="2"/>
  <c r="BK437" i="2"/>
  <c r="BF437" i="2"/>
  <c r="BA437" i="2"/>
  <c r="AV437" i="2"/>
  <c r="AQ437" i="2"/>
  <c r="AL437" i="2"/>
  <c r="B427" i="15"/>
  <c r="BK350" i="2"/>
  <c r="BF350" i="2"/>
  <c r="BA350" i="2"/>
  <c r="AQ350" i="2"/>
  <c r="AV350" i="2"/>
  <c r="B340" i="15"/>
  <c r="AL350" i="2"/>
  <c r="BK449" i="2"/>
  <c r="BF449" i="2"/>
  <c r="AQ449" i="2"/>
  <c r="BA449" i="2"/>
  <c r="AV449" i="2"/>
  <c r="AL449" i="2"/>
  <c r="B439" i="15"/>
  <c r="BK539" i="2"/>
  <c r="BF539" i="2"/>
  <c r="AV539" i="2"/>
  <c r="BA539" i="2"/>
  <c r="AL539" i="2"/>
  <c r="AQ539" i="2"/>
  <c r="B529" i="15"/>
  <c r="BK325" i="2"/>
  <c r="BF325" i="2"/>
  <c r="BA325" i="2"/>
  <c r="AQ325" i="2"/>
  <c r="B315" i="15"/>
  <c r="AL325" i="2"/>
  <c r="AV325" i="2"/>
  <c r="BK351" i="2"/>
  <c r="BF351" i="2"/>
  <c r="BA351" i="2"/>
  <c r="AV351" i="2"/>
  <c r="AQ351" i="2"/>
  <c r="AL351" i="2"/>
  <c r="B341" i="15"/>
  <c r="BK360" i="2"/>
  <c r="BF360" i="2"/>
  <c r="BA360" i="2"/>
  <c r="AQ360" i="2"/>
  <c r="AL360" i="2"/>
  <c r="AV360" i="2"/>
  <c r="B350" i="15"/>
  <c r="BK517" i="2"/>
  <c r="BA517" i="2"/>
  <c r="BF517" i="2"/>
  <c r="AV517" i="2"/>
  <c r="AQ517" i="2"/>
  <c r="AL517" i="2"/>
  <c r="B507" i="15"/>
  <c r="BK483" i="2"/>
  <c r="BF483" i="2"/>
  <c r="BA483" i="2"/>
  <c r="AV483" i="2"/>
  <c r="AQ483" i="2"/>
  <c r="AL483" i="2"/>
  <c r="B473" i="15"/>
  <c r="BK344" i="2"/>
  <c r="BF344" i="2"/>
  <c r="BA344" i="2"/>
  <c r="AQ344" i="2"/>
  <c r="AL344" i="2"/>
  <c r="AV344" i="2"/>
  <c r="B334" i="15"/>
  <c r="BK289" i="2"/>
  <c r="BF289" i="2"/>
  <c r="BA289" i="2"/>
  <c r="AQ289" i="2"/>
  <c r="AV289" i="2"/>
  <c r="B279" i="15"/>
  <c r="AL289" i="2"/>
  <c r="BF435" i="2"/>
  <c r="BK435" i="2"/>
  <c r="BA435" i="2"/>
  <c r="AV435" i="2"/>
  <c r="AL435" i="2"/>
  <c r="B425" i="15"/>
  <c r="AQ435" i="2"/>
  <c r="BF356" i="2"/>
  <c r="BK356" i="2"/>
  <c r="AL356" i="2"/>
  <c r="BA356" i="2"/>
  <c r="AQ356" i="2"/>
  <c r="AV356" i="2"/>
  <c r="B346" i="15"/>
  <c r="BK459" i="2"/>
  <c r="BF459" i="2"/>
  <c r="BA459" i="2"/>
  <c r="AV459" i="2"/>
  <c r="AQ459" i="2"/>
  <c r="AL459" i="2"/>
  <c r="B449" i="15"/>
  <c r="BF260" i="2"/>
  <c r="BK260" i="2"/>
  <c r="AQ260" i="2"/>
  <c r="AL260" i="2"/>
  <c r="AV260" i="2"/>
  <c r="B250" i="15"/>
  <c r="BA260" i="2"/>
  <c r="BK444" i="2"/>
  <c r="BF444" i="2"/>
  <c r="BA444" i="2"/>
  <c r="AV444" i="2"/>
  <c r="AL444" i="2"/>
  <c r="AQ444" i="2"/>
  <c r="B434" i="15"/>
  <c r="BK390" i="2"/>
  <c r="BF390" i="2"/>
  <c r="AV390" i="2"/>
  <c r="BA390" i="2"/>
  <c r="AQ390" i="2"/>
  <c r="B380" i="15"/>
  <c r="AL390" i="2"/>
  <c r="BK552" i="2"/>
  <c r="BF552" i="2"/>
  <c r="BA552" i="2"/>
  <c r="AV552" i="2"/>
  <c r="AQ552" i="2"/>
  <c r="AL552" i="2"/>
  <c r="B542" i="15"/>
  <c r="BK366" i="2"/>
  <c r="BA366" i="2"/>
  <c r="BF366" i="2"/>
  <c r="AQ366" i="2"/>
  <c r="AV366" i="2"/>
  <c r="B356" i="15"/>
  <c r="AL366" i="2"/>
  <c r="BF531" i="2"/>
  <c r="BK531" i="2"/>
  <c r="BA531" i="2"/>
  <c r="AV531" i="2"/>
  <c r="AL531" i="2"/>
  <c r="B521" i="15"/>
  <c r="AQ531" i="2"/>
  <c r="BK498" i="2"/>
  <c r="BA498" i="2"/>
  <c r="BF498" i="2"/>
  <c r="AV498" i="2"/>
  <c r="AQ498" i="2"/>
  <c r="AL498" i="2"/>
  <c r="B488" i="15"/>
  <c r="BK433" i="2"/>
  <c r="BF433" i="2"/>
  <c r="BA433" i="2"/>
  <c r="AQ433" i="2"/>
  <c r="AV433" i="2"/>
  <c r="AL433" i="2"/>
  <c r="B423" i="15"/>
  <c r="BK410" i="2"/>
  <c r="BF410" i="2"/>
  <c r="BA410" i="2"/>
  <c r="AV410" i="2"/>
  <c r="AQ410" i="2"/>
  <c r="B400" i="15"/>
  <c r="AL410" i="2"/>
  <c r="BK485" i="2"/>
  <c r="BA485" i="2"/>
  <c r="BF485" i="2"/>
  <c r="AV485" i="2"/>
  <c r="AQ485" i="2"/>
  <c r="AL485" i="2"/>
  <c r="B475" i="15"/>
  <c r="BK438" i="2"/>
  <c r="BF438" i="2"/>
  <c r="BA438" i="2"/>
  <c r="AV438" i="2"/>
  <c r="AQ438" i="2"/>
  <c r="AL438" i="2"/>
  <c r="B428" i="15"/>
  <c r="BK535" i="2"/>
  <c r="BA535" i="2"/>
  <c r="BF535" i="2"/>
  <c r="AV535" i="2"/>
  <c r="AQ535" i="2"/>
  <c r="AL535" i="2"/>
  <c r="B525" i="15"/>
  <c r="BK339" i="2"/>
  <c r="BF339" i="2"/>
  <c r="BA339" i="2"/>
  <c r="AV339" i="2"/>
  <c r="B329" i="15"/>
  <c r="AL339" i="2"/>
  <c r="AQ339" i="2"/>
  <c r="BK419" i="2"/>
  <c r="BF419" i="2"/>
  <c r="BA419" i="2"/>
  <c r="AV419" i="2"/>
  <c r="B409" i="15"/>
  <c r="AQ419" i="2"/>
  <c r="AL419" i="2"/>
  <c r="BK376" i="2"/>
  <c r="BF376" i="2"/>
  <c r="BA376" i="2"/>
  <c r="AQ376" i="2"/>
  <c r="AL376" i="2"/>
  <c r="AV376" i="2"/>
  <c r="B366" i="15"/>
  <c r="BK538" i="2"/>
  <c r="BF538" i="2"/>
  <c r="BA538" i="2"/>
  <c r="AV538" i="2"/>
  <c r="AQ538" i="2"/>
  <c r="AL538" i="2"/>
  <c r="B528" i="15"/>
  <c r="BK362" i="2"/>
  <c r="BF362" i="2"/>
  <c r="BA362" i="2"/>
  <c r="AQ362" i="2"/>
  <c r="AV362" i="2"/>
  <c r="B352" i="15"/>
  <c r="AL362" i="2"/>
  <c r="BK392" i="2"/>
  <c r="BF392" i="2"/>
  <c r="AV392" i="2"/>
  <c r="BA392" i="2"/>
  <c r="AQ392" i="2"/>
  <c r="AL392" i="2"/>
  <c r="B382" i="15"/>
  <c r="BK275" i="2"/>
  <c r="BF275" i="2"/>
  <c r="BA275" i="2"/>
  <c r="AV275" i="2"/>
  <c r="B265" i="15"/>
  <c r="AL275" i="2"/>
  <c r="AQ275" i="2"/>
  <c r="BK453" i="2"/>
  <c r="BF453" i="2"/>
  <c r="BA453" i="2"/>
  <c r="AV453" i="2"/>
  <c r="AQ453" i="2"/>
  <c r="AL453" i="2"/>
  <c r="B443" i="15"/>
  <c r="BK521" i="2"/>
  <c r="BA521" i="2"/>
  <c r="BF521" i="2"/>
  <c r="AV521" i="2"/>
  <c r="AQ521" i="2"/>
  <c r="AL521" i="2"/>
  <c r="B511" i="15"/>
  <c r="BK480" i="2"/>
  <c r="BF480" i="2"/>
  <c r="BA480" i="2"/>
  <c r="AV480" i="2"/>
  <c r="AQ480" i="2"/>
  <c r="AL480" i="2"/>
  <c r="B470" i="15"/>
  <c r="BK358" i="2"/>
  <c r="BF358" i="2"/>
  <c r="BA358" i="2"/>
  <c r="AQ358" i="2"/>
  <c r="AV358" i="2"/>
  <c r="B348" i="15"/>
  <c r="AL358" i="2"/>
  <c r="BK550" i="2"/>
  <c r="BF550" i="2"/>
  <c r="BA550" i="2"/>
  <c r="AV550" i="2"/>
  <c r="AQ550" i="2"/>
  <c r="AL550" i="2"/>
  <c r="B540" i="15"/>
  <c r="BF395" i="2"/>
  <c r="BK395" i="2"/>
  <c r="BA395" i="2"/>
  <c r="AV395" i="2"/>
  <c r="AQ395" i="2"/>
  <c r="AL395" i="2"/>
  <c r="B385" i="15"/>
  <c r="BK464" i="2"/>
  <c r="BF464" i="2"/>
  <c r="BA464" i="2"/>
  <c r="AV464" i="2"/>
  <c r="AQ464" i="2"/>
  <c r="AL464" i="2"/>
  <c r="B454" i="15"/>
  <c r="BK287" i="2"/>
  <c r="BF287" i="2"/>
  <c r="BA287" i="2"/>
  <c r="AV287" i="2"/>
  <c r="AQ287" i="2"/>
  <c r="AL287" i="2"/>
  <c r="B277" i="15"/>
  <c r="BK345" i="2"/>
  <c r="BF345" i="2"/>
  <c r="BA345" i="2"/>
  <c r="AQ345" i="2"/>
  <c r="AV345" i="2"/>
  <c r="B335" i="15"/>
  <c r="AL345" i="2"/>
  <c r="BF467" i="2"/>
  <c r="BK467" i="2"/>
  <c r="BA467" i="2"/>
  <c r="AV467" i="2"/>
  <c r="AL467" i="2"/>
  <c r="B457" i="15"/>
  <c r="AQ467" i="2"/>
  <c r="BK353" i="2"/>
  <c r="BF353" i="2"/>
  <c r="BA353" i="2"/>
  <c r="AQ353" i="2"/>
  <c r="AV353" i="2"/>
  <c r="B343" i="15"/>
  <c r="AL353" i="2"/>
  <c r="BF452" i="2"/>
  <c r="BK452" i="2"/>
  <c r="BA452" i="2"/>
  <c r="AV452" i="2"/>
  <c r="AL452" i="2"/>
  <c r="AQ452" i="2"/>
  <c r="B442" i="15"/>
  <c r="BK302" i="2"/>
  <c r="BF302" i="2"/>
  <c r="BA302" i="2"/>
  <c r="AQ302" i="2"/>
  <c r="AV302" i="2"/>
  <c r="B292" i="15"/>
  <c r="AL302" i="2"/>
  <c r="BK403" i="2"/>
  <c r="BF403" i="2"/>
  <c r="BA403" i="2"/>
  <c r="AV403" i="2"/>
  <c r="AL403" i="2"/>
  <c r="AQ403" i="2"/>
  <c r="B393" i="15"/>
  <c r="BK477" i="2"/>
  <c r="BA477" i="2"/>
  <c r="BF477" i="2"/>
  <c r="AV477" i="2"/>
  <c r="AQ477" i="2"/>
  <c r="AL477" i="2"/>
  <c r="B467" i="15"/>
  <c r="BK562" i="2"/>
  <c r="BA562" i="2"/>
  <c r="BF562" i="2"/>
  <c r="AV562" i="2"/>
  <c r="AQ562" i="2"/>
  <c r="AL562" i="2"/>
  <c r="BK303" i="2"/>
  <c r="BF303" i="2"/>
  <c r="BA303" i="2"/>
  <c r="AV303" i="2"/>
  <c r="AQ303" i="2"/>
  <c r="AL303" i="2"/>
  <c r="B293" i="15"/>
  <c r="BK461" i="2"/>
  <c r="BF461" i="2"/>
  <c r="BA461" i="2"/>
  <c r="AV461" i="2"/>
  <c r="AQ461" i="2"/>
  <c r="AL461" i="2"/>
  <c r="B451" i="15"/>
  <c r="BF500" i="2"/>
  <c r="BA500" i="2"/>
  <c r="BK500" i="2"/>
  <c r="AV500" i="2"/>
  <c r="AL500" i="2"/>
  <c r="AQ500" i="2"/>
  <c r="B490" i="15"/>
  <c r="BK365" i="2"/>
  <c r="BF365" i="2"/>
  <c r="BA365" i="2"/>
  <c r="AQ365" i="2"/>
  <c r="B355" i="15"/>
  <c r="AL365" i="2"/>
  <c r="AV365" i="2"/>
  <c r="BK474" i="2"/>
  <c r="BF474" i="2"/>
  <c r="BA474" i="2"/>
  <c r="AV474" i="2"/>
  <c r="AQ474" i="2"/>
  <c r="AL474" i="2"/>
  <c r="B464" i="15"/>
  <c r="BK445" i="2"/>
  <c r="BF445" i="2"/>
  <c r="BA445" i="2"/>
  <c r="AV445" i="2"/>
  <c r="AQ445" i="2"/>
  <c r="AL445" i="2"/>
  <c r="B435" i="15"/>
  <c r="BK426" i="2"/>
  <c r="BF426" i="2"/>
  <c r="BA426" i="2"/>
  <c r="AV426" i="2"/>
  <c r="AQ426" i="2"/>
  <c r="AL426" i="2"/>
  <c r="B416" i="15"/>
  <c r="BK506" i="2"/>
  <c r="BF506" i="2"/>
  <c r="BA506" i="2"/>
  <c r="AV506" i="2"/>
  <c r="AQ506" i="2"/>
  <c r="AL506" i="2"/>
  <c r="B496" i="15"/>
  <c r="BK508" i="2"/>
  <c r="BF508" i="2"/>
  <c r="BA508" i="2"/>
  <c r="AV508" i="2"/>
  <c r="AL508" i="2"/>
  <c r="AQ508" i="2"/>
  <c r="B498" i="15"/>
  <c r="BK427" i="2"/>
  <c r="BF427" i="2"/>
  <c r="BA427" i="2"/>
  <c r="AV427" i="2"/>
  <c r="AQ427" i="2"/>
  <c r="AL427" i="2"/>
  <c r="B417" i="15"/>
  <c r="BF324" i="2"/>
  <c r="BK324" i="2"/>
  <c r="AL324" i="2"/>
  <c r="AQ324" i="2"/>
  <c r="AV324" i="2"/>
  <c r="B314" i="15"/>
  <c r="BA324" i="2"/>
  <c r="BK354" i="2"/>
  <c r="BF354" i="2"/>
  <c r="BA354" i="2"/>
  <c r="AQ354" i="2"/>
  <c r="AV354" i="2"/>
  <c r="B344" i="15"/>
  <c r="AL354" i="2"/>
  <c r="BK519" i="2"/>
  <c r="BF519" i="2"/>
  <c r="BA519" i="2"/>
  <c r="AV519" i="2"/>
  <c r="AQ519" i="2"/>
  <c r="B509" i="15"/>
  <c r="AL519" i="2"/>
  <c r="BK295" i="2"/>
  <c r="BF295" i="2"/>
  <c r="BA295" i="2"/>
  <c r="AV295" i="2"/>
  <c r="AQ295" i="2"/>
  <c r="AL295" i="2"/>
  <c r="B285" i="15"/>
  <c r="BK402" i="2"/>
  <c r="BF402" i="2"/>
  <c r="BA402" i="2"/>
  <c r="AV402" i="2"/>
  <c r="AQ402" i="2"/>
  <c r="B392" i="15"/>
  <c r="AL402" i="2"/>
  <c r="BF532" i="2"/>
  <c r="BA532" i="2"/>
  <c r="BK532" i="2"/>
  <c r="AV532" i="2"/>
  <c r="AL532" i="2"/>
  <c r="AQ532" i="2"/>
  <c r="B522" i="15"/>
  <c r="BK352" i="2"/>
  <c r="BF352" i="2"/>
  <c r="BA352" i="2"/>
  <c r="AQ352" i="2"/>
  <c r="AL352" i="2"/>
  <c r="AV352" i="2"/>
  <c r="B342" i="15"/>
  <c r="BK471" i="2"/>
  <c r="BA471" i="2"/>
  <c r="BF471" i="2"/>
  <c r="AV471" i="2"/>
  <c r="AQ471" i="2"/>
  <c r="AL471" i="2"/>
  <c r="B461" i="15"/>
  <c r="BK547" i="2"/>
  <c r="BF547" i="2"/>
  <c r="BA547" i="2"/>
  <c r="AV547" i="2"/>
  <c r="AQ547" i="2"/>
  <c r="AL547" i="2"/>
  <c r="B537" i="15"/>
  <c r="BK443" i="2"/>
  <c r="BF443" i="2"/>
  <c r="BA443" i="2"/>
  <c r="AV443" i="2"/>
  <c r="AL443" i="2"/>
  <c r="AQ443" i="2"/>
  <c r="B433" i="15"/>
  <c r="BK361" i="2"/>
  <c r="BF361" i="2"/>
  <c r="BA361" i="2"/>
  <c r="AQ361" i="2"/>
  <c r="AV361" i="2"/>
  <c r="B351" i="15"/>
  <c r="AL361" i="2"/>
  <c r="BK505" i="2"/>
  <c r="BA505" i="2"/>
  <c r="BF505" i="2"/>
  <c r="AV505" i="2"/>
  <c r="AQ505" i="2"/>
  <c r="AL505" i="2"/>
  <c r="B495" i="15"/>
  <c r="BK288" i="2"/>
  <c r="BF288" i="2"/>
  <c r="BA288" i="2"/>
  <c r="AQ288" i="2"/>
  <c r="AL288" i="2"/>
  <c r="AV288" i="2"/>
  <c r="B278" i="15"/>
  <c r="BK491" i="2"/>
  <c r="BF491" i="2"/>
  <c r="BA491" i="2"/>
  <c r="AQ491" i="2"/>
  <c r="AL491" i="2"/>
  <c r="B481" i="15"/>
  <c r="AV491" i="2"/>
  <c r="BK337" i="2"/>
  <c r="BF337" i="2"/>
  <c r="BA337" i="2"/>
  <c r="AQ337" i="2"/>
  <c r="AV337" i="2"/>
  <c r="B327" i="15"/>
  <c r="AL337" i="2"/>
  <c r="BK375" i="2"/>
  <c r="BF375" i="2"/>
  <c r="BA375" i="2"/>
  <c r="AV375" i="2"/>
  <c r="AQ375" i="2"/>
  <c r="B365" i="15"/>
  <c r="AL375" i="2"/>
  <c r="BK428" i="2"/>
  <c r="BF428" i="2"/>
  <c r="BA428" i="2"/>
  <c r="AV428" i="2"/>
  <c r="AL428" i="2"/>
  <c r="AQ428" i="2"/>
  <c r="B418" i="15"/>
  <c r="BK489" i="2"/>
  <c r="BA489" i="2"/>
  <c r="BF489" i="2"/>
  <c r="AV489" i="2"/>
  <c r="AQ489" i="2"/>
  <c r="AL489" i="2"/>
  <c r="B479" i="15"/>
  <c r="BK270" i="2"/>
  <c r="BF270" i="2"/>
  <c r="BA270" i="2"/>
  <c r="AQ270" i="2"/>
  <c r="AV270" i="2"/>
  <c r="B260" i="15"/>
  <c r="AL270" i="2"/>
  <c r="BK496" i="2"/>
  <c r="BF496" i="2"/>
  <c r="BA496" i="2"/>
  <c r="AV496" i="2"/>
  <c r="AQ496" i="2"/>
  <c r="AL496" i="2"/>
  <c r="B486" i="15"/>
  <c r="BK274" i="2"/>
  <c r="BF274" i="2"/>
  <c r="BA274" i="2"/>
  <c r="AQ274" i="2"/>
  <c r="AV274" i="2"/>
  <c r="B264" i="15"/>
  <c r="AL274" i="2"/>
  <c r="BF548" i="2"/>
  <c r="BK548" i="2"/>
  <c r="BA548" i="2"/>
  <c r="AV548" i="2"/>
  <c r="AL548" i="2"/>
  <c r="AQ548" i="2"/>
  <c r="B538" i="15"/>
  <c r="BK326" i="2"/>
  <c r="BF326" i="2"/>
  <c r="BA326" i="2"/>
  <c r="AQ326" i="2"/>
  <c r="AV326" i="2"/>
  <c r="B316" i="15"/>
  <c r="AL326" i="2"/>
  <c r="BK448" i="2"/>
  <c r="BF448" i="2"/>
  <c r="BA448" i="2"/>
  <c r="AV448" i="2"/>
  <c r="AQ448" i="2"/>
  <c r="AL448" i="2"/>
  <c r="B438" i="15"/>
  <c r="BK367" i="2"/>
  <c r="BF367" i="2"/>
  <c r="BA367" i="2"/>
  <c r="AV367" i="2"/>
  <c r="AQ367" i="2"/>
  <c r="AL367" i="2"/>
  <c r="B357" i="15"/>
  <c r="BK522" i="2"/>
  <c r="BF522" i="2"/>
  <c r="BA522" i="2"/>
  <c r="AV522" i="2"/>
  <c r="AQ522" i="2"/>
  <c r="AL522" i="2"/>
  <c r="B512" i="15"/>
  <c r="BK432" i="2"/>
  <c r="BF432" i="2"/>
  <c r="BA432" i="2"/>
  <c r="AV432" i="2"/>
  <c r="AQ432" i="2"/>
  <c r="AL432" i="2"/>
  <c r="B422" i="15"/>
  <c r="BF331" i="2"/>
  <c r="BK331" i="2"/>
  <c r="BA331" i="2"/>
  <c r="AV331" i="2"/>
  <c r="AQ331" i="2"/>
  <c r="AL331" i="2"/>
  <c r="B321" i="15"/>
  <c r="BK318" i="2"/>
  <c r="BF318" i="2"/>
  <c r="BA318" i="2"/>
  <c r="AQ318" i="2"/>
  <c r="AV318" i="2"/>
  <c r="B308" i="15"/>
  <c r="AL318" i="2"/>
  <c r="BK316" i="2"/>
  <c r="BF316" i="2"/>
  <c r="BA316" i="2"/>
  <c r="AL316" i="2"/>
  <c r="AQ316" i="2"/>
  <c r="B306" i="15"/>
  <c r="AV316" i="2"/>
  <c r="BK297" i="2"/>
  <c r="BF297" i="2"/>
  <c r="BA297" i="2"/>
  <c r="AQ297" i="2"/>
  <c r="AV297" i="2"/>
  <c r="B287" i="15"/>
  <c r="AL297" i="2"/>
  <c r="BK557" i="2"/>
  <c r="BA557" i="2"/>
  <c r="BF557" i="2"/>
  <c r="AV557" i="2"/>
  <c r="AQ557" i="2"/>
  <c r="AL557" i="2"/>
  <c r="B547" i="15"/>
  <c r="BK336" i="2"/>
  <c r="BF336" i="2"/>
  <c r="BA336" i="2"/>
  <c r="AQ336" i="2"/>
  <c r="AL336" i="2"/>
  <c r="AV336" i="2"/>
  <c r="B326" i="15"/>
  <c r="BK269" i="2"/>
  <c r="BF269" i="2"/>
  <c r="BA269" i="2"/>
  <c r="AQ269" i="2"/>
  <c r="B259" i="15"/>
  <c r="AL269" i="2"/>
  <c r="AV269" i="2"/>
  <c r="BF315" i="2"/>
  <c r="BK315" i="2"/>
  <c r="BA315" i="2"/>
  <c r="AV315" i="2"/>
  <c r="AL315" i="2"/>
  <c r="B305" i="15"/>
  <c r="AQ315" i="2"/>
  <c r="BK349" i="2"/>
  <c r="BF349" i="2"/>
  <c r="BA349" i="2"/>
  <c r="AQ349" i="2"/>
  <c r="B339" i="15"/>
  <c r="AL349" i="2"/>
  <c r="AV349" i="2"/>
  <c r="BK509" i="2"/>
  <c r="BA509" i="2"/>
  <c r="BF509" i="2"/>
  <c r="AV509" i="2"/>
  <c r="AQ509" i="2"/>
  <c r="AL509" i="2"/>
  <c r="B499" i="15"/>
  <c r="BK460" i="2"/>
  <c r="BF460" i="2"/>
  <c r="BA460" i="2"/>
  <c r="AV460" i="2"/>
  <c r="AL460" i="2"/>
  <c r="AQ460" i="2"/>
  <c r="B450" i="15"/>
  <c r="BK397" i="2"/>
  <c r="BF397" i="2"/>
  <c r="BA397" i="2"/>
  <c r="AV397" i="2"/>
  <c r="AQ397" i="2"/>
  <c r="B387" i="15"/>
  <c r="AL397" i="2"/>
  <c r="BK472" i="2"/>
  <c r="BF472" i="2"/>
  <c r="BA472" i="2"/>
  <c r="AV472" i="2"/>
  <c r="AQ472" i="2"/>
  <c r="AL472" i="2"/>
  <c r="B462" i="15"/>
  <c r="BK380" i="2"/>
  <c r="BF380" i="2"/>
  <c r="BA380" i="2"/>
  <c r="AL380" i="2"/>
  <c r="AQ380" i="2"/>
  <c r="B370" i="15"/>
  <c r="AV380" i="2"/>
  <c r="BK431" i="2"/>
  <c r="BF431" i="2"/>
  <c r="BA431" i="2"/>
  <c r="AV431" i="2"/>
  <c r="AQ431" i="2"/>
  <c r="AL431" i="2"/>
  <c r="B421" i="15"/>
  <c r="BK286" i="2"/>
  <c r="BF286" i="2"/>
  <c r="BA286" i="2"/>
  <c r="AQ286" i="2"/>
  <c r="AV286" i="2"/>
  <c r="B276" i="15"/>
  <c r="AL286" i="2"/>
  <c r="BK450" i="2"/>
  <c r="BA450" i="2"/>
  <c r="AV450" i="2"/>
  <c r="BF450" i="2"/>
  <c r="AQ450" i="2"/>
  <c r="AL450" i="2"/>
  <c r="B440" i="15"/>
  <c r="BK481" i="2"/>
  <c r="BF481" i="2"/>
  <c r="BA481" i="2"/>
  <c r="AV481" i="2"/>
  <c r="AQ481" i="2"/>
  <c r="AL481" i="2"/>
  <c r="B471" i="15"/>
  <c r="BK284" i="2"/>
  <c r="BF284" i="2"/>
  <c r="BA284" i="2"/>
  <c r="AL284" i="2"/>
  <c r="AQ284" i="2"/>
  <c r="B274" i="15"/>
  <c r="AV284" i="2"/>
  <c r="BK330" i="2"/>
  <c r="BF330" i="2"/>
  <c r="BA330" i="2"/>
  <c r="AQ330" i="2"/>
  <c r="AV330" i="2"/>
  <c r="B320" i="15"/>
  <c r="AL330" i="2"/>
  <c r="BF468" i="2"/>
  <c r="BK468" i="2"/>
  <c r="BA468" i="2"/>
  <c r="AV468" i="2"/>
  <c r="AL468" i="2"/>
  <c r="AQ468" i="2"/>
  <c r="B458" i="15"/>
  <c r="BF283" i="2"/>
  <c r="BK283" i="2"/>
  <c r="BA283" i="2"/>
  <c r="AV283" i="2"/>
  <c r="AL283" i="2"/>
  <c r="B273" i="15"/>
  <c r="AQ283" i="2"/>
  <c r="BF484" i="2"/>
  <c r="BK484" i="2"/>
  <c r="BA484" i="2"/>
  <c r="AV484" i="2"/>
  <c r="AL484" i="2"/>
  <c r="AQ484" i="2"/>
  <c r="B474" i="15"/>
  <c r="BK545" i="2"/>
  <c r="BF545" i="2"/>
  <c r="BA545" i="2"/>
  <c r="AV545" i="2"/>
  <c r="AQ545" i="2"/>
  <c r="AL545" i="2"/>
  <c r="B535" i="15"/>
  <c r="BK451" i="2"/>
  <c r="BF451" i="2"/>
  <c r="BA451" i="2"/>
  <c r="AV451" i="2"/>
  <c r="AQ451" i="2"/>
  <c r="AL451" i="2"/>
  <c r="B441" i="15"/>
  <c r="BF499" i="2"/>
  <c r="BK499" i="2"/>
  <c r="BA499" i="2"/>
  <c r="AV499" i="2"/>
  <c r="AQ499" i="2"/>
  <c r="AL499" i="2"/>
  <c r="B489" i="15"/>
  <c r="BK409" i="2"/>
  <c r="BF409" i="2"/>
  <c r="AQ409" i="2"/>
  <c r="B399" i="15"/>
  <c r="AL409" i="2"/>
  <c r="BA409" i="2"/>
  <c r="AV409" i="2"/>
  <c r="BF436" i="2"/>
  <c r="BK436" i="2"/>
  <c r="BA436" i="2"/>
  <c r="AV436" i="2"/>
  <c r="AL436" i="2"/>
  <c r="AQ436" i="2"/>
  <c r="B426" i="15"/>
  <c r="BK482" i="2"/>
  <c r="BA482" i="2"/>
  <c r="BF482" i="2"/>
  <c r="AV482" i="2"/>
  <c r="AQ482" i="2"/>
  <c r="AL482" i="2"/>
  <c r="B472" i="15"/>
  <c r="BK342" i="2"/>
  <c r="BF342" i="2"/>
  <c r="BA342" i="2"/>
  <c r="AQ342" i="2"/>
  <c r="AV342" i="2"/>
  <c r="B332" i="15"/>
  <c r="AL342" i="2"/>
  <c r="BK536" i="2"/>
  <c r="BF536" i="2"/>
  <c r="BA536" i="2"/>
  <c r="AV536" i="2"/>
  <c r="AQ536" i="2"/>
  <c r="AL536" i="2"/>
  <c r="B526" i="15"/>
  <c r="BK338" i="2"/>
  <c r="BF338" i="2"/>
  <c r="BA338" i="2"/>
  <c r="AQ338" i="2"/>
  <c r="AV338" i="2"/>
  <c r="B328" i="15"/>
  <c r="AL338" i="2"/>
  <c r="BK413" i="2"/>
  <c r="BF413" i="2"/>
  <c r="BA413" i="2"/>
  <c r="AV413" i="2"/>
  <c r="AQ413" i="2"/>
  <c r="B403" i="15"/>
  <c r="AL413" i="2"/>
  <c r="BF292" i="2"/>
  <c r="BK292" i="2"/>
  <c r="AL292" i="2"/>
  <c r="BA292" i="2"/>
  <c r="AQ292" i="2"/>
  <c r="AV292" i="2"/>
  <c r="B282" i="15"/>
  <c r="BK309" i="2"/>
  <c r="BF309" i="2"/>
  <c r="BA309" i="2"/>
  <c r="AQ309" i="2"/>
  <c r="B299" i="15"/>
  <c r="AL309" i="2"/>
  <c r="AV309" i="2"/>
  <c r="BK518" i="2"/>
  <c r="BF518" i="2"/>
  <c r="BA518" i="2"/>
  <c r="AV518" i="2"/>
  <c r="AQ518" i="2"/>
  <c r="AL518" i="2"/>
  <c r="B508" i="15"/>
  <c r="BK418" i="2"/>
  <c r="BF418" i="2"/>
  <c r="BA418" i="2"/>
  <c r="AV418" i="2"/>
  <c r="AQ418" i="2"/>
  <c r="B408" i="15"/>
  <c r="AL418" i="2"/>
  <c r="BK525" i="2"/>
  <c r="BA525" i="2"/>
  <c r="BF525" i="2"/>
  <c r="AV525" i="2"/>
  <c r="AQ525" i="2"/>
  <c r="AL525" i="2"/>
  <c r="B515" i="15"/>
  <c r="BK422" i="2"/>
  <c r="BF422" i="2"/>
  <c r="BA422" i="2"/>
  <c r="AV422" i="2"/>
  <c r="AQ422" i="2"/>
  <c r="AL422" i="2"/>
  <c r="B412" i="15"/>
  <c r="BK542" i="2"/>
  <c r="BF542" i="2"/>
  <c r="BA542" i="2"/>
  <c r="AV542" i="2"/>
  <c r="AQ542" i="2"/>
  <c r="AL542" i="2"/>
  <c r="B532" i="15"/>
  <c r="BK277" i="2"/>
  <c r="BF277" i="2"/>
  <c r="BA277" i="2"/>
  <c r="AQ277" i="2"/>
  <c r="B267" i="15"/>
  <c r="AL277" i="2"/>
  <c r="AV277" i="2"/>
  <c r="BK540" i="2"/>
  <c r="BF540" i="2"/>
  <c r="BA540" i="2"/>
  <c r="AV540" i="2"/>
  <c r="AL540" i="2"/>
  <c r="AQ540" i="2"/>
  <c r="B530" i="15"/>
  <c r="BK386" i="2"/>
  <c r="BF386" i="2"/>
  <c r="AV386" i="2"/>
  <c r="BA386" i="2"/>
  <c r="AQ386" i="2"/>
  <c r="B376" i="15"/>
  <c r="AL386" i="2"/>
  <c r="BK494" i="2"/>
  <c r="BF494" i="2"/>
  <c r="BA494" i="2"/>
  <c r="AV494" i="2"/>
  <c r="AQ494" i="2"/>
  <c r="AL494" i="2"/>
  <c r="B484" i="15"/>
  <c r="BK503" i="2"/>
  <c r="BF503" i="2"/>
  <c r="BA503" i="2"/>
  <c r="AV503" i="2"/>
  <c r="AQ503" i="2"/>
  <c r="AL503" i="2"/>
  <c r="B493" i="15"/>
  <c r="BK523" i="2"/>
  <c r="BF523" i="2"/>
  <c r="BA523" i="2"/>
  <c r="AQ523" i="2"/>
  <c r="AL523" i="2"/>
  <c r="AV523" i="2"/>
  <c r="B513" i="15"/>
  <c r="BK321" i="2"/>
  <c r="BF321" i="2"/>
  <c r="BA321" i="2"/>
  <c r="AQ321" i="2"/>
  <c r="AV321" i="2"/>
  <c r="B311" i="15"/>
  <c r="AL321" i="2"/>
  <c r="BK346" i="2"/>
  <c r="BF346" i="2"/>
  <c r="BA346" i="2"/>
  <c r="AQ346" i="2"/>
  <c r="AV346" i="2"/>
  <c r="B336" i="15"/>
  <c r="AL346" i="2"/>
  <c r="BK399" i="2"/>
  <c r="BF399" i="2"/>
  <c r="BA399" i="2"/>
  <c r="AV399" i="2"/>
  <c r="AQ399" i="2"/>
  <c r="B389" i="15"/>
  <c r="AL399" i="2"/>
  <c r="BK544" i="2"/>
  <c r="BF544" i="2"/>
  <c r="BA544" i="2"/>
  <c r="AV544" i="2"/>
  <c r="AQ544" i="2"/>
  <c r="AL544" i="2"/>
  <c r="B534" i="15"/>
  <c r="BK293" i="2"/>
  <c r="BF293" i="2"/>
  <c r="BA293" i="2"/>
  <c r="AQ293" i="2"/>
  <c r="B283" i="15"/>
  <c r="AL293" i="2"/>
  <c r="AV293" i="2"/>
  <c r="BF347" i="2"/>
  <c r="BA347" i="2"/>
  <c r="BK347" i="2"/>
  <c r="AV347" i="2"/>
  <c r="AL347" i="2"/>
  <c r="B337" i="15"/>
  <c r="AQ347" i="2"/>
  <c r="BK278" i="2"/>
  <c r="BF278" i="2"/>
  <c r="BA278" i="2"/>
  <c r="AQ278" i="2"/>
  <c r="AV278" i="2"/>
  <c r="B268" i="15"/>
  <c r="AL278" i="2"/>
  <c r="BK417" i="2"/>
  <c r="BF417" i="2"/>
  <c r="AQ417" i="2"/>
  <c r="BA417" i="2"/>
  <c r="AV417" i="2"/>
  <c r="B407" i="15"/>
  <c r="AL417" i="2"/>
  <c r="BK296" i="2"/>
  <c r="BF296" i="2"/>
  <c r="BA296" i="2"/>
  <c r="AQ296" i="2"/>
  <c r="AL296" i="2"/>
  <c r="AV296" i="2"/>
  <c r="B286" i="15"/>
  <c r="BF420" i="2"/>
  <c r="BK420" i="2"/>
  <c r="BA420" i="2"/>
  <c r="AV420" i="2"/>
  <c r="AL420" i="2"/>
  <c r="AQ420" i="2"/>
  <c r="B410" i="15"/>
  <c r="BK558" i="2"/>
  <c r="BF558" i="2"/>
  <c r="BA558" i="2"/>
  <c r="AV558" i="2"/>
  <c r="AQ558" i="2"/>
  <c r="AL558" i="2"/>
  <c r="B548" i="15"/>
  <c r="BK335" i="2"/>
  <c r="BF335" i="2"/>
  <c r="BA335" i="2"/>
  <c r="AV335" i="2"/>
  <c r="AQ335" i="2"/>
  <c r="AL335" i="2"/>
  <c r="B325" i="15"/>
  <c r="BK381" i="2"/>
  <c r="BF381" i="2"/>
  <c r="BA381" i="2"/>
  <c r="AQ381" i="2"/>
  <c r="B371" i="15"/>
  <c r="AL381" i="2"/>
  <c r="AV381" i="2"/>
  <c r="BK441" i="2"/>
  <c r="BF441" i="2"/>
  <c r="AQ441" i="2"/>
  <c r="BA441" i="2"/>
  <c r="AL441" i="2"/>
  <c r="AV441" i="2"/>
  <c r="B431" i="15"/>
  <c r="BK447" i="2"/>
  <c r="BF447" i="2"/>
  <c r="BA447" i="2"/>
  <c r="AV447" i="2"/>
  <c r="AQ447" i="2"/>
  <c r="AL447" i="2"/>
  <c r="B437" i="15"/>
  <c r="BK465" i="2"/>
  <c r="BF465" i="2"/>
  <c r="AV465" i="2"/>
  <c r="BA465" i="2"/>
  <c r="AQ465" i="2"/>
  <c r="AL465" i="2"/>
  <c r="B455" i="15"/>
  <c r="BK476" i="2"/>
  <c r="BF476" i="2"/>
  <c r="BA476" i="2"/>
  <c r="AV476" i="2"/>
  <c r="AL476" i="2"/>
  <c r="AQ476" i="2"/>
  <c r="B466" i="15"/>
  <c r="BK374" i="2"/>
  <c r="BF374" i="2"/>
  <c r="BA374" i="2"/>
  <c r="AQ374" i="2"/>
  <c r="AV374" i="2"/>
  <c r="B364" i="15"/>
  <c r="AL374" i="2"/>
  <c r="BK466" i="2"/>
  <c r="BF466" i="2"/>
  <c r="BA466" i="2"/>
  <c r="AV466" i="2"/>
  <c r="AQ466" i="2"/>
  <c r="AL466" i="2"/>
  <c r="B456" i="15"/>
  <c r="BK528" i="2"/>
  <c r="BF528" i="2"/>
  <c r="BA528" i="2"/>
  <c r="AV528" i="2"/>
  <c r="AQ528" i="2"/>
  <c r="AL528" i="2"/>
  <c r="B518" i="15"/>
  <c r="BK268" i="2"/>
  <c r="BF268" i="2"/>
  <c r="BA268" i="2"/>
  <c r="AL268" i="2"/>
  <c r="AQ268" i="2"/>
  <c r="B258" i="15"/>
  <c r="AV268" i="2"/>
  <c r="BK264" i="2"/>
  <c r="BF264" i="2"/>
  <c r="BA264" i="2"/>
  <c r="AQ264" i="2"/>
  <c r="AL264" i="2"/>
  <c r="AV264" i="2"/>
  <c r="B254" i="15"/>
  <c r="BF276" i="2"/>
  <c r="BK276" i="2"/>
  <c r="AL276" i="2"/>
  <c r="BA276" i="2"/>
  <c r="AQ276" i="2"/>
  <c r="B266" i="15"/>
  <c r="AV276" i="2"/>
  <c r="BK497" i="2"/>
  <c r="BF497" i="2"/>
  <c r="BA497" i="2"/>
  <c r="AV497" i="2"/>
  <c r="AQ497" i="2"/>
  <c r="AL497" i="2"/>
  <c r="B487" i="15"/>
  <c r="BK541" i="2"/>
  <c r="BA541" i="2"/>
  <c r="BF541" i="2"/>
  <c r="AV541" i="2"/>
  <c r="AQ541" i="2"/>
  <c r="AL541" i="2"/>
  <c r="B531" i="15"/>
  <c r="BK301" i="2"/>
  <c r="BF301" i="2"/>
  <c r="BA301" i="2"/>
  <c r="AQ301" i="2"/>
  <c r="B291" i="15"/>
  <c r="AL301" i="2"/>
  <c r="AV301" i="2"/>
  <c r="BK304" i="2"/>
  <c r="BF304" i="2"/>
  <c r="BA304" i="2"/>
  <c r="AQ304" i="2"/>
  <c r="AL304" i="2"/>
  <c r="AV304" i="2"/>
  <c r="B294" i="15"/>
  <c r="BK501" i="2"/>
  <c r="BA501" i="2"/>
  <c r="BF501" i="2"/>
  <c r="AV501" i="2"/>
  <c r="AQ501" i="2"/>
  <c r="AL501" i="2"/>
  <c r="B491" i="15"/>
  <c r="BF516" i="2"/>
  <c r="BK516" i="2"/>
  <c r="BA516" i="2"/>
  <c r="AV516" i="2"/>
  <c r="AL516" i="2"/>
  <c r="AQ516" i="2"/>
  <c r="B506" i="15"/>
  <c r="BK291" i="2"/>
  <c r="BA291" i="2"/>
  <c r="BF291" i="2"/>
  <c r="AV291" i="2"/>
  <c r="AQ291" i="2"/>
  <c r="AL291" i="2"/>
  <c r="B281" i="15"/>
  <c r="BK478" i="2"/>
  <c r="BF478" i="2"/>
  <c r="BA478" i="2"/>
  <c r="AV478" i="2"/>
  <c r="AQ478" i="2"/>
  <c r="AL478" i="2"/>
  <c r="B468" i="15"/>
  <c r="BK424" i="2"/>
  <c r="BF424" i="2"/>
  <c r="BA424" i="2"/>
  <c r="AV424" i="2"/>
  <c r="AQ424" i="2"/>
  <c r="AL424" i="2"/>
  <c r="B414" i="15"/>
  <c r="BK327" i="2"/>
  <c r="BF327" i="2"/>
  <c r="BA327" i="2"/>
  <c r="AV327" i="2"/>
  <c r="AQ327" i="2"/>
  <c r="AL327" i="2"/>
  <c r="B317" i="15"/>
  <c r="BK440" i="2"/>
  <c r="BF440" i="2"/>
  <c r="BA440" i="2"/>
  <c r="AV440" i="2"/>
  <c r="AQ440" i="2"/>
  <c r="AL440" i="2"/>
  <c r="B430" i="15"/>
  <c r="BK300" i="2"/>
  <c r="BF300" i="2"/>
  <c r="BA300" i="2"/>
  <c r="AL300" i="2"/>
  <c r="AQ300" i="2"/>
  <c r="B290" i="15"/>
  <c r="AV300" i="2"/>
  <c r="BK530" i="2"/>
  <c r="BF530" i="2"/>
  <c r="BA530" i="2"/>
  <c r="AV530" i="2"/>
  <c r="AQ530" i="2"/>
  <c r="AL530" i="2"/>
  <c r="B520" i="15"/>
  <c r="BK391" i="2"/>
  <c r="BF391" i="2"/>
  <c r="BA391" i="2"/>
  <c r="AQ391" i="2"/>
  <c r="AV391" i="2"/>
  <c r="B381" i="15"/>
  <c r="AL391" i="2"/>
  <c r="BK507" i="2"/>
  <c r="BF507" i="2"/>
  <c r="BA507" i="2"/>
  <c r="AV507" i="2"/>
  <c r="AL507" i="2"/>
  <c r="AQ507" i="2"/>
  <c r="B497" i="15"/>
  <c r="BK279" i="2"/>
  <c r="BF279" i="2"/>
  <c r="BA279" i="2"/>
  <c r="AV279" i="2"/>
  <c r="AQ279" i="2"/>
  <c r="B269" i="15"/>
  <c r="AL279" i="2"/>
  <c r="BF308" i="2"/>
  <c r="BK308" i="2"/>
  <c r="BA308" i="2"/>
  <c r="AL308" i="2"/>
  <c r="AQ308" i="2"/>
  <c r="B298" i="15"/>
  <c r="AV308" i="2"/>
  <c r="BK393" i="2"/>
  <c r="BF393" i="2"/>
  <c r="BA393" i="2"/>
  <c r="AQ393" i="2"/>
  <c r="B383" i="15"/>
  <c r="AL393" i="2"/>
  <c r="AV393" i="2"/>
  <c r="BK555" i="2"/>
  <c r="BF555" i="2"/>
  <c r="BA555" i="2"/>
  <c r="AQ555" i="2"/>
  <c r="AL555" i="2"/>
  <c r="AV555" i="2"/>
  <c r="B545" i="15"/>
  <c r="BK561" i="2"/>
  <c r="BF561" i="2"/>
  <c r="BA561" i="2"/>
  <c r="AV561" i="2"/>
  <c r="AQ561" i="2"/>
  <c r="AL561" i="2"/>
  <c r="B551" i="15"/>
  <c r="BK364" i="2"/>
  <c r="BF364" i="2"/>
  <c r="BA364" i="2"/>
  <c r="AL364" i="2"/>
  <c r="AQ364" i="2"/>
  <c r="B354" i="15"/>
  <c r="AV364" i="2"/>
  <c r="BK408" i="2"/>
  <c r="BF408" i="2"/>
  <c r="BA408" i="2"/>
  <c r="AV408" i="2"/>
  <c r="AQ408" i="2"/>
  <c r="AL408" i="2"/>
  <c r="B398" i="15"/>
  <c r="BK470" i="2"/>
  <c r="BF470" i="2"/>
  <c r="AV470" i="2"/>
  <c r="BA470" i="2"/>
  <c r="AQ470" i="2"/>
  <c r="AL470" i="2"/>
  <c r="B460" i="15"/>
  <c r="BK493" i="2"/>
  <c r="BA493" i="2"/>
  <c r="BF493" i="2"/>
  <c r="AV493" i="2"/>
  <c r="AQ493" i="2"/>
  <c r="AL493" i="2"/>
  <c r="B483" i="15"/>
  <c r="BK357" i="2"/>
  <c r="BF357" i="2"/>
  <c r="BA357" i="2"/>
  <c r="AQ357" i="2"/>
  <c r="B347" i="15"/>
  <c r="AL357" i="2"/>
  <c r="AV357" i="2"/>
  <c r="BK524" i="2"/>
  <c r="BF524" i="2"/>
  <c r="BA524" i="2"/>
  <c r="AV524" i="2"/>
  <c r="AL524" i="2"/>
  <c r="AQ524" i="2"/>
  <c r="B514" i="15"/>
  <c r="BK455" i="2"/>
  <c r="BF455" i="2"/>
  <c r="BA455" i="2"/>
  <c r="AV455" i="2"/>
  <c r="AQ455" i="2"/>
  <c r="B445" i="15"/>
  <c r="AL455" i="2"/>
  <c r="BK423" i="2"/>
  <c r="BF423" i="2"/>
  <c r="BA423" i="2"/>
  <c r="AQ423" i="2"/>
  <c r="AV423" i="2"/>
  <c r="B413" i="15"/>
  <c r="AL423" i="2"/>
  <c r="BK262" i="2"/>
  <c r="BF262" i="2"/>
  <c r="BA262" i="2"/>
  <c r="AQ262" i="2"/>
  <c r="AL262" i="2"/>
  <c r="AV262" i="2"/>
  <c r="B252" i="15"/>
  <c r="BK456" i="2"/>
  <c r="BF456" i="2"/>
  <c r="BA456" i="2"/>
  <c r="AV456" i="2"/>
  <c r="AQ456" i="2"/>
  <c r="AL456" i="2"/>
  <c r="B446" i="15"/>
  <c r="BK373" i="2"/>
  <c r="BF373" i="2"/>
  <c r="BA373" i="2"/>
  <c r="AQ373" i="2"/>
  <c r="B363" i="15"/>
  <c r="AL373" i="2"/>
  <c r="AV373" i="2"/>
  <c r="BK281" i="2"/>
  <c r="BA281" i="2"/>
  <c r="AQ281" i="2"/>
  <c r="BF281" i="2"/>
  <c r="AV281" i="2"/>
  <c r="B271" i="15"/>
  <c r="AL281" i="2"/>
  <c r="BK504" i="2"/>
  <c r="BF504" i="2"/>
  <c r="BA504" i="2"/>
  <c r="AV504" i="2"/>
  <c r="AQ504" i="2"/>
  <c r="AL504" i="2"/>
  <c r="B494" i="15"/>
  <c r="BK265" i="2"/>
  <c r="BF265" i="2"/>
  <c r="BA265" i="2"/>
  <c r="AQ265" i="2"/>
  <c r="AV265" i="2"/>
  <c r="B255" i="15"/>
  <c r="AL265" i="2"/>
  <c r="BK442" i="2"/>
  <c r="BF442" i="2"/>
  <c r="BA442" i="2"/>
  <c r="AV442" i="2"/>
  <c r="AQ442" i="2"/>
  <c r="AL442" i="2"/>
  <c r="B432" i="15"/>
  <c r="BK415" i="2"/>
  <c r="BF415" i="2"/>
  <c r="BA415" i="2"/>
  <c r="AV415" i="2"/>
  <c r="AQ415" i="2"/>
  <c r="B405" i="15"/>
  <c r="AL415" i="2"/>
  <c r="BK407" i="2"/>
  <c r="BF407" i="2"/>
  <c r="BA407" i="2"/>
  <c r="AQ407" i="2"/>
  <c r="AL407" i="2"/>
  <c r="B397" i="15"/>
  <c r="AV407" i="2"/>
  <c r="BK305" i="2"/>
  <c r="BF305" i="2"/>
  <c r="BA305" i="2"/>
  <c r="AQ305" i="2"/>
  <c r="AV305" i="2"/>
  <c r="B295" i="15"/>
  <c r="AL305" i="2"/>
  <c r="BF404" i="2"/>
  <c r="BK404" i="2"/>
  <c r="BA404" i="2"/>
  <c r="AV404" i="2"/>
  <c r="AL404" i="2"/>
  <c r="AQ404" i="2"/>
  <c r="B394" i="15"/>
  <c r="BK511" i="2"/>
  <c r="BF511" i="2"/>
  <c r="BA511" i="2"/>
  <c r="AV511" i="2"/>
  <c r="AQ511" i="2"/>
  <c r="AL511" i="2"/>
  <c r="B501" i="15"/>
  <c r="BK479" i="2"/>
  <c r="BF479" i="2"/>
  <c r="BA479" i="2"/>
  <c r="AV479" i="2"/>
  <c r="AQ479" i="2"/>
  <c r="AL479" i="2"/>
  <c r="B469" i="15"/>
  <c r="BK348" i="2"/>
  <c r="BF348" i="2"/>
  <c r="BA348" i="2"/>
  <c r="AL348" i="2"/>
  <c r="AQ348" i="2"/>
  <c r="B338" i="15"/>
  <c r="AV348" i="2"/>
  <c r="BK529" i="2"/>
  <c r="BF529" i="2"/>
  <c r="BA529" i="2"/>
  <c r="AV529" i="2"/>
  <c r="AQ529" i="2"/>
  <c r="AL529" i="2"/>
  <c r="B519" i="15"/>
  <c r="BK475" i="2"/>
  <c r="BF475" i="2"/>
  <c r="BA475" i="2"/>
  <c r="AV475" i="2"/>
  <c r="AL475" i="2"/>
  <c r="AQ475" i="2"/>
  <c r="B465" i="15"/>
  <c r="BK299" i="2"/>
  <c r="BF299" i="2"/>
  <c r="BA299" i="2"/>
  <c r="AV299" i="2"/>
  <c r="AQ299" i="2"/>
  <c r="AL299" i="2"/>
  <c r="B289" i="15"/>
  <c r="BK462" i="2"/>
  <c r="BF462" i="2"/>
  <c r="BA462" i="2"/>
  <c r="AV462" i="2"/>
  <c r="AQ462" i="2"/>
  <c r="AL462" i="2"/>
  <c r="B452" i="15"/>
  <c r="BK320" i="2"/>
  <c r="BF320" i="2"/>
  <c r="BA320" i="2"/>
  <c r="AQ320" i="2"/>
  <c r="AL320" i="2"/>
  <c r="AV320" i="2"/>
  <c r="B310" i="15"/>
  <c r="BK560" i="2"/>
  <c r="BF560" i="2"/>
  <c r="BA560" i="2"/>
  <c r="AV560" i="2"/>
  <c r="AQ560" i="2"/>
  <c r="AL560" i="2"/>
  <c r="B550" i="15"/>
  <c r="BK378" i="2"/>
  <c r="BF378" i="2"/>
  <c r="BA378" i="2"/>
  <c r="AQ378" i="2"/>
  <c r="AV378" i="2"/>
  <c r="B368" i="15"/>
  <c r="AL378" i="2"/>
  <c r="BK543" i="2"/>
  <c r="BF543" i="2"/>
  <c r="BA543" i="2"/>
  <c r="AV543" i="2"/>
  <c r="AQ543" i="2"/>
  <c r="AL543" i="2"/>
  <c r="B533" i="15"/>
  <c r="BK492" i="2"/>
  <c r="BF492" i="2"/>
  <c r="BA492" i="2"/>
  <c r="AV492" i="2"/>
  <c r="AL492" i="2"/>
  <c r="AQ492" i="2"/>
  <c r="B482" i="15"/>
  <c r="AB251" i="2"/>
  <c r="BI242" i="2"/>
  <c r="AY242" i="2"/>
  <c r="AT242" i="2"/>
  <c r="BD242" i="2"/>
  <c r="A232" i="15"/>
  <c r="AJ242" i="2"/>
  <c r="AO242" i="2"/>
  <c r="AB243" i="2"/>
  <c r="BI234" i="2"/>
  <c r="AY234" i="2"/>
  <c r="AT234" i="2"/>
  <c r="AO234" i="2"/>
  <c r="A224" i="15"/>
  <c r="BD234" i="2"/>
  <c r="AJ234" i="2"/>
  <c r="AB231" i="2"/>
  <c r="BI222" i="2"/>
  <c r="AY222" i="2"/>
  <c r="AT222" i="2"/>
  <c r="BD222" i="2"/>
  <c r="AJ222" i="2"/>
  <c r="A212" i="15"/>
  <c r="AO222" i="2"/>
  <c r="AB219" i="2"/>
  <c r="BI210" i="2"/>
  <c r="AY210" i="2"/>
  <c r="AT210" i="2"/>
  <c r="BD210" i="2"/>
  <c r="A200" i="15"/>
  <c r="AJ210" i="2"/>
  <c r="AO210" i="2"/>
  <c r="AB207" i="2"/>
  <c r="BI198" i="2"/>
  <c r="AY198" i="2"/>
  <c r="BD198" i="2"/>
  <c r="AT198" i="2"/>
  <c r="A188" i="15"/>
  <c r="AO198" i="2"/>
  <c r="AJ198" i="2"/>
  <c r="AB195" i="2"/>
  <c r="BI186" i="2"/>
  <c r="AY186" i="2"/>
  <c r="AT186" i="2"/>
  <c r="BD186" i="2"/>
  <c r="AO186" i="2"/>
  <c r="A176" i="15"/>
  <c r="AJ186" i="2"/>
  <c r="AB183" i="2"/>
  <c r="BI174" i="2"/>
  <c r="AY174" i="2"/>
  <c r="AT174" i="2"/>
  <c r="BD174" i="2"/>
  <c r="AJ174" i="2"/>
  <c r="A164" i="15"/>
  <c r="AO174" i="2"/>
  <c r="AB175" i="2"/>
  <c r="BI166" i="2"/>
  <c r="AY166" i="2"/>
  <c r="BD166" i="2"/>
  <c r="AT166" i="2"/>
  <c r="A156" i="15"/>
  <c r="AO166" i="2"/>
  <c r="AJ166" i="2"/>
  <c r="AB163" i="2"/>
  <c r="BI154" i="2"/>
  <c r="AY154" i="2"/>
  <c r="AT154" i="2"/>
  <c r="AO154" i="2"/>
  <c r="A144" i="15"/>
  <c r="BD154" i="2"/>
  <c r="AJ154" i="2"/>
  <c r="AB151" i="2"/>
  <c r="BI142" i="2"/>
  <c r="AY142" i="2"/>
  <c r="AT142" i="2"/>
  <c r="BD142" i="2"/>
  <c r="AJ142" i="2"/>
  <c r="A132" i="15"/>
  <c r="AO142" i="2"/>
  <c r="AB139" i="2"/>
  <c r="BI130" i="2"/>
  <c r="AY130" i="2"/>
  <c r="AT130" i="2"/>
  <c r="BD130" i="2"/>
  <c r="A120" i="15"/>
  <c r="AJ130" i="2"/>
  <c r="AO130" i="2"/>
  <c r="AB127" i="2"/>
  <c r="BI118" i="2"/>
  <c r="BD118" i="2"/>
  <c r="AT118" i="2"/>
  <c r="AY118" i="2"/>
  <c r="A108" i="15"/>
  <c r="AO118" i="2"/>
  <c r="AJ118" i="2"/>
  <c r="AB115" i="2"/>
  <c r="BI106" i="2"/>
  <c r="AY106" i="2"/>
  <c r="AT106" i="2"/>
  <c r="AO106" i="2"/>
  <c r="A96" i="15"/>
  <c r="BD106" i="2"/>
  <c r="AJ106" i="2"/>
  <c r="AB103" i="2"/>
  <c r="BI94" i="2"/>
  <c r="AT94" i="2"/>
  <c r="BD94" i="2"/>
  <c r="AY94" i="2"/>
  <c r="AJ94" i="2"/>
  <c r="A84" i="15"/>
  <c r="AO94" i="2"/>
  <c r="AB91" i="2"/>
  <c r="BI82" i="2"/>
  <c r="AY82" i="2"/>
  <c r="AT82" i="2"/>
  <c r="BD82" i="2"/>
  <c r="AJ82" i="2"/>
  <c r="A72" i="15"/>
  <c r="AO82" i="2"/>
  <c r="AB79" i="2"/>
  <c r="BI70" i="2"/>
  <c r="BD70" i="2"/>
  <c r="AT70" i="2"/>
  <c r="A60" i="15"/>
  <c r="AY70" i="2"/>
  <c r="AO70" i="2"/>
  <c r="AJ70" i="2"/>
  <c r="AB67" i="2"/>
  <c r="BI58" i="2"/>
  <c r="AY58" i="2"/>
  <c r="AT58" i="2"/>
  <c r="A48" i="15"/>
  <c r="BD58" i="2"/>
  <c r="AO58" i="2"/>
  <c r="AJ58" i="2"/>
  <c r="AB51" i="2"/>
  <c r="B34" i="14" s="1"/>
  <c r="BI42" i="2"/>
  <c r="AY42" i="2"/>
  <c r="AT42" i="2"/>
  <c r="A32" i="15"/>
  <c r="AO42" i="2"/>
  <c r="BD42" i="2"/>
  <c r="AJ42" i="2"/>
  <c r="AB39" i="2"/>
  <c r="B22" i="14" s="1"/>
  <c r="BI30" i="2"/>
  <c r="AT30" i="2"/>
  <c r="A20" i="15"/>
  <c r="BD30" i="2"/>
  <c r="AY30" i="2"/>
  <c r="AJ30" i="2"/>
  <c r="AO30" i="2"/>
  <c r="AB27" i="2"/>
  <c r="B10" i="14" s="1"/>
  <c r="BI18" i="2"/>
  <c r="AY18" i="2"/>
  <c r="AT18" i="2"/>
  <c r="BD18" i="2"/>
  <c r="A8" i="15"/>
  <c r="AJ18" i="2"/>
  <c r="AO18" i="2"/>
  <c r="J370" i="14"/>
  <c r="J424" i="14"/>
  <c r="J254" i="14"/>
  <c r="J379" i="14"/>
  <c r="J457" i="14"/>
  <c r="J433" i="14"/>
  <c r="J396" i="14"/>
  <c r="J486" i="14"/>
  <c r="J515" i="14"/>
  <c r="J288" i="14"/>
  <c r="J410" i="14"/>
  <c r="J365" i="14"/>
  <c r="J397" i="14"/>
  <c r="J475" i="14"/>
  <c r="J268" i="14"/>
  <c r="J353" i="14"/>
  <c r="J271" i="14"/>
  <c r="J358" i="14"/>
  <c r="J267" i="14"/>
  <c r="J459" i="14"/>
  <c r="J505" i="14"/>
  <c r="J511" i="14"/>
  <c r="J471" i="14"/>
  <c r="J347" i="14"/>
  <c r="J307" i="14"/>
  <c r="J315" i="14"/>
  <c r="J348" i="14"/>
  <c r="J383" i="14"/>
  <c r="J300" i="14"/>
  <c r="J325" i="14"/>
  <c r="AB258" i="2"/>
  <c r="BD249" i="2"/>
  <c r="BI249" i="2"/>
  <c r="AO249" i="2"/>
  <c r="AY249" i="2"/>
  <c r="AT249" i="2"/>
  <c r="AJ249" i="2"/>
  <c r="A239" i="15"/>
  <c r="AB254" i="2"/>
  <c r="BD245" i="2"/>
  <c r="BI245" i="2"/>
  <c r="AO245" i="2"/>
  <c r="AT245" i="2"/>
  <c r="AY245" i="2"/>
  <c r="AJ245" i="2"/>
  <c r="A235" i="15"/>
  <c r="AB250" i="2"/>
  <c r="BD241" i="2"/>
  <c r="BI241" i="2"/>
  <c r="AO241" i="2"/>
  <c r="AT241" i="2"/>
  <c r="AJ241" i="2"/>
  <c r="A231" i="15"/>
  <c r="AY241" i="2"/>
  <c r="AB246" i="2"/>
  <c r="BD237" i="2"/>
  <c r="BI237" i="2"/>
  <c r="AY237" i="2"/>
  <c r="AO237" i="2"/>
  <c r="AT237" i="2"/>
  <c r="AJ237" i="2"/>
  <c r="A227" i="15"/>
  <c r="AB242" i="2"/>
  <c r="BD233" i="2"/>
  <c r="BI233" i="2"/>
  <c r="AO233" i="2"/>
  <c r="AY233" i="2"/>
  <c r="AT233" i="2"/>
  <c r="AJ233" i="2"/>
  <c r="A223" i="15"/>
  <c r="AB238" i="2"/>
  <c r="BD229" i="2"/>
  <c r="BI229" i="2"/>
  <c r="AO229" i="2"/>
  <c r="AT229" i="2"/>
  <c r="AY229" i="2"/>
  <c r="AJ229" i="2"/>
  <c r="A219" i="15"/>
  <c r="AB234" i="2"/>
  <c r="BD225" i="2"/>
  <c r="BI225" i="2"/>
  <c r="AO225" i="2"/>
  <c r="AT225" i="2"/>
  <c r="AJ225" i="2"/>
  <c r="AY225" i="2"/>
  <c r="A215" i="15"/>
  <c r="AB230" i="2"/>
  <c r="BD221" i="2"/>
  <c r="BI221" i="2"/>
  <c r="AY221" i="2"/>
  <c r="AO221" i="2"/>
  <c r="AT221" i="2"/>
  <c r="AJ221" i="2"/>
  <c r="A211" i="15"/>
  <c r="AB226" i="2"/>
  <c r="BD217" i="2"/>
  <c r="BI217" i="2"/>
  <c r="AO217" i="2"/>
  <c r="AY217" i="2"/>
  <c r="AT217" i="2"/>
  <c r="AJ217" i="2"/>
  <c r="A207" i="15"/>
  <c r="AB222" i="2"/>
  <c r="BD213" i="2"/>
  <c r="BI213" i="2"/>
  <c r="AO213" i="2"/>
  <c r="AT213" i="2"/>
  <c r="AY213" i="2"/>
  <c r="AJ213" i="2"/>
  <c r="A203" i="15"/>
  <c r="AB218" i="2"/>
  <c r="BD209" i="2"/>
  <c r="BI209" i="2"/>
  <c r="AO209" i="2"/>
  <c r="AT209" i="2"/>
  <c r="AJ209" i="2"/>
  <c r="A199" i="15"/>
  <c r="AY209" i="2"/>
  <c r="AB214" i="2"/>
  <c r="BD205" i="2"/>
  <c r="BI205" i="2"/>
  <c r="AY205" i="2"/>
  <c r="AO205" i="2"/>
  <c r="AT205" i="2"/>
  <c r="AJ205" i="2"/>
  <c r="A195" i="15"/>
  <c r="AB210" i="2"/>
  <c r="BD201" i="2"/>
  <c r="BI201" i="2"/>
  <c r="AO201" i="2"/>
  <c r="AY201" i="2"/>
  <c r="AT201" i="2"/>
  <c r="AJ201" i="2"/>
  <c r="A191" i="15"/>
  <c r="AB206" i="2"/>
  <c r="BD197" i="2"/>
  <c r="BI197" i="2"/>
  <c r="AO197" i="2"/>
  <c r="AT197" i="2"/>
  <c r="AY197" i="2"/>
  <c r="AJ197" i="2"/>
  <c r="A187" i="15"/>
  <c r="AB202" i="2"/>
  <c r="BD193" i="2"/>
  <c r="BI193" i="2"/>
  <c r="AO193" i="2"/>
  <c r="AT193" i="2"/>
  <c r="AJ193" i="2"/>
  <c r="A183" i="15"/>
  <c r="AY193" i="2"/>
  <c r="AB198" i="2"/>
  <c r="BD189" i="2"/>
  <c r="BI189" i="2"/>
  <c r="AY189" i="2"/>
  <c r="AO189" i="2"/>
  <c r="AT189" i="2"/>
  <c r="AJ189" i="2"/>
  <c r="A179" i="15"/>
  <c r="AB194" i="2"/>
  <c r="BD185" i="2"/>
  <c r="BI185" i="2"/>
  <c r="AO185" i="2"/>
  <c r="AY185" i="2"/>
  <c r="AT185" i="2"/>
  <c r="AJ185" i="2"/>
  <c r="A175" i="15"/>
  <c r="AB190" i="2"/>
  <c r="BD181" i="2"/>
  <c r="BI181" i="2"/>
  <c r="AO181" i="2"/>
  <c r="AT181" i="2"/>
  <c r="AY181" i="2"/>
  <c r="AJ181" i="2"/>
  <c r="A171" i="15"/>
  <c r="AB186" i="2"/>
  <c r="BD177" i="2"/>
  <c r="BI177" i="2"/>
  <c r="AO177" i="2"/>
  <c r="AT177" i="2"/>
  <c r="AJ177" i="2"/>
  <c r="A167" i="15"/>
  <c r="AY177" i="2"/>
  <c r="AB182" i="2"/>
  <c r="BD173" i="2"/>
  <c r="BI173" i="2"/>
  <c r="AY173" i="2"/>
  <c r="AO173" i="2"/>
  <c r="AT173" i="2"/>
  <c r="AJ173" i="2"/>
  <c r="A163" i="15"/>
  <c r="AB178" i="2"/>
  <c r="BD169" i="2"/>
  <c r="BI169" i="2"/>
  <c r="AO169" i="2"/>
  <c r="AY169" i="2"/>
  <c r="AT169" i="2"/>
  <c r="AJ169" i="2"/>
  <c r="A159" i="15"/>
  <c r="AB174" i="2"/>
  <c r="BD165" i="2"/>
  <c r="BI165" i="2"/>
  <c r="AO165" i="2"/>
  <c r="AT165" i="2"/>
  <c r="AY165" i="2"/>
  <c r="AJ165" i="2"/>
  <c r="A155" i="15"/>
  <c r="AB170" i="2"/>
  <c r="BD161" i="2"/>
  <c r="BI161" i="2"/>
  <c r="AO161" i="2"/>
  <c r="AT161" i="2"/>
  <c r="AJ161" i="2"/>
  <c r="AY161" i="2"/>
  <c r="A151" i="15"/>
  <c r="AB166" i="2"/>
  <c r="BD157" i="2"/>
  <c r="BI157" i="2"/>
  <c r="AY157" i="2"/>
  <c r="AO157" i="2"/>
  <c r="AT157" i="2"/>
  <c r="AJ157" i="2"/>
  <c r="A147" i="15"/>
  <c r="AB162" i="2"/>
  <c r="BD153" i="2"/>
  <c r="BI153" i="2"/>
  <c r="AO153" i="2"/>
  <c r="AY153" i="2"/>
  <c r="AT153" i="2"/>
  <c r="AJ153" i="2"/>
  <c r="A143" i="15"/>
  <c r="AB158" i="2"/>
  <c r="BD149" i="2"/>
  <c r="BI149" i="2"/>
  <c r="AO149" i="2"/>
  <c r="AT149" i="2"/>
  <c r="AY149" i="2"/>
  <c r="AJ149" i="2"/>
  <c r="A139" i="15"/>
  <c r="AB154" i="2"/>
  <c r="BD145" i="2"/>
  <c r="BI145" i="2"/>
  <c r="AO145" i="2"/>
  <c r="AT145" i="2"/>
  <c r="AJ145" i="2"/>
  <c r="A135" i="15"/>
  <c r="AY145" i="2"/>
  <c r="AB150" i="2"/>
  <c r="BD141" i="2"/>
  <c r="BI141" i="2"/>
  <c r="AY141" i="2"/>
  <c r="AO141" i="2"/>
  <c r="AT141" i="2"/>
  <c r="AJ141" i="2"/>
  <c r="A131" i="15"/>
  <c r="AB146" i="2"/>
  <c r="BD137" i="2"/>
  <c r="BI137" i="2"/>
  <c r="AO137" i="2"/>
  <c r="AY137" i="2"/>
  <c r="AT137" i="2"/>
  <c r="AJ137" i="2"/>
  <c r="A127" i="15"/>
  <c r="AB142" i="2"/>
  <c r="BD133" i="2"/>
  <c r="BI133" i="2"/>
  <c r="AO133" i="2"/>
  <c r="AT133" i="2"/>
  <c r="AJ133" i="2"/>
  <c r="A123" i="15"/>
  <c r="AY133" i="2"/>
  <c r="AB138" i="2"/>
  <c r="BD129" i="2"/>
  <c r="BI129" i="2"/>
  <c r="AO129" i="2"/>
  <c r="AY129" i="2"/>
  <c r="AT129" i="2"/>
  <c r="AJ129" i="2"/>
  <c r="A119" i="15"/>
  <c r="AB134" i="2"/>
  <c r="BD125" i="2"/>
  <c r="BI125" i="2"/>
  <c r="AO125" i="2"/>
  <c r="AT125" i="2"/>
  <c r="AJ125" i="2"/>
  <c r="A115" i="15"/>
  <c r="AY125" i="2"/>
  <c r="AB130" i="2"/>
  <c r="BD121" i="2"/>
  <c r="BI121" i="2"/>
  <c r="AO121" i="2"/>
  <c r="AY121" i="2"/>
  <c r="AT121" i="2"/>
  <c r="AJ121" i="2"/>
  <c r="A111" i="15"/>
  <c r="AB126" i="2"/>
  <c r="BD117" i="2"/>
  <c r="BI117" i="2"/>
  <c r="AO117" i="2"/>
  <c r="AT117" i="2"/>
  <c r="AJ117" i="2"/>
  <c r="AY117" i="2"/>
  <c r="A107" i="15"/>
  <c r="AB122" i="2"/>
  <c r="BD113" i="2"/>
  <c r="BI113" i="2"/>
  <c r="AO113" i="2"/>
  <c r="AY113" i="2"/>
  <c r="AT113" i="2"/>
  <c r="AJ113" i="2"/>
  <c r="A103" i="15"/>
  <c r="AB118" i="2"/>
  <c r="BD109" i="2"/>
  <c r="BI109" i="2"/>
  <c r="AO109" i="2"/>
  <c r="AT109" i="2"/>
  <c r="AJ109" i="2"/>
  <c r="A99" i="15"/>
  <c r="AY109" i="2"/>
  <c r="AB114" i="2"/>
  <c r="BD105" i="2"/>
  <c r="BI105" i="2"/>
  <c r="AO105" i="2"/>
  <c r="AY105" i="2"/>
  <c r="AT105" i="2"/>
  <c r="AJ105" i="2"/>
  <c r="A95" i="15"/>
  <c r="AB110" i="2"/>
  <c r="BD101" i="2"/>
  <c r="BI101" i="2"/>
  <c r="AO101" i="2"/>
  <c r="AT101" i="2"/>
  <c r="AJ101" i="2"/>
  <c r="A91" i="15"/>
  <c r="AY101" i="2"/>
  <c r="AB106" i="2"/>
  <c r="BD97" i="2"/>
  <c r="BI97" i="2"/>
  <c r="AO97" i="2"/>
  <c r="AY97" i="2"/>
  <c r="AT97" i="2"/>
  <c r="AJ97" i="2"/>
  <c r="A87" i="15"/>
  <c r="AB102" i="2"/>
  <c r="BD93" i="2"/>
  <c r="BI93" i="2"/>
  <c r="AO93" i="2"/>
  <c r="AT93" i="2"/>
  <c r="AJ93" i="2"/>
  <c r="A83" i="15"/>
  <c r="AY93" i="2"/>
  <c r="AB98" i="2"/>
  <c r="BD89" i="2"/>
  <c r="BI89" i="2"/>
  <c r="AO89" i="2"/>
  <c r="AY89" i="2"/>
  <c r="AT89" i="2"/>
  <c r="AJ89" i="2"/>
  <c r="A79" i="15"/>
  <c r="AB94" i="2"/>
  <c r="BD85" i="2"/>
  <c r="BI85" i="2"/>
  <c r="AO85" i="2"/>
  <c r="AT85" i="2"/>
  <c r="AJ85" i="2"/>
  <c r="AY85" i="2"/>
  <c r="A75" i="15"/>
  <c r="AB90" i="2"/>
  <c r="BD81" i="2"/>
  <c r="BI81" i="2"/>
  <c r="AO81" i="2"/>
  <c r="AY81" i="2"/>
  <c r="AT81" i="2"/>
  <c r="AJ81" i="2"/>
  <c r="A71" i="15"/>
  <c r="AB86" i="2"/>
  <c r="BD77" i="2"/>
  <c r="BI77" i="2"/>
  <c r="AO77" i="2"/>
  <c r="AT77" i="2"/>
  <c r="AJ77" i="2"/>
  <c r="AY77" i="2"/>
  <c r="A67" i="15"/>
  <c r="AB82" i="2"/>
  <c r="BD73" i="2"/>
  <c r="BI73" i="2"/>
  <c r="AO73" i="2"/>
  <c r="AY73" i="2"/>
  <c r="AT73" i="2"/>
  <c r="AJ73" i="2"/>
  <c r="A63" i="15"/>
  <c r="AB78" i="2"/>
  <c r="BD69" i="2"/>
  <c r="BI69" i="2"/>
  <c r="AO69" i="2"/>
  <c r="AT69" i="2"/>
  <c r="A59" i="15"/>
  <c r="AJ69" i="2"/>
  <c r="AY69" i="2"/>
  <c r="AB74" i="2"/>
  <c r="BD65" i="2"/>
  <c r="BI65" i="2"/>
  <c r="AO65" i="2"/>
  <c r="AY65" i="2"/>
  <c r="AT65" i="2"/>
  <c r="A55" i="15"/>
  <c r="AJ65" i="2"/>
  <c r="AB70" i="2"/>
  <c r="BD61" i="2"/>
  <c r="BI61" i="2"/>
  <c r="AO61" i="2"/>
  <c r="AT61" i="2"/>
  <c r="A51" i="15"/>
  <c r="AJ61" i="2"/>
  <c r="AY61" i="2"/>
  <c r="AB66" i="2"/>
  <c r="BD57" i="2"/>
  <c r="BI57" i="2"/>
  <c r="AO57" i="2"/>
  <c r="AY57" i="2"/>
  <c r="AT57" i="2"/>
  <c r="A47" i="15"/>
  <c r="AJ57" i="2"/>
  <c r="AB62" i="2"/>
  <c r="BD53" i="2"/>
  <c r="BI53" i="2"/>
  <c r="AO53" i="2"/>
  <c r="AT53" i="2"/>
  <c r="A43" i="15"/>
  <c r="AJ53" i="2"/>
  <c r="AY53" i="2"/>
  <c r="AB58" i="2"/>
  <c r="BD49" i="2"/>
  <c r="BI49" i="2"/>
  <c r="AO49" i="2"/>
  <c r="AY49" i="2"/>
  <c r="AT49" i="2"/>
  <c r="A39" i="15"/>
  <c r="AJ49" i="2"/>
  <c r="AB54" i="2"/>
  <c r="BD45" i="2"/>
  <c r="BI45" i="2"/>
  <c r="AO45" i="2"/>
  <c r="AT45" i="2"/>
  <c r="A35" i="15"/>
  <c r="AJ45" i="2"/>
  <c r="AY45" i="2"/>
  <c r="AB50" i="2"/>
  <c r="B33" i="14" s="1"/>
  <c r="BD41" i="2"/>
  <c r="BI41" i="2"/>
  <c r="AO41" i="2"/>
  <c r="AY41" i="2"/>
  <c r="AT41" i="2"/>
  <c r="A31" i="15"/>
  <c r="AJ41" i="2"/>
  <c r="AB46" i="2"/>
  <c r="B29" i="14" s="1"/>
  <c r="BD37" i="2"/>
  <c r="BI37" i="2"/>
  <c r="AO37" i="2"/>
  <c r="AT37" i="2"/>
  <c r="A27" i="15"/>
  <c r="AJ37" i="2"/>
  <c r="AY37" i="2"/>
  <c r="AB42" i="2"/>
  <c r="B25" i="14" s="1"/>
  <c r="BD33" i="2"/>
  <c r="BI33" i="2"/>
  <c r="AO33" i="2"/>
  <c r="AY33" i="2"/>
  <c r="AT33" i="2"/>
  <c r="A23" i="15"/>
  <c r="AJ33" i="2"/>
  <c r="AB38" i="2"/>
  <c r="B21" i="14" s="1"/>
  <c r="BD29" i="2"/>
  <c r="BI29" i="2"/>
  <c r="AO29" i="2"/>
  <c r="AT29" i="2"/>
  <c r="A19" i="15"/>
  <c r="AJ29" i="2"/>
  <c r="AY29" i="2"/>
  <c r="AB34" i="2"/>
  <c r="B17" i="14" s="1"/>
  <c r="BD25" i="2"/>
  <c r="BI25" i="2"/>
  <c r="AO25" i="2"/>
  <c r="AY25" i="2"/>
  <c r="AT25" i="2"/>
  <c r="A15" i="15"/>
  <c r="AJ25" i="2"/>
  <c r="AB30" i="2"/>
  <c r="B13" i="14" s="1"/>
  <c r="BD21" i="2"/>
  <c r="BI21" i="2"/>
  <c r="AO21" i="2"/>
  <c r="AT21" i="2"/>
  <c r="A11" i="15"/>
  <c r="AJ21" i="2"/>
  <c r="AY21" i="2"/>
  <c r="AB26" i="2"/>
  <c r="B9" i="14" s="1"/>
  <c r="BD17" i="2"/>
  <c r="BI17" i="2"/>
  <c r="AO17" i="2"/>
  <c r="AY17" i="2"/>
  <c r="AT17" i="2"/>
  <c r="A7" i="15"/>
  <c r="AJ17" i="2"/>
  <c r="AB22" i="2"/>
  <c r="BD13" i="2"/>
  <c r="BI13" i="2"/>
  <c r="AO13" i="2"/>
  <c r="AT13" i="2"/>
  <c r="A3" i="15"/>
  <c r="AJ13" i="2"/>
  <c r="AY13" i="2"/>
  <c r="J405" i="14"/>
  <c r="J420" i="14"/>
  <c r="J327" i="14"/>
  <c r="J402" i="14"/>
  <c r="J496" i="14"/>
  <c r="J441" i="14"/>
  <c r="J464" i="14"/>
  <c r="J263" i="14"/>
  <c r="J445" i="14"/>
  <c r="J322" i="14"/>
  <c r="J362" i="14"/>
  <c r="J357" i="14"/>
  <c r="J264" i="14"/>
  <c r="J257" i="14"/>
  <c r="J265" i="14"/>
  <c r="J372" i="14"/>
  <c r="J266" i="14"/>
  <c r="J382" i="14"/>
  <c r="J426" i="14"/>
  <c r="J498" i="14"/>
  <c r="J337" i="14"/>
  <c r="J342" i="14"/>
  <c r="J361" i="14"/>
  <c r="J313" i="14"/>
  <c r="J352" i="14"/>
  <c r="J408" i="14"/>
  <c r="J519" i="14"/>
  <c r="J428" i="14"/>
  <c r="J491" i="14"/>
  <c r="J473" i="14"/>
  <c r="J282" i="14"/>
  <c r="J381" i="14"/>
  <c r="J512" i="14"/>
  <c r="J409" i="14"/>
  <c r="J444" i="14"/>
  <c r="J466" i="14"/>
  <c r="J484" i="14"/>
  <c r="J497" i="14"/>
  <c r="J525" i="14"/>
  <c r="J359" i="14"/>
  <c r="J349" i="14"/>
  <c r="J276" i="14"/>
  <c r="J252" i="14"/>
  <c r="J398" i="14"/>
  <c r="J374" i="14"/>
  <c r="J419" i="14"/>
  <c r="J385" i="14"/>
  <c r="J476" i="14"/>
  <c r="J489" i="14"/>
  <c r="J499" i="14"/>
  <c r="J429" i="14"/>
  <c r="J438" i="14"/>
  <c r="J404" i="14"/>
  <c r="J494" i="14"/>
  <c r="J319" i="14"/>
  <c r="J339" i="14"/>
  <c r="J364" i="14"/>
  <c r="J286" i="14"/>
  <c r="J411" i="14"/>
  <c r="J335" i="14"/>
  <c r="J345" i="14"/>
  <c r="AB259" i="2"/>
  <c r="BI250" i="2"/>
  <c r="AY250" i="2"/>
  <c r="AT250" i="2"/>
  <c r="BD250" i="2"/>
  <c r="AO250" i="2"/>
  <c r="A240" i="15"/>
  <c r="AJ250" i="2"/>
  <c r="AB247" i="2"/>
  <c r="BI238" i="2"/>
  <c r="AY238" i="2"/>
  <c r="AT238" i="2"/>
  <c r="BD238" i="2"/>
  <c r="AJ238" i="2"/>
  <c r="A228" i="15"/>
  <c r="AO238" i="2"/>
  <c r="AB239" i="2"/>
  <c r="BI230" i="2"/>
  <c r="AY230" i="2"/>
  <c r="BD230" i="2"/>
  <c r="AT230" i="2"/>
  <c r="A220" i="15"/>
  <c r="AO230" i="2"/>
  <c r="AJ230" i="2"/>
  <c r="AB227" i="2"/>
  <c r="BI218" i="2"/>
  <c r="AY218" i="2"/>
  <c r="AT218" i="2"/>
  <c r="AO218" i="2"/>
  <c r="A208" i="15"/>
  <c r="BD218" i="2"/>
  <c r="AJ218" i="2"/>
  <c r="AB215" i="2"/>
  <c r="BI206" i="2"/>
  <c r="AY206" i="2"/>
  <c r="AT206" i="2"/>
  <c r="BD206" i="2"/>
  <c r="AJ206" i="2"/>
  <c r="A196" i="15"/>
  <c r="AO206" i="2"/>
  <c r="AB203" i="2"/>
  <c r="BI194" i="2"/>
  <c r="AY194" i="2"/>
  <c r="AT194" i="2"/>
  <c r="BD194" i="2"/>
  <c r="A184" i="15"/>
  <c r="AJ194" i="2"/>
  <c r="AO194" i="2"/>
  <c r="AB191" i="2"/>
  <c r="BI182" i="2"/>
  <c r="AY182" i="2"/>
  <c r="BD182" i="2"/>
  <c r="AT182" i="2"/>
  <c r="A172" i="15"/>
  <c r="AO182" i="2"/>
  <c r="AJ182" i="2"/>
  <c r="AB179" i="2"/>
  <c r="BI170" i="2"/>
  <c r="AY170" i="2"/>
  <c r="AT170" i="2"/>
  <c r="AO170" i="2"/>
  <c r="A160" i="15"/>
  <c r="BD170" i="2"/>
  <c r="AJ170" i="2"/>
  <c r="AB167" i="2"/>
  <c r="BI158" i="2"/>
  <c r="AY158" i="2"/>
  <c r="AT158" i="2"/>
  <c r="BD158" i="2"/>
  <c r="AJ158" i="2"/>
  <c r="A148" i="15"/>
  <c r="AO158" i="2"/>
  <c r="AB155" i="2"/>
  <c r="BI146" i="2"/>
  <c r="AY146" i="2"/>
  <c r="AT146" i="2"/>
  <c r="BD146" i="2"/>
  <c r="A136" i="15"/>
  <c r="AJ146" i="2"/>
  <c r="AO146" i="2"/>
  <c r="AB147" i="2"/>
  <c r="BI138" i="2"/>
  <c r="AY138" i="2"/>
  <c r="AT138" i="2"/>
  <c r="AO138" i="2"/>
  <c r="A128" i="15"/>
  <c r="BD138" i="2"/>
  <c r="AJ138" i="2"/>
  <c r="AB135" i="2"/>
  <c r="BI126" i="2"/>
  <c r="AT126" i="2"/>
  <c r="BD126" i="2"/>
  <c r="AY126" i="2"/>
  <c r="AJ126" i="2"/>
  <c r="A116" i="15"/>
  <c r="AO126" i="2"/>
  <c r="AB123" i="2"/>
  <c r="BI114" i="2"/>
  <c r="AY114" i="2"/>
  <c r="AT114" i="2"/>
  <c r="BD114" i="2"/>
  <c r="A104" i="15"/>
  <c r="AJ114" i="2"/>
  <c r="AO114" i="2"/>
  <c r="AB111" i="2"/>
  <c r="BI102" i="2"/>
  <c r="BD102" i="2"/>
  <c r="AT102" i="2"/>
  <c r="AY102" i="2"/>
  <c r="A92" i="15"/>
  <c r="AO102" i="2"/>
  <c r="AJ102" i="2"/>
  <c r="AB99" i="2"/>
  <c r="BI90" i="2"/>
  <c r="AY90" i="2"/>
  <c r="AT90" i="2"/>
  <c r="AO90" i="2"/>
  <c r="A80" i="15"/>
  <c r="BD90" i="2"/>
  <c r="AJ90" i="2"/>
  <c r="AB87" i="2"/>
  <c r="BI78" i="2"/>
  <c r="AT78" i="2"/>
  <c r="BD78" i="2"/>
  <c r="AY78" i="2"/>
  <c r="AJ78" i="2"/>
  <c r="A68" i="15"/>
  <c r="AO78" i="2"/>
  <c r="AB75" i="2"/>
  <c r="BI66" i="2"/>
  <c r="AY66" i="2"/>
  <c r="AT66" i="2"/>
  <c r="BD66" i="2"/>
  <c r="A56" i="15"/>
  <c r="AJ66" i="2"/>
  <c r="AO66" i="2"/>
  <c r="AB63" i="2"/>
  <c r="BI54" i="2"/>
  <c r="BD54" i="2"/>
  <c r="AT54" i="2"/>
  <c r="A44" i="15"/>
  <c r="AY54" i="2"/>
  <c r="AO54" i="2"/>
  <c r="AJ54" i="2"/>
  <c r="AB55" i="2"/>
  <c r="BI46" i="2"/>
  <c r="AT46" i="2"/>
  <c r="A36" i="15"/>
  <c r="BD46" i="2"/>
  <c r="AY46" i="2"/>
  <c r="AJ46" i="2"/>
  <c r="AO46" i="2"/>
  <c r="AB43" i="2"/>
  <c r="B26" i="14" s="1"/>
  <c r="BI34" i="2"/>
  <c r="AY34" i="2"/>
  <c r="AT34" i="2"/>
  <c r="BD34" i="2"/>
  <c r="A24" i="15"/>
  <c r="AJ34" i="2"/>
  <c r="AO34" i="2"/>
  <c r="AB31" i="2"/>
  <c r="B14" i="14" s="1"/>
  <c r="BI22" i="2"/>
  <c r="BD22" i="2"/>
  <c r="AT22" i="2"/>
  <c r="A12" i="15"/>
  <c r="AY22" i="2"/>
  <c r="AO22" i="2"/>
  <c r="AJ22" i="2"/>
  <c r="J318" i="14"/>
  <c r="J477" i="14"/>
  <c r="J503" i="14"/>
  <c r="J487" i="14"/>
  <c r="J289" i="14"/>
  <c r="J461" i="14"/>
  <c r="J281" i="14"/>
  <c r="J360" i="14"/>
  <c r="J462" i="14"/>
  <c r="J458" i="14"/>
  <c r="J430" i="14"/>
  <c r="J301" i="14"/>
  <c r="J375" i="14"/>
  <c r="J452" i="14"/>
  <c r="J500" i="14"/>
  <c r="J521" i="14"/>
  <c r="J513" i="14"/>
  <c r="J262" i="14"/>
  <c r="J260" i="14"/>
  <c r="J450" i="14"/>
  <c r="J368" i="14"/>
  <c r="J510" i="14"/>
  <c r="J324" i="14"/>
  <c r="J395" i="14"/>
  <c r="J451" i="14"/>
  <c r="J305" i="14"/>
  <c r="AB257" i="2"/>
  <c r="AY248" i="2"/>
  <c r="BD248" i="2"/>
  <c r="BI248" i="2"/>
  <c r="AO248" i="2"/>
  <c r="AJ248" i="2"/>
  <c r="AT248" i="2"/>
  <c r="A238" i="15"/>
  <c r="AB253" i="2"/>
  <c r="AY244" i="2"/>
  <c r="BD244" i="2"/>
  <c r="BI244" i="2"/>
  <c r="AO244" i="2"/>
  <c r="AJ244" i="2"/>
  <c r="AT244" i="2"/>
  <c r="A234" i="15"/>
  <c r="AB249" i="2"/>
  <c r="AY240" i="2"/>
  <c r="BD240" i="2"/>
  <c r="BI240" i="2"/>
  <c r="AO240" i="2"/>
  <c r="AJ240" i="2"/>
  <c r="AT240" i="2"/>
  <c r="A230" i="15"/>
  <c r="AB245" i="2"/>
  <c r="AY236" i="2"/>
  <c r="BD236" i="2"/>
  <c r="BI236" i="2"/>
  <c r="AO236" i="2"/>
  <c r="AJ236" i="2"/>
  <c r="AT236" i="2"/>
  <c r="A226" i="15"/>
  <c r="AB241" i="2"/>
  <c r="AY232" i="2"/>
  <c r="BD232" i="2"/>
  <c r="BI232" i="2"/>
  <c r="AO232" i="2"/>
  <c r="AJ232" i="2"/>
  <c r="AT232" i="2"/>
  <c r="A222" i="15"/>
  <c r="AB237" i="2"/>
  <c r="AY228" i="2"/>
  <c r="BD228" i="2"/>
  <c r="BI228" i="2"/>
  <c r="AO228" i="2"/>
  <c r="AJ228" i="2"/>
  <c r="AT228" i="2"/>
  <c r="A218" i="15"/>
  <c r="AB233" i="2"/>
  <c r="AY224" i="2"/>
  <c r="BD224" i="2"/>
  <c r="BI224" i="2"/>
  <c r="AO224" i="2"/>
  <c r="AJ224" i="2"/>
  <c r="AT224" i="2"/>
  <c r="A214" i="15"/>
  <c r="AB229" i="2"/>
  <c r="AY220" i="2"/>
  <c r="BD220" i="2"/>
  <c r="BI220" i="2"/>
  <c r="AO220" i="2"/>
  <c r="AJ220" i="2"/>
  <c r="AT220" i="2"/>
  <c r="A210" i="15"/>
  <c r="AB225" i="2"/>
  <c r="AY216" i="2"/>
  <c r="BD216" i="2"/>
  <c r="BI216" i="2"/>
  <c r="AO216" i="2"/>
  <c r="AJ216" i="2"/>
  <c r="AT216" i="2"/>
  <c r="A206" i="15"/>
  <c r="AB221" i="2"/>
  <c r="AY212" i="2"/>
  <c r="BD212" i="2"/>
  <c r="BI212" i="2"/>
  <c r="AO212" i="2"/>
  <c r="AJ212" i="2"/>
  <c r="AT212" i="2"/>
  <c r="A202" i="15"/>
  <c r="AB217" i="2"/>
  <c r="AY208" i="2"/>
  <c r="BD208" i="2"/>
  <c r="BI208" i="2"/>
  <c r="AO208" i="2"/>
  <c r="AJ208" i="2"/>
  <c r="AT208" i="2"/>
  <c r="A198" i="15"/>
  <c r="AB213" i="2"/>
  <c r="AY204" i="2"/>
  <c r="BD204" i="2"/>
  <c r="BI204" i="2"/>
  <c r="AO204" i="2"/>
  <c r="AJ204" i="2"/>
  <c r="AT204" i="2"/>
  <c r="A194" i="15"/>
  <c r="AB209" i="2"/>
  <c r="AY200" i="2"/>
  <c r="BD200" i="2"/>
  <c r="BI200" i="2"/>
  <c r="AO200" i="2"/>
  <c r="AJ200" i="2"/>
  <c r="AT200" i="2"/>
  <c r="A190" i="15"/>
  <c r="AB205" i="2"/>
  <c r="AY196" i="2"/>
  <c r="BD196" i="2"/>
  <c r="BI196" i="2"/>
  <c r="AO196" i="2"/>
  <c r="AJ196" i="2"/>
  <c r="AT196" i="2"/>
  <c r="A186" i="15"/>
  <c r="AB201" i="2"/>
  <c r="AY192" i="2"/>
  <c r="BD192" i="2"/>
  <c r="BI192" i="2"/>
  <c r="AO192" i="2"/>
  <c r="AJ192" i="2"/>
  <c r="AT192" i="2"/>
  <c r="A182" i="15"/>
  <c r="AB197" i="2"/>
  <c r="AY188" i="2"/>
  <c r="BD188" i="2"/>
  <c r="BI188" i="2"/>
  <c r="AO188" i="2"/>
  <c r="AJ188" i="2"/>
  <c r="AT188" i="2"/>
  <c r="A178" i="15"/>
  <c r="AB193" i="2"/>
  <c r="AY184" i="2"/>
  <c r="BD184" i="2"/>
  <c r="BI184" i="2"/>
  <c r="AO184" i="2"/>
  <c r="AJ184" i="2"/>
  <c r="AT184" i="2"/>
  <c r="A174" i="15"/>
  <c r="AB189" i="2"/>
  <c r="AY180" i="2"/>
  <c r="BD180" i="2"/>
  <c r="BI180" i="2"/>
  <c r="AO180" i="2"/>
  <c r="AJ180" i="2"/>
  <c r="AT180" i="2"/>
  <c r="A170" i="15"/>
  <c r="AB185" i="2"/>
  <c r="AY176" i="2"/>
  <c r="BD176" i="2"/>
  <c r="BI176" i="2"/>
  <c r="AO176" i="2"/>
  <c r="AJ176" i="2"/>
  <c r="AT176" i="2"/>
  <c r="A166" i="15"/>
  <c r="AB181" i="2"/>
  <c r="AY172" i="2"/>
  <c r="BD172" i="2"/>
  <c r="BI172" i="2"/>
  <c r="AO172" i="2"/>
  <c r="AJ172" i="2"/>
  <c r="AT172" i="2"/>
  <c r="A162" i="15"/>
  <c r="AB177" i="2"/>
  <c r="AY168" i="2"/>
  <c r="BD168" i="2"/>
  <c r="BI168" i="2"/>
  <c r="AO168" i="2"/>
  <c r="AJ168" i="2"/>
  <c r="AT168" i="2"/>
  <c r="A158" i="15"/>
  <c r="AB173" i="2"/>
  <c r="AY164" i="2"/>
  <c r="BD164" i="2"/>
  <c r="BI164" i="2"/>
  <c r="AO164" i="2"/>
  <c r="AJ164" i="2"/>
  <c r="AT164" i="2"/>
  <c r="A154" i="15"/>
  <c r="AB169" i="2"/>
  <c r="AY160" i="2"/>
  <c r="BD160" i="2"/>
  <c r="BI160" i="2"/>
  <c r="AO160" i="2"/>
  <c r="AJ160" i="2"/>
  <c r="AT160" i="2"/>
  <c r="A150" i="15"/>
  <c r="AB165" i="2"/>
  <c r="AY156" i="2"/>
  <c r="BD156" i="2"/>
  <c r="BI156" i="2"/>
  <c r="AO156" i="2"/>
  <c r="AJ156" i="2"/>
  <c r="AT156" i="2"/>
  <c r="A146" i="15"/>
  <c r="AB161" i="2"/>
  <c r="AY152" i="2"/>
  <c r="BD152" i="2"/>
  <c r="BI152" i="2"/>
  <c r="AO152" i="2"/>
  <c r="AJ152" i="2"/>
  <c r="AT152" i="2"/>
  <c r="A142" i="15"/>
  <c r="AB157" i="2"/>
  <c r="AY148" i="2"/>
  <c r="BD148" i="2"/>
  <c r="BI148" i="2"/>
  <c r="AO148" i="2"/>
  <c r="AJ148" i="2"/>
  <c r="AT148" i="2"/>
  <c r="A138" i="15"/>
  <c r="AB153" i="2"/>
  <c r="AY144" i="2"/>
  <c r="BD144" i="2"/>
  <c r="BI144" i="2"/>
  <c r="AO144" i="2"/>
  <c r="AJ144" i="2"/>
  <c r="AT144" i="2"/>
  <c r="A134" i="15"/>
  <c r="AB149" i="2"/>
  <c r="AY140" i="2"/>
  <c r="BD140" i="2"/>
  <c r="BI140" i="2"/>
  <c r="AO140" i="2"/>
  <c r="AJ140" i="2"/>
  <c r="AT140" i="2"/>
  <c r="A130" i="15"/>
  <c r="AB145" i="2"/>
  <c r="AY136" i="2"/>
  <c r="BD136" i="2"/>
  <c r="BI136" i="2"/>
  <c r="AO136" i="2"/>
  <c r="AJ136" i="2"/>
  <c r="AT136" i="2"/>
  <c r="A126" i="15"/>
  <c r="AB141" i="2"/>
  <c r="AY132" i="2"/>
  <c r="BD132" i="2"/>
  <c r="BI132" i="2"/>
  <c r="AO132" i="2"/>
  <c r="AJ132" i="2"/>
  <c r="AT132" i="2"/>
  <c r="A122" i="15"/>
  <c r="AB137" i="2"/>
  <c r="AY128" i="2"/>
  <c r="BD128" i="2"/>
  <c r="BI128" i="2"/>
  <c r="AO128" i="2"/>
  <c r="AJ128" i="2"/>
  <c r="AT128" i="2"/>
  <c r="A118" i="15"/>
  <c r="AB133" i="2"/>
  <c r="AY124" i="2"/>
  <c r="BD124" i="2"/>
  <c r="BI124" i="2"/>
  <c r="AO124" i="2"/>
  <c r="AJ124" i="2"/>
  <c r="AT124" i="2"/>
  <c r="A114" i="15"/>
  <c r="AB129" i="2"/>
  <c r="AY120" i="2"/>
  <c r="BD120" i="2"/>
  <c r="BI120" i="2"/>
  <c r="AO120" i="2"/>
  <c r="AJ120" i="2"/>
  <c r="AT120" i="2"/>
  <c r="A110" i="15"/>
  <c r="AB125" i="2"/>
  <c r="AY116" i="2"/>
  <c r="BD116" i="2"/>
  <c r="BI116" i="2"/>
  <c r="AO116" i="2"/>
  <c r="AJ116" i="2"/>
  <c r="AT116" i="2"/>
  <c r="A106" i="15"/>
  <c r="AB121" i="2"/>
  <c r="AY112" i="2"/>
  <c r="BD112" i="2"/>
  <c r="BI112" i="2"/>
  <c r="AO112" i="2"/>
  <c r="AJ112" i="2"/>
  <c r="AT112" i="2"/>
  <c r="A102" i="15"/>
  <c r="AB117" i="2"/>
  <c r="AY108" i="2"/>
  <c r="BD108" i="2"/>
  <c r="BI108" i="2"/>
  <c r="AO108" i="2"/>
  <c r="AJ108" i="2"/>
  <c r="AT108" i="2"/>
  <c r="A98" i="15"/>
  <c r="AB113" i="2"/>
  <c r="AY104" i="2"/>
  <c r="BD104" i="2"/>
  <c r="BI104" i="2"/>
  <c r="AO104" i="2"/>
  <c r="AJ104" i="2"/>
  <c r="AT104" i="2"/>
  <c r="A94" i="15"/>
  <c r="AB109" i="2"/>
  <c r="AY100" i="2"/>
  <c r="BD100" i="2"/>
  <c r="BI100" i="2"/>
  <c r="AO100" i="2"/>
  <c r="AJ100" i="2"/>
  <c r="AT100" i="2"/>
  <c r="A90" i="15"/>
  <c r="AB105" i="2"/>
  <c r="AY96" i="2"/>
  <c r="BD96" i="2"/>
  <c r="BI96" i="2"/>
  <c r="AO96" i="2"/>
  <c r="AJ96" i="2"/>
  <c r="AT96" i="2"/>
  <c r="A86" i="15"/>
  <c r="AB101" i="2"/>
  <c r="AY92" i="2"/>
  <c r="BD92" i="2"/>
  <c r="BI92" i="2"/>
  <c r="AO92" i="2"/>
  <c r="AJ92" i="2"/>
  <c r="AT92" i="2"/>
  <c r="A82" i="15"/>
  <c r="AB97" i="2"/>
  <c r="AY88" i="2"/>
  <c r="BD88" i="2"/>
  <c r="BI88" i="2"/>
  <c r="AO88" i="2"/>
  <c r="AJ88" i="2"/>
  <c r="AT88" i="2"/>
  <c r="A78" i="15"/>
  <c r="AB93" i="2"/>
  <c r="AY84" i="2"/>
  <c r="BD84" i="2"/>
  <c r="BI84" i="2"/>
  <c r="AO84" i="2"/>
  <c r="AJ84" i="2"/>
  <c r="AT84" i="2"/>
  <c r="A74" i="15"/>
  <c r="AB89" i="2"/>
  <c r="AY80" i="2"/>
  <c r="BD80" i="2"/>
  <c r="BI80" i="2"/>
  <c r="AO80" i="2"/>
  <c r="AJ80" i="2"/>
  <c r="AT80" i="2"/>
  <c r="A70" i="15"/>
  <c r="AB85" i="2"/>
  <c r="AY76" i="2"/>
  <c r="BD76" i="2"/>
  <c r="BI76" i="2"/>
  <c r="AO76" i="2"/>
  <c r="AJ76" i="2"/>
  <c r="AT76" i="2"/>
  <c r="A66" i="15"/>
  <c r="AB81" i="2"/>
  <c r="AY72" i="2"/>
  <c r="BD72" i="2"/>
  <c r="BI72" i="2"/>
  <c r="AO72" i="2"/>
  <c r="AJ72" i="2"/>
  <c r="AT72" i="2"/>
  <c r="A62" i="15"/>
  <c r="AB77" i="2"/>
  <c r="AY68" i="2"/>
  <c r="BD68" i="2"/>
  <c r="BI68" i="2"/>
  <c r="AO68" i="2"/>
  <c r="AJ68" i="2"/>
  <c r="A58" i="15"/>
  <c r="AT68" i="2"/>
  <c r="AB73" i="2"/>
  <c r="AY64" i="2"/>
  <c r="BD64" i="2"/>
  <c r="BI64" i="2"/>
  <c r="AO64" i="2"/>
  <c r="AJ64" i="2"/>
  <c r="A54" i="15"/>
  <c r="AT64" i="2"/>
  <c r="AB69" i="2"/>
  <c r="AY60" i="2"/>
  <c r="BD60" i="2"/>
  <c r="BI60" i="2"/>
  <c r="AO60" i="2"/>
  <c r="AJ60" i="2"/>
  <c r="A50" i="15"/>
  <c r="AT60" i="2"/>
  <c r="AB65" i="2"/>
  <c r="AY56" i="2"/>
  <c r="BD56" i="2"/>
  <c r="BI56" i="2"/>
  <c r="AO56" i="2"/>
  <c r="AJ56" i="2"/>
  <c r="A46" i="15"/>
  <c r="AT56" i="2"/>
  <c r="AB61" i="2"/>
  <c r="AY52" i="2"/>
  <c r="BD52" i="2"/>
  <c r="BI52" i="2"/>
  <c r="AO52" i="2"/>
  <c r="AJ52" i="2"/>
  <c r="A42" i="15"/>
  <c r="AT52" i="2"/>
  <c r="AB57" i="2"/>
  <c r="AY48" i="2"/>
  <c r="BD48" i="2"/>
  <c r="BI48" i="2"/>
  <c r="AO48" i="2"/>
  <c r="AJ48" i="2"/>
  <c r="A38" i="15"/>
  <c r="AT48" i="2"/>
  <c r="AB53" i="2"/>
  <c r="AY44" i="2"/>
  <c r="BD44" i="2"/>
  <c r="BI44" i="2"/>
  <c r="AO44" i="2"/>
  <c r="AJ44" i="2"/>
  <c r="A34" i="15"/>
  <c r="AT44" i="2"/>
  <c r="AB49" i="2"/>
  <c r="B32" i="14" s="1"/>
  <c r="AY40" i="2"/>
  <c r="BD40" i="2"/>
  <c r="BI40" i="2"/>
  <c r="AO40" i="2"/>
  <c r="AJ40" i="2"/>
  <c r="A30" i="15"/>
  <c r="AT40" i="2"/>
  <c r="AB45" i="2"/>
  <c r="B28" i="14" s="1"/>
  <c r="AY36" i="2"/>
  <c r="BD36" i="2"/>
  <c r="BI36" i="2"/>
  <c r="AO36" i="2"/>
  <c r="AJ36" i="2"/>
  <c r="A26" i="15"/>
  <c r="AT36" i="2"/>
  <c r="AB41" i="2"/>
  <c r="B24" i="14" s="1"/>
  <c r="AY32" i="2"/>
  <c r="BD32" i="2"/>
  <c r="BI32" i="2"/>
  <c r="AO32" i="2"/>
  <c r="AJ32" i="2"/>
  <c r="A22" i="15"/>
  <c r="AT32" i="2"/>
  <c r="AB37" i="2"/>
  <c r="B20" i="14" s="1"/>
  <c r="AY28" i="2"/>
  <c r="BD28" i="2"/>
  <c r="BI28" i="2"/>
  <c r="AO28" i="2"/>
  <c r="AJ28" i="2"/>
  <c r="A18" i="15"/>
  <c r="AT28" i="2"/>
  <c r="AB33" i="2"/>
  <c r="B16" i="14" s="1"/>
  <c r="AY24" i="2"/>
  <c r="BD24" i="2"/>
  <c r="BI24" i="2"/>
  <c r="AO24" i="2"/>
  <c r="AJ24" i="2"/>
  <c r="A14" i="15"/>
  <c r="AT24" i="2"/>
  <c r="AB29" i="2"/>
  <c r="B12" i="14" s="1"/>
  <c r="AY20" i="2"/>
  <c r="BD20" i="2"/>
  <c r="BI20" i="2"/>
  <c r="AO20" i="2"/>
  <c r="AJ20" i="2"/>
  <c r="A10" i="15"/>
  <c r="AT20" i="2"/>
  <c r="AB25" i="2"/>
  <c r="B8" i="14" s="1"/>
  <c r="AY16" i="2"/>
  <c r="BD16" i="2"/>
  <c r="BI16" i="2"/>
  <c r="AO16" i="2"/>
  <c r="AJ16" i="2"/>
  <c r="A6" i="15"/>
  <c r="AT16" i="2"/>
  <c r="AB21" i="2"/>
  <c r="AY12" i="2"/>
  <c r="BD12" i="2"/>
  <c r="BI12" i="2"/>
  <c r="AJ12" i="2"/>
  <c r="AO12" i="2"/>
  <c r="AT12" i="2"/>
  <c r="A2" i="15"/>
  <c r="J295" i="14"/>
  <c r="J314" i="14"/>
  <c r="J386" i="14"/>
  <c r="J344" i="14"/>
  <c r="J454" i="14"/>
  <c r="J468" i="14"/>
  <c r="J524" i="14"/>
  <c r="J418" i="14"/>
  <c r="J504" i="14"/>
  <c r="J517" i="14"/>
  <c r="J330" i="14"/>
  <c r="J278" i="14"/>
  <c r="J283" i="14"/>
  <c r="J302" i="14"/>
  <c r="J369" i="14"/>
  <c r="J474" i="14"/>
  <c r="J495" i="14"/>
  <c r="J371" i="14"/>
  <c r="J407" i="14"/>
  <c r="J488" i="14"/>
  <c r="J507" i="14"/>
  <c r="J329" i="14"/>
  <c r="J350" i="14"/>
  <c r="J320" i="14"/>
  <c r="J312" i="14"/>
  <c r="J310" i="14"/>
  <c r="J447" i="14"/>
  <c r="J316" i="14"/>
  <c r="J378" i="14"/>
  <c r="J440" i="14"/>
  <c r="J472" i="14"/>
  <c r="J492" i="14"/>
  <c r="J506" i="14"/>
  <c r="J422" i="14"/>
  <c r="J273" i="14"/>
  <c r="J437" i="14"/>
  <c r="J478" i="14"/>
  <c r="J306" i="14"/>
  <c r="J275" i="14"/>
  <c r="J336" i="14"/>
  <c r="J285" i="14"/>
  <c r="J270" i="14"/>
  <c r="J373" i="14"/>
  <c r="J518" i="14"/>
  <c r="J470" i="14"/>
  <c r="J485" i="14"/>
  <c r="J522" i="14"/>
  <c r="J334" i="14"/>
  <c r="J308" i="14"/>
  <c r="J388" i="14"/>
  <c r="J467" i="14"/>
  <c r="J406" i="14"/>
  <c r="J431" i="14"/>
  <c r="J460" i="14"/>
  <c r="J413" i="14"/>
  <c r="J434" i="14"/>
  <c r="AB255" i="2"/>
  <c r="BI246" i="2"/>
  <c r="AY246" i="2"/>
  <c r="BD246" i="2"/>
  <c r="AT246" i="2"/>
  <c r="A236" i="15"/>
  <c r="AO246" i="2"/>
  <c r="AJ246" i="2"/>
  <c r="AB235" i="2"/>
  <c r="BI226" i="2"/>
  <c r="AY226" i="2"/>
  <c r="AT226" i="2"/>
  <c r="BD226" i="2"/>
  <c r="A216" i="15"/>
  <c r="AJ226" i="2"/>
  <c r="AO226" i="2"/>
  <c r="AB223" i="2"/>
  <c r="BI214" i="2"/>
  <c r="AY214" i="2"/>
  <c r="BD214" i="2"/>
  <c r="AT214" i="2"/>
  <c r="A204" i="15"/>
  <c r="AO214" i="2"/>
  <c r="AJ214" i="2"/>
  <c r="AB211" i="2"/>
  <c r="BI202" i="2"/>
  <c r="AY202" i="2"/>
  <c r="AT202" i="2"/>
  <c r="AO202" i="2"/>
  <c r="A192" i="15"/>
  <c r="BD202" i="2"/>
  <c r="AJ202" i="2"/>
  <c r="AB199" i="2"/>
  <c r="BI190" i="2"/>
  <c r="AY190" i="2"/>
  <c r="AT190" i="2"/>
  <c r="BD190" i="2"/>
  <c r="AJ190" i="2"/>
  <c r="A180" i="15"/>
  <c r="AO190" i="2"/>
  <c r="AB187" i="2"/>
  <c r="BI178" i="2"/>
  <c r="AY178" i="2"/>
  <c r="AT178" i="2"/>
  <c r="BD178" i="2"/>
  <c r="A168" i="15"/>
  <c r="AJ178" i="2"/>
  <c r="AO178" i="2"/>
  <c r="AB171" i="2"/>
  <c r="BI162" i="2"/>
  <c r="AY162" i="2"/>
  <c r="AT162" i="2"/>
  <c r="BD162" i="2"/>
  <c r="A152" i="15"/>
  <c r="AJ162" i="2"/>
  <c r="AO162" i="2"/>
  <c r="AB159" i="2"/>
  <c r="BI150" i="2"/>
  <c r="AY150" i="2"/>
  <c r="BD150" i="2"/>
  <c r="AT150" i="2"/>
  <c r="A140" i="15"/>
  <c r="AO150" i="2"/>
  <c r="AJ150" i="2"/>
  <c r="AB143" i="2"/>
  <c r="BI134" i="2"/>
  <c r="BD134" i="2"/>
  <c r="AT134" i="2"/>
  <c r="AY134" i="2"/>
  <c r="A124" i="15"/>
  <c r="AO134" i="2"/>
  <c r="AJ134" i="2"/>
  <c r="AB131" i="2"/>
  <c r="BI122" i="2"/>
  <c r="AY122" i="2"/>
  <c r="AT122" i="2"/>
  <c r="BD122" i="2"/>
  <c r="AO122" i="2"/>
  <c r="A112" i="15"/>
  <c r="AJ122" i="2"/>
  <c r="AB119" i="2"/>
  <c r="BI110" i="2"/>
  <c r="AT110" i="2"/>
  <c r="BD110" i="2"/>
  <c r="AY110" i="2"/>
  <c r="AJ110" i="2"/>
  <c r="A100" i="15"/>
  <c r="AO110" i="2"/>
  <c r="AB107" i="2"/>
  <c r="BI98" i="2"/>
  <c r="AY98" i="2"/>
  <c r="AT98" i="2"/>
  <c r="BD98" i="2"/>
  <c r="A88" i="15"/>
  <c r="AJ98" i="2"/>
  <c r="AO98" i="2"/>
  <c r="AB95" i="2"/>
  <c r="BI86" i="2"/>
  <c r="BD86" i="2"/>
  <c r="AT86" i="2"/>
  <c r="AY86" i="2"/>
  <c r="A76" i="15"/>
  <c r="AO86" i="2"/>
  <c r="AJ86" i="2"/>
  <c r="AB83" i="2"/>
  <c r="BI74" i="2"/>
  <c r="AY74" i="2"/>
  <c r="AT74" i="2"/>
  <c r="AO74" i="2"/>
  <c r="A64" i="15"/>
  <c r="BD74" i="2"/>
  <c r="AJ74" i="2"/>
  <c r="AB71" i="2"/>
  <c r="BI62" i="2"/>
  <c r="AT62" i="2"/>
  <c r="A52" i="15"/>
  <c r="BD62" i="2"/>
  <c r="AY62" i="2"/>
  <c r="AJ62" i="2"/>
  <c r="AO62" i="2"/>
  <c r="AB59" i="2"/>
  <c r="BI50" i="2"/>
  <c r="AY50" i="2"/>
  <c r="AT50" i="2"/>
  <c r="BD50" i="2"/>
  <c r="A40" i="15"/>
  <c r="AJ50" i="2"/>
  <c r="AO50" i="2"/>
  <c r="AB47" i="2"/>
  <c r="B30" i="14" s="1"/>
  <c r="BI38" i="2"/>
  <c r="BD38" i="2"/>
  <c r="AT38" i="2"/>
  <c r="A28" i="15"/>
  <c r="AY38" i="2"/>
  <c r="AO38" i="2"/>
  <c r="AJ38" i="2"/>
  <c r="AB35" i="2"/>
  <c r="B18" i="14" s="1"/>
  <c r="BI26" i="2"/>
  <c r="AY26" i="2"/>
  <c r="AT26" i="2"/>
  <c r="A16" i="15"/>
  <c r="AO26" i="2"/>
  <c r="BD26" i="2"/>
  <c r="AJ26" i="2"/>
  <c r="AB23" i="2"/>
  <c r="B6" i="14" s="1"/>
  <c r="BI14" i="2"/>
  <c r="AT14" i="2"/>
  <c r="A4" i="15"/>
  <c r="BD14" i="2"/>
  <c r="AY14" i="2"/>
  <c r="AJ14" i="2"/>
  <c r="AO14" i="2"/>
  <c r="J530" i="14"/>
  <c r="J552" i="14"/>
  <c r="J465" i="14"/>
  <c r="J556" i="14"/>
  <c r="J338" i="14"/>
  <c r="J531" i="14"/>
  <c r="J544" i="14"/>
  <c r="J550" i="14"/>
  <c r="J304" i="14"/>
  <c r="J323" i="14"/>
  <c r="J527" i="14"/>
  <c r="J536" i="14"/>
  <c r="J542" i="14"/>
  <c r="J528" i="14"/>
  <c r="J534" i="14"/>
  <c r="J529" i="14"/>
  <c r="J538" i="14"/>
  <c r="J351" i="14"/>
  <c r="J412" i="14"/>
  <c r="J423" i="14"/>
  <c r="J290" i="14"/>
  <c r="J297" i="14"/>
  <c r="J367" i="14"/>
  <c r="J453" i="14"/>
  <c r="J533" i="14"/>
  <c r="J539" i="14"/>
  <c r="J555" i="14"/>
  <c r="J483" i="14"/>
  <c r="J526" i="14"/>
  <c r="J537" i="14"/>
  <c r="J540" i="14"/>
  <c r="J535" i="14"/>
  <c r="J541" i="14"/>
  <c r="J545" i="14"/>
  <c r="J548" i="14"/>
  <c r="J287" i="14"/>
  <c r="J448" i="14"/>
  <c r="J551" i="14"/>
  <c r="J291" i="14"/>
  <c r="J435" i="14"/>
  <c r="J543" i="14"/>
  <c r="J546" i="14"/>
  <c r="J549" i="14"/>
  <c r="J554" i="14"/>
  <c r="J547" i="14"/>
  <c r="J532" i="14"/>
  <c r="J403" i="14"/>
  <c r="J299" i="14"/>
  <c r="J553" i="14"/>
  <c r="J311" i="14"/>
  <c r="J354" i="14"/>
  <c r="J284" i="14"/>
  <c r="J401" i="14"/>
  <c r="J272" i="14"/>
  <c r="J384" i="14"/>
  <c r="J469" i="14"/>
  <c r="J427" i="14"/>
  <c r="J346" i="14"/>
  <c r="J520" i="14"/>
  <c r="AB256" i="2"/>
  <c r="AY247" i="2"/>
  <c r="BD247" i="2"/>
  <c r="AJ247" i="2"/>
  <c r="BI247" i="2"/>
  <c r="AO247" i="2"/>
  <c r="A237" i="15"/>
  <c r="AT247" i="2"/>
  <c r="AB252" i="2"/>
  <c r="AY243" i="2"/>
  <c r="BD243" i="2"/>
  <c r="AJ243" i="2"/>
  <c r="AO243" i="2"/>
  <c r="AT243" i="2"/>
  <c r="A233" i="15"/>
  <c r="BI243" i="2"/>
  <c r="AB248" i="2"/>
  <c r="AY239" i="2"/>
  <c r="BD239" i="2"/>
  <c r="BI239" i="2"/>
  <c r="AJ239" i="2"/>
  <c r="AO239" i="2"/>
  <c r="A229" i="15"/>
  <c r="AT239" i="2"/>
  <c r="AB244" i="2"/>
  <c r="AY235" i="2"/>
  <c r="BD235" i="2"/>
  <c r="AJ235" i="2"/>
  <c r="BI235" i="2"/>
  <c r="AO235" i="2"/>
  <c r="A225" i="15"/>
  <c r="AT235" i="2"/>
  <c r="AB240" i="2"/>
  <c r="AY231" i="2"/>
  <c r="BD231" i="2"/>
  <c r="AJ231" i="2"/>
  <c r="BI231" i="2"/>
  <c r="AO231" i="2"/>
  <c r="A221" i="15"/>
  <c r="AT231" i="2"/>
  <c r="AB236" i="2"/>
  <c r="AY227" i="2"/>
  <c r="BD227" i="2"/>
  <c r="AJ227" i="2"/>
  <c r="AO227" i="2"/>
  <c r="AT227" i="2"/>
  <c r="A217" i="15"/>
  <c r="BI227" i="2"/>
  <c r="AB232" i="2"/>
  <c r="AY223" i="2"/>
  <c r="BD223" i="2"/>
  <c r="BI223" i="2"/>
  <c r="AJ223" i="2"/>
  <c r="AO223" i="2"/>
  <c r="A213" i="15"/>
  <c r="AT223" i="2"/>
  <c r="AB228" i="2"/>
  <c r="AY219" i="2"/>
  <c r="BD219" i="2"/>
  <c r="AJ219" i="2"/>
  <c r="BI219" i="2"/>
  <c r="AO219" i="2"/>
  <c r="A209" i="15"/>
  <c r="AT219" i="2"/>
  <c r="AB224" i="2"/>
  <c r="AY215" i="2"/>
  <c r="BD215" i="2"/>
  <c r="AJ215" i="2"/>
  <c r="BI215" i="2"/>
  <c r="AO215" i="2"/>
  <c r="A205" i="15"/>
  <c r="AT215" i="2"/>
  <c r="AB220" i="2"/>
  <c r="AY211" i="2"/>
  <c r="BD211" i="2"/>
  <c r="AJ211" i="2"/>
  <c r="AO211" i="2"/>
  <c r="BI211" i="2"/>
  <c r="AT211" i="2"/>
  <c r="A201" i="15"/>
  <c r="AB216" i="2"/>
  <c r="AY207" i="2"/>
  <c r="BD207" i="2"/>
  <c r="BI207" i="2"/>
  <c r="AJ207" i="2"/>
  <c r="AO207" i="2"/>
  <c r="A197" i="15"/>
  <c r="AT207" i="2"/>
  <c r="AB212" i="2"/>
  <c r="AY203" i="2"/>
  <c r="BD203" i="2"/>
  <c r="AJ203" i="2"/>
  <c r="BI203" i="2"/>
  <c r="AO203" i="2"/>
  <c r="A193" i="15"/>
  <c r="AT203" i="2"/>
  <c r="AB208" i="2"/>
  <c r="AY199" i="2"/>
  <c r="BD199" i="2"/>
  <c r="AJ199" i="2"/>
  <c r="BI199" i="2"/>
  <c r="AO199" i="2"/>
  <c r="A189" i="15"/>
  <c r="AT199" i="2"/>
  <c r="AB204" i="2"/>
  <c r="AY195" i="2"/>
  <c r="BD195" i="2"/>
  <c r="AJ195" i="2"/>
  <c r="AO195" i="2"/>
  <c r="AT195" i="2"/>
  <c r="A185" i="15"/>
  <c r="BI195" i="2"/>
  <c r="AB200" i="2"/>
  <c r="AY191" i="2"/>
  <c r="BD191" i="2"/>
  <c r="BI191" i="2"/>
  <c r="AJ191" i="2"/>
  <c r="AO191" i="2"/>
  <c r="A181" i="15"/>
  <c r="AT191" i="2"/>
  <c r="AB196" i="2"/>
  <c r="AY187" i="2"/>
  <c r="BD187" i="2"/>
  <c r="AJ187" i="2"/>
  <c r="BI187" i="2"/>
  <c r="AO187" i="2"/>
  <c r="A177" i="15"/>
  <c r="AT187" i="2"/>
  <c r="AB192" i="2"/>
  <c r="AY183" i="2"/>
  <c r="BD183" i="2"/>
  <c r="AJ183" i="2"/>
  <c r="BI183" i="2"/>
  <c r="AO183" i="2"/>
  <c r="A173" i="15"/>
  <c r="AT183" i="2"/>
  <c r="AB188" i="2"/>
  <c r="AY179" i="2"/>
  <c r="BD179" i="2"/>
  <c r="AJ179" i="2"/>
  <c r="AO179" i="2"/>
  <c r="AT179" i="2"/>
  <c r="A169" i="15"/>
  <c r="BI179" i="2"/>
  <c r="AB184" i="2"/>
  <c r="AY175" i="2"/>
  <c r="BD175" i="2"/>
  <c r="BI175" i="2"/>
  <c r="AJ175" i="2"/>
  <c r="AO175" i="2"/>
  <c r="A165" i="15"/>
  <c r="AT175" i="2"/>
  <c r="AB180" i="2"/>
  <c r="AY171" i="2"/>
  <c r="BD171" i="2"/>
  <c r="AJ171" i="2"/>
  <c r="BI171" i="2"/>
  <c r="AO171" i="2"/>
  <c r="A161" i="15"/>
  <c r="AT171" i="2"/>
  <c r="AB176" i="2"/>
  <c r="AY167" i="2"/>
  <c r="BD167" i="2"/>
  <c r="AJ167" i="2"/>
  <c r="BI167" i="2"/>
  <c r="AO167" i="2"/>
  <c r="A157" i="15"/>
  <c r="AT167" i="2"/>
  <c r="AB172" i="2"/>
  <c r="AY163" i="2"/>
  <c r="BD163" i="2"/>
  <c r="AJ163" i="2"/>
  <c r="AO163" i="2"/>
  <c r="AT163" i="2"/>
  <c r="A153" i="15"/>
  <c r="BI163" i="2"/>
  <c r="AB168" i="2"/>
  <c r="AY159" i="2"/>
  <c r="BD159" i="2"/>
  <c r="BI159" i="2"/>
  <c r="AJ159" i="2"/>
  <c r="AO159" i="2"/>
  <c r="A149" i="15"/>
  <c r="AT159" i="2"/>
  <c r="AB164" i="2"/>
  <c r="AY155" i="2"/>
  <c r="BD155" i="2"/>
  <c r="AJ155" i="2"/>
  <c r="BI155" i="2"/>
  <c r="AO155" i="2"/>
  <c r="A145" i="15"/>
  <c r="AT155" i="2"/>
  <c r="AB160" i="2"/>
  <c r="AY151" i="2"/>
  <c r="BD151" i="2"/>
  <c r="AJ151" i="2"/>
  <c r="BI151" i="2"/>
  <c r="AO151" i="2"/>
  <c r="A141" i="15"/>
  <c r="AT151" i="2"/>
  <c r="AB156" i="2"/>
  <c r="AY147" i="2"/>
  <c r="BD147" i="2"/>
  <c r="AJ147" i="2"/>
  <c r="AO147" i="2"/>
  <c r="BI147" i="2"/>
  <c r="AT147" i="2"/>
  <c r="A137" i="15"/>
  <c r="AB152" i="2"/>
  <c r="AY143" i="2"/>
  <c r="BD143" i="2"/>
  <c r="BI143" i="2"/>
  <c r="AJ143" i="2"/>
  <c r="AO143" i="2"/>
  <c r="A133" i="15"/>
  <c r="AT143" i="2"/>
  <c r="AB148" i="2"/>
  <c r="AY139" i="2"/>
  <c r="BD139" i="2"/>
  <c r="AJ139" i="2"/>
  <c r="BI139" i="2"/>
  <c r="AO139" i="2"/>
  <c r="A129" i="15"/>
  <c r="AT139" i="2"/>
  <c r="AB144" i="2"/>
  <c r="AY135" i="2"/>
  <c r="BD135" i="2"/>
  <c r="AJ135" i="2"/>
  <c r="BI135" i="2"/>
  <c r="AO135" i="2"/>
  <c r="A125" i="15"/>
  <c r="AT135" i="2"/>
  <c r="AB140" i="2"/>
  <c r="AY131" i="2"/>
  <c r="BD131" i="2"/>
  <c r="AJ131" i="2"/>
  <c r="AO131" i="2"/>
  <c r="AT131" i="2"/>
  <c r="A121" i="15"/>
  <c r="BI131" i="2"/>
  <c r="AB136" i="2"/>
  <c r="AY127" i="2"/>
  <c r="BD127" i="2"/>
  <c r="BI127" i="2"/>
  <c r="AJ127" i="2"/>
  <c r="AO127" i="2"/>
  <c r="A117" i="15"/>
  <c r="AT127" i="2"/>
  <c r="AB132" i="2"/>
  <c r="AY123" i="2"/>
  <c r="BD123" i="2"/>
  <c r="AJ123" i="2"/>
  <c r="BI123" i="2"/>
  <c r="AO123" i="2"/>
  <c r="A113" i="15"/>
  <c r="AT123" i="2"/>
  <c r="AB128" i="2"/>
  <c r="AY119" i="2"/>
  <c r="BD119" i="2"/>
  <c r="AJ119" i="2"/>
  <c r="BI119" i="2"/>
  <c r="AO119" i="2"/>
  <c r="A109" i="15"/>
  <c r="AT119" i="2"/>
  <c r="AB124" i="2"/>
  <c r="AY115" i="2"/>
  <c r="BD115" i="2"/>
  <c r="AJ115" i="2"/>
  <c r="AO115" i="2"/>
  <c r="AT115" i="2"/>
  <c r="A105" i="15"/>
  <c r="BI115" i="2"/>
  <c r="AB120" i="2"/>
  <c r="AY111" i="2"/>
  <c r="BD111" i="2"/>
  <c r="BI111" i="2"/>
  <c r="AJ111" i="2"/>
  <c r="AO111" i="2"/>
  <c r="A101" i="15"/>
  <c r="AT111" i="2"/>
  <c r="AB116" i="2"/>
  <c r="AY107" i="2"/>
  <c r="BD107" i="2"/>
  <c r="AJ107" i="2"/>
  <c r="BI107" i="2"/>
  <c r="AO107" i="2"/>
  <c r="A97" i="15"/>
  <c r="AT107" i="2"/>
  <c r="AB112" i="2"/>
  <c r="AY103" i="2"/>
  <c r="BD103" i="2"/>
  <c r="AJ103" i="2"/>
  <c r="BI103" i="2"/>
  <c r="AO103" i="2"/>
  <c r="A93" i="15"/>
  <c r="AT103" i="2"/>
  <c r="AB108" i="2"/>
  <c r="AY99" i="2"/>
  <c r="BD99" i="2"/>
  <c r="AJ99" i="2"/>
  <c r="AO99" i="2"/>
  <c r="AT99" i="2"/>
  <c r="A89" i="15"/>
  <c r="BI99" i="2"/>
  <c r="AB104" i="2"/>
  <c r="AY95" i="2"/>
  <c r="BD95" i="2"/>
  <c r="BI95" i="2"/>
  <c r="AJ95" i="2"/>
  <c r="AO95" i="2"/>
  <c r="A85" i="15"/>
  <c r="AT95" i="2"/>
  <c r="AB100" i="2"/>
  <c r="AY91" i="2"/>
  <c r="BD91" i="2"/>
  <c r="AJ91" i="2"/>
  <c r="BI91" i="2"/>
  <c r="AO91" i="2"/>
  <c r="A81" i="15"/>
  <c r="AT91" i="2"/>
  <c r="AB96" i="2"/>
  <c r="AY87" i="2"/>
  <c r="BD87" i="2"/>
  <c r="AJ87" i="2"/>
  <c r="BI87" i="2"/>
  <c r="AO87" i="2"/>
  <c r="A77" i="15"/>
  <c r="AT87" i="2"/>
  <c r="AB92" i="2"/>
  <c r="AY83" i="2"/>
  <c r="BD83" i="2"/>
  <c r="AJ83" i="2"/>
  <c r="AO83" i="2"/>
  <c r="BI83" i="2"/>
  <c r="AT83" i="2"/>
  <c r="A73" i="15"/>
  <c r="AB88" i="2"/>
  <c r="AY79" i="2"/>
  <c r="BD79" i="2"/>
  <c r="BI79" i="2"/>
  <c r="AJ79" i="2"/>
  <c r="AO79" i="2"/>
  <c r="A69" i="15"/>
  <c r="AT79" i="2"/>
  <c r="AB84" i="2"/>
  <c r="AY75" i="2"/>
  <c r="BD75" i="2"/>
  <c r="AJ75" i="2"/>
  <c r="BI75" i="2"/>
  <c r="AO75" i="2"/>
  <c r="A65" i="15"/>
  <c r="AT75" i="2"/>
  <c r="AB80" i="2"/>
  <c r="AY71" i="2"/>
  <c r="BD71" i="2"/>
  <c r="AJ71" i="2"/>
  <c r="A61" i="15"/>
  <c r="BI71" i="2"/>
  <c r="AO71" i="2"/>
  <c r="AT71" i="2"/>
  <c r="AB76" i="2"/>
  <c r="AY67" i="2"/>
  <c r="BD67" i="2"/>
  <c r="AJ67" i="2"/>
  <c r="A57" i="15"/>
  <c r="AO67" i="2"/>
  <c r="AT67" i="2"/>
  <c r="BI67" i="2"/>
  <c r="AB72" i="2"/>
  <c r="AY63" i="2"/>
  <c r="BD63" i="2"/>
  <c r="BI63" i="2"/>
  <c r="AJ63" i="2"/>
  <c r="A53" i="15"/>
  <c r="AO63" i="2"/>
  <c r="AT63" i="2"/>
  <c r="AB68" i="2"/>
  <c r="AY59" i="2"/>
  <c r="BD59" i="2"/>
  <c r="AJ59" i="2"/>
  <c r="BI59" i="2"/>
  <c r="A49" i="15"/>
  <c r="AO59" i="2"/>
  <c r="AT59" i="2"/>
  <c r="AB64" i="2"/>
  <c r="AY55" i="2"/>
  <c r="BD55" i="2"/>
  <c r="AJ55" i="2"/>
  <c r="A45" i="15"/>
  <c r="BI55" i="2"/>
  <c r="AO55" i="2"/>
  <c r="AT55" i="2"/>
  <c r="AB60" i="2"/>
  <c r="AY51" i="2"/>
  <c r="BD51" i="2"/>
  <c r="AJ51" i="2"/>
  <c r="A41" i="15"/>
  <c r="AO51" i="2"/>
  <c r="AT51" i="2"/>
  <c r="BI51" i="2"/>
  <c r="AB56" i="2"/>
  <c r="AY47" i="2"/>
  <c r="BD47" i="2"/>
  <c r="BI47" i="2"/>
  <c r="AJ47" i="2"/>
  <c r="A37" i="15"/>
  <c r="AO47" i="2"/>
  <c r="AT47" i="2"/>
  <c r="AB52" i="2"/>
  <c r="B35" i="14" s="1"/>
  <c r="AY43" i="2"/>
  <c r="BD43" i="2"/>
  <c r="AJ43" i="2"/>
  <c r="BI43" i="2"/>
  <c r="A33" i="15"/>
  <c r="AO43" i="2"/>
  <c r="AT43" i="2"/>
  <c r="AB48" i="2"/>
  <c r="B31" i="14" s="1"/>
  <c r="AY39" i="2"/>
  <c r="BD39" i="2"/>
  <c r="AJ39" i="2"/>
  <c r="A29" i="15"/>
  <c r="BI39" i="2"/>
  <c r="AO39" i="2"/>
  <c r="AT39" i="2"/>
  <c r="AB44" i="2"/>
  <c r="B27" i="14" s="1"/>
  <c r="AY35" i="2"/>
  <c r="BD35" i="2"/>
  <c r="AJ35" i="2"/>
  <c r="A25" i="15"/>
  <c r="AO35" i="2"/>
  <c r="AT35" i="2"/>
  <c r="BI35" i="2"/>
  <c r="AB40" i="2"/>
  <c r="B23" i="14" s="1"/>
  <c r="AY31" i="2"/>
  <c r="BD31" i="2"/>
  <c r="BI31" i="2"/>
  <c r="AJ31" i="2"/>
  <c r="A21" i="15"/>
  <c r="AO31" i="2"/>
  <c r="AT31" i="2"/>
  <c r="AB36" i="2"/>
  <c r="B19" i="14" s="1"/>
  <c r="AY27" i="2"/>
  <c r="BD27" i="2"/>
  <c r="AJ27" i="2"/>
  <c r="BI27" i="2"/>
  <c r="A17" i="15"/>
  <c r="AO27" i="2"/>
  <c r="AT27" i="2"/>
  <c r="AB32" i="2"/>
  <c r="B15" i="14" s="1"/>
  <c r="AY23" i="2"/>
  <c r="BD23" i="2"/>
  <c r="AJ23" i="2"/>
  <c r="A13" i="15"/>
  <c r="BI23" i="2"/>
  <c r="AO23" i="2"/>
  <c r="AT23" i="2"/>
  <c r="AB28" i="2"/>
  <c r="B11" i="14" s="1"/>
  <c r="AY19" i="2"/>
  <c r="BD19" i="2"/>
  <c r="AJ19" i="2"/>
  <c r="A9" i="15"/>
  <c r="AO19" i="2"/>
  <c r="BI19" i="2"/>
  <c r="AT19" i="2"/>
  <c r="AB24" i="2"/>
  <c r="B7" i="14" s="1"/>
  <c r="AY15" i="2"/>
  <c r="BD15" i="2"/>
  <c r="BI15" i="2"/>
  <c r="AJ15" i="2"/>
  <c r="A5" i="15"/>
  <c r="AO15" i="2"/>
  <c r="AT15" i="2"/>
  <c r="J258" i="14"/>
  <c r="J279" i="14"/>
  <c r="J363" i="14"/>
  <c r="J377" i="14"/>
  <c r="J389" i="14"/>
  <c r="J449" i="14"/>
  <c r="J481" i="14"/>
  <c r="J509" i="14"/>
  <c r="J516" i="14"/>
  <c r="J482" i="14"/>
  <c r="J493" i="14"/>
  <c r="J277" i="14"/>
  <c r="J255" i="14"/>
  <c r="J274" i="14"/>
  <c r="J376" i="14"/>
  <c r="J399" i="14"/>
  <c r="J253" i="14"/>
  <c r="J309" i="14"/>
  <c r="J333" i="14"/>
  <c r="J380" i="14"/>
  <c r="J502" i="14"/>
  <c r="J508" i="14"/>
  <c r="J436" i="14"/>
  <c r="J443" i="14"/>
  <c r="J514" i="14"/>
  <c r="J293" i="14"/>
  <c r="J328" i="14"/>
  <c r="J317" i="14"/>
  <c r="J343" i="14"/>
  <c r="J393" i="14"/>
  <c r="J417" i="14"/>
  <c r="J442" i="14"/>
  <c r="J292" i="14"/>
  <c r="J298" i="14"/>
  <c r="J303" i="14"/>
  <c r="J332" i="14"/>
  <c r="J480" i="14"/>
  <c r="J261" i="14"/>
  <c r="J321" i="14"/>
  <c r="J416" i="14"/>
  <c r="J296" i="14"/>
  <c r="J415" i="14"/>
  <c r="J341" i="14"/>
  <c r="J387" i="14"/>
  <c r="J400" i="14"/>
  <c r="J456" i="14"/>
  <c r="J479" i="14"/>
  <c r="J439" i="14"/>
  <c r="J490" i="14"/>
  <c r="J326" i="14"/>
  <c r="J355" i="14"/>
  <c r="J392" i="14"/>
  <c r="J259" i="14"/>
  <c r="J269" i="14"/>
  <c r="J414" i="14"/>
  <c r="J340" i="14"/>
  <c r="J366" i="14"/>
  <c r="J280" i="14"/>
  <c r="J463" i="14"/>
  <c r="J256" i="14"/>
  <c r="J523" i="14"/>
  <c r="J446" i="14"/>
  <c r="J394" i="14"/>
  <c r="J501" i="14"/>
  <c r="J331" i="14"/>
  <c r="J356" i="14"/>
  <c r="J455" i="14"/>
  <c r="J421" i="14"/>
  <c r="J425" i="14"/>
  <c r="J294" i="14"/>
  <c r="J432" i="14"/>
  <c r="AC3" i="5"/>
  <c r="Z3" i="5"/>
  <c r="AB3" i="5"/>
  <c r="AD3" i="5"/>
  <c r="AE3" i="5"/>
  <c r="AA3" i="5"/>
  <c r="I471" i="1"/>
  <c r="I150" i="1"/>
  <c r="I62" i="1"/>
  <c r="I70" i="1"/>
  <c r="I430" i="1"/>
  <c r="I255" i="1"/>
  <c r="I494" i="1"/>
  <c r="I206" i="1"/>
  <c r="C8" i="2"/>
  <c r="L192" i="2" s="1"/>
  <c r="F8" i="2"/>
  <c r="O132" i="2" s="1"/>
  <c r="B8" i="2"/>
  <c r="K12" i="2" s="1"/>
  <c r="E8" i="2"/>
  <c r="L63" i="2"/>
  <c r="K165" i="2"/>
  <c r="L256" i="2"/>
  <c r="L116" i="2"/>
  <c r="L83" i="2"/>
  <c r="G8" i="2"/>
  <c r="P234" i="2" s="1"/>
  <c r="L230" i="2"/>
  <c r="L209" i="2"/>
  <c r="P197" i="2"/>
  <c r="L158" i="2"/>
  <c r="K155" i="2"/>
  <c r="L46" i="2"/>
  <c r="L13" i="2"/>
  <c r="L44" i="2"/>
  <c r="L56" i="2"/>
  <c r="L75" i="2"/>
  <c r="L145" i="2"/>
  <c r="L126" i="2"/>
  <c r="L147" i="2"/>
  <c r="L211" i="2"/>
  <c r="L259" i="2"/>
  <c r="L73" i="2"/>
  <c r="L181" i="2"/>
  <c r="L80" i="2"/>
  <c r="L128" i="2"/>
  <c r="L198" i="2"/>
  <c r="P232" i="2"/>
  <c r="P184" i="2"/>
  <c r="K45" i="2"/>
  <c r="K19" i="2"/>
  <c r="K50" i="2"/>
  <c r="K128" i="2"/>
  <c r="K101" i="2"/>
  <c r="K178" i="2"/>
  <c r="K242" i="2"/>
  <c r="K137" i="2"/>
  <c r="K204" i="2"/>
  <c r="K157" i="2"/>
  <c r="L258" i="2"/>
  <c r="K255" i="2"/>
  <c r="K208" i="2"/>
  <c r="P177" i="2"/>
  <c r="P148" i="2"/>
  <c r="D8" i="2"/>
  <c r="O23" i="2"/>
  <c r="K41" i="2" l="1"/>
  <c r="K201" i="2"/>
  <c r="K135" i="2"/>
  <c r="K174" i="2"/>
  <c r="K47" i="2"/>
  <c r="K209" i="2"/>
  <c r="K147" i="2"/>
  <c r="K238" i="2"/>
  <c r="K98" i="2"/>
  <c r="K124" i="2"/>
  <c r="K60" i="2"/>
  <c r="K241" i="2"/>
  <c r="K99" i="2"/>
  <c r="K196" i="2"/>
  <c r="K220" i="2"/>
  <c r="K195" i="2"/>
  <c r="K119" i="2"/>
  <c r="K159" i="2"/>
  <c r="K23" i="2"/>
  <c r="K210" i="2"/>
  <c r="K146" i="2"/>
  <c r="K42" i="2"/>
  <c r="K96" i="2"/>
  <c r="K73" i="2"/>
  <c r="K32" i="2"/>
  <c r="K13" i="2"/>
  <c r="K89" i="2"/>
  <c r="K181" i="2"/>
  <c r="K240" i="2"/>
  <c r="K107" i="2"/>
  <c r="O197" i="2"/>
  <c r="L229" i="2"/>
  <c r="K192" i="2"/>
  <c r="K118" i="2"/>
  <c r="K156" i="2"/>
  <c r="K22" i="2"/>
  <c r="K206" i="2"/>
  <c r="K143" i="2"/>
  <c r="K38" i="2"/>
  <c r="K92" i="2"/>
  <c r="K69" i="2"/>
  <c r="K28" i="2"/>
  <c r="L98" i="2"/>
  <c r="L172" i="2"/>
  <c r="L162" i="2"/>
  <c r="L195" i="2"/>
  <c r="L129" i="2"/>
  <c r="L61" i="2"/>
  <c r="K91" i="2"/>
  <c r="L174" i="2"/>
  <c r="I14" i="14"/>
  <c r="B38" i="14"/>
  <c r="B58" i="14"/>
  <c r="B82" i="14"/>
  <c r="B118" i="14"/>
  <c r="B174" i="14"/>
  <c r="I9" i="14"/>
  <c r="I13" i="14"/>
  <c r="I17" i="14"/>
  <c r="I21" i="14"/>
  <c r="I25" i="14"/>
  <c r="I29" i="14"/>
  <c r="I33" i="14"/>
  <c r="B37" i="14"/>
  <c r="B41" i="14"/>
  <c r="B45" i="14"/>
  <c r="B49" i="14"/>
  <c r="B53" i="14"/>
  <c r="B57" i="14"/>
  <c r="B61" i="14"/>
  <c r="B65" i="14"/>
  <c r="B69" i="14"/>
  <c r="B73" i="14"/>
  <c r="B77" i="14"/>
  <c r="B81" i="14"/>
  <c r="B85" i="14"/>
  <c r="B89" i="14"/>
  <c r="B93" i="14"/>
  <c r="B97" i="14"/>
  <c r="B101" i="14"/>
  <c r="B105" i="14"/>
  <c r="B109" i="14"/>
  <c r="B113" i="14"/>
  <c r="B117" i="14"/>
  <c r="B121" i="14"/>
  <c r="B125" i="14"/>
  <c r="B129" i="14"/>
  <c r="B133" i="14"/>
  <c r="B137" i="14"/>
  <c r="B141" i="14"/>
  <c r="B145" i="14"/>
  <c r="B149" i="14"/>
  <c r="B153" i="14"/>
  <c r="B157" i="14"/>
  <c r="B161" i="14"/>
  <c r="B165" i="14"/>
  <c r="B169" i="14"/>
  <c r="B173" i="14"/>
  <c r="B177" i="14"/>
  <c r="B181" i="14"/>
  <c r="B185" i="14"/>
  <c r="B189" i="14"/>
  <c r="B193" i="14"/>
  <c r="B197" i="14"/>
  <c r="B201" i="14"/>
  <c r="B205" i="14"/>
  <c r="B209" i="14"/>
  <c r="B213" i="14"/>
  <c r="B217" i="14"/>
  <c r="B221" i="14"/>
  <c r="B225" i="14"/>
  <c r="B229" i="14"/>
  <c r="B233" i="14"/>
  <c r="B237" i="14"/>
  <c r="B241" i="14"/>
  <c r="I26" i="14"/>
  <c r="B70" i="14"/>
  <c r="B94" i="14"/>
  <c r="B130" i="14"/>
  <c r="B138" i="14"/>
  <c r="B198" i="14"/>
  <c r="O146" i="2"/>
  <c r="L68" i="2"/>
  <c r="L245" i="2"/>
  <c r="L237" i="2"/>
  <c r="L153" i="2"/>
  <c r="L23" i="2"/>
  <c r="L144" i="2"/>
  <c r="L243" i="2"/>
  <c r="L179" i="2"/>
  <c r="L107" i="2"/>
  <c r="L113" i="2"/>
  <c r="L82" i="2"/>
  <c r="L45" i="2"/>
  <c r="L30" i="2"/>
  <c r="L95" i="2"/>
  <c r="O188" i="2"/>
  <c r="L157" i="2"/>
  <c r="L225" i="2"/>
  <c r="I6" i="14"/>
  <c r="I18" i="14"/>
  <c r="I30" i="14"/>
  <c r="B42" i="14"/>
  <c r="B54" i="14"/>
  <c r="B66" i="14"/>
  <c r="B78" i="14"/>
  <c r="B90" i="14"/>
  <c r="B102" i="14"/>
  <c r="B114" i="14"/>
  <c r="B126" i="14"/>
  <c r="B142" i="14"/>
  <c r="B154" i="14"/>
  <c r="B170" i="14"/>
  <c r="B182" i="14"/>
  <c r="B194" i="14"/>
  <c r="B206" i="14"/>
  <c r="B218" i="14"/>
  <c r="B238" i="14"/>
  <c r="I10" i="14"/>
  <c r="I22" i="14"/>
  <c r="I34" i="14"/>
  <c r="B50" i="14"/>
  <c r="B62" i="14"/>
  <c r="B74" i="14"/>
  <c r="B86" i="14"/>
  <c r="B98" i="14"/>
  <c r="B110" i="14"/>
  <c r="B122" i="14"/>
  <c r="B134" i="14"/>
  <c r="B146" i="14"/>
  <c r="B158" i="14"/>
  <c r="B166" i="14"/>
  <c r="B178" i="14"/>
  <c r="B190" i="14"/>
  <c r="B202" i="14"/>
  <c r="B214" i="14"/>
  <c r="B226" i="14"/>
  <c r="B234" i="14"/>
  <c r="B46" i="14"/>
  <c r="B106" i="14"/>
  <c r="B150" i="14"/>
  <c r="B162" i="14"/>
  <c r="B186" i="14"/>
  <c r="B210" i="14"/>
  <c r="B222" i="14"/>
  <c r="B230" i="14"/>
  <c r="B242" i="14"/>
  <c r="L216" i="2"/>
  <c r="L12" i="2"/>
  <c r="L254" i="2"/>
  <c r="L134" i="2"/>
  <c r="L200" i="2"/>
  <c r="L87" i="2"/>
  <c r="L227" i="2"/>
  <c r="L163" i="2"/>
  <c r="L88" i="2"/>
  <c r="L97" i="2"/>
  <c r="L66" i="2"/>
  <c r="L29" i="2"/>
  <c r="L14" i="2"/>
  <c r="I7" i="14"/>
  <c r="I11" i="14"/>
  <c r="I15" i="14"/>
  <c r="I19" i="14"/>
  <c r="I23" i="14"/>
  <c r="I27" i="14"/>
  <c r="I31" i="14"/>
  <c r="I35" i="14"/>
  <c r="B39" i="14"/>
  <c r="B43" i="14"/>
  <c r="B47" i="14"/>
  <c r="B51" i="14"/>
  <c r="B55" i="14"/>
  <c r="B59" i="14"/>
  <c r="B63" i="14"/>
  <c r="B67" i="14"/>
  <c r="B71" i="14"/>
  <c r="B75" i="14"/>
  <c r="B79" i="14"/>
  <c r="B83" i="14"/>
  <c r="B87" i="14"/>
  <c r="B91" i="14"/>
  <c r="B95" i="14"/>
  <c r="B99" i="14"/>
  <c r="B103" i="14"/>
  <c r="B107" i="14"/>
  <c r="B111" i="14"/>
  <c r="B115" i="14"/>
  <c r="B119" i="14"/>
  <c r="B123" i="14"/>
  <c r="B127" i="14"/>
  <c r="B131" i="14"/>
  <c r="B135" i="14"/>
  <c r="B139" i="14"/>
  <c r="B143" i="14"/>
  <c r="B147" i="14"/>
  <c r="B151" i="14"/>
  <c r="B155" i="14"/>
  <c r="B159" i="14"/>
  <c r="B163" i="14"/>
  <c r="B167" i="14"/>
  <c r="B171" i="14"/>
  <c r="B175" i="14"/>
  <c r="B179" i="14"/>
  <c r="B183" i="14"/>
  <c r="B187" i="14"/>
  <c r="B191" i="14"/>
  <c r="B195" i="14"/>
  <c r="B199" i="14"/>
  <c r="B203" i="14"/>
  <c r="B207" i="14"/>
  <c r="B211" i="14"/>
  <c r="B215" i="14"/>
  <c r="B219" i="14"/>
  <c r="B223" i="14"/>
  <c r="B227" i="14"/>
  <c r="B231" i="14"/>
  <c r="B235" i="14"/>
  <c r="B239" i="14"/>
  <c r="I8" i="14"/>
  <c r="I12" i="14"/>
  <c r="I16" i="14"/>
  <c r="I20" i="14"/>
  <c r="I24" i="14"/>
  <c r="I28" i="14"/>
  <c r="I32" i="14"/>
  <c r="B36" i="14"/>
  <c r="B40" i="14"/>
  <c r="B44" i="14"/>
  <c r="B48" i="14"/>
  <c r="B52" i="14"/>
  <c r="B56" i="14"/>
  <c r="B60" i="14"/>
  <c r="B64" i="14"/>
  <c r="B68" i="14"/>
  <c r="B72" i="14"/>
  <c r="B76" i="14"/>
  <c r="B80" i="14"/>
  <c r="B84" i="14"/>
  <c r="B88" i="14"/>
  <c r="B92" i="14"/>
  <c r="B96" i="14"/>
  <c r="B100" i="14"/>
  <c r="B104" i="14"/>
  <c r="B108" i="14"/>
  <c r="B112" i="14"/>
  <c r="B116" i="14"/>
  <c r="B120" i="14"/>
  <c r="B124" i="14"/>
  <c r="B128" i="14"/>
  <c r="B132" i="14"/>
  <c r="B136" i="14"/>
  <c r="B140" i="14"/>
  <c r="B144" i="14"/>
  <c r="B148" i="14"/>
  <c r="B152" i="14"/>
  <c r="B156" i="14"/>
  <c r="B160" i="14"/>
  <c r="B164" i="14"/>
  <c r="B168" i="14"/>
  <c r="B172" i="14"/>
  <c r="B176" i="14"/>
  <c r="B180" i="14"/>
  <c r="B184" i="14"/>
  <c r="B188" i="14"/>
  <c r="B192" i="14"/>
  <c r="B196" i="14"/>
  <c r="B200" i="14"/>
  <c r="B204" i="14"/>
  <c r="B208" i="14"/>
  <c r="B212" i="14"/>
  <c r="B216" i="14"/>
  <c r="B220" i="14"/>
  <c r="B224" i="14"/>
  <c r="B228" i="14"/>
  <c r="B232" i="14"/>
  <c r="B236" i="14"/>
  <c r="B240" i="14"/>
  <c r="Y4" i="5" a="1"/>
  <c r="Y4" i="5" s="1"/>
  <c r="L274" i="2"/>
  <c r="L291" i="2"/>
  <c r="L272" i="2"/>
  <c r="L290" i="2"/>
  <c r="L263" i="2"/>
  <c r="L300" i="2"/>
  <c r="L261" i="2"/>
  <c r="L318" i="2"/>
  <c r="L275" i="2"/>
  <c r="L303" i="2"/>
  <c r="L327" i="2"/>
  <c r="L343" i="2"/>
  <c r="L365" i="2"/>
  <c r="L375" i="2"/>
  <c r="L265" i="2"/>
  <c r="L284" i="2"/>
  <c r="L262" i="2"/>
  <c r="L278" i="2"/>
  <c r="L295" i="2"/>
  <c r="L296" i="2"/>
  <c r="L319" i="2"/>
  <c r="L302" i="2"/>
  <c r="L322" i="2"/>
  <c r="L289" i="2"/>
  <c r="L313" i="2"/>
  <c r="L336" i="2"/>
  <c r="L360" i="2"/>
  <c r="L368" i="2"/>
  <c r="L283" i="2"/>
  <c r="L323" i="2"/>
  <c r="L335" i="2"/>
  <c r="L354" i="2"/>
  <c r="L277" i="2"/>
  <c r="L309" i="2"/>
  <c r="L286" i="2"/>
  <c r="L287" i="2"/>
  <c r="L298" i="2"/>
  <c r="L315" i="2"/>
  <c r="L301" i="2"/>
  <c r="L340" i="2"/>
  <c r="L370" i="2"/>
  <c r="L306" i="2"/>
  <c r="L337" i="2"/>
  <c r="L359" i="2"/>
  <c r="L307" i="2"/>
  <c r="L341" i="2"/>
  <c r="L355" i="2"/>
  <c r="L371" i="2"/>
  <c r="L394" i="2"/>
  <c r="L408" i="2"/>
  <c r="L321" i="2"/>
  <c r="L344" i="2"/>
  <c r="L374" i="2"/>
  <c r="L391" i="2"/>
  <c r="L405" i="2"/>
  <c r="L417" i="2"/>
  <c r="L361" i="2"/>
  <c r="L392" i="2"/>
  <c r="L424" i="2"/>
  <c r="L435" i="2"/>
  <c r="L480" i="2"/>
  <c r="L494" i="2"/>
  <c r="L504" i="2"/>
  <c r="L317" i="2"/>
  <c r="L387" i="2"/>
  <c r="L406" i="2"/>
  <c r="L418" i="2"/>
  <c r="L445" i="2"/>
  <c r="L452" i="2"/>
  <c r="L457" i="2"/>
  <c r="L463" i="2"/>
  <c r="L468" i="2"/>
  <c r="L473" i="2"/>
  <c r="L481" i="2"/>
  <c r="L502" i="2"/>
  <c r="L288" i="2"/>
  <c r="L438" i="2"/>
  <c r="L513" i="2"/>
  <c r="L529" i="2"/>
  <c r="L545" i="2"/>
  <c r="L566" i="2"/>
  <c r="L268" i="2"/>
  <c r="L420" i="2"/>
  <c r="L447" i="2"/>
  <c r="L474" i="2"/>
  <c r="L520" i="2"/>
  <c r="L536" i="2"/>
  <c r="L270" i="2"/>
  <c r="L339" i="2"/>
  <c r="L487" i="2"/>
  <c r="L539" i="2"/>
  <c r="L555" i="2"/>
  <c r="L443" i="2"/>
  <c r="L544" i="2"/>
  <c r="L485" i="2"/>
  <c r="L425" i="2"/>
  <c r="L518" i="2"/>
  <c r="L546" i="2"/>
  <c r="L563" i="2"/>
  <c r="L486" i="2"/>
  <c r="L532" i="2"/>
  <c r="L436" i="2"/>
  <c r="L551" i="2"/>
  <c r="L281" i="2"/>
  <c r="L264" i="2"/>
  <c r="L280" i="2"/>
  <c r="L367" i="2"/>
  <c r="L330" i="2"/>
  <c r="L356" i="2"/>
  <c r="L338" i="2"/>
  <c r="L369" i="2"/>
  <c r="L402" i="2"/>
  <c r="L334" i="2"/>
  <c r="L389" i="2"/>
  <c r="L413" i="2"/>
  <c r="L390" i="2"/>
  <c r="L432" i="2"/>
  <c r="L491" i="2"/>
  <c r="L500" i="2"/>
  <c r="L381" i="2"/>
  <c r="L415" i="2"/>
  <c r="L451" i="2"/>
  <c r="L461" i="2"/>
  <c r="L472" i="2"/>
  <c r="L499" i="2"/>
  <c r="L433" i="2"/>
  <c r="L527" i="2"/>
  <c r="L557" i="2"/>
  <c r="L403" i="2"/>
  <c r="L444" i="2"/>
  <c r="L496" i="2"/>
  <c r="L331" i="2"/>
  <c r="L531" i="2"/>
  <c r="L510" i="2"/>
  <c r="L511" i="2"/>
  <c r="L561" i="2"/>
  <c r="L524" i="2"/>
  <c r="L431" i="2"/>
  <c r="L294" i="2"/>
  <c r="L293" i="2"/>
  <c r="L311" i="2"/>
  <c r="L320" i="2"/>
  <c r="L312" i="2"/>
  <c r="L346" i="2"/>
  <c r="L379" i="2"/>
  <c r="L325" i="2"/>
  <c r="L345" i="2"/>
  <c r="L382" i="2"/>
  <c r="L314" i="2"/>
  <c r="L342" i="2"/>
  <c r="L357" i="2"/>
  <c r="L377" i="2"/>
  <c r="L396" i="2"/>
  <c r="L411" i="2"/>
  <c r="L328" i="2"/>
  <c r="L352" i="2"/>
  <c r="L380" i="2"/>
  <c r="L393" i="2"/>
  <c r="L407" i="2"/>
  <c r="L285" i="2"/>
  <c r="L373" i="2"/>
  <c r="L398" i="2"/>
  <c r="L426" i="2"/>
  <c r="L440" i="2"/>
  <c r="L483" i="2"/>
  <c r="L495" i="2"/>
  <c r="L506" i="2"/>
  <c r="L332" i="2"/>
  <c r="L395" i="2"/>
  <c r="L412" i="2"/>
  <c r="L423" i="2"/>
  <c r="L448" i="2"/>
  <c r="L453" i="2"/>
  <c r="L459" i="2"/>
  <c r="L464" i="2"/>
  <c r="L469" i="2"/>
  <c r="L475" i="2"/>
  <c r="L484" i="2"/>
  <c r="L507" i="2"/>
  <c r="L364" i="2"/>
  <c r="L482" i="2"/>
  <c r="L519" i="2"/>
  <c r="L535" i="2"/>
  <c r="L549" i="2"/>
  <c r="L567" i="2"/>
  <c r="L308" i="2"/>
  <c r="L437" i="2"/>
  <c r="L450" i="2"/>
  <c r="L488" i="2"/>
  <c r="L522" i="2"/>
  <c r="L538" i="2"/>
  <c r="L348" i="2"/>
  <c r="L372" i="2"/>
  <c r="L498" i="2"/>
  <c r="L540" i="2"/>
  <c r="L558" i="2"/>
  <c r="L409" i="2"/>
  <c r="L470" i="2"/>
  <c r="L547" i="2"/>
  <c r="L517" i="2"/>
  <c r="L376" i="2"/>
  <c r="L478" i="2"/>
  <c r="L526" i="2"/>
  <c r="L556" i="2"/>
  <c r="L569" i="2"/>
  <c r="L503" i="2"/>
  <c r="L550" i="2"/>
  <c r="L462" i="2"/>
  <c r="L554" i="2"/>
  <c r="L267" i="2"/>
  <c r="L269" i="2"/>
  <c r="L297" i="2"/>
  <c r="L260" i="2"/>
  <c r="L271" i="2"/>
  <c r="L316" i="2"/>
  <c r="L363" i="2"/>
  <c r="L292" i="2"/>
  <c r="L326" i="2"/>
  <c r="L350" i="2"/>
  <c r="L282" i="2"/>
  <c r="L324" i="2"/>
  <c r="L347" i="2"/>
  <c r="L358" i="2"/>
  <c r="L383" i="2"/>
  <c r="L397" i="2"/>
  <c r="L273" i="2"/>
  <c r="L329" i="2"/>
  <c r="L362" i="2"/>
  <c r="L385" i="2"/>
  <c r="L399" i="2"/>
  <c r="L410" i="2"/>
  <c r="L304" i="2"/>
  <c r="L388" i="2"/>
  <c r="L416" i="2"/>
  <c r="L429" i="2"/>
  <c r="L442" i="2"/>
  <c r="L489" i="2"/>
  <c r="L497" i="2"/>
  <c r="L512" i="2"/>
  <c r="L378" i="2"/>
  <c r="L400" i="2"/>
  <c r="L414" i="2"/>
  <c r="L434" i="2"/>
  <c r="L449" i="2"/>
  <c r="L455" i="2"/>
  <c r="L460" i="2"/>
  <c r="L465" i="2"/>
  <c r="L471" i="2"/>
  <c r="L476" i="2"/>
  <c r="L493" i="2"/>
  <c r="L509" i="2"/>
  <c r="L427" i="2"/>
  <c r="L490" i="2"/>
  <c r="L521" i="2"/>
  <c r="L537" i="2"/>
  <c r="L553" i="2"/>
  <c r="L571" i="2"/>
  <c r="L349" i="2"/>
  <c r="L441" i="2"/>
  <c r="L458" i="2"/>
  <c r="L492" i="2"/>
  <c r="L528" i="2"/>
  <c r="L565" i="2"/>
  <c r="L351" i="2"/>
  <c r="L446" i="2"/>
  <c r="L523" i="2"/>
  <c r="L542" i="2"/>
  <c r="L562" i="2"/>
  <c r="L428" i="2"/>
  <c r="L508" i="2"/>
  <c r="L560" i="2"/>
  <c r="L525" i="2"/>
  <c r="L421" i="2"/>
  <c r="L505" i="2"/>
  <c r="L534" i="2"/>
  <c r="L559" i="2"/>
  <c r="L516" i="2"/>
  <c r="L568" i="2"/>
  <c r="L533" i="2"/>
  <c r="L276" i="2"/>
  <c r="L266" i="2"/>
  <c r="L333" i="2"/>
  <c r="L305" i="2"/>
  <c r="L299" i="2"/>
  <c r="L353" i="2"/>
  <c r="L386" i="2"/>
  <c r="L279" i="2"/>
  <c r="L366" i="2"/>
  <c r="L404" i="2"/>
  <c r="L310" i="2"/>
  <c r="L419" i="2"/>
  <c r="L477" i="2"/>
  <c r="L514" i="2"/>
  <c r="L401" i="2"/>
  <c r="L439" i="2"/>
  <c r="L456" i="2"/>
  <c r="L467" i="2"/>
  <c r="L479" i="2"/>
  <c r="L515" i="2"/>
  <c r="L501" i="2"/>
  <c r="L541" i="2"/>
  <c r="L466" i="2"/>
  <c r="L530" i="2"/>
  <c r="L454" i="2"/>
  <c r="L552" i="2"/>
  <c r="L430" i="2"/>
  <c r="L564" i="2"/>
  <c r="L570" i="2"/>
  <c r="L422" i="2"/>
  <c r="L543" i="2"/>
  <c r="L384" i="2"/>
  <c r="L548" i="2"/>
  <c r="L79" i="2"/>
  <c r="L111" i="2"/>
  <c r="L170" i="2"/>
  <c r="L232" i="2"/>
  <c r="L248" i="2"/>
  <c r="L250" i="2"/>
  <c r="L67" i="2"/>
  <c r="L102" i="2"/>
  <c r="P210" i="2"/>
  <c r="L238" i="2"/>
  <c r="L257" i="2"/>
  <c r="L188" i="2"/>
  <c r="L169" i="2"/>
  <c r="L150" i="2"/>
  <c r="L132" i="2"/>
  <c r="L127" i="2"/>
  <c r="L76" i="2"/>
  <c r="L19" i="2"/>
  <c r="L197" i="2"/>
  <c r="L178" i="2"/>
  <c r="L152" i="2"/>
  <c r="L143" i="2"/>
  <c r="L86" i="2"/>
  <c r="L55" i="2"/>
  <c r="L255" i="2"/>
  <c r="L239" i="2"/>
  <c r="L223" i="2"/>
  <c r="L207" i="2"/>
  <c r="L191" i="2"/>
  <c r="L175" i="2"/>
  <c r="L159" i="2"/>
  <c r="L142" i="2"/>
  <c r="L123" i="2"/>
  <c r="L104" i="2"/>
  <c r="L48" i="2"/>
  <c r="L141" i="2"/>
  <c r="L125" i="2"/>
  <c r="L109" i="2"/>
  <c r="L93" i="2"/>
  <c r="L72" i="2"/>
  <c r="L39" i="2"/>
  <c r="L78" i="2"/>
  <c r="L62" i="2"/>
  <c r="L36" i="2"/>
  <c r="L57" i="2"/>
  <c r="L41" i="2"/>
  <c r="L25" i="2"/>
  <c r="L58" i="2"/>
  <c r="L42" i="2"/>
  <c r="L26" i="2"/>
  <c r="L71" i="2"/>
  <c r="L99" i="2"/>
  <c r="L161" i="2"/>
  <c r="L190" i="2"/>
  <c r="L205" i="2"/>
  <c r="L214" i="2"/>
  <c r="L233" i="2"/>
  <c r="L246" i="2"/>
  <c r="L35" i="2"/>
  <c r="L108" i="2"/>
  <c r="L118" i="2"/>
  <c r="L160" i="2"/>
  <c r="L218" i="2"/>
  <c r="L92" i="2"/>
  <c r="L177" i="2"/>
  <c r="L244" i="2"/>
  <c r="N180" i="2"/>
  <c r="N315" i="2"/>
  <c r="N391" i="2"/>
  <c r="N393" i="2"/>
  <c r="N434" i="2"/>
  <c r="N460" i="2"/>
  <c r="N471" i="2"/>
  <c r="N473" i="2"/>
  <c r="N491" i="2"/>
  <c r="N495" i="2"/>
  <c r="N515" i="2"/>
  <c r="N522" i="2"/>
  <c r="N530" i="2"/>
  <c r="N538" i="2"/>
  <c r="N549" i="2"/>
  <c r="N567" i="2"/>
  <c r="N571" i="2"/>
  <c r="N383" i="2"/>
  <c r="N455" i="2"/>
  <c r="N457" i="2"/>
  <c r="N494" i="2"/>
  <c r="N504" i="2"/>
  <c r="N557" i="2"/>
  <c r="N354" i="2"/>
  <c r="N432" i="2"/>
  <c r="N439" i="2"/>
  <c r="N449" i="2"/>
  <c r="N468" i="2"/>
  <c r="N519" i="2"/>
  <c r="N527" i="2"/>
  <c r="N535" i="2"/>
  <c r="N545" i="2"/>
  <c r="N368" i="2"/>
  <c r="N379" i="2"/>
  <c r="N424" i="2"/>
  <c r="N426" i="2"/>
  <c r="N452" i="2"/>
  <c r="N463" i="2"/>
  <c r="N465" i="2"/>
  <c r="N480" i="2"/>
  <c r="N483" i="2"/>
  <c r="N521" i="2"/>
  <c r="N529" i="2"/>
  <c r="N537" i="2"/>
  <c r="N553" i="2"/>
  <c r="N565" i="2"/>
  <c r="N397" i="2"/>
  <c r="N429" i="2"/>
  <c r="N476" i="2"/>
  <c r="N481" i="2"/>
  <c r="N497" i="2"/>
  <c r="N520" i="2"/>
  <c r="N528" i="2"/>
  <c r="N536" i="2"/>
  <c r="N541" i="2"/>
  <c r="N566" i="2"/>
  <c r="N499" i="2"/>
  <c r="N269" i="2"/>
  <c r="N568" i="2"/>
  <c r="N563" i="2"/>
  <c r="N558" i="2"/>
  <c r="N554" i="2"/>
  <c r="N550" i="2"/>
  <c r="N546" i="2"/>
  <c r="N542" i="2"/>
  <c r="N534" i="2"/>
  <c r="N526" i="2"/>
  <c r="N518" i="2"/>
  <c r="N509" i="2"/>
  <c r="N469" i="2"/>
  <c r="N459" i="2"/>
  <c r="N448" i="2"/>
  <c r="N389" i="2"/>
  <c r="N260" i="2"/>
  <c r="N271" i="2"/>
  <c r="N283" i="2"/>
  <c r="N261" i="2"/>
  <c r="N277" i="2"/>
  <c r="N298" i="2"/>
  <c r="N304" i="2"/>
  <c r="N310" i="2"/>
  <c r="N274" i="2"/>
  <c r="N301" i="2"/>
  <c r="N312" i="2"/>
  <c r="N319" i="2"/>
  <c r="N339" i="2"/>
  <c r="N348" i="2"/>
  <c r="N369" i="2"/>
  <c r="N272" i="2"/>
  <c r="N322" i="2"/>
  <c r="N338" i="2"/>
  <c r="N353" i="2"/>
  <c r="N361" i="2"/>
  <c r="N376" i="2"/>
  <c r="N262" i="2"/>
  <c r="N343" i="2"/>
  <c r="N384" i="2"/>
  <c r="N409" i="2"/>
  <c r="N286" i="2"/>
  <c r="N300" i="2"/>
  <c r="N345" i="2"/>
  <c r="N382" i="2"/>
  <c r="N400" i="2"/>
  <c r="N412" i="2"/>
  <c r="N302" i="2"/>
  <c r="N370" i="2"/>
  <c r="N405" i="2"/>
  <c r="N421" i="2"/>
  <c r="N431" i="2"/>
  <c r="N447" i="2"/>
  <c r="N462" i="2"/>
  <c r="N482" i="2"/>
  <c r="N510" i="2"/>
  <c r="N396" i="2"/>
  <c r="N422" i="2"/>
  <c r="N438" i="2"/>
  <c r="N485" i="2"/>
  <c r="N496" i="2"/>
  <c r="N505" i="2"/>
  <c r="N506" i="2"/>
  <c r="N489" i="2"/>
  <c r="N477" i="2"/>
  <c r="N442" i="2"/>
  <c r="N562" i="2"/>
  <c r="N532" i="2"/>
  <c r="N524" i="2"/>
  <c r="N516" i="2"/>
  <c r="N507" i="2"/>
  <c r="N467" i="2"/>
  <c r="N456" i="2"/>
  <c r="N445" i="2"/>
  <c r="N263" i="2"/>
  <c r="N275" i="2"/>
  <c r="N285" i="2"/>
  <c r="N268" i="2"/>
  <c r="N279" i="2"/>
  <c r="N265" i="2"/>
  <c r="N307" i="2"/>
  <c r="N314" i="2"/>
  <c r="N281" i="2"/>
  <c r="N303" i="2"/>
  <c r="N313" i="2"/>
  <c r="N328" i="2"/>
  <c r="N341" i="2"/>
  <c r="N352" i="2"/>
  <c r="N371" i="2"/>
  <c r="N276" i="2"/>
  <c r="N324" i="2"/>
  <c r="N347" i="2"/>
  <c r="N355" i="2"/>
  <c r="N364" i="2"/>
  <c r="N377" i="2"/>
  <c r="N278" i="2"/>
  <c r="N360" i="2"/>
  <c r="N387" i="2"/>
  <c r="N416" i="2"/>
  <c r="N290" i="2"/>
  <c r="N326" i="2"/>
  <c r="N350" i="2"/>
  <c r="N388" i="2"/>
  <c r="N401" i="2"/>
  <c r="N414" i="2"/>
  <c r="N325" i="2"/>
  <c r="N386" i="2"/>
  <c r="N407" i="2"/>
  <c r="N425" i="2"/>
  <c r="N437" i="2"/>
  <c r="N450" i="2"/>
  <c r="N466" i="2"/>
  <c r="N486" i="2"/>
  <c r="N311" i="2"/>
  <c r="N402" i="2"/>
  <c r="N427" i="2"/>
  <c r="N443" i="2"/>
  <c r="N487" i="2"/>
  <c r="N498" i="2"/>
  <c r="N511" i="2"/>
  <c r="N569" i="2"/>
  <c r="N533" i="2"/>
  <c r="N525" i="2"/>
  <c r="N517" i="2"/>
  <c r="N440" i="2"/>
  <c r="N323" i="2"/>
  <c r="N560" i="2"/>
  <c r="N552" i="2"/>
  <c r="N544" i="2"/>
  <c r="N475" i="2"/>
  <c r="N453" i="2"/>
  <c r="N404" i="2"/>
  <c r="N264" i="2"/>
  <c r="N288" i="2"/>
  <c r="N292" i="2"/>
  <c r="N308" i="2"/>
  <c r="N287" i="2"/>
  <c r="N316" i="2"/>
  <c r="N342" i="2"/>
  <c r="N374" i="2"/>
  <c r="N331" i="2"/>
  <c r="N357" i="2"/>
  <c r="N380" i="2"/>
  <c r="N363" i="2"/>
  <c r="N419" i="2"/>
  <c r="N330" i="2"/>
  <c r="N390" i="2"/>
  <c r="N415" i="2"/>
  <c r="N394" i="2"/>
  <c r="N428" i="2"/>
  <c r="N454" i="2"/>
  <c r="N488" i="2"/>
  <c r="N408" i="2"/>
  <c r="N446" i="2"/>
  <c r="N501" i="2"/>
  <c r="N561" i="2"/>
  <c r="N540" i="2"/>
  <c r="N385" i="2"/>
  <c r="N556" i="2"/>
  <c r="N502" i="2"/>
  <c r="N423" i="2"/>
  <c r="N280" i="2"/>
  <c r="N291" i="2"/>
  <c r="N329" i="2"/>
  <c r="N362" i="2"/>
  <c r="N349" i="2"/>
  <c r="N318" i="2"/>
  <c r="N295" i="2"/>
  <c r="N403" i="2"/>
  <c r="N413" i="2"/>
  <c r="N470" i="2"/>
  <c r="N433" i="2"/>
  <c r="N513" i="2"/>
  <c r="N435" i="2"/>
  <c r="N570" i="2"/>
  <c r="N559" i="2"/>
  <c r="N551" i="2"/>
  <c r="N543" i="2"/>
  <c r="N514" i="2"/>
  <c r="N472" i="2"/>
  <c r="N451" i="2"/>
  <c r="N266" i="2"/>
  <c r="N289" i="2"/>
  <c r="N296" i="2"/>
  <c r="N309" i="2"/>
  <c r="N293" i="2"/>
  <c r="N321" i="2"/>
  <c r="N344" i="2"/>
  <c r="N378" i="2"/>
  <c r="N332" i="2"/>
  <c r="N358" i="2"/>
  <c r="N381" i="2"/>
  <c r="N365" i="2"/>
  <c r="N284" i="2"/>
  <c r="N335" i="2"/>
  <c r="N392" i="2"/>
  <c r="N418" i="2"/>
  <c r="N399" i="2"/>
  <c r="N430" i="2"/>
  <c r="N458" i="2"/>
  <c r="N508" i="2"/>
  <c r="N420" i="2"/>
  <c r="N478" i="2"/>
  <c r="N503" i="2"/>
  <c r="N539" i="2"/>
  <c r="N523" i="2"/>
  <c r="N479" i="2"/>
  <c r="N337" i="2"/>
  <c r="N548" i="2"/>
  <c r="N464" i="2"/>
  <c r="N346" i="2"/>
  <c r="N270" i="2"/>
  <c r="N317" i="2"/>
  <c r="N305" i="2"/>
  <c r="N294" i="2"/>
  <c r="N372" i="2"/>
  <c r="N395" i="2"/>
  <c r="N367" i="2"/>
  <c r="N340" i="2"/>
  <c r="N441" i="2"/>
  <c r="N336" i="2"/>
  <c r="N490" i="2"/>
  <c r="N500" i="2"/>
  <c r="N410" i="2"/>
  <c r="N547" i="2"/>
  <c r="N461" i="2"/>
  <c r="N273" i="2"/>
  <c r="N334" i="2"/>
  <c r="N373" i="2"/>
  <c r="N375" i="2"/>
  <c r="N444" i="2"/>
  <c r="N492" i="2"/>
  <c r="N493" i="2"/>
  <c r="N411" i="2"/>
  <c r="N299" i="2"/>
  <c r="N366" i="2"/>
  <c r="N333" i="2"/>
  <c r="N406" i="2"/>
  <c r="N474" i="2"/>
  <c r="N564" i="2"/>
  <c r="N327" i="2"/>
  <c r="N267" i="2"/>
  <c r="N320" i="2"/>
  <c r="N398" i="2"/>
  <c r="N356" i="2"/>
  <c r="N359" i="2"/>
  <c r="N531" i="2"/>
  <c r="N484" i="2"/>
  <c r="N297" i="2"/>
  <c r="N512" i="2"/>
  <c r="N282" i="2"/>
  <c r="N417" i="2"/>
  <c r="N555" i="2"/>
  <c r="N351" i="2"/>
  <c r="N306" i="2"/>
  <c r="N436" i="2"/>
  <c r="M17" i="2"/>
  <c r="M302" i="2"/>
  <c r="M329" i="2"/>
  <c r="M344" i="2"/>
  <c r="M354" i="2"/>
  <c r="M387" i="2"/>
  <c r="M444" i="2"/>
  <c r="M450" i="2"/>
  <c r="M452" i="2"/>
  <c r="M463" i="2"/>
  <c r="M465" i="2"/>
  <c r="M479" i="2"/>
  <c r="M517" i="2"/>
  <c r="M525" i="2"/>
  <c r="M533" i="2"/>
  <c r="M565" i="2"/>
  <c r="M356" i="2"/>
  <c r="M439" i="2"/>
  <c r="M441" i="2"/>
  <c r="M447" i="2"/>
  <c r="M449" i="2"/>
  <c r="M385" i="2"/>
  <c r="M413" i="2"/>
  <c r="M460" i="2"/>
  <c r="M522" i="2"/>
  <c r="M530" i="2"/>
  <c r="M437" i="2"/>
  <c r="M455" i="2"/>
  <c r="M457" i="2"/>
  <c r="M474" i="2"/>
  <c r="M476" i="2"/>
  <c r="M488" i="2"/>
  <c r="M493" i="2"/>
  <c r="M520" i="2"/>
  <c r="M523" i="2"/>
  <c r="M528" i="2"/>
  <c r="M531" i="2"/>
  <c r="M536" i="2"/>
  <c r="M539" i="2"/>
  <c r="M540" i="2"/>
  <c r="M395" i="2"/>
  <c r="M466" i="2"/>
  <c r="M468" i="2"/>
  <c r="M499" i="2"/>
  <c r="M561" i="2"/>
  <c r="M569" i="2"/>
  <c r="M323" i="2"/>
  <c r="M366" i="2"/>
  <c r="M374" i="2"/>
  <c r="M393" i="2"/>
  <c r="M434" i="2"/>
  <c r="M458" i="2"/>
  <c r="M471" i="2"/>
  <c r="M473" i="2"/>
  <c r="M538" i="2"/>
  <c r="M273" i="2"/>
  <c r="M296" i="2"/>
  <c r="M274" i="2"/>
  <c r="M291" i="2"/>
  <c r="M288" i="2"/>
  <c r="M303" i="2"/>
  <c r="M313" i="2"/>
  <c r="M263" i="2"/>
  <c r="M276" i="2"/>
  <c r="M319" i="2"/>
  <c r="M317" i="2"/>
  <c r="M331" i="2"/>
  <c r="M349" i="2"/>
  <c r="M357" i="2"/>
  <c r="M372" i="2"/>
  <c r="M380" i="2"/>
  <c r="M271" i="2"/>
  <c r="M295" i="2"/>
  <c r="M340" i="2"/>
  <c r="M363" i="2"/>
  <c r="M370" i="2"/>
  <c r="M326" i="2"/>
  <c r="M345" i="2"/>
  <c r="M382" i="2"/>
  <c r="M400" i="2"/>
  <c r="M412" i="2"/>
  <c r="M283" i="2"/>
  <c r="M315" i="2"/>
  <c r="M371" i="2"/>
  <c r="M396" i="2"/>
  <c r="M411" i="2"/>
  <c r="M420" i="2"/>
  <c r="M436" i="2"/>
  <c r="M478" i="2"/>
  <c r="M492" i="2"/>
  <c r="M503" i="2"/>
  <c r="M310" i="2"/>
  <c r="M352" i="2"/>
  <c r="M416" i="2"/>
  <c r="M429" i="2"/>
  <c r="M442" i="2"/>
  <c r="M489" i="2"/>
  <c r="M497" i="2"/>
  <c r="M512" i="2"/>
  <c r="M482" i="2"/>
  <c r="M407" i="2"/>
  <c r="M570" i="2"/>
  <c r="M563" i="2"/>
  <c r="M559" i="2"/>
  <c r="M554" i="2"/>
  <c r="M548" i="2"/>
  <c r="M543" i="2"/>
  <c r="M534" i="2"/>
  <c r="M526" i="2"/>
  <c r="M518" i="2"/>
  <c r="M510" i="2"/>
  <c r="M469" i="2"/>
  <c r="M461" i="2"/>
  <c r="M453" i="2"/>
  <c r="M430" i="2"/>
  <c r="M421" i="2"/>
  <c r="M399" i="2"/>
  <c r="M325" i="2"/>
  <c r="M261" i="2"/>
  <c r="M277" i="2"/>
  <c r="M298" i="2"/>
  <c r="M281" i="2"/>
  <c r="M294" i="2"/>
  <c r="M289" i="2"/>
  <c r="M305" i="2"/>
  <c r="M316" i="2"/>
  <c r="M264" i="2"/>
  <c r="M278" i="2"/>
  <c r="M282" i="2"/>
  <c r="M320" i="2"/>
  <c r="M332" i="2"/>
  <c r="M351" i="2"/>
  <c r="M358" i="2"/>
  <c r="M373" i="2"/>
  <c r="M381" i="2"/>
  <c r="M275" i="2"/>
  <c r="M327" i="2"/>
  <c r="M343" i="2"/>
  <c r="M365" i="2"/>
  <c r="M375" i="2"/>
  <c r="M330" i="2"/>
  <c r="M348" i="2"/>
  <c r="M388" i="2"/>
  <c r="M401" i="2"/>
  <c r="M414" i="2"/>
  <c r="M299" i="2"/>
  <c r="M341" i="2"/>
  <c r="M383" i="2"/>
  <c r="M397" i="2"/>
  <c r="M308" i="2"/>
  <c r="M422" i="2"/>
  <c r="M438" i="2"/>
  <c r="M485" i="2"/>
  <c r="M496" i="2"/>
  <c r="M505" i="2"/>
  <c r="M328" i="2"/>
  <c r="M398" i="2"/>
  <c r="M419" i="2"/>
  <c r="M432" i="2"/>
  <c r="M477" i="2"/>
  <c r="M491" i="2"/>
  <c r="M500" i="2"/>
  <c r="M514" i="2"/>
  <c r="M567" i="2"/>
  <c r="M557" i="2"/>
  <c r="M553" i="2"/>
  <c r="M549" i="2"/>
  <c r="M545" i="2"/>
  <c r="M541" i="2"/>
  <c r="M481" i="2"/>
  <c r="M405" i="2"/>
  <c r="M362" i="2"/>
  <c r="M562" i="2"/>
  <c r="M558" i="2"/>
  <c r="M552" i="2"/>
  <c r="M547" i="2"/>
  <c r="M542" i="2"/>
  <c r="M509" i="2"/>
  <c r="M502" i="2"/>
  <c r="M486" i="2"/>
  <c r="M475" i="2"/>
  <c r="M467" i="2"/>
  <c r="M459" i="2"/>
  <c r="M451" i="2"/>
  <c r="M428" i="2"/>
  <c r="M417" i="2"/>
  <c r="M389" i="2"/>
  <c r="M268" i="2"/>
  <c r="M265" i="2"/>
  <c r="M285" i="2"/>
  <c r="M306" i="2"/>
  <c r="M269" i="2"/>
  <c r="M304" i="2"/>
  <c r="M338" i="2"/>
  <c r="M361" i="2"/>
  <c r="M260" i="2"/>
  <c r="M333" i="2"/>
  <c r="M367" i="2"/>
  <c r="M335" i="2"/>
  <c r="M390" i="2"/>
  <c r="M415" i="2"/>
  <c r="M342" i="2"/>
  <c r="M402" i="2"/>
  <c r="M427" i="2"/>
  <c r="M487" i="2"/>
  <c r="M511" i="2"/>
  <c r="M404" i="2"/>
  <c r="M435" i="2"/>
  <c r="M494" i="2"/>
  <c r="M571" i="2"/>
  <c r="M529" i="2"/>
  <c r="M515" i="2"/>
  <c r="M551" i="2"/>
  <c r="M524" i="2"/>
  <c r="M508" i="2"/>
  <c r="M484" i="2"/>
  <c r="M464" i="2"/>
  <c r="M448" i="2"/>
  <c r="M425" i="2"/>
  <c r="M279" i="2"/>
  <c r="M293" i="2"/>
  <c r="M300" i="2"/>
  <c r="M353" i="2"/>
  <c r="M280" i="2"/>
  <c r="M379" i="2"/>
  <c r="M403" i="2"/>
  <c r="M386" i="2"/>
  <c r="M443" i="2"/>
  <c r="M334" i="2"/>
  <c r="M480" i="2"/>
  <c r="M537" i="2"/>
  <c r="M568" i="2"/>
  <c r="M546" i="2"/>
  <c r="M516" i="2"/>
  <c r="M472" i="2"/>
  <c r="M318" i="2"/>
  <c r="M270" i="2"/>
  <c r="M267" i="2"/>
  <c r="M287" i="2"/>
  <c r="M312" i="2"/>
  <c r="M272" i="2"/>
  <c r="M314" i="2"/>
  <c r="M347" i="2"/>
  <c r="M364" i="2"/>
  <c r="M266" i="2"/>
  <c r="M336" i="2"/>
  <c r="M368" i="2"/>
  <c r="M339" i="2"/>
  <c r="M392" i="2"/>
  <c r="M418" i="2"/>
  <c r="M369" i="2"/>
  <c r="M408" i="2"/>
  <c r="M433" i="2"/>
  <c r="M490" i="2"/>
  <c r="M513" i="2"/>
  <c r="M410" i="2"/>
  <c r="M440" i="2"/>
  <c r="M495" i="2"/>
  <c r="M527" i="2"/>
  <c r="M391" i="2"/>
  <c r="M560" i="2"/>
  <c r="M550" i="2"/>
  <c r="M507" i="2"/>
  <c r="M462" i="2"/>
  <c r="M445" i="2"/>
  <c r="M423" i="2"/>
  <c r="M284" i="2"/>
  <c r="M321" i="2"/>
  <c r="M322" i="2"/>
  <c r="M376" i="2"/>
  <c r="M346" i="2"/>
  <c r="M350" i="2"/>
  <c r="M307" i="2"/>
  <c r="M359" i="2"/>
  <c r="M498" i="2"/>
  <c r="M424" i="2"/>
  <c r="M504" i="2"/>
  <c r="M566" i="2"/>
  <c r="M521" i="2"/>
  <c r="M556" i="2"/>
  <c r="M532" i="2"/>
  <c r="M456" i="2"/>
  <c r="M286" i="2"/>
  <c r="M324" i="2"/>
  <c r="M360" i="2"/>
  <c r="M309" i="2"/>
  <c r="M501" i="2"/>
  <c r="M506" i="2"/>
  <c r="M555" i="2"/>
  <c r="M409" i="2"/>
  <c r="M301" i="2"/>
  <c r="M355" i="2"/>
  <c r="M297" i="2"/>
  <c r="M394" i="2"/>
  <c r="M337" i="2"/>
  <c r="M535" i="2"/>
  <c r="M544" i="2"/>
  <c r="M470" i="2"/>
  <c r="M262" i="2"/>
  <c r="M377" i="2"/>
  <c r="M378" i="2"/>
  <c r="M384" i="2"/>
  <c r="M426" i="2"/>
  <c r="M519" i="2"/>
  <c r="M454" i="2"/>
  <c r="M406" i="2"/>
  <c r="M292" i="2"/>
  <c r="M446" i="2"/>
  <c r="M431" i="2"/>
  <c r="M290" i="2"/>
  <c r="M564" i="2"/>
  <c r="M311" i="2"/>
  <c r="M483" i="2"/>
  <c r="P94" i="2"/>
  <c r="L115" i="2"/>
  <c r="L173" i="2"/>
  <c r="L213" i="2"/>
  <c r="P220" i="2"/>
  <c r="P233" i="2"/>
  <c r="P249" i="2"/>
  <c r="L224" i="2"/>
  <c r="L253" i="2"/>
  <c r="P80" i="2"/>
  <c r="L106" i="2"/>
  <c r="L212" i="2"/>
  <c r="L241" i="2"/>
  <c r="L204" i="2"/>
  <c r="L185" i="2"/>
  <c r="L166" i="2"/>
  <c r="L138" i="2"/>
  <c r="L131" i="2"/>
  <c r="L124" i="2"/>
  <c r="L65" i="2"/>
  <c r="L15" i="2"/>
  <c r="L194" i="2"/>
  <c r="L168" i="2"/>
  <c r="L149" i="2"/>
  <c r="L140" i="2"/>
  <c r="L81" i="2"/>
  <c r="L47" i="2"/>
  <c r="L251" i="2"/>
  <c r="L235" i="2"/>
  <c r="L219" i="2"/>
  <c r="L203" i="2"/>
  <c r="L187" i="2"/>
  <c r="U194" i="2" s="1"/>
  <c r="L171" i="2"/>
  <c r="L155" i="2"/>
  <c r="L139" i="2"/>
  <c r="L120" i="2"/>
  <c r="L94" i="2"/>
  <c r="L40" i="2"/>
  <c r="L137" i="2"/>
  <c r="L121" i="2"/>
  <c r="L105" i="2"/>
  <c r="L89" i="2"/>
  <c r="L69" i="2"/>
  <c r="L27" i="2"/>
  <c r="L74" i="2"/>
  <c r="L60" i="2"/>
  <c r="L28" i="2"/>
  <c r="L53" i="2"/>
  <c r="L37" i="2"/>
  <c r="L21" i="2"/>
  <c r="L54" i="2"/>
  <c r="L38" i="2"/>
  <c r="L22" i="2"/>
  <c r="L103" i="2"/>
  <c r="L164" i="2"/>
  <c r="L193" i="2"/>
  <c r="L206" i="2"/>
  <c r="L217" i="2"/>
  <c r="L249" i="2"/>
  <c r="L51" i="2"/>
  <c r="L112" i="2"/>
  <c r="L122" i="2"/>
  <c r="L186" i="2"/>
  <c r="L221" i="2"/>
  <c r="L100" i="2"/>
  <c r="L180" i="2"/>
  <c r="K90" i="2"/>
  <c r="K394" i="2"/>
  <c r="K435" i="2"/>
  <c r="K491" i="2"/>
  <c r="K498" i="2"/>
  <c r="K549" i="2"/>
  <c r="K567" i="2"/>
  <c r="K388" i="2"/>
  <c r="K433" i="2"/>
  <c r="K495" i="2"/>
  <c r="K542" i="2"/>
  <c r="K552" i="2"/>
  <c r="K555" i="2"/>
  <c r="K558" i="2"/>
  <c r="K562" i="2"/>
  <c r="K571" i="2"/>
  <c r="K548" i="2"/>
  <c r="K519" i="2"/>
  <c r="K324" i="2"/>
  <c r="K568" i="2"/>
  <c r="K547" i="2"/>
  <c r="K477" i="2"/>
  <c r="K427" i="2"/>
  <c r="K276" i="2"/>
  <c r="K293" i="2"/>
  <c r="K263" i="2"/>
  <c r="K275" i="2"/>
  <c r="K285" i="2"/>
  <c r="K267" i="2"/>
  <c r="K315" i="2"/>
  <c r="K284" i="2"/>
  <c r="K299" i="2"/>
  <c r="K309" i="2"/>
  <c r="K305" i="2"/>
  <c r="K326" i="2"/>
  <c r="K345" i="2"/>
  <c r="K359" i="2"/>
  <c r="K273" i="2"/>
  <c r="K300" i="2"/>
  <c r="K329" i="2"/>
  <c r="K342" i="2"/>
  <c r="K362" i="2"/>
  <c r="K374" i="2"/>
  <c r="K367" i="2"/>
  <c r="K389" i="2"/>
  <c r="K404" i="2"/>
  <c r="K413" i="2"/>
  <c r="K316" i="2"/>
  <c r="K336" i="2"/>
  <c r="K361" i="2"/>
  <c r="K381" i="2"/>
  <c r="K398" i="2"/>
  <c r="K312" i="2"/>
  <c r="K400" i="2"/>
  <c r="K408" i="2"/>
  <c r="K418" i="2"/>
  <c r="K445" i="2"/>
  <c r="K452" i="2"/>
  <c r="K457" i="2"/>
  <c r="K463" i="2"/>
  <c r="K468" i="2"/>
  <c r="K473" i="2"/>
  <c r="K481" i="2"/>
  <c r="K502" i="2"/>
  <c r="K319" i="2"/>
  <c r="K383" i="2"/>
  <c r="K430" i="2"/>
  <c r="K444" i="2"/>
  <c r="K458" i="2"/>
  <c r="K474" i="2"/>
  <c r="K508" i="2"/>
  <c r="K390" i="2"/>
  <c r="K496" i="2"/>
  <c r="K528" i="2"/>
  <c r="K565" i="2"/>
  <c r="K347" i="2"/>
  <c r="K422" i="2"/>
  <c r="K432" i="2"/>
  <c r="K478" i="2"/>
  <c r="K503" i="2"/>
  <c r="K531" i="2"/>
  <c r="K561" i="2"/>
  <c r="K355" i="2"/>
  <c r="K554" i="2"/>
  <c r="K527" i="2"/>
  <c r="K440" i="2"/>
  <c r="K553" i="2"/>
  <c r="K534" i="2"/>
  <c r="K521" i="2"/>
  <c r="K505" i="2"/>
  <c r="K489" i="2"/>
  <c r="K370" i="2"/>
  <c r="K313" i="2"/>
  <c r="K397" i="2"/>
  <c r="K570" i="2"/>
  <c r="K560" i="2"/>
  <c r="K544" i="2"/>
  <c r="K532" i="2"/>
  <c r="K516" i="2"/>
  <c r="K497" i="2"/>
  <c r="K262" i="2"/>
  <c r="K278" i="2"/>
  <c r="K295" i="2"/>
  <c r="K264" i="2"/>
  <c r="K280" i="2"/>
  <c r="K288" i="2"/>
  <c r="K274" i="2"/>
  <c r="K318" i="2"/>
  <c r="K286" i="2"/>
  <c r="K304" i="2"/>
  <c r="K310" i="2"/>
  <c r="K306" i="2"/>
  <c r="K330" i="2"/>
  <c r="K350" i="2"/>
  <c r="K382" i="2"/>
  <c r="K277" i="2"/>
  <c r="K311" i="2"/>
  <c r="K334" i="2"/>
  <c r="K344" i="2"/>
  <c r="K366" i="2"/>
  <c r="K378" i="2"/>
  <c r="K375" i="2"/>
  <c r="K391" i="2"/>
  <c r="K405" i="2"/>
  <c r="K417" i="2"/>
  <c r="K327" i="2"/>
  <c r="K346" i="2"/>
  <c r="K364" i="2"/>
  <c r="K384" i="2"/>
  <c r="K409" i="2"/>
  <c r="K360" i="2"/>
  <c r="K401" i="2"/>
  <c r="K412" i="2"/>
  <c r="K423" i="2"/>
  <c r="K448" i="2"/>
  <c r="K453" i="2"/>
  <c r="K459" i="2"/>
  <c r="K464" i="2"/>
  <c r="K469" i="2"/>
  <c r="K475" i="2"/>
  <c r="K484" i="2"/>
  <c r="K507" i="2"/>
  <c r="K333" i="2"/>
  <c r="K421" i="2"/>
  <c r="K431" i="2"/>
  <c r="K447" i="2"/>
  <c r="K462" i="2"/>
  <c r="K482" i="2"/>
  <c r="K510" i="2"/>
  <c r="K403" i="2"/>
  <c r="K514" i="2"/>
  <c r="K530" i="2"/>
  <c r="K358" i="2"/>
  <c r="K424" i="2"/>
  <c r="K436" i="2"/>
  <c r="K483" i="2"/>
  <c r="K517" i="2"/>
  <c r="K533" i="2"/>
  <c r="K569" i="2"/>
  <c r="K357" i="2"/>
  <c r="K386" i="2"/>
  <c r="K559" i="2"/>
  <c r="K543" i="2"/>
  <c r="K529" i="2"/>
  <c r="K501" i="2"/>
  <c r="K379" i="2"/>
  <c r="K368" i="2"/>
  <c r="K269" i="2"/>
  <c r="K297" i="2"/>
  <c r="K282" i="2"/>
  <c r="K281" i="2"/>
  <c r="K292" i="2"/>
  <c r="K314" i="2"/>
  <c r="K335" i="2"/>
  <c r="K265" i="2"/>
  <c r="K321" i="2"/>
  <c r="K348" i="2"/>
  <c r="K279" i="2"/>
  <c r="K393" i="2"/>
  <c r="K420" i="2"/>
  <c r="K349" i="2"/>
  <c r="K387" i="2"/>
  <c r="K377" i="2"/>
  <c r="K414" i="2"/>
  <c r="K449" i="2"/>
  <c r="K460" i="2"/>
  <c r="K471" i="2"/>
  <c r="K493" i="2"/>
  <c r="K338" i="2"/>
  <c r="K437" i="2"/>
  <c r="K466" i="2"/>
  <c r="K340" i="2"/>
  <c r="K520" i="2"/>
  <c r="K363" i="2"/>
  <c r="K443" i="2"/>
  <c r="K523" i="2"/>
  <c r="K535" i="2"/>
  <c r="K500" i="2"/>
  <c r="K512" i="2"/>
  <c r="K550" i="2"/>
  <c r="K494" i="2"/>
  <c r="K266" i="2"/>
  <c r="K323" i="2"/>
  <c r="K291" i="2"/>
  <c r="K369" i="2"/>
  <c r="K407" i="2"/>
  <c r="K372" i="2"/>
  <c r="K402" i="2"/>
  <c r="K455" i="2"/>
  <c r="K476" i="2"/>
  <c r="K425" i="2"/>
  <c r="K486" i="2"/>
  <c r="K536" i="2"/>
  <c r="K426" i="2"/>
  <c r="K539" i="2"/>
  <c r="K556" i="2"/>
  <c r="K518" i="2"/>
  <c r="K551" i="2"/>
  <c r="K557" i="2"/>
  <c r="K541" i="2"/>
  <c r="K504" i="2"/>
  <c r="K272" i="2"/>
  <c r="K260" i="2"/>
  <c r="K283" i="2"/>
  <c r="K302" i="2"/>
  <c r="K294" i="2"/>
  <c r="K317" i="2"/>
  <c r="K337" i="2"/>
  <c r="K268" i="2"/>
  <c r="K328" i="2"/>
  <c r="K352" i="2"/>
  <c r="K298" i="2"/>
  <c r="K399" i="2"/>
  <c r="K301" i="2"/>
  <c r="K351" i="2"/>
  <c r="K395" i="2"/>
  <c r="K396" i="2"/>
  <c r="K415" i="2"/>
  <c r="K451" i="2"/>
  <c r="K461" i="2"/>
  <c r="K472" i="2"/>
  <c r="K499" i="2"/>
  <c r="K353" i="2"/>
  <c r="K441" i="2"/>
  <c r="K470" i="2"/>
  <c r="K365" i="2"/>
  <c r="K522" i="2"/>
  <c r="K392" i="2"/>
  <c r="K446" i="2"/>
  <c r="K525" i="2"/>
  <c r="K442" i="2"/>
  <c r="K563" i="2"/>
  <c r="K546" i="2"/>
  <c r="K526" i="2"/>
  <c r="K490" i="2"/>
  <c r="K376" i="2"/>
  <c r="K545" i="2"/>
  <c r="K566" i="2"/>
  <c r="K287" i="2"/>
  <c r="K289" i="2"/>
  <c r="K320" i="2"/>
  <c r="K307" i="2"/>
  <c r="K354" i="2"/>
  <c r="K339" i="2"/>
  <c r="K380" i="2"/>
  <c r="K331" i="2"/>
  <c r="K416" i="2"/>
  <c r="K434" i="2"/>
  <c r="K465" i="2"/>
  <c r="K509" i="2"/>
  <c r="K450" i="2"/>
  <c r="K411" i="2"/>
  <c r="K270" i="2"/>
  <c r="K485" i="2"/>
  <c r="K537" i="2"/>
  <c r="K506" i="2"/>
  <c r="K261" i="2"/>
  <c r="K356" i="2"/>
  <c r="K385" i="2"/>
  <c r="K419" i="2"/>
  <c r="K467" i="2"/>
  <c r="K454" i="2"/>
  <c r="K303" i="2"/>
  <c r="K480" i="2"/>
  <c r="K343" i="2"/>
  <c r="K524" i="2"/>
  <c r="K322" i="2"/>
  <c r="K296" i="2"/>
  <c r="K410" i="2"/>
  <c r="K406" i="2"/>
  <c r="K479" i="2"/>
  <c r="K488" i="2"/>
  <c r="K429" i="2"/>
  <c r="K290" i="2"/>
  <c r="K308" i="2"/>
  <c r="K341" i="2"/>
  <c r="K332" i="2"/>
  <c r="K439" i="2"/>
  <c r="K515" i="2"/>
  <c r="K492" i="2"/>
  <c r="K487" i="2"/>
  <c r="K513" i="2"/>
  <c r="K325" i="2"/>
  <c r="K428" i="2"/>
  <c r="K511" i="2"/>
  <c r="K564" i="2"/>
  <c r="K371" i="2"/>
  <c r="K538" i="2"/>
  <c r="K271" i="2"/>
  <c r="K456" i="2"/>
  <c r="K438" i="2"/>
  <c r="K373" i="2"/>
  <c r="K540" i="2"/>
  <c r="P224" i="2"/>
  <c r="P267" i="2"/>
  <c r="P286" i="2"/>
  <c r="P269" i="2"/>
  <c r="P287" i="2"/>
  <c r="P297" i="2"/>
  <c r="P282" i="2"/>
  <c r="P311" i="2"/>
  <c r="P273" i="2"/>
  <c r="P288" i="2"/>
  <c r="P318" i="2"/>
  <c r="P307" i="2"/>
  <c r="P321" i="2"/>
  <c r="P340" i="2"/>
  <c r="P363" i="2"/>
  <c r="P370" i="2"/>
  <c r="P304" i="2"/>
  <c r="P325" i="2"/>
  <c r="P337" i="2"/>
  <c r="P356" i="2"/>
  <c r="P313" i="2"/>
  <c r="P351" i="2"/>
  <c r="P373" i="2"/>
  <c r="P394" i="2"/>
  <c r="P408" i="2"/>
  <c r="P298" i="2"/>
  <c r="P376" i="2"/>
  <c r="P391" i="2"/>
  <c r="P405" i="2"/>
  <c r="P417" i="2"/>
  <c r="P357" i="2"/>
  <c r="P409" i="2"/>
  <c r="P432" i="2"/>
  <c r="P477" i="2"/>
  <c r="P491" i="2"/>
  <c r="P500" i="2"/>
  <c r="P514" i="2"/>
  <c r="P384" i="2"/>
  <c r="P439" i="2"/>
  <c r="P451" i="2"/>
  <c r="P456" i="2"/>
  <c r="P461" i="2"/>
  <c r="P467" i="2"/>
  <c r="P472" i="2"/>
  <c r="P479" i="2"/>
  <c r="P499" i="2"/>
  <c r="P515" i="2"/>
  <c r="P374" i="2"/>
  <c r="P418" i="2"/>
  <c r="P443" i="2"/>
  <c r="P487" i="2"/>
  <c r="P527" i="2"/>
  <c r="P541" i="2"/>
  <c r="P557" i="2"/>
  <c r="P421" i="2"/>
  <c r="P431" i="2"/>
  <c r="P486" i="2"/>
  <c r="P510" i="2"/>
  <c r="P528" i="2"/>
  <c r="P565" i="2"/>
  <c r="P306" i="2"/>
  <c r="P353" i="2"/>
  <c r="P458" i="2"/>
  <c r="P544" i="2"/>
  <c r="P564" i="2"/>
  <c r="P427" i="2"/>
  <c r="P539" i="2"/>
  <c r="P513" i="2"/>
  <c r="P559" i="2"/>
  <c r="P444" i="2"/>
  <c r="P517" i="2"/>
  <c r="P551" i="2"/>
  <c r="P416" i="2"/>
  <c r="P540" i="2"/>
  <c r="P395" i="2"/>
  <c r="P466" i="2"/>
  <c r="P526" i="2"/>
  <c r="P274" i="2"/>
  <c r="P291" i="2"/>
  <c r="P272" i="2"/>
  <c r="P290" i="2"/>
  <c r="P271" i="2"/>
  <c r="P283" i="2"/>
  <c r="P319" i="2"/>
  <c r="P277" i="2"/>
  <c r="P289" i="2"/>
  <c r="P320" i="2"/>
  <c r="P308" i="2"/>
  <c r="P327" i="2"/>
  <c r="P343" i="2"/>
  <c r="P365" i="2"/>
  <c r="P375" i="2"/>
  <c r="P314" i="2"/>
  <c r="P326" i="2"/>
  <c r="P345" i="2"/>
  <c r="P359" i="2"/>
  <c r="P331" i="2"/>
  <c r="P361" i="2"/>
  <c r="P381" i="2"/>
  <c r="P396" i="2"/>
  <c r="P411" i="2"/>
  <c r="P305" i="2"/>
  <c r="P378" i="2"/>
  <c r="P393" i="2"/>
  <c r="P407" i="2"/>
  <c r="P303" i="2"/>
  <c r="P358" i="2"/>
  <c r="P424" i="2"/>
  <c r="P435" i="2"/>
  <c r="P480" i="2"/>
  <c r="P494" i="2"/>
  <c r="P504" i="2"/>
  <c r="P316" i="2"/>
  <c r="P403" i="2"/>
  <c r="P445" i="2"/>
  <c r="P452" i="2"/>
  <c r="P457" i="2"/>
  <c r="P463" i="2"/>
  <c r="P468" i="2"/>
  <c r="P473" i="2"/>
  <c r="P481" i="2"/>
  <c r="P502" i="2"/>
  <c r="P322" i="2"/>
  <c r="P387" i="2"/>
  <c r="P419" i="2"/>
  <c r="P446" i="2"/>
  <c r="P503" i="2"/>
  <c r="P529" i="2"/>
  <c r="P545" i="2"/>
  <c r="P566" i="2"/>
  <c r="P390" i="2"/>
  <c r="P425" i="2"/>
  <c r="P454" i="2"/>
  <c r="P498" i="2"/>
  <c r="P511" i="2"/>
  <c r="P530" i="2"/>
  <c r="P328" i="2"/>
  <c r="P338" i="2"/>
  <c r="P281" i="2"/>
  <c r="P294" i="2"/>
  <c r="P276" i="2"/>
  <c r="P293" i="2"/>
  <c r="P275" i="2"/>
  <c r="P292" i="2"/>
  <c r="P268" i="2"/>
  <c r="P279" i="2"/>
  <c r="P302" i="2"/>
  <c r="P264" i="2"/>
  <c r="P309" i="2"/>
  <c r="P333" i="2"/>
  <c r="P346" i="2"/>
  <c r="P367" i="2"/>
  <c r="P379" i="2"/>
  <c r="P317" i="2"/>
  <c r="P330" i="2"/>
  <c r="P350" i="2"/>
  <c r="P296" i="2"/>
  <c r="P332" i="2"/>
  <c r="P364" i="2"/>
  <c r="P383" i="2"/>
  <c r="P397" i="2"/>
  <c r="P260" i="2"/>
  <c r="P339" i="2"/>
  <c r="P385" i="2"/>
  <c r="P399" i="2"/>
  <c r="P410" i="2"/>
  <c r="P329" i="2"/>
  <c r="P371" i="2"/>
  <c r="P426" i="2"/>
  <c r="P440" i="2"/>
  <c r="P483" i="2"/>
  <c r="P495" i="2"/>
  <c r="P506" i="2"/>
  <c r="P342" i="2"/>
  <c r="P423" i="2"/>
  <c r="P448" i="2"/>
  <c r="P453" i="2"/>
  <c r="P459" i="2"/>
  <c r="P464" i="2"/>
  <c r="P469" i="2"/>
  <c r="P475" i="2"/>
  <c r="P484" i="2"/>
  <c r="P507" i="2"/>
  <c r="P324" i="2"/>
  <c r="P388" i="2"/>
  <c r="P422" i="2"/>
  <c r="P478" i="2"/>
  <c r="P519" i="2"/>
  <c r="P535" i="2"/>
  <c r="P549" i="2"/>
  <c r="P567" i="2"/>
  <c r="P401" i="2"/>
  <c r="P428" i="2"/>
  <c r="P462" i="2"/>
  <c r="P505" i="2"/>
  <c r="P520" i="2"/>
  <c r="P536" i="2"/>
  <c r="P266" i="2"/>
  <c r="P334" i="2"/>
  <c r="P382" i="2"/>
  <c r="P524" i="2"/>
  <c r="P550" i="2"/>
  <c r="P398" i="2"/>
  <c r="P438" i="2"/>
  <c r="P562" i="2"/>
  <c r="P447" i="2"/>
  <c r="P546" i="2"/>
  <c r="P563" i="2"/>
  <c r="P352" i="2"/>
  <c r="P490" i="2"/>
  <c r="P533" i="2"/>
  <c r="P570" i="2"/>
  <c r="P362" i="2"/>
  <c r="P523" i="2"/>
  <c r="P555" i="2"/>
  <c r="P420" i="2"/>
  <c r="P496" i="2"/>
  <c r="P284" i="2"/>
  <c r="P280" i="2"/>
  <c r="P315" i="2"/>
  <c r="P360" i="2"/>
  <c r="P335" i="2"/>
  <c r="P372" i="2"/>
  <c r="P348" i="2"/>
  <c r="P341" i="2"/>
  <c r="P489" i="2"/>
  <c r="P434" i="2"/>
  <c r="P465" i="2"/>
  <c r="P509" i="2"/>
  <c r="P485" i="2"/>
  <c r="P571" i="2"/>
  <c r="P508" i="2"/>
  <c r="P301" i="2"/>
  <c r="P532" i="2"/>
  <c r="P415" i="2"/>
  <c r="P556" i="2"/>
  <c r="P369" i="2"/>
  <c r="P548" i="2"/>
  <c r="P414" i="2"/>
  <c r="P558" i="2"/>
  <c r="P518" i="2"/>
  <c r="P265" i="2"/>
  <c r="P295" i="2"/>
  <c r="P285" i="2"/>
  <c r="P323" i="2"/>
  <c r="P263" i="2"/>
  <c r="P442" i="2"/>
  <c r="P460" i="2"/>
  <c r="P436" i="2"/>
  <c r="P470" i="2"/>
  <c r="P543" i="2"/>
  <c r="P525" i="2"/>
  <c r="P542" i="2"/>
  <c r="P262" i="2"/>
  <c r="P300" i="2"/>
  <c r="P299" i="2"/>
  <c r="P368" i="2"/>
  <c r="P354" i="2"/>
  <c r="P386" i="2"/>
  <c r="P389" i="2"/>
  <c r="P380" i="2"/>
  <c r="P497" i="2"/>
  <c r="P449" i="2"/>
  <c r="P471" i="2"/>
  <c r="P366" i="2"/>
  <c r="P521" i="2"/>
  <c r="P406" i="2"/>
  <c r="P522" i="2"/>
  <c r="P347" i="2"/>
  <c r="P547" i="2"/>
  <c r="P437" i="2"/>
  <c r="P392" i="2"/>
  <c r="P561" i="2"/>
  <c r="P450" i="2"/>
  <c r="P554" i="2"/>
  <c r="P474" i="2"/>
  <c r="P412" i="2"/>
  <c r="P534" i="2"/>
  <c r="P278" i="2"/>
  <c r="P270" i="2"/>
  <c r="P310" i="2"/>
  <c r="P261" i="2"/>
  <c r="P312" i="2"/>
  <c r="P402" i="2"/>
  <c r="P404" i="2"/>
  <c r="P429" i="2"/>
  <c r="P512" i="2"/>
  <c r="P455" i="2"/>
  <c r="P476" i="2"/>
  <c r="P400" i="2"/>
  <c r="P537" i="2"/>
  <c r="P430" i="2"/>
  <c r="P538" i="2"/>
  <c r="P433" i="2"/>
  <c r="P560" i="2"/>
  <c r="P488" i="2"/>
  <c r="P482" i="2"/>
  <c r="P569" i="2"/>
  <c r="P501" i="2"/>
  <c r="P531" i="2"/>
  <c r="P441" i="2"/>
  <c r="P336" i="2"/>
  <c r="P349" i="2"/>
  <c r="P413" i="2"/>
  <c r="P377" i="2"/>
  <c r="P493" i="2"/>
  <c r="P553" i="2"/>
  <c r="P516" i="2"/>
  <c r="P568" i="2"/>
  <c r="P552" i="2"/>
  <c r="P344" i="2"/>
  <c r="P355" i="2"/>
  <c r="P492" i="2"/>
  <c r="L43" i="2"/>
  <c r="L119" i="2"/>
  <c r="L176" i="2"/>
  <c r="L202" i="2"/>
  <c r="P214" i="2"/>
  <c r="L226" i="2"/>
  <c r="L242" i="2"/>
  <c r="L234" i="2"/>
  <c r="P254" i="2"/>
  <c r="L96" i="2"/>
  <c r="P142" i="2"/>
  <c r="L228" i="2"/>
  <c r="P245" i="2"/>
  <c r="L201" i="2"/>
  <c r="L182" i="2"/>
  <c r="L156" i="2"/>
  <c r="L135" i="2"/>
  <c r="L130" i="2"/>
  <c r="L84" i="2"/>
  <c r="L31" i="2"/>
  <c r="L210" i="2"/>
  <c r="L184" i="2"/>
  <c r="L165" i="2"/>
  <c r="L146" i="2"/>
  <c r="L90" i="2"/>
  <c r="L77" i="2"/>
  <c r="L16" i="2"/>
  <c r="L247" i="2"/>
  <c r="L231" i="2"/>
  <c r="L215" i="2"/>
  <c r="L199" i="2"/>
  <c r="L183" i="2"/>
  <c r="U190" i="2" s="1"/>
  <c r="L167" i="2"/>
  <c r="L151" i="2"/>
  <c r="L136" i="2"/>
  <c r="L110" i="2"/>
  <c r="L91" i="2"/>
  <c r="L32" i="2"/>
  <c r="L133" i="2"/>
  <c r="L117" i="2"/>
  <c r="L101" i="2"/>
  <c r="L85" i="2"/>
  <c r="L59" i="2"/>
  <c r="L24" i="2"/>
  <c r="L70" i="2"/>
  <c r="L52" i="2"/>
  <c r="L20" i="2"/>
  <c r="L49" i="2"/>
  <c r="L33" i="2"/>
  <c r="L17" i="2"/>
  <c r="L50" i="2"/>
  <c r="L34" i="2"/>
  <c r="L18" i="2"/>
  <c r="L196" i="2"/>
  <c r="L208" i="2"/>
  <c r="L220" i="2"/>
  <c r="L236" i="2"/>
  <c r="L252" i="2"/>
  <c r="L64" i="2"/>
  <c r="L114" i="2"/>
  <c r="L154" i="2"/>
  <c r="L189" i="2"/>
  <c r="L240" i="2"/>
  <c r="L148" i="2"/>
  <c r="L222" i="2"/>
  <c r="O64" i="2"/>
  <c r="O292" i="2"/>
  <c r="O566" i="2"/>
  <c r="O514" i="2"/>
  <c r="O426" i="2"/>
  <c r="O562" i="2"/>
  <c r="O555" i="2"/>
  <c r="O276" i="2"/>
  <c r="O293" i="2"/>
  <c r="O263" i="2"/>
  <c r="O275" i="2"/>
  <c r="O285" i="2"/>
  <c r="O270" i="2"/>
  <c r="O302" i="2"/>
  <c r="O265" i="2"/>
  <c r="O299" i="2"/>
  <c r="O309" i="2"/>
  <c r="O261" i="2"/>
  <c r="O325" i="2"/>
  <c r="O337" i="2"/>
  <c r="O356" i="2"/>
  <c r="O301" i="2"/>
  <c r="O316" i="2"/>
  <c r="O334" i="2"/>
  <c r="O344" i="2"/>
  <c r="O366" i="2"/>
  <c r="O378" i="2"/>
  <c r="O368" i="2"/>
  <c r="O385" i="2"/>
  <c r="O399" i="2"/>
  <c r="O410" i="2"/>
  <c r="O324" i="2"/>
  <c r="O347" i="2"/>
  <c r="O358" i="2"/>
  <c r="O377" i="2"/>
  <c r="O398" i="2"/>
  <c r="O284" i="2"/>
  <c r="O349" i="2"/>
  <c r="O411" i="2"/>
  <c r="O445" i="2"/>
  <c r="O452" i="2"/>
  <c r="O457" i="2"/>
  <c r="O463" i="2"/>
  <c r="O468" i="2"/>
  <c r="O473" i="2"/>
  <c r="O481" i="2"/>
  <c r="O502" i="2"/>
  <c r="O361" i="2"/>
  <c r="O390" i="2"/>
  <c r="O425" i="2"/>
  <c r="O437" i="2"/>
  <c r="O450" i="2"/>
  <c r="O466" i="2"/>
  <c r="O486" i="2"/>
  <c r="O332" i="2"/>
  <c r="O406" i="2"/>
  <c r="O494" i="2"/>
  <c r="O504" i="2"/>
  <c r="O522" i="2"/>
  <c r="O538" i="2"/>
  <c r="O364" i="2"/>
  <c r="O427" i="2"/>
  <c r="O440" i="2"/>
  <c r="O490" i="2"/>
  <c r="O512" i="2"/>
  <c r="O525" i="2"/>
  <c r="O540" i="2"/>
  <c r="O568" i="2"/>
  <c r="O544" i="2"/>
  <c r="O503" i="2"/>
  <c r="O383" i="2"/>
  <c r="O496" i="2"/>
  <c r="O420" i="2"/>
  <c r="O545" i="2"/>
  <c r="O436" i="2"/>
  <c r="O380" i="2"/>
  <c r="O560" i="2"/>
  <c r="O443" i="2"/>
  <c r="O546" i="2"/>
  <c r="O529" i="2"/>
  <c r="O518" i="2"/>
  <c r="O483" i="2"/>
  <c r="O424" i="2"/>
  <c r="O567" i="2"/>
  <c r="O552" i="2"/>
  <c r="O446" i="2"/>
  <c r="O415" i="2"/>
  <c r="O262" i="2"/>
  <c r="O278" i="2"/>
  <c r="O295" i="2"/>
  <c r="O264" i="2"/>
  <c r="O280" i="2"/>
  <c r="O288" i="2"/>
  <c r="O273" i="2"/>
  <c r="O315" i="2"/>
  <c r="O291" i="2"/>
  <c r="O304" i="2"/>
  <c r="O310" i="2"/>
  <c r="O281" i="2"/>
  <c r="O326" i="2"/>
  <c r="O345" i="2"/>
  <c r="O359" i="2"/>
  <c r="O303" i="2"/>
  <c r="O319" i="2"/>
  <c r="O339" i="2"/>
  <c r="O348" i="2"/>
  <c r="O369" i="2"/>
  <c r="O305" i="2"/>
  <c r="O370" i="2"/>
  <c r="O389" i="2"/>
  <c r="O404" i="2"/>
  <c r="O413" i="2"/>
  <c r="O333" i="2"/>
  <c r="O353" i="2"/>
  <c r="O360" i="2"/>
  <c r="O384" i="2"/>
  <c r="O409" i="2"/>
  <c r="O300" i="2"/>
  <c r="O351" i="2"/>
  <c r="O423" i="2"/>
  <c r="O448" i="2"/>
  <c r="O453" i="2"/>
  <c r="O459" i="2"/>
  <c r="O464" i="2"/>
  <c r="O469" i="2"/>
  <c r="O475" i="2"/>
  <c r="O484" i="2"/>
  <c r="O507" i="2"/>
  <c r="O373" i="2"/>
  <c r="O392" i="2"/>
  <c r="O428" i="2"/>
  <c r="O441" i="2"/>
  <c r="O454" i="2"/>
  <c r="O470" i="2"/>
  <c r="O488" i="2"/>
  <c r="O367" i="2"/>
  <c r="O408" i="2"/>
  <c r="O495" i="2"/>
  <c r="O505" i="2"/>
  <c r="O528" i="2"/>
  <c r="O565" i="2"/>
  <c r="O402" i="2"/>
  <c r="O433" i="2"/>
  <c r="O442" i="2"/>
  <c r="O500" i="2"/>
  <c r="O513" i="2"/>
  <c r="O531" i="2"/>
  <c r="O561" i="2"/>
  <c r="O267" i="2"/>
  <c r="O564" i="2"/>
  <c r="O541" i="2"/>
  <c r="O429" i="2"/>
  <c r="O563" i="2"/>
  <c r="O543" i="2"/>
  <c r="O526" i="2"/>
  <c r="O492" i="2"/>
  <c r="O570" i="2"/>
  <c r="O551" i="2"/>
  <c r="O519" i="2"/>
  <c r="O485" i="2"/>
  <c r="O432" i="2"/>
  <c r="O418" i="2"/>
  <c r="O553" i="2"/>
  <c r="O478" i="2"/>
  <c r="O558" i="2"/>
  <c r="O542" i="2"/>
  <c r="O515" i="2"/>
  <c r="O372" i="2"/>
  <c r="O287" i="2"/>
  <c r="O266" i="2"/>
  <c r="O289" i="2"/>
  <c r="O318" i="2"/>
  <c r="O307" i="2"/>
  <c r="O286" i="2"/>
  <c r="O350" i="2"/>
  <c r="O312" i="2"/>
  <c r="O341" i="2"/>
  <c r="O371" i="2"/>
  <c r="O376" i="2"/>
  <c r="O405" i="2"/>
  <c r="O338" i="2"/>
  <c r="O363" i="2"/>
  <c r="O416" i="2"/>
  <c r="O397" i="2"/>
  <c r="O449" i="2"/>
  <c r="O460" i="2"/>
  <c r="O471" i="2"/>
  <c r="O493" i="2"/>
  <c r="O386" i="2"/>
  <c r="O430" i="2"/>
  <c r="O458" i="2"/>
  <c r="O508" i="2"/>
  <c r="O480" i="2"/>
  <c r="O511" i="2"/>
  <c r="O412" i="2"/>
  <c r="O477" i="2"/>
  <c r="O517" i="2"/>
  <c r="O569" i="2"/>
  <c r="O346" i="2"/>
  <c r="O524" i="2"/>
  <c r="O548" i="2"/>
  <c r="O527" i="2"/>
  <c r="O547" i="2"/>
  <c r="O269" i="2"/>
  <c r="O282" i="2"/>
  <c r="O296" i="2"/>
  <c r="O330" i="2"/>
  <c r="O328" i="2"/>
  <c r="O311" i="2"/>
  <c r="O417" i="2"/>
  <c r="O387" i="2"/>
  <c r="O434" i="2"/>
  <c r="O465" i="2"/>
  <c r="O476" i="2"/>
  <c r="O394" i="2"/>
  <c r="O474" i="2"/>
  <c r="O530" i="2"/>
  <c r="O435" i="2"/>
  <c r="O501" i="2"/>
  <c r="O400" i="2"/>
  <c r="O559" i="2"/>
  <c r="O521" i="2"/>
  <c r="O571" i="2"/>
  <c r="O290" i="2"/>
  <c r="O271" i="2"/>
  <c r="O268" i="2"/>
  <c r="O320" i="2"/>
  <c r="O308" i="2"/>
  <c r="O323" i="2"/>
  <c r="O354" i="2"/>
  <c r="O313" i="2"/>
  <c r="O342" i="2"/>
  <c r="O374" i="2"/>
  <c r="O379" i="2"/>
  <c r="O407" i="2"/>
  <c r="O343" i="2"/>
  <c r="O365" i="2"/>
  <c r="O419" i="2"/>
  <c r="O403" i="2"/>
  <c r="O451" i="2"/>
  <c r="O461" i="2"/>
  <c r="O472" i="2"/>
  <c r="O499" i="2"/>
  <c r="O388" i="2"/>
  <c r="O431" i="2"/>
  <c r="O462" i="2"/>
  <c r="O510" i="2"/>
  <c r="O491" i="2"/>
  <c r="O520" i="2"/>
  <c r="O414" i="2"/>
  <c r="O489" i="2"/>
  <c r="O523" i="2"/>
  <c r="O516" i="2"/>
  <c r="O534" i="2"/>
  <c r="O297" i="2"/>
  <c r="O277" i="2"/>
  <c r="O314" i="2"/>
  <c r="O382" i="2"/>
  <c r="O352" i="2"/>
  <c r="O391" i="2"/>
  <c r="O355" i="2"/>
  <c r="O327" i="2"/>
  <c r="O455" i="2"/>
  <c r="O509" i="2"/>
  <c r="O444" i="2"/>
  <c r="O375" i="2"/>
  <c r="O497" i="2"/>
  <c r="O533" i="2"/>
  <c r="O557" i="2"/>
  <c r="O322" i="2"/>
  <c r="O532" i="2"/>
  <c r="O549" i="2"/>
  <c r="O272" i="2"/>
  <c r="O298" i="2"/>
  <c r="O329" i="2"/>
  <c r="O306" i="2"/>
  <c r="O439" i="2"/>
  <c r="O294" i="2"/>
  <c r="O401" i="2"/>
  <c r="O438" i="2"/>
  <c r="O550" i="2"/>
  <c r="O260" i="2"/>
  <c r="O317" i="2"/>
  <c r="O362" i="2"/>
  <c r="O357" i="2"/>
  <c r="O456" i="2"/>
  <c r="O421" i="2"/>
  <c r="O498" i="2"/>
  <c r="O506" i="2"/>
  <c r="O396" i="2"/>
  <c r="O556" i="2"/>
  <c r="O554" i="2"/>
  <c r="O381" i="2"/>
  <c r="O487" i="2"/>
  <c r="O283" i="2"/>
  <c r="O335" i="2"/>
  <c r="O340" i="2"/>
  <c r="O395" i="2"/>
  <c r="O467" i="2"/>
  <c r="O447" i="2"/>
  <c r="O536" i="2"/>
  <c r="O539" i="2"/>
  <c r="O535" i="2"/>
  <c r="O321" i="2"/>
  <c r="O537" i="2"/>
  <c r="O274" i="2"/>
  <c r="O482" i="2"/>
  <c r="O393" i="2"/>
  <c r="O336" i="2"/>
  <c r="O279" i="2"/>
  <c r="O479" i="2"/>
  <c r="O422" i="2"/>
  <c r="O331" i="2"/>
  <c r="I63" i="1"/>
  <c r="I256" i="1"/>
  <c r="I71" i="1"/>
  <c r="I495" i="1"/>
  <c r="P162" i="2"/>
  <c r="P200" i="2"/>
  <c r="O75" i="2"/>
  <c r="N93" i="2"/>
  <c r="K235" i="2"/>
  <c r="N162" i="2"/>
  <c r="N147" i="2"/>
  <c r="N76" i="2"/>
  <c r="N191" i="2"/>
  <c r="N114" i="2"/>
  <c r="N22" i="2"/>
  <c r="N201" i="2"/>
  <c r="N174" i="2"/>
  <c r="N216" i="2"/>
  <c r="N192" i="2"/>
  <c r="N131" i="2"/>
  <c r="N105" i="2"/>
  <c r="N16" i="2"/>
  <c r="N256" i="2"/>
  <c r="O125" i="2"/>
  <c r="O153" i="2"/>
  <c r="O210" i="2"/>
  <c r="O49" i="2"/>
  <c r="N65" i="2"/>
  <c r="N233" i="2"/>
  <c r="N259" i="2"/>
  <c r="O219" i="2"/>
  <c r="O217" i="2"/>
  <c r="O107" i="2"/>
  <c r="O97" i="2"/>
  <c r="O175" i="2"/>
  <c r="O142" i="2"/>
  <c r="O176" i="2"/>
  <c r="O196" i="2"/>
  <c r="O63" i="2"/>
  <c r="O222" i="2"/>
  <c r="O34" i="2"/>
  <c r="O37" i="2"/>
  <c r="O76" i="2"/>
  <c r="O127" i="2"/>
  <c r="P14" i="2"/>
  <c r="P145" i="2"/>
  <c r="P240" i="2"/>
  <c r="P119" i="2"/>
  <c r="P250" i="2"/>
  <c r="O102" i="2"/>
  <c r="O178" i="2"/>
  <c r="O242" i="2"/>
  <c r="O100" i="2"/>
  <c r="O73" i="2"/>
  <c r="O36" i="2"/>
  <c r="O17" i="2"/>
  <c r="O59" i="2"/>
  <c r="P81" i="2"/>
  <c r="O143" i="2"/>
  <c r="O243" i="2"/>
  <c r="O253" i="2"/>
  <c r="P212" i="2"/>
  <c r="P238" i="2"/>
  <c r="P149" i="2"/>
  <c r="P84" i="2"/>
  <c r="P131" i="2"/>
  <c r="P168" i="2"/>
  <c r="O212" i="2"/>
  <c r="P12" i="2"/>
  <c r="O91" i="2"/>
  <c r="N208" i="2"/>
  <c r="N146" i="2"/>
  <c r="N48" i="2"/>
  <c r="N60" i="2"/>
  <c r="N138" i="2"/>
  <c r="N18" i="2"/>
  <c r="N62" i="2"/>
  <c r="N226" i="2"/>
  <c r="N223" i="2"/>
  <c r="N35" i="2"/>
  <c r="N99" i="2"/>
  <c r="N169" i="2"/>
  <c r="N82" i="2"/>
  <c r="N92" i="2"/>
  <c r="O158" i="2"/>
  <c r="O120" i="2"/>
  <c r="O56" i="2"/>
  <c r="O228" i="2"/>
  <c r="O118" i="2"/>
  <c r="O190" i="2"/>
  <c r="O254" i="2"/>
  <c r="O88" i="2"/>
  <c r="O61" i="2"/>
  <c r="O24" i="2"/>
  <c r="P86" i="2"/>
  <c r="O145" i="2"/>
  <c r="P181" i="2"/>
  <c r="P242" i="2"/>
  <c r="P258" i="2"/>
  <c r="P59" i="2"/>
  <c r="P221" i="2"/>
  <c r="O195" i="2"/>
  <c r="N37" i="2"/>
  <c r="N203" i="2"/>
  <c r="N158" i="2"/>
  <c r="N202" i="2"/>
  <c r="N101" i="2"/>
  <c r="N221" i="2"/>
  <c r="N157" i="2"/>
  <c r="N50" i="2"/>
  <c r="N87" i="2"/>
  <c r="N55" i="2"/>
  <c r="N23" i="2"/>
  <c r="N36" i="2"/>
  <c r="P79" i="2"/>
  <c r="N116" i="2"/>
  <c r="N134" i="2"/>
  <c r="N73" i="2"/>
  <c r="P88" i="2"/>
  <c r="N137" i="2"/>
  <c r="N156" i="2"/>
  <c r="P246" i="2"/>
  <c r="N250" i="2"/>
  <c r="P225" i="2"/>
  <c r="P241" i="2"/>
  <c r="P257" i="2"/>
  <c r="P134" i="2"/>
  <c r="P152" i="2"/>
  <c r="P206" i="2"/>
  <c r="P213" i="2"/>
  <c r="N117" i="2"/>
  <c r="P135" i="2"/>
  <c r="N182" i="2"/>
  <c r="P194" i="2"/>
  <c r="P218" i="2"/>
  <c r="N222" i="2"/>
  <c r="P253" i="2"/>
  <c r="N200" i="2"/>
  <c r="N155" i="2"/>
  <c r="N85" i="2"/>
  <c r="N199" i="2"/>
  <c r="N154" i="2"/>
  <c r="N100" i="2"/>
  <c r="N49" i="2"/>
  <c r="N249" i="2"/>
  <c r="N217" i="2"/>
  <c r="N185" i="2"/>
  <c r="N153" i="2"/>
  <c r="N112" i="2"/>
  <c r="N17" i="2"/>
  <c r="N115" i="2"/>
  <c r="N77" i="2"/>
  <c r="N25" i="2"/>
  <c r="N54" i="2"/>
  <c r="N51" i="2"/>
  <c r="N19" i="2"/>
  <c r="N32" i="2"/>
  <c r="P170" i="2"/>
  <c r="P171" i="2"/>
  <c r="P32" i="2"/>
  <c r="N214" i="2"/>
  <c r="N83" i="2"/>
  <c r="N204" i="2"/>
  <c r="N132" i="2"/>
  <c r="N166" i="2"/>
  <c r="N258" i="2"/>
  <c r="N86" i="2"/>
  <c r="N164" i="2"/>
  <c r="N63" i="2"/>
  <c r="N253" i="2"/>
  <c r="N189" i="2"/>
  <c r="N122" i="2"/>
  <c r="N119" i="2"/>
  <c r="N42" i="2"/>
  <c r="N64" i="2"/>
  <c r="P235" i="2"/>
  <c r="N227" i="2"/>
  <c r="N206" i="2"/>
  <c r="N224" i="2"/>
  <c r="N29" i="2"/>
  <c r="P180" i="2"/>
  <c r="N212" i="2"/>
  <c r="P217" i="2"/>
  <c r="P236" i="2"/>
  <c r="P90" i="2"/>
  <c r="P174" i="2"/>
  <c r="N188" i="2"/>
  <c r="P230" i="2"/>
  <c r="N247" i="2"/>
  <c r="P252" i="2"/>
  <c r="P196" i="2"/>
  <c r="P138" i="2"/>
  <c r="P178" i="2"/>
  <c r="P208" i="2"/>
  <c r="P216" i="2"/>
  <c r="N79" i="2"/>
  <c r="P139" i="2"/>
  <c r="P165" i="2"/>
  <c r="N219" i="2"/>
  <c r="K224" i="2"/>
  <c r="N232" i="2"/>
  <c r="P237" i="2"/>
  <c r="P256" i="2"/>
  <c r="N184" i="2"/>
  <c r="N142" i="2"/>
  <c r="N66" i="2"/>
  <c r="N183" i="2"/>
  <c r="N108" i="2"/>
  <c r="N94" i="2"/>
  <c r="N26" i="2"/>
  <c r="N237" i="2"/>
  <c r="N205" i="2"/>
  <c r="N173" i="2"/>
  <c r="N141" i="2"/>
  <c r="N96" i="2"/>
  <c r="N135" i="2"/>
  <c r="N103" i="2"/>
  <c r="N61" i="2"/>
  <c r="N80" i="2"/>
  <c r="N30" i="2"/>
  <c r="N39" i="2"/>
  <c r="N52" i="2"/>
  <c r="N20" i="2"/>
  <c r="P204" i="2"/>
  <c r="P95" i="2"/>
  <c r="P54" i="2"/>
  <c r="N195" i="2"/>
  <c r="N236" i="2"/>
  <c r="N172" i="2"/>
  <c r="N69" i="2"/>
  <c r="N118" i="2"/>
  <c r="N239" i="2"/>
  <c r="K75" i="2"/>
  <c r="P154" i="2"/>
  <c r="P188" i="2"/>
  <c r="P115" i="2"/>
  <c r="P223" i="2"/>
  <c r="P159" i="2"/>
  <c r="P72" i="2"/>
  <c r="P133" i="2"/>
  <c r="P63" i="2"/>
  <c r="P57" i="2"/>
  <c r="P42" i="2"/>
  <c r="P158" i="2"/>
  <c r="P228" i="2"/>
  <c r="P103" i="2"/>
  <c r="P166" i="2"/>
  <c r="P44" i="2"/>
  <c r="P203" i="2"/>
  <c r="P140" i="2"/>
  <c r="P65" i="2"/>
  <c r="P113" i="2"/>
  <c r="P78" i="2"/>
  <c r="P37" i="2"/>
  <c r="P22" i="2"/>
  <c r="P144" i="2"/>
  <c r="P193" i="2"/>
  <c r="P209" i="2"/>
  <c r="P192" i="2"/>
  <c r="P99" i="2"/>
  <c r="P150" i="2"/>
  <c r="P255" i="2"/>
  <c r="P191" i="2"/>
  <c r="P124" i="2"/>
  <c r="P35" i="2"/>
  <c r="P101" i="2"/>
  <c r="P66" i="2"/>
  <c r="P25" i="2"/>
  <c r="O35" i="2"/>
  <c r="O155" i="2"/>
  <c r="O220" i="2"/>
  <c r="O251" i="2"/>
  <c r="O209" i="2"/>
  <c r="O126" i="2"/>
  <c r="O235" i="2"/>
  <c r="O252" i="2"/>
  <c r="O130" i="2"/>
  <c r="O249" i="2"/>
  <c r="O207" i="2"/>
  <c r="O122" i="2"/>
  <c r="O18" i="2"/>
  <c r="O79" i="2"/>
  <c r="O109" i="2"/>
  <c r="O114" i="2"/>
  <c r="O160" i="2"/>
  <c r="O179" i="2"/>
  <c r="O205" i="2"/>
  <c r="O50" i="2"/>
  <c r="O82" i="2"/>
  <c r="O93" i="2"/>
  <c r="O98" i="2"/>
  <c r="O161" i="2"/>
  <c r="O180" i="2"/>
  <c r="O199" i="2"/>
  <c r="O231" i="2"/>
  <c r="O225" i="2"/>
  <c r="O215" i="2"/>
  <c r="O191" i="2"/>
  <c r="O185" i="2"/>
  <c r="O123" i="2"/>
  <c r="O43" i="2"/>
  <c r="O12" i="2"/>
  <c r="O256" i="2"/>
  <c r="O240" i="2"/>
  <c r="O211" i="2"/>
  <c r="O200" i="2"/>
  <c r="O141" i="2"/>
  <c r="O84" i="2"/>
  <c r="O25" i="2"/>
  <c r="O41" i="2"/>
  <c r="O57" i="2"/>
  <c r="O28" i="2"/>
  <c r="O44" i="2"/>
  <c r="O60" i="2"/>
  <c r="O39" i="2"/>
  <c r="O65" i="2"/>
  <c r="O81" i="2"/>
  <c r="O51" i="2"/>
  <c r="O70" i="2"/>
  <c r="O92" i="2"/>
  <c r="O108" i="2"/>
  <c r="O124" i="2"/>
  <c r="O140" i="2"/>
  <c r="O250" i="2"/>
  <c r="O234" i="2"/>
  <c r="O218" i="2"/>
  <c r="O202" i="2"/>
  <c r="O186" i="2"/>
  <c r="O170" i="2"/>
  <c r="O154" i="2"/>
  <c r="O134" i="2"/>
  <c r="O115" i="2"/>
  <c r="O89" i="2"/>
  <c r="O62" i="2"/>
  <c r="O85" i="2"/>
  <c r="O232" i="2"/>
  <c r="O213" i="2"/>
  <c r="O229" i="2"/>
  <c r="O30" i="2"/>
  <c r="O71" i="2"/>
  <c r="O111" i="2"/>
  <c r="O147" i="2"/>
  <c r="O192" i="2"/>
  <c r="O74" i="2"/>
  <c r="O95" i="2"/>
  <c r="O167" i="2"/>
  <c r="O248" i="2"/>
  <c r="O138" i="2"/>
  <c r="O201" i="2"/>
  <c r="O239" i="2"/>
  <c r="O187" i="2"/>
  <c r="O46" i="2"/>
  <c r="O216" i="2"/>
  <c r="O233" i="2"/>
  <c r="O72" i="2"/>
  <c r="O236" i="2"/>
  <c r="O184" i="2"/>
  <c r="O26" i="2"/>
  <c r="O103" i="2"/>
  <c r="O110" i="2"/>
  <c r="O117" i="2"/>
  <c r="O163" i="2"/>
  <c r="O189" i="2"/>
  <c r="O208" i="2"/>
  <c r="O58" i="2"/>
  <c r="O87" i="2"/>
  <c r="O94" i="2"/>
  <c r="O101" i="2"/>
  <c r="O164" i="2"/>
  <c r="O183" i="2"/>
  <c r="O247" i="2"/>
  <c r="O241" i="2"/>
  <c r="O156" i="2"/>
  <c r="O129" i="2"/>
  <c r="O38" i="2"/>
  <c r="O259" i="2"/>
  <c r="O227" i="2"/>
  <c r="O221" i="2"/>
  <c r="O171" i="2"/>
  <c r="O165" i="2"/>
  <c r="O139" i="2"/>
  <c r="O13" i="2"/>
  <c r="O29" i="2"/>
  <c r="O45" i="2"/>
  <c r="O16" i="2"/>
  <c r="O32" i="2"/>
  <c r="O48" i="2"/>
  <c r="O15" i="2"/>
  <c r="O47" i="2"/>
  <c r="O69" i="2"/>
  <c r="O19" i="2"/>
  <c r="O54" i="2"/>
  <c r="O80" i="2"/>
  <c r="O96" i="2"/>
  <c r="O112" i="2"/>
  <c r="O128" i="2"/>
  <c r="O144" i="2"/>
  <c r="O246" i="2"/>
  <c r="O230" i="2"/>
  <c r="O214" i="2"/>
  <c r="O198" i="2"/>
  <c r="O182" i="2"/>
  <c r="O166" i="2"/>
  <c r="O150" i="2"/>
  <c r="O131" i="2"/>
  <c r="O105" i="2"/>
  <c r="O86" i="2"/>
  <c r="O223" i="2"/>
  <c r="O152" i="2"/>
  <c r="O172" i="2"/>
  <c r="O181" i="2"/>
  <c r="O169" i="2"/>
  <c r="O106" i="2"/>
  <c r="O173" i="2"/>
  <c r="O27" i="2"/>
  <c r="O90" i="2"/>
  <c r="O148" i="2"/>
  <c r="O193" i="2"/>
  <c r="O121" i="2"/>
  <c r="O194" i="2"/>
  <c r="O258" i="2"/>
  <c r="O83" i="2"/>
  <c r="O55" i="2"/>
  <c r="O135" i="2"/>
  <c r="K164" i="2"/>
  <c r="O224" i="2"/>
  <c r="K176" i="2"/>
  <c r="K125" i="2"/>
  <c r="K68" i="2"/>
  <c r="K185" i="2"/>
  <c r="K142" i="2"/>
  <c r="K62" i="2"/>
  <c r="K258" i="2"/>
  <c r="K226" i="2"/>
  <c r="K194" i="2"/>
  <c r="K162" i="2"/>
  <c r="K127" i="2"/>
  <c r="K83" i="2"/>
  <c r="K144" i="2"/>
  <c r="K112" i="2"/>
  <c r="K79" i="2"/>
  <c r="K15" i="2"/>
  <c r="K51" i="2"/>
  <c r="K48" i="2"/>
  <c r="K16" i="2"/>
  <c r="K29" i="2"/>
  <c r="K237" i="2"/>
  <c r="O244" i="2"/>
  <c r="O257" i="2"/>
  <c r="O177" i="2"/>
  <c r="O78" i="2"/>
  <c r="O157" i="2"/>
  <c r="O14" i="2"/>
  <c r="K245" i="2"/>
  <c r="K183" i="2"/>
  <c r="O255" i="2"/>
  <c r="O245" i="2"/>
  <c r="U108" i="2"/>
  <c r="K247" i="2"/>
  <c r="K197" i="2"/>
  <c r="K248" i="2"/>
  <c r="K102" i="2"/>
  <c r="K151" i="2"/>
  <c r="K212" i="2"/>
  <c r="K257" i="2"/>
  <c r="K168" i="2"/>
  <c r="K216" i="2"/>
  <c r="K256" i="2"/>
  <c r="K243" i="2"/>
  <c r="K152" i="2"/>
  <c r="K87" i="2"/>
  <c r="K74" i="2"/>
  <c r="K17" i="2"/>
  <c r="K33" i="2"/>
  <c r="K49" i="2"/>
  <c r="K20" i="2"/>
  <c r="K36" i="2"/>
  <c r="K52" i="2"/>
  <c r="K27" i="2"/>
  <c r="K59" i="2"/>
  <c r="K77" i="2"/>
  <c r="K18" i="2"/>
  <c r="K63" i="2"/>
  <c r="K82" i="2"/>
  <c r="K100" i="2"/>
  <c r="K116" i="2"/>
  <c r="K132" i="2"/>
  <c r="K26" i="2"/>
  <c r="K46" i="2"/>
  <c r="K84" i="2"/>
  <c r="K111" i="2"/>
  <c r="K130" i="2"/>
  <c r="K150" i="2"/>
  <c r="K166" i="2"/>
  <c r="K182" i="2"/>
  <c r="K198" i="2"/>
  <c r="K214" i="2"/>
  <c r="K230" i="2"/>
  <c r="K246" i="2"/>
  <c r="K31" i="2"/>
  <c r="K131" i="2"/>
  <c r="K138" i="2"/>
  <c r="K145" i="2"/>
  <c r="K169" i="2"/>
  <c r="K188" i="2"/>
  <c r="K207" i="2"/>
  <c r="K72" i="2"/>
  <c r="K121" i="2"/>
  <c r="K126" i="2"/>
  <c r="K160" i="2"/>
  <c r="K179" i="2"/>
  <c r="K249" i="2"/>
  <c r="K236" i="2"/>
  <c r="K223" i="2"/>
  <c r="K167" i="2"/>
  <c r="K161" i="2"/>
  <c r="K113" i="2"/>
  <c r="K105" i="2"/>
  <c r="K71" i="2"/>
  <c r="K55" i="2"/>
  <c r="K231" i="2"/>
  <c r="K86" i="2"/>
  <c r="K67" i="2"/>
  <c r="K180" i="2"/>
  <c r="K94" i="2"/>
  <c r="K232" i="2"/>
  <c r="K228" i="2"/>
  <c r="K70" i="2"/>
  <c r="K200" i="2"/>
  <c r="K251" i="2"/>
  <c r="K106" i="2"/>
  <c r="K177" i="2"/>
  <c r="K215" i="2"/>
  <c r="K78" i="2"/>
  <c r="K171" i="2"/>
  <c r="K219" i="2"/>
  <c r="K259" i="2"/>
  <c r="K221" i="2"/>
  <c r="K211" i="2"/>
  <c r="K184" i="2"/>
  <c r="K93" i="2"/>
  <c r="K21" i="2"/>
  <c r="K37" i="2"/>
  <c r="K53" i="2"/>
  <c r="K24" i="2"/>
  <c r="K40" i="2"/>
  <c r="K56" i="2"/>
  <c r="K35" i="2"/>
  <c r="K65" i="2"/>
  <c r="K81" i="2"/>
  <c r="K30" i="2"/>
  <c r="K66" i="2"/>
  <c r="K88" i="2"/>
  <c r="K104" i="2"/>
  <c r="K120" i="2"/>
  <c r="K136" i="2"/>
  <c r="K34" i="2"/>
  <c r="K54" i="2"/>
  <c r="K95" i="2"/>
  <c r="K114" i="2"/>
  <c r="K133" i="2"/>
  <c r="K154" i="2"/>
  <c r="K170" i="2"/>
  <c r="K186" i="2"/>
  <c r="K202" i="2"/>
  <c r="K218" i="2"/>
  <c r="K234" i="2"/>
  <c r="K250" i="2"/>
  <c r="K14" i="2"/>
  <c r="K39" i="2"/>
  <c r="K134" i="2"/>
  <c r="K139" i="2"/>
  <c r="K153" i="2"/>
  <c r="K172" i="2"/>
  <c r="K191" i="2"/>
  <c r="K61" i="2"/>
  <c r="K115" i="2"/>
  <c r="K122" i="2"/>
  <c r="K129" i="2"/>
  <c r="K163" i="2"/>
  <c r="K189" i="2"/>
  <c r="K252" i="2"/>
  <c r="K239" i="2"/>
  <c r="K205" i="2"/>
  <c r="K199" i="2"/>
  <c r="K193" i="2"/>
  <c r="K103" i="2"/>
  <c r="K229" i="2"/>
  <c r="K110" i="2"/>
  <c r="K225" i="2"/>
  <c r="K203" i="2"/>
  <c r="O66" i="2"/>
  <c r="O162" i="2"/>
  <c r="O226" i="2"/>
  <c r="O116" i="2"/>
  <c r="O22" i="2"/>
  <c r="O52" i="2"/>
  <c r="O20" i="2"/>
  <c r="O33" i="2"/>
  <c r="K109" i="2"/>
  <c r="K217" i="2"/>
  <c r="O237" i="2"/>
  <c r="O99" i="2"/>
  <c r="O137" i="2"/>
  <c r="O174" i="2"/>
  <c r="O206" i="2"/>
  <c r="O238" i="2"/>
  <c r="O136" i="2"/>
  <c r="O104" i="2"/>
  <c r="O67" i="2"/>
  <c r="O77" i="2"/>
  <c r="O31" i="2"/>
  <c r="O40" i="2"/>
  <c r="O53" i="2"/>
  <c r="O21" i="2"/>
  <c r="O168" i="2"/>
  <c r="O203" i="2"/>
  <c r="K233" i="2"/>
  <c r="K173" i="2"/>
  <c r="K123" i="2"/>
  <c r="K64" i="2"/>
  <c r="K175" i="2"/>
  <c r="K141" i="2"/>
  <c r="K58" i="2"/>
  <c r="K254" i="2"/>
  <c r="K222" i="2"/>
  <c r="K190" i="2"/>
  <c r="K158" i="2"/>
  <c r="K117" i="2"/>
  <c r="K80" i="2"/>
  <c r="K140" i="2"/>
  <c r="K108" i="2"/>
  <c r="K76" i="2"/>
  <c r="K85" i="2"/>
  <c r="K43" i="2"/>
  <c r="K44" i="2"/>
  <c r="K57" i="2"/>
  <c r="K25" i="2"/>
  <c r="O68" i="2"/>
  <c r="K97" i="2"/>
  <c r="O119" i="2"/>
  <c r="O133" i="2"/>
  <c r="K149" i="2"/>
  <c r="O159" i="2"/>
  <c r="K187" i="2"/>
  <c r="K227" i="2"/>
  <c r="K253" i="2"/>
  <c r="O151" i="2"/>
  <c r="O42" i="2"/>
  <c r="O113" i="2"/>
  <c r="K213" i="2"/>
  <c r="K148" i="2"/>
  <c r="K244" i="2"/>
  <c r="O149" i="2"/>
  <c r="O204" i="2"/>
  <c r="N129" i="2"/>
  <c r="N159" i="2"/>
  <c r="N231" i="2"/>
  <c r="N234" i="2"/>
  <c r="N244" i="2"/>
  <c r="U102" i="2"/>
  <c r="N121" i="2"/>
  <c r="N150" i="2"/>
  <c r="N176" i="2"/>
  <c r="U239" i="2"/>
  <c r="N251" i="2"/>
  <c r="N254" i="2"/>
  <c r="N190" i="2"/>
  <c r="N171" i="2"/>
  <c r="N152" i="2"/>
  <c r="N89" i="2"/>
  <c r="N81" i="2"/>
  <c r="N53" i="2"/>
  <c r="N196" i="2"/>
  <c r="N170" i="2"/>
  <c r="N151" i="2"/>
  <c r="N104" i="2"/>
  <c r="N98" i="2"/>
  <c r="N78" i="2"/>
  <c r="N41" i="2"/>
  <c r="N12" i="2"/>
  <c r="N245" i="2"/>
  <c r="N229" i="2"/>
  <c r="N213" i="2"/>
  <c r="N197" i="2"/>
  <c r="N181" i="2"/>
  <c r="N165" i="2"/>
  <c r="N149" i="2"/>
  <c r="N128" i="2"/>
  <c r="N109" i="2"/>
  <c r="N90" i="2"/>
  <c r="N143" i="2"/>
  <c r="N127" i="2"/>
  <c r="N111" i="2"/>
  <c r="N95" i="2"/>
  <c r="N74" i="2"/>
  <c r="N57" i="2"/>
  <c r="N13" i="2"/>
  <c r="N72" i="2"/>
  <c r="N46" i="2"/>
  <c r="N14" i="2"/>
  <c r="N47" i="2"/>
  <c r="N31" i="2"/>
  <c r="N15" i="2"/>
  <c r="N44" i="2"/>
  <c r="N28" i="2"/>
  <c r="P87" i="2"/>
  <c r="P132" i="2"/>
  <c r="P189" i="2"/>
  <c r="P110" i="2"/>
  <c r="P96" i="2"/>
  <c r="P185" i="2"/>
  <c r="P126" i="2"/>
  <c r="P112" i="2"/>
  <c r="P251" i="2"/>
  <c r="P219" i="2"/>
  <c r="P187" i="2"/>
  <c r="P155" i="2"/>
  <c r="P114" i="2"/>
  <c r="P71" i="2"/>
  <c r="P27" i="2"/>
  <c r="P129" i="2"/>
  <c r="P97" i="2"/>
  <c r="P43" i="2"/>
  <c r="P62" i="2"/>
  <c r="P53" i="2"/>
  <c r="P21" i="2"/>
  <c r="P38" i="2"/>
  <c r="N240" i="2"/>
  <c r="N211" i="2"/>
  <c r="N124" i="2"/>
  <c r="N21" i="2"/>
  <c r="N210" i="2"/>
  <c r="N178" i="2"/>
  <c r="N140" i="2"/>
  <c r="N130" i="2"/>
  <c r="N246" i="2"/>
  <c r="N163" i="2"/>
  <c r="N110" i="2"/>
  <c r="N255" i="2"/>
  <c r="N220" i="2"/>
  <c r="N133" i="2"/>
  <c r="N194" i="2"/>
  <c r="N215" i="2"/>
  <c r="N218" i="2"/>
  <c r="N228" i="2"/>
  <c r="N113" i="2"/>
  <c r="N179" i="2"/>
  <c r="N235" i="2"/>
  <c r="N238" i="2"/>
  <c r="N248" i="2"/>
  <c r="N187" i="2"/>
  <c r="N168" i="2"/>
  <c r="N145" i="2"/>
  <c r="N88" i="2"/>
  <c r="N70" i="2"/>
  <c r="N34" i="2"/>
  <c r="N186" i="2"/>
  <c r="N167" i="2"/>
  <c r="N148" i="2"/>
  <c r="N102" i="2"/>
  <c r="N97" i="2"/>
  <c r="N67" i="2"/>
  <c r="N33" i="2"/>
  <c r="N257" i="2"/>
  <c r="N241" i="2"/>
  <c r="N225" i="2"/>
  <c r="N209" i="2"/>
  <c r="N193" i="2"/>
  <c r="N177" i="2"/>
  <c r="N161" i="2"/>
  <c r="N144" i="2"/>
  <c r="N125" i="2"/>
  <c r="N106" i="2"/>
  <c r="N58" i="2"/>
  <c r="N139" i="2"/>
  <c r="N123" i="2"/>
  <c r="N107" i="2"/>
  <c r="N91" i="2"/>
  <c r="N71" i="2"/>
  <c r="N45" i="2"/>
  <c r="N84" i="2"/>
  <c r="N68" i="2"/>
  <c r="N38" i="2"/>
  <c r="N59" i="2"/>
  <c r="N43" i="2"/>
  <c r="N27" i="2"/>
  <c r="N56" i="2"/>
  <c r="N40" i="2"/>
  <c r="N24" i="2"/>
  <c r="P51" i="2"/>
  <c r="P136" i="2"/>
  <c r="P229" i="2"/>
  <c r="P173" i="2"/>
  <c r="P104" i="2"/>
  <c r="P39" i="2"/>
  <c r="P169" i="2"/>
  <c r="P120" i="2"/>
  <c r="P52" i="2"/>
  <c r="P239" i="2"/>
  <c r="P207" i="2"/>
  <c r="P175" i="2"/>
  <c r="P143" i="2"/>
  <c r="P98" i="2"/>
  <c r="P67" i="2"/>
  <c r="P15" i="2"/>
  <c r="P117" i="2"/>
  <c r="P85" i="2"/>
  <c r="P82" i="2"/>
  <c r="P40" i="2"/>
  <c r="P41" i="2"/>
  <c r="P58" i="2"/>
  <c r="P26" i="2"/>
  <c r="N230" i="2"/>
  <c r="N198" i="2"/>
  <c r="N120" i="2"/>
  <c r="N252" i="2"/>
  <c r="N207" i="2"/>
  <c r="N175" i="2"/>
  <c r="N136" i="2"/>
  <c r="N126" i="2"/>
  <c r="N243" i="2"/>
  <c r="N160" i="2"/>
  <c r="N75" i="2"/>
  <c r="N242" i="2"/>
  <c r="M32" i="2"/>
  <c r="M121" i="2"/>
  <c r="M182" i="2"/>
  <c r="M219" i="2"/>
  <c r="M225" i="2"/>
  <c r="M194" i="2"/>
  <c r="M149" i="2"/>
  <c r="M136" i="2"/>
  <c r="M193" i="2"/>
  <c r="M155" i="2"/>
  <c r="M88" i="2"/>
  <c r="M256" i="2"/>
  <c r="M224" i="2"/>
  <c r="M192" i="2"/>
  <c r="M160" i="2"/>
  <c r="M119" i="2"/>
  <c r="M56" i="2"/>
  <c r="M122" i="2"/>
  <c r="M90" i="2"/>
  <c r="M48" i="2"/>
  <c r="M67" i="2"/>
  <c r="M58" i="2"/>
  <c r="M26" i="2"/>
  <c r="M43" i="2"/>
  <c r="M25" i="2"/>
  <c r="M109" i="2"/>
  <c r="M167" i="2"/>
  <c r="M242" i="2"/>
  <c r="M123" i="2"/>
  <c r="M153" i="2"/>
  <c r="M235" i="2"/>
  <c r="M241" i="2"/>
  <c r="M165" i="2"/>
  <c r="M140" i="2"/>
  <c r="M209" i="2"/>
  <c r="M171" i="2"/>
  <c r="M92" i="2"/>
  <c r="M28" i="2"/>
  <c r="M236" i="2"/>
  <c r="M204" i="2"/>
  <c r="M172" i="2"/>
  <c r="M135" i="2"/>
  <c r="M97" i="2"/>
  <c r="M134" i="2"/>
  <c r="M102" i="2"/>
  <c r="M68" i="2"/>
  <c r="M79" i="2"/>
  <c r="M29" i="2"/>
  <c r="M38" i="2"/>
  <c r="M55" i="2"/>
  <c r="M23" i="2"/>
  <c r="M199" i="2"/>
  <c r="M258" i="2"/>
  <c r="M117" i="2"/>
  <c r="M125" i="2"/>
  <c r="M179" i="2"/>
  <c r="M185" i="2"/>
  <c r="M251" i="2"/>
  <c r="M254" i="2"/>
  <c r="M257" i="2"/>
  <c r="M181" i="2"/>
  <c r="M162" i="2"/>
  <c r="M144" i="2"/>
  <c r="M139" i="2"/>
  <c r="M77" i="2"/>
  <c r="M206" i="2"/>
  <c r="M187" i="2"/>
  <c r="M161" i="2"/>
  <c r="M96" i="2"/>
  <c r="M91" i="2"/>
  <c r="M74" i="2"/>
  <c r="M24" i="2"/>
  <c r="M248" i="2"/>
  <c r="M232" i="2"/>
  <c r="M216" i="2"/>
  <c r="M200" i="2"/>
  <c r="M184" i="2"/>
  <c r="M168" i="2"/>
  <c r="M152" i="2"/>
  <c r="M132" i="2"/>
  <c r="M113" i="2"/>
  <c r="M87" i="2"/>
  <c r="M44" i="2"/>
  <c r="M130" i="2"/>
  <c r="M114" i="2"/>
  <c r="M98" i="2"/>
  <c r="M84" i="2"/>
  <c r="M65" i="2"/>
  <c r="M33" i="2"/>
  <c r="M75" i="2"/>
  <c r="M53" i="2"/>
  <c r="M21" i="2"/>
  <c r="M50" i="2"/>
  <c r="M34" i="2"/>
  <c r="M18" i="2"/>
  <c r="M51" i="2"/>
  <c r="M35" i="2"/>
  <c r="M19" i="2"/>
  <c r="M105" i="2"/>
  <c r="M170" i="2"/>
  <c r="M210" i="2"/>
  <c r="M213" i="2"/>
  <c r="P91" i="2"/>
  <c r="P161" i="2"/>
  <c r="P190" i="2"/>
  <c r="P244" i="2"/>
  <c r="P146" i="2"/>
  <c r="P248" i="2"/>
  <c r="P186" i="2"/>
  <c r="P160" i="2"/>
  <c r="P107" i="2"/>
  <c r="P102" i="2"/>
  <c r="P55" i="2"/>
  <c r="P201" i="2"/>
  <c r="P182" i="2"/>
  <c r="P156" i="2"/>
  <c r="P123" i="2"/>
  <c r="P118" i="2"/>
  <c r="P83" i="2"/>
  <c r="P36" i="2"/>
  <c r="P247" i="2"/>
  <c r="P231" i="2"/>
  <c r="P215" i="2"/>
  <c r="P199" i="2"/>
  <c r="P183" i="2"/>
  <c r="P167" i="2"/>
  <c r="P151" i="2"/>
  <c r="P130" i="2"/>
  <c r="P111" i="2"/>
  <c r="P92" i="2"/>
  <c r="P69" i="2"/>
  <c r="P64" i="2"/>
  <c r="P23" i="2"/>
  <c r="P141" i="2"/>
  <c r="P125" i="2"/>
  <c r="P109" i="2"/>
  <c r="P93" i="2"/>
  <c r="P76" i="2"/>
  <c r="P31" i="2"/>
  <c r="P74" i="2"/>
  <c r="P56" i="2"/>
  <c r="P24" i="2"/>
  <c r="P49" i="2"/>
  <c r="P33" i="2"/>
  <c r="P17" i="2"/>
  <c r="P50" i="2"/>
  <c r="P34" i="2"/>
  <c r="P18" i="2"/>
  <c r="M211" i="2"/>
  <c r="M214" i="2"/>
  <c r="M217" i="2"/>
  <c r="M154" i="2"/>
  <c r="M157" i="2"/>
  <c r="M215" i="2"/>
  <c r="M218" i="2"/>
  <c r="M221" i="2"/>
  <c r="M231" i="2"/>
  <c r="M40" i="2"/>
  <c r="M61" i="2"/>
  <c r="M72" i="2"/>
  <c r="M80" i="2"/>
  <c r="M120" i="2"/>
  <c r="M124" i="2"/>
  <c r="M128" i="2"/>
  <c r="M163" i="2"/>
  <c r="M166" i="2"/>
  <c r="M169" i="2"/>
  <c r="M195" i="2"/>
  <c r="M198" i="2"/>
  <c r="M201" i="2"/>
  <c r="M205" i="2"/>
  <c r="M227" i="2"/>
  <c r="M230" i="2"/>
  <c r="M233" i="2"/>
  <c r="M243" i="2"/>
  <c r="M246" i="2"/>
  <c r="M249" i="2"/>
  <c r="M259" i="2"/>
  <c r="M41" i="2"/>
  <c r="M57" i="2"/>
  <c r="M64" i="2"/>
  <c r="M104" i="2"/>
  <c r="M108" i="2"/>
  <c r="M112" i="2"/>
  <c r="M151" i="2"/>
  <c r="M183" i="2"/>
  <c r="M186" i="2"/>
  <c r="M189" i="2"/>
  <c r="M234" i="2"/>
  <c r="M237" i="2"/>
  <c r="M247" i="2"/>
  <c r="M250" i="2"/>
  <c r="M253" i="2"/>
  <c r="M12" i="2"/>
  <c r="M222" i="2"/>
  <c r="M175" i="2"/>
  <c r="M141" i="2"/>
  <c r="M69" i="2"/>
  <c r="M174" i="2"/>
  <c r="M93" i="2"/>
  <c r="M66" i="2"/>
  <c r="M240" i="2"/>
  <c r="M208" i="2"/>
  <c r="M176" i="2"/>
  <c r="M145" i="2"/>
  <c r="M100" i="2"/>
  <c r="M138" i="2"/>
  <c r="M106" i="2"/>
  <c r="M78" i="2"/>
  <c r="M83" i="2"/>
  <c r="M37" i="2"/>
  <c r="M42" i="2"/>
  <c r="M59" i="2"/>
  <c r="M27" i="2"/>
  <c r="M101" i="2"/>
  <c r="M173" i="2"/>
  <c r="M239" i="2"/>
  <c r="M245" i="2"/>
  <c r="M131" i="2"/>
  <c r="M147" i="2"/>
  <c r="M238" i="2"/>
  <c r="M191" i="2"/>
  <c r="M146" i="2"/>
  <c r="M133" i="2"/>
  <c r="M190" i="2"/>
  <c r="M99" i="2"/>
  <c r="M85" i="2"/>
  <c r="M252" i="2"/>
  <c r="M220" i="2"/>
  <c r="M188" i="2"/>
  <c r="M156" i="2"/>
  <c r="M116" i="2"/>
  <c r="M52" i="2"/>
  <c r="M118" i="2"/>
  <c r="M86" i="2"/>
  <c r="M36" i="2"/>
  <c r="M63" i="2"/>
  <c r="M54" i="2"/>
  <c r="M22" i="2"/>
  <c r="M39" i="2"/>
  <c r="M111" i="2"/>
  <c r="M255" i="2"/>
  <c r="M76" i="2"/>
  <c r="M127" i="2"/>
  <c r="M150" i="2"/>
  <c r="M197" i="2"/>
  <c r="M178" i="2"/>
  <c r="M159" i="2"/>
  <c r="M143" i="2"/>
  <c r="M137" i="2"/>
  <c r="M73" i="2"/>
  <c r="M203" i="2"/>
  <c r="M177" i="2"/>
  <c r="M158" i="2"/>
  <c r="M95" i="2"/>
  <c r="M89" i="2"/>
  <c r="M70" i="2"/>
  <c r="M20" i="2"/>
  <c r="M244" i="2"/>
  <c r="M228" i="2"/>
  <c r="M212" i="2"/>
  <c r="M196" i="2"/>
  <c r="M180" i="2"/>
  <c r="M164" i="2"/>
  <c r="M148" i="2"/>
  <c r="M129" i="2"/>
  <c r="M103" i="2"/>
  <c r="M60" i="2"/>
  <c r="M142" i="2"/>
  <c r="M126" i="2"/>
  <c r="M110" i="2"/>
  <c r="M94" i="2"/>
  <c r="M81" i="2"/>
  <c r="M62" i="2"/>
  <c r="M16" i="2"/>
  <c r="M71" i="2"/>
  <c r="M45" i="2"/>
  <c r="M13" i="2"/>
  <c r="M46" i="2"/>
  <c r="M30" i="2"/>
  <c r="M14" i="2"/>
  <c r="M47" i="2"/>
  <c r="M31" i="2"/>
  <c r="M15" i="2"/>
  <c r="M49" i="2"/>
  <c r="M82" i="2"/>
  <c r="M107" i="2"/>
  <c r="M115" i="2"/>
  <c r="M202" i="2"/>
  <c r="M207" i="2"/>
  <c r="M223" i="2"/>
  <c r="M226" i="2"/>
  <c r="M229" i="2"/>
  <c r="P20" i="2"/>
  <c r="P77" i="2"/>
  <c r="P164" i="2"/>
  <c r="P222" i="2"/>
  <c r="P128" i="2"/>
  <c r="P205" i="2"/>
  <c r="P226" i="2"/>
  <c r="P202" i="2"/>
  <c r="P176" i="2"/>
  <c r="P157" i="2"/>
  <c r="P106" i="2"/>
  <c r="P100" i="2"/>
  <c r="P47" i="2"/>
  <c r="P198" i="2"/>
  <c r="P172" i="2"/>
  <c r="P153" i="2"/>
  <c r="P122" i="2"/>
  <c r="P116" i="2"/>
  <c r="P60" i="2"/>
  <c r="P259" i="2"/>
  <c r="P243" i="2"/>
  <c r="P227" i="2"/>
  <c r="P211" i="2"/>
  <c r="P195" i="2"/>
  <c r="P179" i="2"/>
  <c r="P163" i="2"/>
  <c r="P147" i="2"/>
  <c r="P127" i="2"/>
  <c r="P108" i="2"/>
  <c r="P75" i="2"/>
  <c r="P68" i="2"/>
  <c r="P61" i="2"/>
  <c r="P19" i="2"/>
  <c r="P137" i="2"/>
  <c r="P121" i="2"/>
  <c r="P105" i="2"/>
  <c r="P89" i="2"/>
  <c r="P73" i="2"/>
  <c r="P28" i="2"/>
  <c r="P70" i="2"/>
  <c r="P48" i="2"/>
  <c r="P16" i="2"/>
  <c r="P45" i="2"/>
  <c r="P29" i="2"/>
  <c r="P13" i="2"/>
  <c r="P46" i="2"/>
  <c r="P30" i="2"/>
  <c r="U245" i="2" l="1"/>
  <c r="U26" i="2"/>
  <c r="U233" i="2"/>
  <c r="D214" i="15" s="1"/>
  <c r="U105" i="2"/>
  <c r="AZ96" i="2" s="1"/>
  <c r="U116" i="2"/>
  <c r="U111" i="2"/>
  <c r="U101" i="2"/>
  <c r="D82" i="15" s="1"/>
  <c r="V299" i="2"/>
  <c r="M282" i="14" s="1"/>
  <c r="U123" i="2"/>
  <c r="U165" i="2"/>
  <c r="U62" i="2"/>
  <c r="AZ53" i="2" s="1"/>
  <c r="U196" i="2"/>
  <c r="D177" i="15" s="1"/>
  <c r="U152" i="2"/>
  <c r="U476" i="2"/>
  <c r="AZ236" i="2"/>
  <c r="D226" i="15"/>
  <c r="AZ17" i="2"/>
  <c r="D7" i="15"/>
  <c r="L9" i="14"/>
  <c r="AZ224" i="2"/>
  <c r="AZ107" i="2"/>
  <c r="D97" i="15"/>
  <c r="AZ102" i="2"/>
  <c r="D92" i="15"/>
  <c r="AZ92" i="2"/>
  <c r="AZ114" i="2"/>
  <c r="D104" i="15"/>
  <c r="AZ156" i="2"/>
  <c r="D146" i="15"/>
  <c r="D43" i="15"/>
  <c r="AZ143" i="2"/>
  <c r="D133" i="15"/>
  <c r="AZ185" i="2"/>
  <c r="D175" i="15"/>
  <c r="U238" i="2"/>
  <c r="U157" i="2"/>
  <c r="U122" i="2"/>
  <c r="I236" i="14"/>
  <c r="L228" i="14"/>
  <c r="I228" i="14"/>
  <c r="I220" i="14"/>
  <c r="I212" i="14"/>
  <c r="I204" i="14"/>
  <c r="I196" i="14"/>
  <c r="I188" i="14"/>
  <c r="I180" i="14"/>
  <c r="I172" i="14"/>
  <c r="I164" i="14"/>
  <c r="I156" i="14"/>
  <c r="L148" i="14"/>
  <c r="I148" i="14"/>
  <c r="L140" i="14"/>
  <c r="I140" i="14"/>
  <c r="I132" i="14"/>
  <c r="I124" i="14"/>
  <c r="I116" i="14"/>
  <c r="I108" i="14"/>
  <c r="I100" i="14"/>
  <c r="I92" i="14"/>
  <c r="L84" i="14"/>
  <c r="I84" i="14"/>
  <c r="I76" i="14"/>
  <c r="I68" i="14"/>
  <c r="I60" i="14"/>
  <c r="I52" i="14"/>
  <c r="I44" i="14"/>
  <c r="I36" i="14"/>
  <c r="I235" i="14"/>
  <c r="I227" i="14"/>
  <c r="I219" i="14"/>
  <c r="I211" i="14"/>
  <c r="I203" i="14"/>
  <c r="I195" i="14"/>
  <c r="I187" i="14"/>
  <c r="I179" i="14"/>
  <c r="I171" i="14"/>
  <c r="I163" i="14"/>
  <c r="I155" i="14"/>
  <c r="I147" i="14"/>
  <c r="I139" i="14"/>
  <c r="I131" i="14"/>
  <c r="I123" i="14"/>
  <c r="I115" i="14"/>
  <c r="I107" i="14"/>
  <c r="L99" i="14"/>
  <c r="I99" i="14"/>
  <c r="L91" i="14"/>
  <c r="I91" i="14"/>
  <c r="I83" i="14"/>
  <c r="I75" i="14"/>
  <c r="I67" i="14"/>
  <c r="I59" i="14"/>
  <c r="I51" i="14"/>
  <c r="I43" i="14"/>
  <c r="I198" i="14"/>
  <c r="I130" i="14"/>
  <c r="I70" i="14"/>
  <c r="I237" i="14"/>
  <c r="I229" i="14"/>
  <c r="L221" i="14"/>
  <c r="I221" i="14"/>
  <c r="I213" i="14"/>
  <c r="I205" i="14"/>
  <c r="I197" i="14"/>
  <c r="I189" i="14"/>
  <c r="I181" i="14"/>
  <c r="L173" i="14"/>
  <c r="I173" i="14"/>
  <c r="I165" i="14"/>
  <c r="I157" i="14"/>
  <c r="I149" i="14"/>
  <c r="I141" i="14"/>
  <c r="I133" i="14"/>
  <c r="I125" i="14"/>
  <c r="I117" i="14"/>
  <c r="I109" i="14"/>
  <c r="I101" i="14"/>
  <c r="I93" i="14"/>
  <c r="L85" i="14"/>
  <c r="I85" i="14"/>
  <c r="I77" i="14"/>
  <c r="I69" i="14"/>
  <c r="I61" i="14"/>
  <c r="I53" i="14"/>
  <c r="L45" i="14"/>
  <c r="I45" i="14"/>
  <c r="I37" i="14"/>
  <c r="I118" i="14"/>
  <c r="I58" i="14"/>
  <c r="AZ93" i="2"/>
  <c r="D83" i="15"/>
  <c r="I210" i="14"/>
  <c r="L106" i="14"/>
  <c r="I106" i="14"/>
  <c r="I214" i="14"/>
  <c r="L166" i="14"/>
  <c r="I166" i="14"/>
  <c r="I122" i="14"/>
  <c r="I50" i="14"/>
  <c r="I194" i="14"/>
  <c r="I142" i="14"/>
  <c r="I114" i="14"/>
  <c r="I66" i="14"/>
  <c r="I42" i="14"/>
  <c r="T262" i="2"/>
  <c r="X303" i="2"/>
  <c r="X307" i="2"/>
  <c r="X391" i="2"/>
  <c r="X471" i="2"/>
  <c r="X481" i="2"/>
  <c r="X428" i="2"/>
  <c r="X530" i="2"/>
  <c r="X372" i="2"/>
  <c r="X551" i="2"/>
  <c r="X411" i="2"/>
  <c r="U249" i="2"/>
  <c r="U72" i="2"/>
  <c r="U216" i="2"/>
  <c r="U59" i="2"/>
  <c r="U29" i="2"/>
  <c r="U142" i="2"/>
  <c r="U144" i="2"/>
  <c r="U207" i="2"/>
  <c r="L190" i="14" s="1"/>
  <c r="U25" i="2"/>
  <c r="U170" i="2"/>
  <c r="U92" i="2"/>
  <c r="U186" i="2"/>
  <c r="U183" i="2"/>
  <c r="Y439" i="2"/>
  <c r="Y464" i="2"/>
  <c r="Y411" i="2"/>
  <c r="Y279" i="2"/>
  <c r="Y483" i="2"/>
  <c r="Y401" i="2"/>
  <c r="Y429" i="2"/>
  <c r="Y333" i="2"/>
  <c r="T438" i="2"/>
  <c r="T419" i="2"/>
  <c r="T352" i="2"/>
  <c r="U256" i="2"/>
  <c r="U36" i="2"/>
  <c r="U47" i="2"/>
  <c r="U176" i="2"/>
  <c r="L159" i="14" s="1"/>
  <c r="U128" i="2"/>
  <c r="V433" i="2"/>
  <c r="V278" i="2"/>
  <c r="W390" i="2"/>
  <c r="W518" i="2"/>
  <c r="W356" i="2"/>
  <c r="W319" i="2"/>
  <c r="U224" i="2"/>
  <c r="U44" i="2"/>
  <c r="U79" i="2"/>
  <c r="U34" i="2"/>
  <c r="U70" i="2"/>
  <c r="U99" i="2"/>
  <c r="U57" i="2"/>
  <c r="U168" i="2"/>
  <c r="U231" i="2"/>
  <c r="U94" i="2"/>
  <c r="U138" i="2"/>
  <c r="U266" i="2"/>
  <c r="U542" i="2"/>
  <c r="U450" i="2"/>
  <c r="U474" i="2"/>
  <c r="U367" i="2"/>
  <c r="U359" i="2"/>
  <c r="U325" i="2"/>
  <c r="U278" i="2"/>
  <c r="I242" i="14"/>
  <c r="L222" i="14"/>
  <c r="I222" i="14"/>
  <c r="I186" i="14"/>
  <c r="I150" i="14"/>
  <c r="I46" i="14"/>
  <c r="I226" i="14"/>
  <c r="I202" i="14"/>
  <c r="I178" i="14"/>
  <c r="I158" i="14"/>
  <c r="I134" i="14"/>
  <c r="I110" i="14"/>
  <c r="I86" i="14"/>
  <c r="L62" i="14"/>
  <c r="I62" i="14"/>
  <c r="I238" i="14"/>
  <c r="I206" i="14"/>
  <c r="I182" i="14"/>
  <c r="I154" i="14"/>
  <c r="I126" i="14"/>
  <c r="I102" i="14"/>
  <c r="I78" i="14"/>
  <c r="I54" i="14"/>
  <c r="AZ230" i="2"/>
  <c r="D220" i="15"/>
  <c r="AZ99" i="2"/>
  <c r="D89" i="15"/>
  <c r="E280" i="15"/>
  <c r="AD476" i="2"/>
  <c r="AZ467" i="2"/>
  <c r="D457" i="15"/>
  <c r="L461" i="14"/>
  <c r="I230" i="14"/>
  <c r="I162" i="14"/>
  <c r="I234" i="14"/>
  <c r="I190" i="14"/>
  <c r="I146" i="14"/>
  <c r="I98" i="14"/>
  <c r="I74" i="14"/>
  <c r="I218" i="14"/>
  <c r="I170" i="14"/>
  <c r="I90" i="14"/>
  <c r="C2" i="14"/>
  <c r="AZ181" i="2"/>
  <c r="D171" i="15"/>
  <c r="X340" i="2"/>
  <c r="X345" i="2"/>
  <c r="U395" i="2"/>
  <c r="I240" i="14"/>
  <c r="L232" i="14"/>
  <c r="I232" i="14"/>
  <c r="I224" i="14"/>
  <c r="L216" i="14"/>
  <c r="I216" i="14"/>
  <c r="I208" i="14"/>
  <c r="I200" i="14"/>
  <c r="I192" i="14"/>
  <c r="M184" i="14"/>
  <c r="I184" i="14"/>
  <c r="I176" i="14"/>
  <c r="I168" i="14"/>
  <c r="I160" i="14"/>
  <c r="I152" i="14"/>
  <c r="I144" i="14"/>
  <c r="I136" i="14"/>
  <c r="I128" i="14"/>
  <c r="O120" i="14"/>
  <c r="I120" i="14"/>
  <c r="I112" i="14"/>
  <c r="O104" i="14"/>
  <c r="I104" i="14"/>
  <c r="N96" i="14"/>
  <c r="I96" i="14"/>
  <c r="N88" i="14"/>
  <c r="I88" i="14"/>
  <c r="I80" i="14"/>
  <c r="I72" i="14"/>
  <c r="I64" i="14"/>
  <c r="I56" i="14"/>
  <c r="I48" i="14"/>
  <c r="L40" i="14"/>
  <c r="I40" i="14"/>
  <c r="L239" i="14"/>
  <c r="I239" i="14"/>
  <c r="I231" i="14"/>
  <c r="I223" i="14"/>
  <c r="L215" i="14"/>
  <c r="I215" i="14"/>
  <c r="I207" i="14"/>
  <c r="O199" i="14"/>
  <c r="L199" i="14"/>
  <c r="I199" i="14"/>
  <c r="I191" i="14"/>
  <c r="I183" i="14"/>
  <c r="I175" i="14"/>
  <c r="P167" i="14"/>
  <c r="I167" i="14"/>
  <c r="I159" i="14"/>
  <c r="L151" i="14"/>
  <c r="I151" i="14"/>
  <c r="I143" i="14"/>
  <c r="N135" i="14"/>
  <c r="L135" i="14"/>
  <c r="I135" i="14"/>
  <c r="L127" i="14"/>
  <c r="O127" i="14"/>
  <c r="I127" i="14"/>
  <c r="I119" i="14"/>
  <c r="L111" i="14"/>
  <c r="I111" i="14"/>
  <c r="I103" i="14"/>
  <c r="I95" i="14"/>
  <c r="I87" i="14"/>
  <c r="I79" i="14"/>
  <c r="P71" i="14"/>
  <c r="I71" i="14"/>
  <c r="I63" i="14"/>
  <c r="L55" i="14"/>
  <c r="I55" i="14"/>
  <c r="N47" i="14"/>
  <c r="I47" i="14"/>
  <c r="O39" i="14"/>
  <c r="I39" i="14"/>
  <c r="I138" i="14"/>
  <c r="L94" i="14"/>
  <c r="I94" i="14"/>
  <c r="I241" i="14"/>
  <c r="L233" i="14"/>
  <c r="I233" i="14"/>
  <c r="I225" i="14"/>
  <c r="M217" i="14"/>
  <c r="I217" i="14"/>
  <c r="L209" i="14"/>
  <c r="I209" i="14"/>
  <c r="I201" i="14"/>
  <c r="I193" i="14"/>
  <c r="I185" i="14"/>
  <c r="L177" i="14"/>
  <c r="I177" i="14"/>
  <c r="N169" i="14"/>
  <c r="I169" i="14"/>
  <c r="I161" i="14"/>
  <c r="L153" i="14"/>
  <c r="I153" i="14"/>
  <c r="I145" i="14"/>
  <c r="M137" i="14"/>
  <c r="I137" i="14"/>
  <c r="I129" i="14"/>
  <c r="L121" i="14"/>
  <c r="I121" i="14"/>
  <c r="I113" i="14"/>
  <c r="L105" i="14"/>
  <c r="I105" i="14"/>
  <c r="I97" i="14"/>
  <c r="I89" i="14"/>
  <c r="I81" i="14"/>
  <c r="N73" i="14"/>
  <c r="I73" i="14"/>
  <c r="I65" i="14"/>
  <c r="M57" i="14"/>
  <c r="I57" i="14"/>
  <c r="I49" i="14"/>
  <c r="I41" i="14"/>
  <c r="I174" i="14"/>
  <c r="L82" i="14"/>
  <c r="I82" i="14"/>
  <c r="I38" i="14"/>
  <c r="X277" i="2"/>
  <c r="Y534" i="2"/>
  <c r="Y529" i="2"/>
  <c r="Y440" i="2"/>
  <c r="V444" i="2"/>
  <c r="W401" i="2"/>
  <c r="W338" i="2"/>
  <c r="Y268" i="2"/>
  <c r="V262" i="2"/>
  <c r="V267" i="2"/>
  <c r="U127" i="2"/>
  <c r="U167" i="2"/>
  <c r="U56" i="2"/>
  <c r="U80" i="2"/>
  <c r="U28" i="2"/>
  <c r="T266" i="2"/>
  <c r="U39" i="2"/>
  <c r="U252" i="2"/>
  <c r="L235" i="14" s="1"/>
  <c r="U126" i="2"/>
  <c r="X546" i="2"/>
  <c r="X349" i="2"/>
  <c r="X390" i="2"/>
  <c r="X511" i="2"/>
  <c r="X366" i="2"/>
  <c r="X350" i="2"/>
  <c r="Y510" i="2"/>
  <c r="Y304" i="2"/>
  <c r="Y423" i="2"/>
  <c r="T382" i="2"/>
  <c r="T547" i="2"/>
  <c r="T437" i="2"/>
  <c r="T495" i="2"/>
  <c r="T350" i="2"/>
  <c r="T420" i="2"/>
  <c r="T443" i="2"/>
  <c r="T298" i="2"/>
  <c r="T385" i="2"/>
  <c r="T404" i="2"/>
  <c r="T307" i="2"/>
  <c r="T550" i="2"/>
  <c r="V346" i="2"/>
  <c r="V310" i="2"/>
  <c r="V510" i="2"/>
  <c r="V370" i="2"/>
  <c r="W282" i="2"/>
  <c r="W509" i="2"/>
  <c r="W349" i="2"/>
  <c r="W355" i="2"/>
  <c r="W488" i="2"/>
  <c r="W529" i="2"/>
  <c r="U169" i="2"/>
  <c r="U199" i="2"/>
  <c r="U48" i="2"/>
  <c r="U115" i="2"/>
  <c r="L98" i="14" s="1"/>
  <c r="U112" i="2"/>
  <c r="U181" i="2"/>
  <c r="U151" i="2"/>
  <c r="U247" i="2"/>
  <c r="U258" i="2"/>
  <c r="L241" i="14" s="1"/>
  <c r="U410" i="2"/>
  <c r="U319" i="2"/>
  <c r="U342" i="2"/>
  <c r="U517" i="2"/>
  <c r="U532" i="2"/>
  <c r="U493" i="2"/>
  <c r="U500" i="2"/>
  <c r="U555" i="2"/>
  <c r="U287" i="2"/>
  <c r="U384" i="2"/>
  <c r="U300" i="2"/>
  <c r="U68" i="2"/>
  <c r="L51" i="14" s="1"/>
  <c r="T276" i="2"/>
  <c r="V359" i="2"/>
  <c r="V399" i="2"/>
  <c r="V556" i="2"/>
  <c r="W442" i="2"/>
  <c r="W312" i="2"/>
  <c r="U206" i="2"/>
  <c r="U75" i="2"/>
  <c r="L58" i="14" s="1"/>
  <c r="U419" i="2"/>
  <c r="U130" i="2"/>
  <c r="U177" i="2"/>
  <c r="U125" i="2"/>
  <c r="U85" i="2"/>
  <c r="L68" i="14" s="1"/>
  <c r="U226" i="2"/>
  <c r="U253" i="2"/>
  <c r="U91" i="2"/>
  <c r="U89" i="2"/>
  <c r="X263" i="2"/>
  <c r="X483" i="2"/>
  <c r="X443" i="2"/>
  <c r="X278" i="2"/>
  <c r="X494" i="2"/>
  <c r="U52" i="2"/>
  <c r="Y561" i="2"/>
  <c r="Y345" i="2"/>
  <c r="Y412" i="2"/>
  <c r="Y312" i="2"/>
  <c r="Y314" i="2"/>
  <c r="Y280" i="2"/>
  <c r="Y283" i="2"/>
  <c r="T524" i="2"/>
  <c r="U106" i="2"/>
  <c r="L89" i="14" s="1"/>
  <c r="U121" i="2"/>
  <c r="U215" i="2"/>
  <c r="U31" i="2"/>
  <c r="U45" i="2"/>
  <c r="U81" i="2"/>
  <c r="L64" i="14" s="1"/>
  <c r="U114" i="2"/>
  <c r="U103" i="2"/>
  <c r="U180" i="2"/>
  <c r="L163" i="14" s="1"/>
  <c r="U244" i="2"/>
  <c r="U149" i="2"/>
  <c r="L132" i="14" s="1"/>
  <c r="U21" i="2"/>
  <c r="U146" i="2"/>
  <c r="U248" i="2"/>
  <c r="U262" i="2"/>
  <c r="V415" i="2"/>
  <c r="V393" i="2"/>
  <c r="V276" i="2"/>
  <c r="V457" i="2"/>
  <c r="V533" i="2"/>
  <c r="V381" i="2"/>
  <c r="W368" i="2"/>
  <c r="W276" i="2"/>
  <c r="W415" i="2"/>
  <c r="W420" i="2"/>
  <c r="U430" i="2"/>
  <c r="U381" i="2"/>
  <c r="U268" i="2"/>
  <c r="U370" i="2"/>
  <c r="X534" i="2"/>
  <c r="Y531" i="2"/>
  <c r="T477" i="2"/>
  <c r="V330" i="2"/>
  <c r="V371" i="2"/>
  <c r="W568" i="2"/>
  <c r="W370" i="2"/>
  <c r="U214" i="2"/>
  <c r="L197" i="14" s="1"/>
  <c r="U77" i="2"/>
  <c r="L60" i="14" s="1"/>
  <c r="U69" i="2"/>
  <c r="U53" i="2"/>
  <c r="U166" i="2"/>
  <c r="L149" i="14" s="1"/>
  <c r="U95" i="2"/>
  <c r="U141" i="2"/>
  <c r="U178" i="2"/>
  <c r="L161" i="14" s="1"/>
  <c r="U546" i="2"/>
  <c r="U521" i="2"/>
  <c r="W266" i="2"/>
  <c r="U129" i="2"/>
  <c r="U133" i="2"/>
  <c r="L116" i="14" s="1"/>
  <c r="U71" i="2"/>
  <c r="U232" i="2"/>
  <c r="U159" i="2"/>
  <c r="U222" i="2"/>
  <c r="L205" i="14" s="1"/>
  <c r="U204" i="2"/>
  <c r="L187" i="14" s="1"/>
  <c r="U131" i="2"/>
  <c r="L114" i="14" s="1"/>
  <c r="U174" i="2"/>
  <c r="U84" i="2"/>
  <c r="L67" i="14" s="1"/>
  <c r="U40" i="2"/>
  <c r="X562" i="2"/>
  <c r="X413" i="2"/>
  <c r="X312" i="2"/>
  <c r="X445" i="2"/>
  <c r="X446" i="2"/>
  <c r="U228" i="2"/>
  <c r="U41" i="2"/>
  <c r="U58" i="2"/>
  <c r="U33" i="2"/>
  <c r="U124" i="2"/>
  <c r="L107" i="14" s="1"/>
  <c r="U118" i="2"/>
  <c r="L101" i="14" s="1"/>
  <c r="U192" i="2"/>
  <c r="U255" i="2"/>
  <c r="L238" i="14" s="1"/>
  <c r="U154" i="2"/>
  <c r="L137" i="14" s="1"/>
  <c r="U38" i="2"/>
  <c r="U162" i="2"/>
  <c r="U235" i="2"/>
  <c r="U243" i="2"/>
  <c r="U209" i="2"/>
  <c r="Y356" i="2"/>
  <c r="Y375" i="2"/>
  <c r="Y389" i="2"/>
  <c r="Y377" i="2"/>
  <c r="Y551" i="2"/>
  <c r="Y310" i="2"/>
  <c r="Y571" i="2"/>
  <c r="Y535" i="2"/>
  <c r="Y427" i="2"/>
  <c r="Y441" i="2"/>
  <c r="Y322" i="2"/>
  <c r="T463" i="2"/>
  <c r="T365" i="2"/>
  <c r="T516" i="2"/>
  <c r="T473" i="2"/>
  <c r="T313" i="2"/>
  <c r="U60" i="2"/>
  <c r="L43" i="14" s="1"/>
  <c r="U202" i="2"/>
  <c r="U61" i="2"/>
  <c r="U193" i="2"/>
  <c r="U158" i="2"/>
  <c r="L141" i="14" s="1"/>
  <c r="U74" i="2"/>
  <c r="U175" i="2"/>
  <c r="L158" i="14" s="1"/>
  <c r="U219" i="2"/>
  <c r="V566" i="2"/>
  <c r="V367" i="2"/>
  <c r="V535" i="2"/>
  <c r="V383" i="2"/>
  <c r="V570" i="2"/>
  <c r="V540" i="2"/>
  <c r="W564" i="2"/>
  <c r="W306" i="2"/>
  <c r="W549" i="2"/>
  <c r="W403" i="2"/>
  <c r="W428" i="2"/>
  <c r="W553" i="2"/>
  <c r="U290" i="2"/>
  <c r="Y264" i="2"/>
  <c r="Y267" i="2"/>
  <c r="X545" i="2"/>
  <c r="X506" i="2"/>
  <c r="X458" i="2"/>
  <c r="X464" i="2"/>
  <c r="X306" i="2"/>
  <c r="X388" i="2"/>
  <c r="X337" i="2"/>
  <c r="X526" i="2"/>
  <c r="X439" i="2"/>
  <c r="X469" i="2"/>
  <c r="X295" i="2"/>
  <c r="X275" i="2"/>
  <c r="X522" i="2"/>
  <c r="X514" i="2"/>
  <c r="X491" i="2"/>
  <c r="X497" i="2"/>
  <c r="X487" i="2"/>
  <c r="X493" i="2"/>
  <c r="X462" i="2"/>
  <c r="X468" i="2"/>
  <c r="X324" i="2"/>
  <c r="X424" i="2"/>
  <c r="X555" i="2"/>
  <c r="X499" i="2"/>
  <c r="X436" i="2"/>
  <c r="X341" i="2"/>
  <c r="X507" i="2"/>
  <c r="X466" i="2"/>
  <c r="X472" i="2"/>
  <c r="X386" i="2"/>
  <c r="X387" i="2"/>
  <c r="X334" i="2"/>
  <c r="X564" i="2"/>
  <c r="Y496" i="2"/>
  <c r="Y502" i="2"/>
  <c r="Y516" i="2"/>
  <c r="Y518" i="2"/>
  <c r="Y369" i="2"/>
  <c r="Y371" i="2"/>
  <c r="Y343" i="2"/>
  <c r="Y410" i="2"/>
  <c r="Y457" i="2"/>
  <c r="Y380" i="2"/>
  <c r="Y392" i="2"/>
  <c r="Y273" i="2"/>
  <c r="Y303" i="2"/>
  <c r="Y472" i="2"/>
  <c r="Y370" i="2"/>
  <c r="Y352" i="2"/>
  <c r="Y549" i="2"/>
  <c r="Y524" i="2"/>
  <c r="Y526" i="2"/>
  <c r="Y550" i="2"/>
  <c r="Y523" i="2"/>
  <c r="Y414" i="2"/>
  <c r="Y417" i="2"/>
  <c r="Y313" i="2"/>
  <c r="Y282" i="2"/>
  <c r="T348" i="2"/>
  <c r="T292" i="2"/>
  <c r="T565" i="2"/>
  <c r="T300" i="2"/>
  <c r="T446" i="2"/>
  <c r="T396" i="2"/>
  <c r="T344" i="2"/>
  <c r="T377" i="2"/>
  <c r="T492" i="2"/>
  <c r="T456" i="2"/>
  <c r="T418" i="2"/>
  <c r="T384" i="2"/>
  <c r="T359" i="2"/>
  <c r="T297" i="2"/>
  <c r="T541" i="2"/>
  <c r="T498" i="2"/>
  <c r="T364" i="2"/>
  <c r="T356" i="2"/>
  <c r="T467" i="2"/>
  <c r="T345" i="2"/>
  <c r="T368" i="2"/>
  <c r="T556" i="2"/>
  <c r="T567" i="2"/>
  <c r="V504" i="2"/>
  <c r="V493" i="2"/>
  <c r="V499" i="2"/>
  <c r="V345" i="2"/>
  <c r="V323" i="2"/>
  <c r="V309" i="2"/>
  <c r="V524" i="2"/>
  <c r="V436" i="2"/>
  <c r="V500" i="2"/>
  <c r="V494" i="2"/>
  <c r="V339" i="2"/>
  <c r="V314" i="2"/>
  <c r="V408" i="2"/>
  <c r="V464" i="2"/>
  <c r="V470" i="2"/>
  <c r="V563" i="2"/>
  <c r="V506" i="2"/>
  <c r="V420" i="2"/>
  <c r="V354" i="2"/>
  <c r="V349" i="2"/>
  <c r="V404" i="2"/>
  <c r="V452" i="2"/>
  <c r="V458" i="2"/>
  <c r="V526" i="2"/>
  <c r="V363" i="2"/>
  <c r="W353" i="2"/>
  <c r="W305" i="2"/>
  <c r="W511" i="2"/>
  <c r="W417" i="2"/>
  <c r="W288" i="2"/>
  <c r="W296" i="2"/>
  <c r="W542" i="2"/>
  <c r="W436" i="2"/>
  <c r="W416" i="2"/>
  <c r="W299" i="2"/>
  <c r="W287" i="2"/>
  <c r="W361" i="2"/>
  <c r="W265" i="2"/>
  <c r="W274" i="2"/>
  <c r="W476" i="2"/>
  <c r="W519" i="2"/>
  <c r="W311" i="2"/>
  <c r="W398" i="2"/>
  <c r="W567" i="2"/>
  <c r="W438" i="2"/>
  <c r="W489" i="2"/>
  <c r="W520" i="2"/>
  <c r="W528" i="2"/>
  <c r="W566" i="2"/>
  <c r="W539" i="2"/>
  <c r="W443" i="2"/>
  <c r="U443" i="2"/>
  <c r="U438" i="2"/>
  <c r="U338" i="2"/>
  <c r="U565" i="2"/>
  <c r="U418" i="2"/>
  <c r="U531" i="2"/>
  <c r="U528" i="2"/>
  <c r="U468" i="2"/>
  <c r="U421" i="2"/>
  <c r="U407" i="2"/>
  <c r="U420" i="2"/>
  <c r="U334" i="2"/>
  <c r="U440" i="2"/>
  <c r="U340" i="2"/>
  <c r="U424" i="2"/>
  <c r="U343" i="2"/>
  <c r="U365" i="2"/>
  <c r="U529" i="2"/>
  <c r="U520" i="2"/>
  <c r="U466" i="2"/>
  <c r="U503" i="2"/>
  <c r="U400" i="2"/>
  <c r="U350" i="2"/>
  <c r="U324" i="2"/>
  <c r="U332" i="2"/>
  <c r="U311" i="2"/>
  <c r="V266" i="2"/>
  <c r="U117" i="2"/>
  <c r="U63" i="2"/>
  <c r="U78" i="2"/>
  <c r="L61" i="14" s="1"/>
  <c r="U148" i="2"/>
  <c r="U90" i="2"/>
  <c r="U140" i="2"/>
  <c r="U254" i="2"/>
  <c r="U76" i="2"/>
  <c r="U120" i="2"/>
  <c r="U218" i="2"/>
  <c r="U251" i="2"/>
  <c r="T265" i="2"/>
  <c r="U236" i="2"/>
  <c r="L219" i="14" s="1"/>
  <c r="U107" i="2"/>
  <c r="U27" i="2"/>
  <c r="U208" i="2"/>
  <c r="U229" i="2"/>
  <c r="X267" i="2"/>
  <c r="U156" i="2"/>
  <c r="U143" i="2"/>
  <c r="U119" i="2"/>
  <c r="U43" i="2"/>
  <c r="U155" i="2"/>
  <c r="U191" i="2"/>
  <c r="Y266" i="2"/>
  <c r="W268" i="2"/>
  <c r="X431" i="2"/>
  <c r="X330" i="2"/>
  <c r="X344" i="2"/>
  <c r="X503" i="2"/>
  <c r="X559" i="2"/>
  <c r="X281" i="2"/>
  <c r="X384" i="2"/>
  <c r="X336" i="2"/>
  <c r="X543" i="2"/>
  <c r="X440" i="2"/>
  <c r="X332" i="2"/>
  <c r="X403" i="2"/>
  <c r="X339" i="2"/>
  <c r="X486" i="2"/>
  <c r="X395" i="2"/>
  <c r="X296" i="2"/>
  <c r="X427" i="2"/>
  <c r="X495" i="2"/>
  <c r="X501" i="2"/>
  <c r="X504" i="2"/>
  <c r="X401" i="2"/>
  <c r="X362" i="2"/>
  <c r="X357" i="2"/>
  <c r="X368" i="2"/>
  <c r="X282" i="2"/>
  <c r="X450" i="2"/>
  <c r="X455" i="2"/>
  <c r="X492" i="2"/>
  <c r="X452" i="2"/>
  <c r="X554" i="2"/>
  <c r="X373" i="2"/>
  <c r="X490" i="2"/>
  <c r="X367" i="2"/>
  <c r="X375" i="2"/>
  <c r="X270" i="2"/>
  <c r="X272" i="2"/>
  <c r="X301" i="2"/>
  <c r="Y501" i="2"/>
  <c r="Y450" i="2"/>
  <c r="Y546" i="2"/>
  <c r="Y321" i="2"/>
  <c r="Y398" i="2"/>
  <c r="Y272" i="2"/>
  <c r="Y557" i="2"/>
  <c r="Y517" i="2"/>
  <c r="Y357" i="2"/>
  <c r="Y447" i="2"/>
  <c r="Y275" i="2"/>
  <c r="Y506" i="2"/>
  <c r="Y514" i="2"/>
  <c r="Y487" i="2"/>
  <c r="Y467" i="2"/>
  <c r="Y473" i="2"/>
  <c r="Y355" i="2"/>
  <c r="Y284" i="2"/>
  <c r="Y554" i="2"/>
  <c r="Y490" i="2"/>
  <c r="Y325" i="2"/>
  <c r="Y416" i="2"/>
  <c r="Y340" i="2"/>
  <c r="Y336" i="2"/>
  <c r="Y453" i="2"/>
  <c r="Y537" i="2"/>
  <c r="Y536" i="2"/>
  <c r="Y481" i="2"/>
  <c r="Y509" i="2"/>
  <c r="Y400" i="2"/>
  <c r="Y365" i="2"/>
  <c r="Y379" i="2"/>
  <c r="Y320" i="2"/>
  <c r="T374" i="2"/>
  <c r="T380" i="2"/>
  <c r="T491" i="2"/>
  <c r="T497" i="2"/>
  <c r="T489" i="2"/>
  <c r="T470" i="2"/>
  <c r="T476" i="2"/>
  <c r="T459" i="2"/>
  <c r="T363" i="2"/>
  <c r="T531" i="2"/>
  <c r="T454" i="2"/>
  <c r="T460" i="2"/>
  <c r="T361" i="2"/>
  <c r="T269" i="2"/>
  <c r="T548" i="2"/>
  <c r="T381" i="2"/>
  <c r="T519" i="2"/>
  <c r="T347" i="2"/>
  <c r="T323" i="2"/>
  <c r="T306" i="2"/>
  <c r="T445" i="2"/>
  <c r="T440" i="2"/>
  <c r="T487" i="2"/>
  <c r="T493" i="2"/>
  <c r="T462" i="2"/>
  <c r="T468" i="2"/>
  <c r="T393" i="2"/>
  <c r="T387" i="2"/>
  <c r="T339" i="2"/>
  <c r="T289" i="2"/>
  <c r="T553" i="2"/>
  <c r="T514" i="2"/>
  <c r="T399" i="2"/>
  <c r="T507" i="2"/>
  <c r="T466" i="2"/>
  <c r="T472" i="2"/>
  <c r="T407" i="2"/>
  <c r="T376" i="2"/>
  <c r="T354" i="2"/>
  <c r="T294" i="2"/>
  <c r="T442" i="2"/>
  <c r="T403" i="2"/>
  <c r="V492" i="2"/>
  <c r="V463" i="2"/>
  <c r="V553" i="2"/>
  <c r="V418" i="2"/>
  <c r="V465" i="2"/>
  <c r="V507" i="2"/>
  <c r="V293" i="2"/>
  <c r="V400" i="2"/>
  <c r="V442" i="2"/>
  <c r="V275" i="2"/>
  <c r="V279" i="2"/>
  <c r="V388" i="2"/>
  <c r="V473" i="2"/>
  <c r="V538" i="2"/>
  <c r="V411" i="2"/>
  <c r="V398" i="2"/>
  <c r="V503" i="2"/>
  <c r="V511" i="2"/>
  <c r="V561" i="2"/>
  <c r="V554" i="2"/>
  <c r="V479" i="2"/>
  <c r="V486" i="2"/>
  <c r="V447" i="2"/>
  <c r="V410" i="2"/>
  <c r="V284" i="2"/>
  <c r="V287" i="2"/>
  <c r="V430" i="2"/>
  <c r="V543" i="2"/>
  <c r="V416" i="2"/>
  <c r="V361" i="2"/>
  <c r="V405" i="2"/>
  <c r="V304" i="2"/>
  <c r="V328" i="2"/>
  <c r="V305" i="2"/>
  <c r="V467" i="2"/>
  <c r="V508" i="2"/>
  <c r="V549" i="2"/>
  <c r="V469" i="2"/>
  <c r="V488" i="2"/>
  <c r="V353" i="2"/>
  <c r="W426" i="2"/>
  <c r="W493" i="2"/>
  <c r="W336" i="2"/>
  <c r="W384" i="2"/>
  <c r="W499" i="2"/>
  <c r="W314" i="2"/>
  <c r="W532" i="2"/>
  <c r="W439" i="2"/>
  <c r="W367" i="2"/>
  <c r="W298" i="2"/>
  <c r="W477" i="2"/>
  <c r="W479" i="2"/>
  <c r="W300" i="2"/>
  <c r="W497" i="2"/>
  <c r="W424" i="2"/>
  <c r="W383" i="2"/>
  <c r="W449" i="2"/>
  <c r="W507" i="2"/>
  <c r="W395" i="2"/>
  <c r="W425" i="2"/>
  <c r="W333" i="2"/>
  <c r="W290" i="2"/>
  <c r="W571" i="2"/>
  <c r="W491" i="2"/>
  <c r="W421" i="2"/>
  <c r="W362" i="2"/>
  <c r="W321" i="2"/>
  <c r="W292" i="2"/>
  <c r="W527" i="2"/>
  <c r="W278" i="2"/>
  <c r="W502" i="2"/>
  <c r="W538" i="2"/>
  <c r="W433" i="2"/>
  <c r="W363" i="2"/>
  <c r="W392" i="2"/>
  <c r="W482" i="2"/>
  <c r="U550" i="2"/>
  <c r="U523" i="2"/>
  <c r="U275" i="2"/>
  <c r="U568" i="2"/>
  <c r="U437" i="2"/>
  <c r="U358" i="2"/>
  <c r="U522" i="2"/>
  <c r="U530" i="2"/>
  <c r="U463" i="2"/>
  <c r="U469" i="2"/>
  <c r="U425" i="2"/>
  <c r="U282" i="2"/>
  <c r="U335" i="2"/>
  <c r="U276" i="2"/>
  <c r="U535" i="2"/>
  <c r="U357" i="2"/>
  <c r="U404" i="2"/>
  <c r="U389" i="2"/>
  <c r="U323" i="2"/>
  <c r="U388" i="2"/>
  <c r="U320" i="2"/>
  <c r="U533" i="2"/>
  <c r="U519" i="2"/>
  <c r="U566" i="2"/>
  <c r="U481" i="2"/>
  <c r="U390" i="2"/>
  <c r="U399" i="2"/>
  <c r="U411" i="2"/>
  <c r="U339" i="2"/>
  <c r="U541" i="2"/>
  <c r="U279" i="2"/>
  <c r="U482" i="2"/>
  <c r="U396" i="2"/>
  <c r="U484" i="2"/>
  <c r="U489" i="2"/>
  <c r="U383" i="2"/>
  <c r="U316" i="2"/>
  <c r="U307" i="2"/>
  <c r="U328" i="2"/>
  <c r="U374" i="2"/>
  <c r="U283" i="2"/>
  <c r="V263" i="2"/>
  <c r="U189" i="2"/>
  <c r="U198" i="2"/>
  <c r="L181" i="14" s="1"/>
  <c r="U104" i="2"/>
  <c r="U30" i="2"/>
  <c r="U98" i="2"/>
  <c r="U49" i="2"/>
  <c r="U164" i="2"/>
  <c r="L147" i="14" s="1"/>
  <c r="U24" i="2"/>
  <c r="U147" i="2"/>
  <c r="U221" i="2"/>
  <c r="L204" i="14" s="1"/>
  <c r="U241" i="2"/>
  <c r="W264" i="2"/>
  <c r="U234" i="2"/>
  <c r="U195" i="2"/>
  <c r="W263" i="2"/>
  <c r="U205" i="2"/>
  <c r="L188" i="14" s="1"/>
  <c r="U51" i="2"/>
  <c r="U66" i="2"/>
  <c r="U134" i="2"/>
  <c r="U132" i="2"/>
  <c r="U200" i="2"/>
  <c r="U64" i="2"/>
  <c r="L47" i="14" s="1"/>
  <c r="U187" i="2"/>
  <c r="U136" i="2"/>
  <c r="U197" i="2"/>
  <c r="L180" i="14" s="1"/>
  <c r="U246" i="2"/>
  <c r="U242" i="2"/>
  <c r="T263" i="2"/>
  <c r="U185" i="2"/>
  <c r="T261" i="2"/>
  <c r="T260" i="2"/>
  <c r="U55" i="2"/>
  <c r="U65" i="2"/>
  <c r="L48" i="14" s="1"/>
  <c r="U135" i="2"/>
  <c r="L118" i="14" s="1"/>
  <c r="U82" i="2"/>
  <c r="U137" i="2"/>
  <c r="U259" i="2"/>
  <c r="L242" i="14" s="1"/>
  <c r="U240" i="2"/>
  <c r="X264" i="2"/>
  <c r="U217" i="2"/>
  <c r="X268" i="2"/>
  <c r="X261" i="2"/>
  <c r="X260" i="2"/>
  <c r="U73" i="2"/>
  <c r="U54" i="2"/>
  <c r="U188" i="2"/>
  <c r="L171" i="14" s="1"/>
  <c r="U171" i="2"/>
  <c r="L154" i="14" s="1"/>
  <c r="U250" i="2"/>
  <c r="U160" i="2"/>
  <c r="L143" i="14" s="1"/>
  <c r="U42" i="2"/>
  <c r="U145" i="2"/>
  <c r="U139" i="2"/>
  <c r="U210" i="2"/>
  <c r="U179" i="2"/>
  <c r="Y265" i="2"/>
  <c r="Y262" i="2"/>
  <c r="X262" i="2"/>
  <c r="X488" i="2"/>
  <c r="X544" i="2"/>
  <c r="X470" i="2"/>
  <c r="X476" i="2"/>
  <c r="X292" i="2"/>
  <c r="X565" i="2"/>
  <c r="X430" i="2"/>
  <c r="X326" i="2"/>
  <c r="X447" i="2"/>
  <c r="X315" i="2"/>
  <c r="X558" i="2"/>
  <c r="X542" i="2"/>
  <c r="X453" i="2"/>
  <c r="X364" i="2"/>
  <c r="X323" i="2"/>
  <c r="X523" i="2"/>
  <c r="X498" i="2"/>
  <c r="X500" i="2"/>
  <c r="X397" i="2"/>
  <c r="X454" i="2"/>
  <c r="X460" i="2"/>
  <c r="X352" i="2"/>
  <c r="X351" i="2"/>
  <c r="X317" i="2"/>
  <c r="X299" i="2"/>
  <c r="X568" i="2"/>
  <c r="X444" i="2"/>
  <c r="X485" i="2"/>
  <c r="X426" i="2"/>
  <c r="X305" i="2"/>
  <c r="X536" i="2"/>
  <c r="X355" i="2"/>
  <c r="X421" i="2"/>
  <c r="X515" i="2"/>
  <c r="X517" i="2"/>
  <c r="X502" i="2"/>
  <c r="X406" i="2"/>
  <c r="X414" i="2"/>
  <c r="X321" i="2"/>
  <c r="X327" i="2"/>
  <c r="X381" i="2"/>
  <c r="X560" i="2"/>
  <c r="X535" i="2"/>
  <c r="X550" i="2"/>
  <c r="X570" i="2"/>
  <c r="X451" i="2"/>
  <c r="X417" i="2"/>
  <c r="X463" i="2"/>
  <c r="X382" i="2"/>
  <c r="X478" i="2"/>
  <c r="X457" i="2"/>
  <c r="X418" i="2"/>
  <c r="X342" i="2"/>
  <c r="X379" i="2"/>
  <c r="X348" i="2"/>
  <c r="X354" i="2"/>
  <c r="X313" i="2"/>
  <c r="X297" i="2"/>
  <c r="X287" i="2"/>
  <c r="X561" i="2"/>
  <c r="X527" i="2"/>
  <c r="X569" i="2"/>
  <c r="X512" i="2"/>
  <c r="X475" i="2"/>
  <c r="X399" i="2"/>
  <c r="X461" i="2"/>
  <c r="X293" i="2"/>
  <c r="X356" i="2"/>
  <c r="X394" i="2"/>
  <c r="X353" i="2"/>
  <c r="X365" i="2"/>
  <c r="X318" i="2"/>
  <c r="X279" i="2"/>
  <c r="X302" i="2"/>
  <c r="X435" i="2"/>
  <c r="U261" i="2"/>
  <c r="Y364" i="2"/>
  <c r="Y525" i="2"/>
  <c r="Y422" i="2"/>
  <c r="Y540" i="2"/>
  <c r="Y491" i="2"/>
  <c r="Y442" i="2"/>
  <c r="Y409" i="2"/>
  <c r="Y438" i="2"/>
  <c r="Y270" i="2"/>
  <c r="Y543" i="2"/>
  <c r="Y415" i="2"/>
  <c r="Y458" i="2"/>
  <c r="Y395" i="2"/>
  <c r="Y309" i="2"/>
  <c r="Y552" i="2"/>
  <c r="Y445" i="2"/>
  <c r="Y332" i="2"/>
  <c r="Y527" i="2"/>
  <c r="Y378" i="2"/>
  <c r="Y443" i="2"/>
  <c r="Y381" i="2"/>
  <c r="Y289" i="2"/>
  <c r="Y564" i="2"/>
  <c r="Y542" i="2"/>
  <c r="Y555" i="2"/>
  <c r="Y407" i="2"/>
  <c r="Y533" i="2"/>
  <c r="Y558" i="2"/>
  <c r="Y431" i="2"/>
  <c r="Y493" i="2"/>
  <c r="Y468" i="2"/>
  <c r="Y351" i="2"/>
  <c r="Y449" i="2"/>
  <c r="Y419" i="2"/>
  <c r="Y269" i="2"/>
  <c r="Y341" i="2"/>
  <c r="Y326" i="2"/>
  <c r="Y342" i="2"/>
  <c r="Y288" i="2"/>
  <c r="Y302" i="2"/>
  <c r="Y347" i="2"/>
  <c r="Y539" i="2"/>
  <c r="Y434" i="2"/>
  <c r="Y538" i="2"/>
  <c r="Y396" i="2"/>
  <c r="Y482" i="2"/>
  <c r="Y455" i="2"/>
  <c r="Y461" i="2"/>
  <c r="Y513" i="2"/>
  <c r="Y433" i="2"/>
  <c r="Y402" i="2"/>
  <c r="Y405" i="2"/>
  <c r="Y368" i="2"/>
  <c r="Y384" i="2"/>
  <c r="Y317" i="2"/>
  <c r="Y328" i="2"/>
  <c r="Y281" i="2"/>
  <c r="Y475" i="2"/>
  <c r="Y548" i="2"/>
  <c r="Y315" i="2"/>
  <c r="Y519" i="2"/>
  <c r="Y476" i="2"/>
  <c r="Y446" i="2"/>
  <c r="Y448" i="2"/>
  <c r="Y366" i="2"/>
  <c r="Y385" i="2"/>
  <c r="Y382" i="2"/>
  <c r="Y346" i="2"/>
  <c r="Y372" i="2"/>
  <c r="Y327" i="2"/>
  <c r="Y291" i="2"/>
  <c r="Y295" i="2"/>
  <c r="U263" i="2"/>
  <c r="T465" i="2"/>
  <c r="T522" i="2"/>
  <c r="T448" i="2"/>
  <c r="T299" i="2"/>
  <c r="T488" i="2"/>
  <c r="T331" i="2"/>
  <c r="T428" i="2"/>
  <c r="T511" i="2"/>
  <c r="T494" i="2"/>
  <c r="T518" i="2"/>
  <c r="T340" i="2"/>
  <c r="T316" i="2"/>
  <c r="T568" i="2"/>
  <c r="T535" i="2"/>
  <c r="T451" i="2"/>
  <c r="T450" i="2"/>
  <c r="T455" i="2"/>
  <c r="T508" i="2"/>
  <c r="T424" i="2"/>
  <c r="T310" i="2"/>
  <c r="T337" i="2"/>
  <c r="T281" i="2"/>
  <c r="T560" i="2"/>
  <c r="T435" i="2"/>
  <c r="T485" i="2"/>
  <c r="T416" i="2"/>
  <c r="T275" i="2"/>
  <c r="T501" i="2"/>
  <c r="T509" i="2"/>
  <c r="T452" i="2"/>
  <c r="T349" i="2"/>
  <c r="T502" i="2"/>
  <c r="T423" i="2"/>
  <c r="T429" i="2"/>
  <c r="T330" i="2"/>
  <c r="T301" i="2"/>
  <c r="T278" i="2"/>
  <c r="T510" i="2"/>
  <c r="T395" i="2"/>
  <c r="T542" i="2"/>
  <c r="T433" i="2"/>
  <c r="T539" i="2"/>
  <c r="T430" i="2"/>
  <c r="T482" i="2"/>
  <c r="T484" i="2"/>
  <c r="T410" i="2"/>
  <c r="T373" i="2"/>
  <c r="T414" i="2"/>
  <c r="T375" i="2"/>
  <c r="T286" i="2"/>
  <c r="T315" i="2"/>
  <c r="T327" i="2"/>
  <c r="T273" i="2"/>
  <c r="T506" i="2"/>
  <c r="T569" i="2"/>
  <c r="T322" i="2"/>
  <c r="T530" i="2"/>
  <c r="T536" i="2"/>
  <c r="T570" i="2"/>
  <c r="T441" i="2"/>
  <c r="T515" i="2"/>
  <c r="T517" i="2"/>
  <c r="T439" i="2"/>
  <c r="T490" i="2"/>
  <c r="T417" i="2"/>
  <c r="T390" i="2"/>
  <c r="T422" i="2"/>
  <c r="T383" i="2"/>
  <c r="T309" i="2"/>
  <c r="T335" i="2"/>
  <c r="T293" i="2"/>
  <c r="T284" i="2"/>
  <c r="T436" i="2"/>
  <c r="T333" i="2"/>
  <c r="T561" i="2"/>
  <c r="T397" i="2"/>
  <c r="T503" i="2"/>
  <c r="V320" i="2"/>
  <c r="V455" i="2"/>
  <c r="V528" i="2"/>
  <c r="V386" i="2"/>
  <c r="V306" i="2"/>
  <c r="V564" i="2"/>
  <c r="V369" i="2"/>
  <c r="V541" i="2"/>
  <c r="V368" i="2"/>
  <c r="V385" i="2"/>
  <c r="V432" i="2"/>
  <c r="V559" i="2"/>
  <c r="V536" i="2"/>
  <c r="V419" i="2"/>
  <c r="V417" i="2"/>
  <c r="V348" i="2"/>
  <c r="V373" i="2"/>
  <c r="V321" i="2"/>
  <c r="V327" i="2"/>
  <c r="V289" i="2"/>
  <c r="V288" i="2"/>
  <c r="V520" i="2"/>
  <c r="V351" i="2"/>
  <c r="V376" i="2"/>
  <c r="V347" i="2"/>
  <c r="V294" i="2"/>
  <c r="V426" i="2"/>
  <c r="V476" i="2"/>
  <c r="V518" i="2"/>
  <c r="V567" i="2"/>
  <c r="V414" i="2"/>
  <c r="V558" i="2"/>
  <c r="V521" i="2"/>
  <c r="V441" i="2"/>
  <c r="V514" i="2"/>
  <c r="V431" i="2"/>
  <c r="V350" i="2"/>
  <c r="V397" i="2"/>
  <c r="V374" i="2"/>
  <c r="V390" i="2"/>
  <c r="V341" i="2"/>
  <c r="V272" i="2"/>
  <c r="V273" i="2"/>
  <c r="V303" i="2"/>
  <c r="V270" i="2"/>
  <c r="V439" i="2"/>
  <c r="V517" i="2"/>
  <c r="V519" i="2"/>
  <c r="V552" i="2"/>
  <c r="V485" i="2"/>
  <c r="V491" i="2"/>
  <c r="V451" i="2"/>
  <c r="V319" i="2"/>
  <c r="V445" i="2"/>
  <c r="V380" i="2"/>
  <c r="V409" i="2"/>
  <c r="V379" i="2"/>
  <c r="V280" i="2"/>
  <c r="V358" i="2"/>
  <c r="V285" i="2"/>
  <c r="V297" i="2"/>
  <c r="V282" i="2"/>
  <c r="V547" i="2"/>
  <c r="V443" i="2"/>
  <c r="V332" i="2"/>
  <c r="V477" i="2"/>
  <c r="V548" i="2"/>
  <c r="V532" i="2"/>
  <c r="V446" i="2"/>
  <c r="V422" i="2"/>
  <c r="V450" i="2"/>
  <c r="V542" i="2"/>
  <c r="V468" i="2"/>
  <c r="V474" i="2"/>
  <c r="V448" i="2"/>
  <c r="V453" i="2"/>
  <c r="V338" i="2"/>
  <c r="W315" i="2"/>
  <c r="W291" i="2"/>
  <c r="W540" i="2"/>
  <c r="W407" i="2"/>
  <c r="W375" i="2"/>
  <c r="W498" i="2"/>
  <c r="W382" i="2"/>
  <c r="W556" i="2"/>
  <c r="W345" i="2"/>
  <c r="W404" i="2"/>
  <c r="W326" i="2"/>
  <c r="W557" i="2"/>
  <c r="W548" i="2"/>
  <c r="W429" i="2"/>
  <c r="W408" i="2"/>
  <c r="W293" i="2"/>
  <c r="W341" i="2"/>
  <c r="W302" i="2"/>
  <c r="W275" i="2"/>
  <c r="W552" i="2"/>
  <c r="W444" i="2"/>
  <c r="W413" i="2"/>
  <c r="W422" i="2"/>
  <c r="W358" i="2"/>
  <c r="W289" i="2"/>
  <c r="W506" i="2"/>
  <c r="W457" i="2"/>
  <c r="W463" i="2"/>
  <c r="W399" i="2"/>
  <c r="W389" i="2"/>
  <c r="W351" i="2"/>
  <c r="W301" i="2"/>
  <c r="W462" i="2"/>
  <c r="W569" i="2"/>
  <c r="W526" i="2"/>
  <c r="W490" i="2"/>
  <c r="W496" i="2"/>
  <c r="W320" i="2"/>
  <c r="W446" i="2"/>
  <c r="W334" i="2"/>
  <c r="W359" i="2"/>
  <c r="W396" i="2"/>
  <c r="W373" i="2"/>
  <c r="W285" i="2"/>
  <c r="W337" i="2"/>
  <c r="W323" i="2"/>
  <c r="W277" i="2"/>
  <c r="W447" i="2"/>
  <c r="W454" i="2"/>
  <c r="W525" i="2"/>
  <c r="W510" i="2"/>
  <c r="W431" i="2"/>
  <c r="W465" i="2"/>
  <c r="W471" i="2"/>
  <c r="W414" i="2"/>
  <c r="W409" i="2"/>
  <c r="W295" i="2"/>
  <c r="W271" i="2"/>
  <c r="W347" i="2"/>
  <c r="W357" i="2"/>
  <c r="W310" i="2"/>
  <c r="W307" i="2"/>
  <c r="W280" i="2"/>
  <c r="W468" i="2"/>
  <c r="W535" i="2"/>
  <c r="W559" i="2"/>
  <c r="W500" i="2"/>
  <c r="W508" i="2"/>
  <c r="W545" i="2"/>
  <c r="W530" i="2"/>
  <c r="W472" i="2"/>
  <c r="W388" i="2"/>
  <c r="W544" i="2"/>
  <c r="W458" i="2"/>
  <c r="W503" i="2"/>
  <c r="W558" i="2"/>
  <c r="W522" i="2"/>
  <c r="W524" i="2"/>
  <c r="W480" i="2"/>
  <c r="W400" i="2"/>
  <c r="U264" i="2"/>
  <c r="U552" i="2"/>
  <c r="U439" i="2"/>
  <c r="U539" i="2"/>
  <c r="U502" i="2"/>
  <c r="U510" i="2"/>
  <c r="U459" i="2"/>
  <c r="U465" i="2"/>
  <c r="U486" i="2"/>
  <c r="U375" i="2"/>
  <c r="U308" i="2"/>
  <c r="U285" i="2"/>
  <c r="U543" i="2"/>
  <c r="U571" i="2"/>
  <c r="U360" i="2"/>
  <c r="U501" i="2"/>
  <c r="U499" i="2"/>
  <c r="U485" i="2"/>
  <c r="U464" i="2"/>
  <c r="U409" i="2"/>
  <c r="U492" i="2"/>
  <c r="U498" i="2"/>
  <c r="U397" i="2"/>
  <c r="U394" i="2"/>
  <c r="U406" i="2"/>
  <c r="U333" i="2"/>
  <c r="U301" i="2"/>
  <c r="U269" i="2"/>
  <c r="U563" i="2"/>
  <c r="U508" i="2"/>
  <c r="U487" i="2"/>
  <c r="U556" i="2"/>
  <c r="U549" i="2"/>
  <c r="U558" i="2"/>
  <c r="U373" i="2"/>
  <c r="U478" i="2"/>
  <c r="U457" i="2"/>
  <c r="U341" i="2"/>
  <c r="U449" i="2"/>
  <c r="U294" i="2"/>
  <c r="U361" i="2"/>
  <c r="U386" i="2"/>
  <c r="U391" i="2"/>
  <c r="U355" i="2"/>
  <c r="U302" i="2"/>
  <c r="U570" i="2"/>
  <c r="U505" i="2"/>
  <c r="U536" i="2"/>
  <c r="U470" i="2"/>
  <c r="U509" i="2"/>
  <c r="U422" i="2"/>
  <c r="U378" i="2"/>
  <c r="U376" i="2"/>
  <c r="U560" i="2"/>
  <c r="U495" i="2"/>
  <c r="U434" i="2"/>
  <c r="U553" i="2"/>
  <c r="U548" i="2"/>
  <c r="U451" i="2"/>
  <c r="U456" i="2"/>
  <c r="U554" i="2"/>
  <c r="U292" i="2"/>
  <c r="U297" i="2"/>
  <c r="U471" i="2"/>
  <c r="U477" i="2"/>
  <c r="U454" i="2"/>
  <c r="U326" i="2"/>
  <c r="U444" i="2"/>
  <c r="U426" i="2"/>
  <c r="U353" i="2"/>
  <c r="U380" i="2"/>
  <c r="U368" i="2"/>
  <c r="U349" i="2"/>
  <c r="U296" i="2"/>
  <c r="U362" i="2"/>
  <c r="U363" i="2"/>
  <c r="U377" i="2"/>
  <c r="U298" i="2"/>
  <c r="U305" i="2"/>
  <c r="U293" i="2"/>
  <c r="U352" i="2"/>
  <c r="U327" i="2"/>
  <c r="U299" i="2"/>
  <c r="U265" i="2"/>
  <c r="X331" i="2"/>
  <c r="X361" i="2"/>
  <c r="X363" i="2"/>
  <c r="X520" i="2"/>
  <c r="X374" i="2"/>
  <c r="X380" i="2"/>
  <c r="X276" i="2"/>
  <c r="X437" i="2"/>
  <c r="X360" i="2"/>
  <c r="X369" i="2"/>
  <c r="X378" i="2"/>
  <c r="X290" i="2"/>
  <c r="X273" i="2"/>
  <c r="X433" i="2"/>
  <c r="X531" i="2"/>
  <c r="X420" i="2"/>
  <c r="X410" i="2"/>
  <c r="X419" i="2"/>
  <c r="X325" i="2"/>
  <c r="X274" i="2"/>
  <c r="X284" i="2"/>
  <c r="Y350" i="2"/>
  <c r="Y505" i="2"/>
  <c r="Y361" i="2"/>
  <c r="Y528" i="2"/>
  <c r="Y478" i="2"/>
  <c r="Y500" i="2"/>
  <c r="Y394" i="2"/>
  <c r="Y359" i="2"/>
  <c r="Y376" i="2"/>
  <c r="Y301" i="2"/>
  <c r="Y507" i="2"/>
  <c r="Y511" i="2"/>
  <c r="Y484" i="2"/>
  <c r="Y489" i="2"/>
  <c r="Y335" i="2"/>
  <c r="Y298" i="2"/>
  <c r="Y520" i="2"/>
  <c r="Y459" i="2"/>
  <c r="Y465" i="2"/>
  <c r="Y330" i="2"/>
  <c r="Y296" i="2"/>
  <c r="T346" i="2"/>
  <c r="T411" i="2"/>
  <c r="T559" i="2"/>
  <c r="T469" i="2"/>
  <c r="T288" i="2"/>
  <c r="T291" i="2"/>
  <c r="T552" i="2"/>
  <c r="T412" i="2"/>
  <c r="T432" i="2"/>
  <c r="T336" i="2"/>
  <c r="T343" i="2"/>
  <c r="T287" i="2"/>
  <c r="T562" i="2"/>
  <c r="T512" i="2"/>
  <c r="T499" i="2"/>
  <c r="T328" i="2"/>
  <c r="T321" i="2"/>
  <c r="T398" i="2"/>
  <c r="T351" i="2"/>
  <c r="T318" i="2"/>
  <c r="T302" i="2"/>
  <c r="T557" i="2"/>
  <c r="T504" i="2"/>
  <c r="T444" i="2"/>
  <c r="V295" i="2"/>
  <c r="V471" i="2"/>
  <c r="V427" i="2"/>
  <c r="V412" i="2"/>
  <c r="V269" i="2"/>
  <c r="V277" i="2"/>
  <c r="V489" i="2"/>
  <c r="V495" i="2"/>
  <c r="V550" i="2"/>
  <c r="V407" i="2"/>
  <c r="V406" i="2"/>
  <c r="V423" i="2"/>
  <c r="V336" i="2"/>
  <c r="V291" i="2"/>
  <c r="V307" i="2"/>
  <c r="V425" i="2"/>
  <c r="V292" i="2"/>
  <c r="V283" i="2"/>
  <c r="V480" i="2"/>
  <c r="V502" i="2"/>
  <c r="V460" i="2"/>
  <c r="V466" i="2"/>
  <c r="V523" i="2"/>
  <c r="V531" i="2"/>
  <c r="V365" i="2"/>
  <c r="V461" i="2"/>
  <c r="W303" i="2"/>
  <c r="W504" i="2"/>
  <c r="W512" i="2"/>
  <c r="W461" i="2"/>
  <c r="W467" i="2"/>
  <c r="W481" i="2"/>
  <c r="W304" i="2"/>
  <c r="W340" i="2"/>
  <c r="W273" i="2"/>
  <c r="W332" i="2"/>
  <c r="W469" i="2"/>
  <c r="W475" i="2"/>
  <c r="W410" i="2"/>
  <c r="W284" i="2"/>
  <c r="W541" i="2"/>
  <c r="W451" i="2"/>
  <c r="W440" i="2"/>
  <c r="W354" i="2"/>
  <c r="W393" i="2"/>
  <c r="W281" i="2"/>
  <c r="W328" i="2"/>
  <c r="W270" i="2"/>
  <c r="W551" i="2"/>
  <c r="W546" i="2"/>
  <c r="W435" i="2"/>
  <c r="W441" i="2"/>
  <c r="W464" i="2"/>
  <c r="W494" i="2"/>
  <c r="U516" i="2"/>
  <c r="U518" i="2"/>
  <c r="U524" i="2"/>
  <c r="U526" i="2"/>
  <c r="U317" i="2"/>
  <c r="U402" i="2"/>
  <c r="U351" i="2"/>
  <c r="U329" i="2"/>
  <c r="U412" i="2"/>
  <c r="U504" i="2"/>
  <c r="U441" i="2"/>
  <c r="U273" i="2"/>
  <c r="U488" i="2"/>
  <c r="U494" i="2"/>
  <c r="U348" i="2"/>
  <c r="U277" i="2"/>
  <c r="U490" i="2"/>
  <c r="U415" i="2"/>
  <c r="U401" i="2"/>
  <c r="U417" i="2"/>
  <c r="U315" i="2"/>
  <c r="U318" i="2"/>
  <c r="U345" i="2"/>
  <c r="U312" i="2"/>
  <c r="U309" i="2"/>
  <c r="V261" i="2"/>
  <c r="V265" i="2"/>
  <c r="W261" i="2"/>
  <c r="U230" i="2"/>
  <c r="U37" i="2"/>
  <c r="U212" i="2"/>
  <c r="L195" i="14" s="1"/>
  <c r="U203" i="2"/>
  <c r="U213" i="2"/>
  <c r="L196" i="14" s="1"/>
  <c r="U227" i="2"/>
  <c r="L210" i="14" s="1"/>
  <c r="U35" i="2"/>
  <c r="U50" i="2"/>
  <c r="U87" i="2"/>
  <c r="L70" i="14" s="1"/>
  <c r="U113" i="2"/>
  <c r="L96" i="14" s="1"/>
  <c r="U184" i="2"/>
  <c r="U161" i="2"/>
  <c r="U109" i="2"/>
  <c r="U23" i="2"/>
  <c r="U97" i="2"/>
  <c r="U32" i="2"/>
  <c r="U201" i="2"/>
  <c r="U110" i="2"/>
  <c r="L93" i="14" s="1"/>
  <c r="T267" i="2"/>
  <c r="U22" i="2"/>
  <c r="U96" i="2"/>
  <c r="U88" i="2"/>
  <c r="L71" i="14" s="1"/>
  <c r="U86" i="2"/>
  <c r="U93" i="2"/>
  <c r="U225" i="2"/>
  <c r="W262" i="2"/>
  <c r="W267" i="2"/>
  <c r="X402" i="2"/>
  <c r="X456" i="2"/>
  <c r="X563" i="2"/>
  <c r="X371" i="2"/>
  <c r="X448" i="2"/>
  <c r="X566" i="2"/>
  <c r="X532" i="2"/>
  <c r="X521" i="2"/>
  <c r="X529" i="2"/>
  <c r="X383" i="2"/>
  <c r="X280" i="2"/>
  <c r="X510" i="2"/>
  <c r="X396" i="2"/>
  <c r="X556" i="2"/>
  <c r="X525" i="2"/>
  <c r="X533" i="2"/>
  <c r="X489" i="2"/>
  <c r="X347" i="2"/>
  <c r="X316" i="2"/>
  <c r="X567" i="2"/>
  <c r="X528" i="2"/>
  <c r="X438" i="2"/>
  <c r="X509" i="2"/>
  <c r="X479" i="2"/>
  <c r="X482" i="2"/>
  <c r="X484" i="2"/>
  <c r="X309" i="2"/>
  <c r="X398" i="2"/>
  <c r="X319" i="2"/>
  <c r="X304" i="2"/>
  <c r="X392" i="2"/>
  <c r="X519" i="2"/>
  <c r="X505" i="2"/>
  <c r="X513" i="2"/>
  <c r="X434" i="2"/>
  <c r="X358" i="2"/>
  <c r="X408" i="2"/>
  <c r="X310" i="2"/>
  <c r="X311" i="2"/>
  <c r="X571" i="2"/>
  <c r="T264" i="2"/>
  <c r="Y386" i="2"/>
  <c r="Y569" i="2"/>
  <c r="Y521" i="2"/>
  <c r="Y287" i="2"/>
  <c r="Y563" i="2"/>
  <c r="Y480" i="2"/>
  <c r="Y308" i="2"/>
  <c r="Y479" i="2"/>
  <c r="Y274" i="2"/>
  <c r="Y424" i="2"/>
  <c r="Y474" i="2"/>
  <c r="Y324" i="2"/>
  <c r="Y565" i="2"/>
  <c r="Y559" i="2"/>
  <c r="Y512" i="2"/>
  <c r="Y432" i="2"/>
  <c r="Y338" i="2"/>
  <c r="Y348" i="2"/>
  <c r="Y373" i="2"/>
  <c r="Y339" i="2"/>
  <c r="Y311" i="2"/>
  <c r="Y290" i="2"/>
  <c r="Y428" i="2"/>
  <c r="Y466" i="2"/>
  <c r="Y444" i="2"/>
  <c r="Y420" i="2"/>
  <c r="Y323" i="2"/>
  <c r="Y286" i="2"/>
  <c r="Y299" i="2"/>
  <c r="Y425" i="2"/>
  <c r="Y430" i="2"/>
  <c r="Y383" i="2"/>
  <c r="Y460" i="2"/>
  <c r="Y418" i="2"/>
  <c r="Y403" i="2"/>
  <c r="Y316" i="2"/>
  <c r="Y278" i="2"/>
  <c r="T447" i="2"/>
  <c r="T334" i="2"/>
  <c r="T317" i="2"/>
  <c r="T305" i="2"/>
  <c r="T270" i="2"/>
  <c r="T425" i="2"/>
  <c r="T296" i="2"/>
  <c r="T534" i="2"/>
  <c r="T362" i="2"/>
  <c r="T360" i="2"/>
  <c r="T326" i="2"/>
  <c r="T566" i="2"/>
  <c r="T434" i="2"/>
  <c r="T332" i="2"/>
  <c r="T532" i="2"/>
  <c r="T521" i="2"/>
  <c r="T529" i="2"/>
  <c r="T358" i="2"/>
  <c r="T357" i="2"/>
  <c r="T388" i="2"/>
  <c r="T421" i="2"/>
  <c r="T426" i="2"/>
  <c r="T320" i="2"/>
  <c r="T295" i="2"/>
  <c r="T271" i="2"/>
  <c r="T406" i="2"/>
  <c r="T449" i="2"/>
  <c r="T453" i="2"/>
  <c r="T427" i="2"/>
  <c r="T325" i="2"/>
  <c r="T338" i="2"/>
  <c r="T308" i="2"/>
  <c r="T285" i="2"/>
  <c r="T564" i="2"/>
  <c r="T558" i="2"/>
  <c r="U260" i="2"/>
  <c r="V440" i="2"/>
  <c r="V387" i="2"/>
  <c r="V403" i="2"/>
  <c r="V318" i="2"/>
  <c r="V530" i="2"/>
  <c r="V355" i="2"/>
  <c r="V516" i="2"/>
  <c r="V449" i="2"/>
  <c r="V401" i="2"/>
  <c r="V281" i="2"/>
  <c r="V555" i="2"/>
  <c r="V343" i="2"/>
  <c r="V302" i="2"/>
  <c r="V560" i="2"/>
  <c r="V413" i="2"/>
  <c r="V344" i="2"/>
  <c r="V315" i="2"/>
  <c r="V337" i="2"/>
  <c r="V392" i="2"/>
  <c r="V384" i="2"/>
  <c r="V360" i="2"/>
  <c r="V298" i="2"/>
  <c r="V286" i="2"/>
  <c r="V472" i="2"/>
  <c r="V478" i="2"/>
  <c r="V568" i="2"/>
  <c r="V498" i="2"/>
  <c r="V487" i="2"/>
  <c r="V421" i="2"/>
  <c r="V326" i="2"/>
  <c r="V335" i="2"/>
  <c r="V366" i="2"/>
  <c r="V312" i="2"/>
  <c r="V375" i="2"/>
  <c r="V537" i="2"/>
  <c r="V459" i="2"/>
  <c r="W445" i="2"/>
  <c r="W365" i="2"/>
  <c r="W342" i="2"/>
  <c r="W470" i="2"/>
  <c r="W376" i="2"/>
  <c r="W473" i="2"/>
  <c r="W487" i="2"/>
  <c r="W344" i="2"/>
  <c r="W330" i="2"/>
  <c r="W523" i="2"/>
  <c r="W327" i="2"/>
  <c r="W565" i="2"/>
  <c r="W561" i="2"/>
  <c r="W570" i="2"/>
  <c r="W372" i="2"/>
  <c r="W317" i="2"/>
  <c r="W411" i="2"/>
  <c r="W453" i="2"/>
  <c r="W459" i="2"/>
  <c r="W397" i="2"/>
  <c r="W386" i="2"/>
  <c r="W350" i="2"/>
  <c r="W272" i="2"/>
  <c r="W514" i="2"/>
  <c r="W516" i="2"/>
  <c r="W430" i="2"/>
  <c r="W309" i="2"/>
  <c r="W352" i="2"/>
  <c r="W378" i="2"/>
  <c r="W313" i="2"/>
  <c r="W555" i="2"/>
  <c r="W550" i="2"/>
  <c r="W406" i="2"/>
  <c r="W474" i="2"/>
  <c r="W554" i="2"/>
  <c r="W513" i="2"/>
  <c r="W531" i="2"/>
  <c r="W402" i="2"/>
  <c r="U393" i="2"/>
  <c r="U413" i="2"/>
  <c r="U534" i="2"/>
  <c r="U537" i="2"/>
  <c r="U496" i="2"/>
  <c r="U423" i="2"/>
  <c r="U408" i="2"/>
  <c r="U356" i="2"/>
  <c r="U280" i="2"/>
  <c r="U559" i="2"/>
  <c r="U497" i="2"/>
  <c r="U491" i="2"/>
  <c r="U462" i="2"/>
  <c r="U382" i="2"/>
  <c r="U405" i="2"/>
  <c r="U527" i="2"/>
  <c r="U564" i="2"/>
  <c r="U483" i="2"/>
  <c r="U447" i="2"/>
  <c r="U455" i="2"/>
  <c r="U461" i="2"/>
  <c r="U403" i="2"/>
  <c r="U379" i="2"/>
  <c r="U286" i="2"/>
  <c r="U322" i="2"/>
  <c r="U271" i="2"/>
  <c r="U284" i="2"/>
  <c r="U272" i="2"/>
  <c r="V264" i="2"/>
  <c r="V268" i="2"/>
  <c r="V260" i="2"/>
  <c r="U173" i="2"/>
  <c r="L156" i="14" s="1"/>
  <c r="U46" i="2"/>
  <c r="U83" i="2"/>
  <c r="U182" i="2"/>
  <c r="L165" i="14" s="1"/>
  <c r="Y260" i="2"/>
  <c r="U163" i="2"/>
  <c r="L146" i="14" s="1"/>
  <c r="W260" i="2"/>
  <c r="U67" i="2"/>
  <c r="L50" i="14" s="1"/>
  <c r="U150" i="2"/>
  <c r="U237" i="2"/>
  <c r="U257" i="2"/>
  <c r="U211" i="2"/>
  <c r="T268" i="2"/>
  <c r="U172" i="2"/>
  <c r="U153" i="2"/>
  <c r="U100" i="2"/>
  <c r="X265" i="2"/>
  <c r="U223" i="2"/>
  <c r="U220" i="2"/>
  <c r="L203" i="14" s="1"/>
  <c r="Y261" i="2"/>
  <c r="X288" i="2"/>
  <c r="X283" i="2"/>
  <c r="X548" i="2"/>
  <c r="X404" i="2"/>
  <c r="X496" i="2"/>
  <c r="X405" i="2"/>
  <c r="X465" i="2"/>
  <c r="X269" i="2"/>
  <c r="X338" i="2"/>
  <c r="X541" i="2"/>
  <c r="X518" i="2"/>
  <c r="X400" i="2"/>
  <c r="X286" i="2"/>
  <c r="X423" i="2"/>
  <c r="X508" i="2"/>
  <c r="X412" i="2"/>
  <c r="X416" i="2"/>
  <c r="X322" i="2"/>
  <c r="X329" i="2"/>
  <c r="X409" i="2"/>
  <c r="X539" i="2"/>
  <c r="X320" i="2"/>
  <c r="X291" i="2"/>
  <c r="X557" i="2"/>
  <c r="X467" i="2"/>
  <c r="X474" i="2"/>
  <c r="X480" i="2"/>
  <c r="X425" i="2"/>
  <c r="X385" i="2"/>
  <c r="X359" i="2"/>
  <c r="X298" i="2"/>
  <c r="X524" i="2"/>
  <c r="X441" i="2"/>
  <c r="X552" i="2"/>
  <c r="X540" i="2"/>
  <c r="X442" i="2"/>
  <c r="X537" i="2"/>
  <c r="X376" i="2"/>
  <c r="X516" i="2"/>
  <c r="X473" i="2"/>
  <c r="X432" i="2"/>
  <c r="X393" i="2"/>
  <c r="X422" i="2"/>
  <c r="X314" i="2"/>
  <c r="X328" i="2"/>
  <c r="X335" i="2"/>
  <c r="X300" i="2"/>
  <c r="X289" i="2"/>
  <c r="X266" i="2"/>
  <c r="X271" i="2"/>
  <c r="X538" i="2"/>
  <c r="X389" i="2"/>
  <c r="X429" i="2"/>
  <c r="X553" i="2"/>
  <c r="X549" i="2"/>
  <c r="X449" i="2"/>
  <c r="X547" i="2"/>
  <c r="X415" i="2"/>
  <c r="X459" i="2"/>
  <c r="X370" i="2"/>
  <c r="X477" i="2"/>
  <c r="X407" i="2"/>
  <c r="X333" i="2"/>
  <c r="X377" i="2"/>
  <c r="X343" i="2"/>
  <c r="X346" i="2"/>
  <c r="X308" i="2"/>
  <c r="X294" i="2"/>
  <c r="X285" i="2"/>
  <c r="Y263" i="2"/>
  <c r="Y353" i="2"/>
  <c r="Y562" i="2"/>
  <c r="Y358" i="2"/>
  <c r="Y497" i="2"/>
  <c r="Y547" i="2"/>
  <c r="Y485" i="2"/>
  <c r="Y413" i="2"/>
  <c r="Y319" i="2"/>
  <c r="Y421" i="2"/>
  <c r="Y570" i="2"/>
  <c r="Y556" i="2"/>
  <c r="Y522" i="2"/>
  <c r="Y530" i="2"/>
  <c r="Y362" i="2"/>
  <c r="Y363" i="2"/>
  <c r="Y271" i="2"/>
  <c r="Y463" i="2"/>
  <c r="Y469" i="2"/>
  <c r="Y294" i="2"/>
  <c r="Y567" i="2"/>
  <c r="Y541" i="2"/>
  <c r="Y488" i="2"/>
  <c r="Y494" i="2"/>
  <c r="Y492" i="2"/>
  <c r="Y498" i="2"/>
  <c r="Y344" i="2"/>
  <c r="Y293" i="2"/>
  <c r="Y532" i="2"/>
  <c r="Y499" i="2"/>
  <c r="Y451" i="2"/>
  <c r="Y456" i="2"/>
  <c r="Y391" i="2"/>
  <c r="Y545" i="2"/>
  <c r="Y437" i="2"/>
  <c r="Y544" i="2"/>
  <c r="Y397" i="2"/>
  <c r="Y462" i="2"/>
  <c r="Y515" i="2"/>
  <c r="Y435" i="2"/>
  <c r="Y408" i="2"/>
  <c r="Y406" i="2"/>
  <c r="Y305" i="2"/>
  <c r="Y388" i="2"/>
  <c r="Y318" i="2"/>
  <c r="Y277" i="2"/>
  <c r="Y285" i="2"/>
  <c r="Y337" i="2"/>
  <c r="Y399" i="2"/>
  <c r="Y508" i="2"/>
  <c r="Y331" i="2"/>
  <c r="Y471" i="2"/>
  <c r="Y477" i="2"/>
  <c r="Y454" i="2"/>
  <c r="Y503" i="2"/>
  <c r="Y367" i="2"/>
  <c r="Y387" i="2"/>
  <c r="Y390" i="2"/>
  <c r="Y354" i="2"/>
  <c r="Y374" i="2"/>
  <c r="Y329" i="2"/>
  <c r="Y300" i="2"/>
  <c r="Y404" i="2"/>
  <c r="Y560" i="2"/>
  <c r="Y568" i="2"/>
  <c r="Y436" i="2"/>
  <c r="Y553" i="2"/>
  <c r="Y495" i="2"/>
  <c r="Y566" i="2"/>
  <c r="Y452" i="2"/>
  <c r="Y504" i="2"/>
  <c r="Y470" i="2"/>
  <c r="Y393" i="2"/>
  <c r="Y486" i="2"/>
  <c r="Y426" i="2"/>
  <c r="Y307" i="2"/>
  <c r="Y360" i="2"/>
  <c r="Y334" i="2"/>
  <c r="Y349" i="2"/>
  <c r="Y292" i="2"/>
  <c r="Y297" i="2"/>
  <c r="Y306" i="2"/>
  <c r="Y276" i="2"/>
  <c r="T549" i="2"/>
  <c r="T280" i="2"/>
  <c r="T520" i="2"/>
  <c r="T496" i="2"/>
  <c r="T341" i="2"/>
  <c r="T415" i="2"/>
  <c r="T533" i="2"/>
  <c r="T312" i="2"/>
  <c r="T394" i="2"/>
  <c r="T546" i="2"/>
  <c r="T279" i="2"/>
  <c r="T474" i="2"/>
  <c r="T389" i="2"/>
  <c r="T329" i="2"/>
  <c r="T554" i="2"/>
  <c r="T555" i="2"/>
  <c r="T401" i="2"/>
  <c r="T479" i="2"/>
  <c r="T481" i="2"/>
  <c r="T405" i="2"/>
  <c r="T408" i="2"/>
  <c r="T277" i="2"/>
  <c r="T311" i="2"/>
  <c r="T505" i="2"/>
  <c r="T513" i="2"/>
  <c r="T527" i="2"/>
  <c r="T545" i="2"/>
  <c r="T458" i="2"/>
  <c r="T464" i="2"/>
  <c r="T378" i="2"/>
  <c r="T544" i="2"/>
  <c r="T372" i="2"/>
  <c r="T475" i="2"/>
  <c r="T478" i="2"/>
  <c r="T480" i="2"/>
  <c r="T386" i="2"/>
  <c r="T402" i="2"/>
  <c r="T274" i="2"/>
  <c r="T290" i="2"/>
  <c r="T538" i="2"/>
  <c r="T366" i="2"/>
  <c r="T526" i="2"/>
  <c r="T367" i="2"/>
  <c r="T471" i="2"/>
  <c r="T342" i="2"/>
  <c r="T457" i="2"/>
  <c r="T369" i="2"/>
  <c r="T355" i="2"/>
  <c r="T400" i="2"/>
  <c r="T353" i="2"/>
  <c r="T391" i="2"/>
  <c r="T319" i="2"/>
  <c r="T283" i="2"/>
  <c r="T303" i="2"/>
  <c r="T304" i="2"/>
  <c r="T523" i="2"/>
  <c r="T525" i="2"/>
  <c r="T379" i="2"/>
  <c r="T543" i="2"/>
  <c r="T563" i="2"/>
  <c r="T540" i="2"/>
  <c r="T431" i="2"/>
  <c r="T537" i="2"/>
  <c r="T483" i="2"/>
  <c r="T392" i="2"/>
  <c r="T461" i="2"/>
  <c r="T409" i="2"/>
  <c r="T370" i="2"/>
  <c r="T413" i="2"/>
  <c r="T371" i="2"/>
  <c r="T282" i="2"/>
  <c r="T314" i="2"/>
  <c r="T324" i="2"/>
  <c r="T272" i="2"/>
  <c r="T486" i="2"/>
  <c r="T528" i="2"/>
  <c r="T571" i="2"/>
  <c r="T551" i="2"/>
  <c r="T500" i="2"/>
  <c r="V301" i="2"/>
  <c r="V435" i="2"/>
  <c r="V271" i="2"/>
  <c r="V544" i="2"/>
  <c r="V364" i="2"/>
  <c r="V513" i="2"/>
  <c r="V515" i="2"/>
  <c r="V333" i="2"/>
  <c r="V565" i="2"/>
  <c r="V509" i="2"/>
  <c r="V316" i="2"/>
  <c r="V322" i="2"/>
  <c r="V331" i="2"/>
  <c r="V454" i="2"/>
  <c r="V569" i="2"/>
  <c r="V522" i="2"/>
  <c r="V378" i="2"/>
  <c r="V377" i="2"/>
  <c r="V356" i="2"/>
  <c r="V296" i="2"/>
  <c r="V481" i="2"/>
  <c r="V546" i="2"/>
  <c r="V395" i="2"/>
  <c r="V362" i="2"/>
  <c r="V434" i="2"/>
  <c r="V497" i="2"/>
  <c r="V496" i="2"/>
  <c r="V424" i="2"/>
  <c r="V342" i="2"/>
  <c r="V313" i="2"/>
  <c r="V274" i="2"/>
  <c r="V437" i="2"/>
  <c r="V484" i="2"/>
  <c r="V551" i="2"/>
  <c r="V571" i="2"/>
  <c r="V490" i="2"/>
  <c r="V562" i="2"/>
  <c r="V505" i="2"/>
  <c r="V428" i="2"/>
  <c r="V501" i="2"/>
  <c r="V317" i="2"/>
  <c r="V308" i="2"/>
  <c r="V357" i="2"/>
  <c r="V352" i="2"/>
  <c r="V382" i="2"/>
  <c r="V329" i="2"/>
  <c r="V325" i="2"/>
  <c r="V290" i="2"/>
  <c r="V334" i="2"/>
  <c r="V456" i="2"/>
  <c r="V462" i="2"/>
  <c r="V525" i="2"/>
  <c r="V527" i="2"/>
  <c r="V557" i="2"/>
  <c r="V438" i="2"/>
  <c r="V512" i="2"/>
  <c r="V429" i="2"/>
  <c r="V324" i="2"/>
  <c r="V391" i="2"/>
  <c r="V372" i="2"/>
  <c r="V389" i="2"/>
  <c r="V340" i="2"/>
  <c r="V300" i="2"/>
  <c r="V482" i="2"/>
  <c r="V402" i="2"/>
  <c r="V475" i="2"/>
  <c r="V545" i="2"/>
  <c r="V529" i="2"/>
  <c r="V483" i="2"/>
  <c r="V539" i="2"/>
  <c r="V394" i="2"/>
  <c r="V534" i="2"/>
  <c r="V396" i="2"/>
  <c r="V311" i="2"/>
  <c r="W360" i="2"/>
  <c r="W521" i="2"/>
  <c r="W329" i="2"/>
  <c r="W483" i="2"/>
  <c r="W308" i="2"/>
  <c r="W501" i="2"/>
  <c r="W343" i="2"/>
  <c r="W419" i="2"/>
  <c r="W450" i="2"/>
  <c r="W381" i="2"/>
  <c r="W279" i="2"/>
  <c r="W346" i="2"/>
  <c r="W517" i="2"/>
  <c r="W427" i="2"/>
  <c r="W374" i="2"/>
  <c r="W387" i="2"/>
  <c r="W318" i="2"/>
  <c r="W460" i="2"/>
  <c r="W560" i="2"/>
  <c r="W412" i="2"/>
  <c r="W371" i="2"/>
  <c r="W432" i="2"/>
  <c r="W394" i="2"/>
  <c r="W455" i="2"/>
  <c r="W437" i="2"/>
  <c r="W339" i="2"/>
  <c r="W366" i="2"/>
  <c r="W325" i="2"/>
  <c r="W297" i="2"/>
  <c r="W484" i="2"/>
  <c r="W534" i="2"/>
  <c r="W452" i="2"/>
  <c r="W495" i="2"/>
  <c r="W434" i="2"/>
  <c r="W423" i="2"/>
  <c r="W335" i="2"/>
  <c r="W369" i="2"/>
  <c r="W364" i="2"/>
  <c r="W380" i="2"/>
  <c r="W322" i="2"/>
  <c r="W316" i="2"/>
  <c r="W294" i="2"/>
  <c r="W533" i="2"/>
  <c r="W515" i="2"/>
  <c r="W505" i="2"/>
  <c r="W405" i="2"/>
  <c r="W456" i="2"/>
  <c r="W379" i="2"/>
  <c r="W391" i="2"/>
  <c r="W418" i="2"/>
  <c r="W385" i="2"/>
  <c r="W331" i="2"/>
  <c r="W348" i="2"/>
  <c r="W283" i="2"/>
  <c r="W286" i="2"/>
  <c r="W269" i="2"/>
  <c r="W478" i="2"/>
  <c r="W543" i="2"/>
  <c r="W563" i="2"/>
  <c r="W537" i="2"/>
  <c r="W485" i="2"/>
  <c r="W562" i="2"/>
  <c r="W486" i="2"/>
  <c r="W492" i="2"/>
  <c r="W377" i="2"/>
  <c r="W536" i="2"/>
  <c r="W448" i="2"/>
  <c r="W466" i="2"/>
  <c r="W547" i="2"/>
  <c r="W324" i="2"/>
  <c r="U557" i="2"/>
  <c r="U431" i="2"/>
  <c r="U561" i="2"/>
  <c r="U475" i="2"/>
  <c r="U446" i="2"/>
  <c r="U448" i="2"/>
  <c r="U428" i="2"/>
  <c r="U288" i="2"/>
  <c r="U314" i="2"/>
  <c r="U525" i="2"/>
  <c r="U506" i="2"/>
  <c r="U514" i="2"/>
  <c r="U569" i="2"/>
  <c r="U551" i="2"/>
  <c r="U562" i="2"/>
  <c r="U436" i="2"/>
  <c r="U480" i="2"/>
  <c r="U458" i="2"/>
  <c r="U387" i="2"/>
  <c r="U313" i="2"/>
  <c r="U371" i="2"/>
  <c r="U392" i="2"/>
  <c r="U291" i="2"/>
  <c r="U372" i="2"/>
  <c r="U306" i="2"/>
  <c r="U385" i="2"/>
  <c r="U479" i="2"/>
  <c r="U507" i="2"/>
  <c r="U547" i="2"/>
  <c r="U544" i="2"/>
  <c r="U512" i="2"/>
  <c r="U467" i="2"/>
  <c r="U473" i="2"/>
  <c r="U432" i="2"/>
  <c r="U515" i="2"/>
  <c r="U435" i="2"/>
  <c r="U416" i="2"/>
  <c r="U337" i="2"/>
  <c r="U366" i="2"/>
  <c r="U354" i="2"/>
  <c r="U321" i="2"/>
  <c r="U303" i="2"/>
  <c r="U540" i="2"/>
  <c r="U453" i="2"/>
  <c r="U442" i="2"/>
  <c r="U460" i="2"/>
  <c r="U398" i="2"/>
  <c r="U346" i="2"/>
  <c r="U347" i="2"/>
  <c r="U289" i="2"/>
  <c r="U445" i="2"/>
  <c r="U567" i="2"/>
  <c r="U452" i="2"/>
  <c r="U545" i="2"/>
  <c r="U429" i="2"/>
  <c r="U538" i="2"/>
  <c r="U511" i="2"/>
  <c r="U472" i="2"/>
  <c r="U427" i="2"/>
  <c r="U513" i="2"/>
  <c r="U433" i="2"/>
  <c r="U414" i="2"/>
  <c r="U330" i="2"/>
  <c r="U364" i="2"/>
  <c r="U310" i="2"/>
  <c r="U295" i="2"/>
  <c r="U344" i="2"/>
  <c r="U369" i="2"/>
  <c r="U331" i="2"/>
  <c r="U304" i="2"/>
  <c r="U274" i="2"/>
  <c r="U336" i="2"/>
  <c r="U270" i="2"/>
  <c r="U281" i="2"/>
  <c r="U267" i="2"/>
  <c r="I64" i="1"/>
  <c r="Y240" i="2"/>
  <c r="P223" i="14" s="1"/>
  <c r="Y241" i="2"/>
  <c r="W91" i="2"/>
  <c r="W240" i="2"/>
  <c r="Y242" i="2"/>
  <c r="P225" i="14" s="1"/>
  <c r="X82" i="2"/>
  <c r="Y259" i="2"/>
  <c r="W182" i="2"/>
  <c r="W162" i="2"/>
  <c r="X111" i="2"/>
  <c r="W227" i="2"/>
  <c r="T75" i="2"/>
  <c r="Y245" i="2"/>
  <c r="Y93" i="2"/>
  <c r="P76" i="14" s="1"/>
  <c r="T94" i="2"/>
  <c r="X177" i="2"/>
  <c r="Y81" i="2"/>
  <c r="Y146" i="2"/>
  <c r="P129" i="14" s="1"/>
  <c r="Y84" i="2"/>
  <c r="Y236" i="2"/>
  <c r="P219" i="14" s="1"/>
  <c r="Y86" i="2"/>
  <c r="Y99" i="2"/>
  <c r="W155" i="2"/>
  <c r="N138" i="14" s="1"/>
  <c r="W78" i="2"/>
  <c r="W121" i="2"/>
  <c r="W151" i="2"/>
  <c r="N134" i="14" s="1"/>
  <c r="W85" i="2"/>
  <c r="N68" i="14" s="1"/>
  <c r="T21" i="2"/>
  <c r="X115" i="2"/>
  <c r="O98" i="14" s="1"/>
  <c r="X184" i="2"/>
  <c r="T92" i="2"/>
  <c r="W144" i="2"/>
  <c r="W143" i="2"/>
  <c r="W74" i="2"/>
  <c r="W75" i="2"/>
  <c r="W96" i="2"/>
  <c r="W94" i="2"/>
  <c r="N77" i="14" s="1"/>
  <c r="W71" i="2"/>
  <c r="T66" i="2"/>
  <c r="T126" i="2"/>
  <c r="K109" i="14" s="1"/>
  <c r="T73" i="2"/>
  <c r="K56" i="14" s="1"/>
  <c r="X31" i="2"/>
  <c r="T238" i="2"/>
  <c r="T172" i="2"/>
  <c r="T195" i="2"/>
  <c r="T44" i="2"/>
  <c r="T59" i="2"/>
  <c r="K42" i="14" s="1"/>
  <c r="T228" i="2"/>
  <c r="T130" i="2"/>
  <c r="K113" i="14" s="1"/>
  <c r="T159" i="2"/>
  <c r="T51" i="2"/>
  <c r="T107" i="2"/>
  <c r="K90" i="14" s="1"/>
  <c r="T86" i="2"/>
  <c r="K69" i="14" s="1"/>
  <c r="T45" i="2"/>
  <c r="T26" i="2"/>
  <c r="T251" i="2"/>
  <c r="K234" i="14" s="1"/>
  <c r="W95" i="2"/>
  <c r="W117" i="2"/>
  <c r="T22" i="2"/>
  <c r="X140" i="2"/>
  <c r="O123" i="14" s="1"/>
  <c r="W72" i="2"/>
  <c r="Y161" i="2"/>
  <c r="Y104" i="2"/>
  <c r="Y229" i="2"/>
  <c r="V172" i="2"/>
  <c r="W181" i="2"/>
  <c r="W33" i="2"/>
  <c r="W93" i="2"/>
  <c r="N76" i="14" s="1"/>
  <c r="W116" i="2"/>
  <c r="N99" i="14" s="1"/>
  <c r="W186" i="2"/>
  <c r="W191" i="2"/>
  <c r="W154" i="2"/>
  <c r="W245" i="2"/>
  <c r="N228" i="14" s="1"/>
  <c r="W229" i="2"/>
  <c r="Y95" i="2"/>
  <c r="W55" i="2"/>
  <c r="W147" i="2"/>
  <c r="N130" i="14" s="1"/>
  <c r="W158" i="2"/>
  <c r="X51" i="2"/>
  <c r="T132" i="2"/>
  <c r="T133" i="2"/>
  <c r="K116" i="14" s="1"/>
  <c r="T200" i="2"/>
  <c r="Y258" i="2"/>
  <c r="W70" i="2"/>
  <c r="W73" i="2"/>
  <c r="Y39" i="2"/>
  <c r="Y54" i="2"/>
  <c r="Y130" i="2"/>
  <c r="Y77" i="2"/>
  <c r="P60" i="14" s="1"/>
  <c r="Y156" i="2"/>
  <c r="Y215" i="2"/>
  <c r="Y115" i="2"/>
  <c r="P98" i="14" s="1"/>
  <c r="V238" i="2"/>
  <c r="M221" i="14" s="1"/>
  <c r="V211" i="2"/>
  <c r="V116" i="2"/>
  <c r="V56" i="2"/>
  <c r="V22" i="2"/>
  <c r="V71" i="2"/>
  <c r="V135" i="2"/>
  <c r="V138" i="2"/>
  <c r="V29" i="2"/>
  <c r="V167" i="2"/>
  <c r="V146" i="2"/>
  <c r="M129" i="14" s="1"/>
  <c r="V182" i="2"/>
  <c r="V185" i="2"/>
  <c r="V259" i="2"/>
  <c r="V81" i="2"/>
  <c r="Y27" i="2"/>
  <c r="Y83" i="2"/>
  <c r="Y118" i="2"/>
  <c r="Y139" i="2"/>
  <c r="Y208" i="2"/>
  <c r="Y257" i="2"/>
  <c r="V83" i="2"/>
  <c r="M66" i="14" s="1"/>
  <c r="V32" i="2"/>
  <c r="V245" i="2"/>
  <c r="M228" i="14" s="1"/>
  <c r="V34" i="2"/>
  <c r="V41" i="2"/>
  <c r="W252" i="2"/>
  <c r="W212" i="2"/>
  <c r="N195" i="14" s="1"/>
  <c r="W239" i="2"/>
  <c r="N222" i="14" s="1"/>
  <c r="Y184" i="2"/>
  <c r="Y128" i="2"/>
  <c r="W49" i="2"/>
  <c r="W68" i="2"/>
  <c r="N51" i="14" s="1"/>
  <c r="W54" i="2"/>
  <c r="N37" i="14" s="1"/>
  <c r="W134" i="2"/>
  <c r="N117" i="14" s="1"/>
  <c r="W35" i="2"/>
  <c r="W177" i="2"/>
  <c r="W32" i="2"/>
  <c r="W150" i="2"/>
  <c r="N133" i="14" s="1"/>
  <c r="W256" i="2"/>
  <c r="N239" i="14" s="1"/>
  <c r="X62" i="2"/>
  <c r="O45" i="14" s="1"/>
  <c r="X76" i="2"/>
  <c r="O59" i="14" s="1"/>
  <c r="X215" i="2"/>
  <c r="X92" i="2"/>
  <c r="X202" i="2"/>
  <c r="X182" i="2"/>
  <c r="O165" i="14" s="1"/>
  <c r="X114" i="2"/>
  <c r="X191" i="2"/>
  <c r="X255" i="2"/>
  <c r="O238" i="14" s="1"/>
  <c r="X78" i="2"/>
  <c r="O61" i="14" s="1"/>
  <c r="X41" i="2"/>
  <c r="X138" i="2"/>
  <c r="X192" i="2"/>
  <c r="X242" i="2"/>
  <c r="X156" i="2"/>
  <c r="X237" i="2"/>
  <c r="X162" i="2"/>
  <c r="X58" i="2"/>
  <c r="O41" i="14" s="1"/>
  <c r="X197" i="2"/>
  <c r="X187" i="2"/>
  <c r="X258" i="2"/>
  <c r="Y37" i="2"/>
  <c r="Y69" i="2"/>
  <c r="P52" i="14" s="1"/>
  <c r="Y181" i="2"/>
  <c r="Y179" i="2"/>
  <c r="P162" i="14" s="1"/>
  <c r="Y180" i="2"/>
  <c r="Y173" i="2"/>
  <c r="V63" i="2"/>
  <c r="V197" i="2"/>
  <c r="M180" i="14" s="1"/>
  <c r="V200" i="2"/>
  <c r="V115" i="2"/>
  <c r="V102" i="2"/>
  <c r="V121" i="2"/>
  <c r="M104" i="14" s="1"/>
  <c r="V255" i="2"/>
  <c r="V204" i="2"/>
  <c r="M187" i="14" s="1"/>
  <c r="V163" i="2"/>
  <c r="Y42" i="2"/>
  <c r="Y41" i="2"/>
  <c r="Y73" i="2"/>
  <c r="Y72" i="2"/>
  <c r="Y45" i="2"/>
  <c r="Y44" i="2"/>
  <c r="Y111" i="2"/>
  <c r="Y170" i="2"/>
  <c r="V93" i="2"/>
  <c r="M76" i="14" s="1"/>
  <c r="V161" i="2"/>
  <c r="M144" i="14" s="1"/>
  <c r="V153" i="2"/>
  <c r="V134" i="2"/>
  <c r="V106" i="2"/>
  <c r="V218" i="2"/>
  <c r="V132" i="2"/>
  <c r="V76" i="2"/>
  <c r="V233" i="2"/>
  <c r="V234" i="2"/>
  <c r="Y60" i="2"/>
  <c r="P43" i="14" s="1"/>
  <c r="W132" i="2"/>
  <c r="N115" i="14" s="1"/>
  <c r="W131" i="2"/>
  <c r="W202" i="2"/>
  <c r="W200" i="2"/>
  <c r="W201" i="2"/>
  <c r="W111" i="2"/>
  <c r="N94" i="14" s="1"/>
  <c r="W108" i="2"/>
  <c r="W110" i="2"/>
  <c r="N93" i="14" s="1"/>
  <c r="W30" i="2"/>
  <c r="W26" i="2"/>
  <c r="W29" i="2"/>
  <c r="W28" i="2"/>
  <c r="W25" i="2"/>
  <c r="Y52" i="2"/>
  <c r="Y228" i="2"/>
  <c r="P211" i="14" s="1"/>
  <c r="Y226" i="2"/>
  <c r="Y194" i="2"/>
  <c r="P177" i="14" s="1"/>
  <c r="Y193" i="2"/>
  <c r="Y151" i="2"/>
  <c r="Y221" i="2"/>
  <c r="P204" i="14" s="1"/>
  <c r="Y110" i="2"/>
  <c r="T157" i="2"/>
  <c r="T156" i="2"/>
  <c r="K139" i="14" s="1"/>
  <c r="W27" i="2"/>
  <c r="T85" i="2"/>
  <c r="T84" i="2"/>
  <c r="K67" i="14" s="1"/>
  <c r="T214" i="2"/>
  <c r="T213" i="2"/>
  <c r="T148" i="2"/>
  <c r="T145" i="2"/>
  <c r="T193" i="2"/>
  <c r="T186" i="2"/>
  <c r="K169" i="14" s="1"/>
  <c r="T189" i="2"/>
  <c r="K172" i="14" s="1"/>
  <c r="T170" i="2"/>
  <c r="T258" i="2"/>
  <c r="T178" i="2"/>
  <c r="K161" i="14" s="1"/>
  <c r="T223" i="2"/>
  <c r="T257" i="2"/>
  <c r="K240" i="14" s="1"/>
  <c r="W208" i="2"/>
  <c r="Y187" i="2"/>
  <c r="T210" i="2"/>
  <c r="K193" i="14" s="1"/>
  <c r="Y154" i="2"/>
  <c r="T38" i="2"/>
  <c r="T37" i="2"/>
  <c r="T194" i="2"/>
  <c r="X22" i="2"/>
  <c r="X96" i="2"/>
  <c r="X35" i="2"/>
  <c r="X248" i="2"/>
  <c r="O231" i="14" s="1"/>
  <c r="X71" i="2"/>
  <c r="O54" i="14" s="1"/>
  <c r="X133" i="2"/>
  <c r="X50" i="2"/>
  <c r="X209" i="2"/>
  <c r="X208" i="2"/>
  <c r="X102" i="2"/>
  <c r="X100" i="2"/>
  <c r="X88" i="2"/>
  <c r="X135" i="2"/>
  <c r="O118" i="14" s="1"/>
  <c r="T101" i="2"/>
  <c r="Y53" i="2"/>
  <c r="P36" i="14" s="1"/>
  <c r="Y25" i="2"/>
  <c r="Y172" i="2"/>
  <c r="Y125" i="2"/>
  <c r="P108" i="14" s="1"/>
  <c r="Y207" i="2"/>
  <c r="Y205" i="2"/>
  <c r="Y206" i="2"/>
  <c r="P189" i="14" s="1"/>
  <c r="Y214" i="2"/>
  <c r="V91" i="2"/>
  <c r="Y227" i="2"/>
  <c r="W224" i="2"/>
  <c r="N207" i="14" s="1"/>
  <c r="W223" i="2"/>
  <c r="Y251" i="2"/>
  <c r="P234" i="14" s="1"/>
  <c r="Y200" i="2"/>
  <c r="P183" i="14" s="1"/>
  <c r="X213" i="2"/>
  <c r="O196" i="14" s="1"/>
  <c r="X160" i="2"/>
  <c r="O143" i="14" s="1"/>
  <c r="X168" i="2"/>
  <c r="O151" i="14" s="1"/>
  <c r="X167" i="2"/>
  <c r="T53" i="2"/>
  <c r="K36" i="14" s="1"/>
  <c r="T67" i="2"/>
  <c r="K50" i="14" s="1"/>
  <c r="X49" i="2"/>
  <c r="X183" i="2"/>
  <c r="O166" i="14" s="1"/>
  <c r="W259" i="2"/>
  <c r="N242" i="14" s="1"/>
  <c r="Y183" i="2"/>
  <c r="P166" i="14" s="1"/>
  <c r="X42" i="2"/>
  <c r="X125" i="2"/>
  <c r="T212" i="2"/>
  <c r="K195" i="14" s="1"/>
  <c r="T112" i="2"/>
  <c r="K95" i="14" s="1"/>
  <c r="T248" i="2"/>
  <c r="T247" i="2"/>
  <c r="K230" i="14" s="1"/>
  <c r="T143" i="2"/>
  <c r="K126" i="14" s="1"/>
  <c r="T243" i="2"/>
  <c r="T179" i="2"/>
  <c r="T104" i="2"/>
  <c r="K87" i="14" s="1"/>
  <c r="T129" i="2"/>
  <c r="T127" i="2"/>
  <c r="T39" i="2"/>
  <c r="T65" i="2"/>
  <c r="T46" i="2"/>
  <c r="T220" i="2"/>
  <c r="T219" i="2"/>
  <c r="T218" i="2"/>
  <c r="T180" i="2"/>
  <c r="T115" i="2"/>
  <c r="K98" i="14" s="1"/>
  <c r="T237" i="2"/>
  <c r="T76" i="2"/>
  <c r="T80" i="2"/>
  <c r="T176" i="2"/>
  <c r="K159" i="14" s="1"/>
  <c r="T188" i="2"/>
  <c r="K171" i="14" s="1"/>
  <c r="T81" i="2"/>
  <c r="T154" i="2"/>
  <c r="T207" i="2"/>
  <c r="T139" i="2"/>
  <c r="K122" i="14" s="1"/>
  <c r="T35" i="2"/>
  <c r="T91" i="2"/>
  <c r="K74" i="14" s="1"/>
  <c r="T68" i="2"/>
  <c r="T29" i="2"/>
  <c r="T83" i="2"/>
  <c r="T82" i="2"/>
  <c r="T221" i="2"/>
  <c r="T206" i="2"/>
  <c r="K189" i="14" s="1"/>
  <c r="T205" i="2"/>
  <c r="T204" i="2"/>
  <c r="W124" i="2"/>
  <c r="X70" i="2"/>
  <c r="O53" i="14" s="1"/>
  <c r="Y222" i="2"/>
  <c r="T187" i="2"/>
  <c r="K170" i="14" s="1"/>
  <c r="X252" i="2"/>
  <c r="X166" i="2"/>
  <c r="W48" i="2"/>
  <c r="T173" i="2"/>
  <c r="K156" i="14" s="1"/>
  <c r="X157" i="2"/>
  <c r="X161" i="2"/>
  <c r="X207" i="2"/>
  <c r="X206" i="2"/>
  <c r="O189" i="14" s="1"/>
  <c r="X204" i="2"/>
  <c r="X205" i="2"/>
  <c r="X153" i="2"/>
  <c r="O136" i="14" s="1"/>
  <c r="X89" i="2"/>
  <c r="O72" i="14" s="1"/>
  <c r="X56" i="2"/>
  <c r="X25" i="2"/>
  <c r="X148" i="2"/>
  <c r="X236" i="2"/>
  <c r="X165" i="2"/>
  <c r="O148" i="14" s="1"/>
  <c r="X173" i="2"/>
  <c r="X67" i="2"/>
  <c r="X126" i="2"/>
  <c r="X193" i="2"/>
  <c r="O176" i="14" s="1"/>
  <c r="X225" i="2"/>
  <c r="X210" i="2"/>
  <c r="X104" i="2"/>
  <c r="X120" i="2"/>
  <c r="X222" i="2"/>
  <c r="O205" i="14" s="1"/>
  <c r="X221" i="2"/>
  <c r="X98" i="2"/>
  <c r="X179" i="2"/>
  <c r="X243" i="2"/>
  <c r="X117" i="2"/>
  <c r="X116" i="2"/>
  <c r="X90" i="2"/>
  <c r="X53" i="2"/>
  <c r="X34" i="2"/>
  <c r="X33" i="2"/>
  <c r="X220" i="2"/>
  <c r="X52" i="2"/>
  <c r="X224" i="2"/>
  <c r="X189" i="2"/>
  <c r="X91" i="2"/>
  <c r="O74" i="14" s="1"/>
  <c r="X169" i="2"/>
  <c r="X27" i="2"/>
  <c r="X26" i="2"/>
  <c r="X139" i="2"/>
  <c r="X218" i="2"/>
  <c r="X44" i="2"/>
  <c r="W226" i="2"/>
  <c r="N209" i="14" s="1"/>
  <c r="T190" i="2"/>
  <c r="K173" i="14" s="1"/>
  <c r="Y147" i="2"/>
  <c r="T215" i="2"/>
  <c r="X43" i="2"/>
  <c r="Y167" i="2"/>
  <c r="W198" i="2"/>
  <c r="T155" i="2"/>
  <c r="X32" i="2"/>
  <c r="Y22" i="2"/>
  <c r="Y21" i="2"/>
  <c r="Y57" i="2"/>
  <c r="Y98" i="2"/>
  <c r="Y97" i="2"/>
  <c r="P80" i="14" s="1"/>
  <c r="Y28" i="2"/>
  <c r="Y117" i="2"/>
  <c r="P100" i="14" s="1"/>
  <c r="Y188" i="2"/>
  <c r="Y252" i="2"/>
  <c r="P235" i="14" s="1"/>
  <c r="Y250" i="2"/>
  <c r="Y249" i="2"/>
  <c r="P232" i="14" s="1"/>
  <c r="Y131" i="2"/>
  <c r="P114" i="14" s="1"/>
  <c r="Y56" i="2"/>
  <c r="Y185" i="2"/>
  <c r="Y137" i="2"/>
  <c r="Y29" i="2"/>
  <c r="V232" i="2"/>
  <c r="V58" i="2"/>
  <c r="Y148" i="2"/>
  <c r="Y175" i="2"/>
  <c r="Y209" i="2"/>
  <c r="W128" i="2"/>
  <c r="Y103" i="2"/>
  <c r="W34" i="2"/>
  <c r="W232" i="2"/>
  <c r="W175" i="2"/>
  <c r="W257" i="2"/>
  <c r="Y158" i="2"/>
  <c r="P141" i="14" s="1"/>
  <c r="Y168" i="2"/>
  <c r="W31" i="2"/>
  <c r="W53" i="2"/>
  <c r="W23" i="2"/>
  <c r="W66" i="2"/>
  <c r="W136" i="2"/>
  <c r="N119" i="14" s="1"/>
  <c r="W137" i="2"/>
  <c r="W206" i="2"/>
  <c r="W21" i="2"/>
  <c r="W113" i="2"/>
  <c r="W62" i="2"/>
  <c r="N45" i="14" s="1"/>
  <c r="W59" i="2"/>
  <c r="N42" i="14" s="1"/>
  <c r="W60" i="2"/>
  <c r="W57" i="2"/>
  <c r="W58" i="2"/>
  <c r="W180" i="2"/>
  <c r="N163" i="14" s="1"/>
  <c r="Y246" i="2"/>
  <c r="W159" i="2"/>
  <c r="W168" i="2"/>
  <c r="W167" i="2"/>
  <c r="N150" i="14" s="1"/>
  <c r="W163" i="2"/>
  <c r="W164" i="2"/>
  <c r="W165" i="2"/>
  <c r="W92" i="2"/>
  <c r="N75" i="14" s="1"/>
  <c r="Y124" i="2"/>
  <c r="W41" i="2"/>
  <c r="X158" i="2"/>
  <c r="W228" i="2"/>
  <c r="N211" i="14" s="1"/>
  <c r="X97" i="2"/>
  <c r="O80" i="14" s="1"/>
  <c r="W166" i="2"/>
  <c r="T217" i="2"/>
  <c r="K200" i="14" s="1"/>
  <c r="T192" i="2"/>
  <c r="W236" i="2"/>
  <c r="N219" i="14" s="1"/>
  <c r="X87" i="2"/>
  <c r="W225" i="2"/>
  <c r="W156" i="2"/>
  <c r="N139" i="14" s="1"/>
  <c r="X144" i="2"/>
  <c r="T31" i="2"/>
  <c r="X129" i="2"/>
  <c r="W204" i="2"/>
  <c r="X134" i="2"/>
  <c r="T168" i="2"/>
  <c r="K151" i="14" s="1"/>
  <c r="X219" i="2"/>
  <c r="Y220" i="2"/>
  <c r="P203" i="14" s="1"/>
  <c r="Y217" i="2"/>
  <c r="Y218" i="2"/>
  <c r="Y219" i="2"/>
  <c r="P202" i="14" s="1"/>
  <c r="Y235" i="2"/>
  <c r="P218" i="14" s="1"/>
  <c r="Y233" i="2"/>
  <c r="Y234" i="2"/>
  <c r="Y232" i="2"/>
  <c r="V205" i="2"/>
  <c r="M188" i="14" s="1"/>
  <c r="V206" i="2"/>
  <c r="V127" i="2"/>
  <c r="V108" i="2"/>
  <c r="V51" i="2"/>
  <c r="V184" i="2"/>
  <c r="V198" i="2"/>
  <c r="V66" i="2"/>
  <c r="V236" i="2"/>
  <c r="V137" i="2"/>
  <c r="V230" i="2"/>
  <c r="Y165" i="2"/>
  <c r="V222" i="2"/>
  <c r="M205" i="14" s="1"/>
  <c r="V27" i="2"/>
  <c r="V26" i="2"/>
  <c r="V62" i="2"/>
  <c r="V53" i="2"/>
  <c r="V225" i="2"/>
  <c r="M208" i="14" s="1"/>
  <c r="V196" i="2"/>
  <c r="V88" i="2"/>
  <c r="V244" i="2"/>
  <c r="M227" i="14" s="1"/>
  <c r="V65" i="2"/>
  <c r="V202" i="2"/>
  <c r="W216" i="2"/>
  <c r="W211" i="2"/>
  <c r="N194" i="14" s="1"/>
  <c r="W214" i="2"/>
  <c r="W215" i="2"/>
  <c r="W210" i="2"/>
  <c r="Y49" i="2"/>
  <c r="Y24" i="2"/>
  <c r="Y23" i="2"/>
  <c r="Y129" i="2"/>
  <c r="P112" i="14" s="1"/>
  <c r="Y182" i="2"/>
  <c r="P165" i="14" s="1"/>
  <c r="W43" i="2"/>
  <c r="W142" i="2"/>
  <c r="N125" i="14" s="1"/>
  <c r="W141" i="2"/>
  <c r="W140" i="2"/>
  <c r="N123" i="14" s="1"/>
  <c r="Y66" i="2"/>
  <c r="Y201" i="2"/>
  <c r="W139" i="2"/>
  <c r="Y47" i="2"/>
  <c r="Y46" i="2"/>
  <c r="Y80" i="2"/>
  <c r="W235" i="2"/>
  <c r="N218" i="14" s="1"/>
  <c r="Y174" i="2"/>
  <c r="P157" i="14" s="1"/>
  <c r="X128" i="2"/>
  <c r="X127" i="2"/>
  <c r="X75" i="2"/>
  <c r="T70" i="2"/>
  <c r="K53" i="14" s="1"/>
  <c r="T69" i="2"/>
  <c r="T259" i="2"/>
  <c r="T123" i="2"/>
  <c r="T62" i="2"/>
  <c r="T79" i="2"/>
  <c r="K62" i="14" s="1"/>
  <c r="T64" i="2"/>
  <c r="T40" i="2"/>
  <c r="T55" i="2"/>
  <c r="K38" i="14" s="1"/>
  <c r="T54" i="2"/>
  <c r="T109" i="2"/>
  <c r="K92" i="14" s="1"/>
  <c r="T108" i="2"/>
  <c r="T252" i="2"/>
  <c r="K235" i="14" s="1"/>
  <c r="T249" i="2"/>
  <c r="K232" i="14" s="1"/>
  <c r="T50" i="2"/>
  <c r="T116" i="2"/>
  <c r="K99" i="14" s="1"/>
  <c r="Y212" i="2"/>
  <c r="W233" i="2"/>
  <c r="N216" i="14" s="1"/>
  <c r="W61" i="2"/>
  <c r="T246" i="2"/>
  <c r="T24" i="2"/>
  <c r="T235" i="2"/>
  <c r="X233" i="2"/>
  <c r="O216" i="14" s="1"/>
  <c r="X231" i="2"/>
  <c r="X181" i="2"/>
  <c r="O164" i="14" s="1"/>
  <c r="X105" i="2"/>
  <c r="O88" i="14" s="1"/>
  <c r="X230" i="2"/>
  <c r="X172" i="2"/>
  <c r="X176" i="2"/>
  <c r="O159" i="14" s="1"/>
  <c r="X238" i="2"/>
  <c r="X163" i="2"/>
  <c r="O146" i="14" s="1"/>
  <c r="X227" i="2"/>
  <c r="O210" i="14" s="1"/>
  <c r="X226" i="2"/>
  <c r="X60" i="2"/>
  <c r="O43" i="14" s="1"/>
  <c r="X69" i="2"/>
  <c r="X68" i="2"/>
  <c r="X21" i="2"/>
  <c r="X200" i="2"/>
  <c r="O183" i="14" s="1"/>
  <c r="X199" i="2"/>
  <c r="X188" i="2"/>
  <c r="O171" i="14" s="1"/>
  <c r="X164" i="2"/>
  <c r="O147" i="14" s="1"/>
  <c r="X151" i="2"/>
  <c r="O134" i="14" s="1"/>
  <c r="W51" i="2"/>
  <c r="Y55" i="2"/>
  <c r="Y82" i="2"/>
  <c r="P65" i="14" s="1"/>
  <c r="Y166" i="2"/>
  <c r="V235" i="2"/>
  <c r="W123" i="2"/>
  <c r="W44" i="2"/>
  <c r="W258" i="2"/>
  <c r="Y171" i="2"/>
  <c r="Y186" i="2"/>
  <c r="W213" i="2"/>
  <c r="N196" i="14" s="1"/>
  <c r="T222" i="2"/>
  <c r="T106" i="2"/>
  <c r="T105" i="2"/>
  <c r="K88" i="14" s="1"/>
  <c r="T117" i="2"/>
  <c r="K100" i="14" s="1"/>
  <c r="T167" i="2"/>
  <c r="T165" i="2"/>
  <c r="T164" i="2"/>
  <c r="X113" i="2"/>
  <c r="O96" i="14" s="1"/>
  <c r="X109" i="2"/>
  <c r="T138" i="2"/>
  <c r="K121" i="14" s="1"/>
  <c r="T137" i="2"/>
  <c r="Y38" i="2"/>
  <c r="Y79" i="2"/>
  <c r="Y114" i="2"/>
  <c r="Y70" i="2"/>
  <c r="Y136" i="2"/>
  <c r="Y204" i="2"/>
  <c r="Y203" i="2"/>
  <c r="Y202" i="2"/>
  <c r="P185" i="14" s="1"/>
  <c r="Y162" i="2"/>
  <c r="P145" i="14" s="1"/>
  <c r="Y109" i="2"/>
  <c r="P92" i="14" s="1"/>
  <c r="Y211" i="2"/>
  <c r="P194" i="14" s="1"/>
  <c r="Y231" i="2"/>
  <c r="Y230" i="2"/>
  <c r="V216" i="2"/>
  <c r="V124" i="2"/>
  <c r="V40" i="2"/>
  <c r="V55" i="2"/>
  <c r="V25" i="2"/>
  <c r="V119" i="2"/>
  <c r="V112" i="2"/>
  <c r="V189" i="2"/>
  <c r="V253" i="2"/>
  <c r="M236" i="14" s="1"/>
  <c r="V104" i="2"/>
  <c r="V82" i="2"/>
  <c r="M65" i="14" s="1"/>
  <c r="V187" i="2"/>
  <c r="M170" i="14" s="1"/>
  <c r="V85" i="2"/>
  <c r="M68" i="14" s="1"/>
  <c r="V31" i="2"/>
  <c r="V95" i="2"/>
  <c r="V165" i="2"/>
  <c r="M148" i="14" s="1"/>
  <c r="V94" i="2"/>
  <c r="V155" i="2"/>
  <c r="V248" i="2"/>
  <c r="M231" i="14" s="1"/>
  <c r="V68" i="2"/>
  <c r="M51" i="14" s="1"/>
  <c r="V87" i="2"/>
  <c r="V154" i="2"/>
  <c r="V75" i="2"/>
  <c r="V150" i="2"/>
  <c r="M133" i="14" s="1"/>
  <c r="V243" i="2"/>
  <c r="V160" i="2"/>
  <c r="M143" i="14" s="1"/>
  <c r="V73" i="2"/>
  <c r="M56" i="14" s="1"/>
  <c r="V258" i="2"/>
  <c r="M241" i="14" s="1"/>
  <c r="V239" i="2"/>
  <c r="V207" i="2"/>
  <c r="V89" i="2"/>
  <c r="V240" i="2"/>
  <c r="V166" i="2"/>
  <c r="V220" i="2"/>
  <c r="Y26" i="2"/>
  <c r="Y65" i="2"/>
  <c r="Y102" i="2"/>
  <c r="Y32" i="2"/>
  <c r="Y31" i="2"/>
  <c r="Y120" i="2"/>
  <c r="Y192" i="2"/>
  <c r="Y256" i="2"/>
  <c r="Y132" i="2"/>
  <c r="P115" i="14" s="1"/>
  <c r="Y64" i="2"/>
  <c r="Y195" i="2"/>
  <c r="Y199" i="2"/>
  <c r="V60" i="2"/>
  <c r="V30" i="2"/>
  <c r="V74" i="2"/>
  <c r="V139" i="2"/>
  <c r="V141" i="2"/>
  <c r="M124" i="14" s="1"/>
  <c r="V209" i="2"/>
  <c r="V33" i="2"/>
  <c r="V170" i="2"/>
  <c r="V148" i="2"/>
  <c r="V38" i="2"/>
  <c r="V143" i="2"/>
  <c r="V213" i="2"/>
  <c r="V180" i="2"/>
  <c r="M163" i="14" s="1"/>
  <c r="V250" i="2"/>
  <c r="V162" i="2"/>
  <c r="V118" i="2"/>
  <c r="V67" i="2"/>
  <c r="V131" i="2"/>
  <c r="M114" i="14" s="1"/>
  <c r="V201" i="2"/>
  <c r="V164" i="2"/>
  <c r="V203" i="2"/>
  <c r="V130" i="2"/>
  <c r="W169" i="2"/>
  <c r="W184" i="2"/>
  <c r="W183" i="2"/>
  <c r="W207" i="2"/>
  <c r="N190" i="14" s="1"/>
  <c r="Y50" i="2"/>
  <c r="Y126" i="2"/>
  <c r="Y152" i="2"/>
  <c r="Y61" i="2"/>
  <c r="P44" i="14" s="1"/>
  <c r="Y113" i="2"/>
  <c r="P96" i="14" s="1"/>
  <c r="Y112" i="2"/>
  <c r="Y145" i="2"/>
  <c r="Y142" i="2"/>
  <c r="Y143" i="2"/>
  <c r="P126" i="14" s="1"/>
  <c r="Y144" i="2"/>
  <c r="Y140" i="2"/>
  <c r="P123" i="14" s="1"/>
  <c r="W52" i="2"/>
  <c r="W115" i="2"/>
  <c r="W114" i="2"/>
  <c r="W250" i="2"/>
  <c r="W106" i="2"/>
  <c r="N89" i="14" s="1"/>
  <c r="W105" i="2"/>
  <c r="W195" i="2"/>
  <c r="W192" i="2"/>
  <c r="W193" i="2"/>
  <c r="W194" i="2"/>
  <c r="N177" i="14" s="1"/>
  <c r="W247" i="2"/>
  <c r="N230" i="14" s="1"/>
  <c r="W246" i="2"/>
  <c r="Y254" i="2"/>
  <c r="Y51" i="2"/>
  <c r="Y108" i="2"/>
  <c r="W255" i="2"/>
  <c r="N238" i="14" s="1"/>
  <c r="W219" i="2"/>
  <c r="N202" i="14" s="1"/>
  <c r="W249" i="2"/>
  <c r="N232" i="14" s="1"/>
  <c r="W248" i="2"/>
  <c r="Y71" i="2"/>
  <c r="Y36" i="2"/>
  <c r="Y196" i="2"/>
  <c r="Y135" i="2"/>
  <c r="Y198" i="2"/>
  <c r="P181" i="14" s="1"/>
  <c r="Y197" i="2"/>
  <c r="Y96" i="2"/>
  <c r="W24" i="2"/>
  <c r="W83" i="2"/>
  <c r="W82" i="2"/>
  <c r="W152" i="2"/>
  <c r="W222" i="2"/>
  <c r="W221" i="2"/>
  <c r="W50" i="2"/>
  <c r="W160" i="2"/>
  <c r="W90" i="2"/>
  <c r="W88" i="2"/>
  <c r="W89" i="2"/>
  <c r="W86" i="2"/>
  <c r="N69" i="14" s="1"/>
  <c r="W199" i="2"/>
  <c r="W197" i="2"/>
  <c r="N180" i="14" s="1"/>
  <c r="Y243" i="2"/>
  <c r="P226" i="14" s="1"/>
  <c r="Y190" i="2"/>
  <c r="W243" i="2"/>
  <c r="W242" i="2"/>
  <c r="W241" i="2"/>
  <c r="Y75" i="2"/>
  <c r="P58" i="14" s="1"/>
  <c r="W63" i="2"/>
  <c r="W178" i="2"/>
  <c r="W101" i="2"/>
  <c r="N84" i="14" s="1"/>
  <c r="T183" i="2"/>
  <c r="X84" i="2"/>
  <c r="T99" i="2"/>
  <c r="T244" i="2"/>
  <c r="K227" i="14" s="1"/>
  <c r="T174" i="2"/>
  <c r="T250" i="2"/>
  <c r="W109" i="2"/>
  <c r="Y225" i="2"/>
  <c r="T144" i="2"/>
  <c r="X154" i="2"/>
  <c r="X72" i="2"/>
  <c r="Y74" i="2"/>
  <c r="P57" i="14" s="1"/>
  <c r="W230" i="2"/>
  <c r="T28" i="2"/>
  <c r="T166" i="2"/>
  <c r="X45" i="2"/>
  <c r="Y63" i="2"/>
  <c r="P46" i="14" s="1"/>
  <c r="Y213" i="2"/>
  <c r="W112" i="2"/>
  <c r="W103" i="2"/>
  <c r="X253" i="2"/>
  <c r="X251" i="2"/>
  <c r="Y68" i="2"/>
  <c r="T60" i="2"/>
  <c r="K43" i="14" s="1"/>
  <c r="T153" i="2"/>
  <c r="T152" i="2"/>
  <c r="T203" i="2"/>
  <c r="T151" i="2"/>
  <c r="K134" i="14" s="1"/>
  <c r="T185" i="2"/>
  <c r="Y255" i="2"/>
  <c r="X46" i="2"/>
  <c r="X185" i="2"/>
  <c r="O168" i="14" s="1"/>
  <c r="W209" i="2"/>
  <c r="N192" i="14" s="1"/>
  <c r="T78" i="2"/>
  <c r="T201" i="2"/>
  <c r="X228" i="2"/>
  <c r="Y149" i="2"/>
  <c r="W64" i="2"/>
  <c r="T41" i="2"/>
  <c r="T128" i="2"/>
  <c r="X152" i="2"/>
  <c r="O135" i="14" s="1"/>
  <c r="X155" i="2"/>
  <c r="V23" i="2"/>
  <c r="V54" i="2"/>
  <c r="M37" i="14" s="1"/>
  <c r="V90" i="2"/>
  <c r="V151" i="2"/>
  <c r="V157" i="2"/>
  <c r="M140" i="14" s="1"/>
  <c r="V221" i="2"/>
  <c r="M204" i="14" s="1"/>
  <c r="V79" i="2"/>
  <c r="V186" i="2"/>
  <c r="V152" i="2"/>
  <c r="V159" i="2"/>
  <c r="M142" i="14" s="1"/>
  <c r="V120" i="2"/>
  <c r="V72" i="2"/>
  <c r="V61" i="2"/>
  <c r="V229" i="2"/>
  <c r="M212" i="14" s="1"/>
  <c r="V199" i="2"/>
  <c r="V247" i="2"/>
  <c r="V156" i="2"/>
  <c r="M139" i="14" s="1"/>
  <c r="V110" i="2"/>
  <c r="M93" i="14" s="1"/>
  <c r="V46" i="2"/>
  <c r="V147" i="2"/>
  <c r="V217" i="2"/>
  <c r="V183" i="2"/>
  <c r="M166" i="14" s="1"/>
  <c r="V231" i="2"/>
  <c r="M214" i="14" s="1"/>
  <c r="V256" i="2"/>
  <c r="V195" i="2"/>
  <c r="V117" i="2"/>
  <c r="V50" i="2"/>
  <c r="V252" i="2"/>
  <c r="V214" i="2"/>
  <c r="M197" i="14" s="1"/>
  <c r="V178" i="2"/>
  <c r="V133" i="2"/>
  <c r="V70" i="2"/>
  <c r="V227" i="2"/>
  <c r="V226" i="2"/>
  <c r="Y43" i="2"/>
  <c r="Y58" i="2"/>
  <c r="Y40" i="2"/>
  <c r="Y134" i="2"/>
  <c r="Y78" i="2"/>
  <c r="Y160" i="2"/>
  <c r="Y224" i="2"/>
  <c r="Y92" i="2"/>
  <c r="Y191" i="2"/>
  <c r="Y116" i="2"/>
  <c r="Y155" i="2"/>
  <c r="P138" i="14" s="1"/>
  <c r="Y100" i="2"/>
  <c r="P83" i="14" s="1"/>
  <c r="V219" i="2"/>
  <c r="V114" i="2"/>
  <c r="V28" i="2"/>
  <c r="V43" i="2"/>
  <c r="V84" i="2"/>
  <c r="M67" i="14" s="1"/>
  <c r="V107" i="2"/>
  <c r="V96" i="2"/>
  <c r="V177" i="2"/>
  <c r="V241" i="2"/>
  <c r="M224" i="14" s="1"/>
  <c r="V100" i="2"/>
  <c r="V215" i="2"/>
  <c r="V171" i="2"/>
  <c r="V194" i="2"/>
  <c r="V126" i="2"/>
  <c r="V208" i="2"/>
  <c r="V64" i="2"/>
  <c r="V77" i="2"/>
  <c r="V144" i="2"/>
  <c r="V37" i="2"/>
  <c r="V149" i="2"/>
  <c r="M132" i="14" s="1"/>
  <c r="V251" i="2"/>
  <c r="M234" i="14" s="1"/>
  <c r="V52" i="2"/>
  <c r="V57" i="2"/>
  <c r="V128" i="2"/>
  <c r="V145" i="2"/>
  <c r="V228" i="2"/>
  <c r="W251" i="2"/>
  <c r="W135" i="2"/>
  <c r="Y35" i="2"/>
  <c r="Y91" i="2"/>
  <c r="P74" i="14" s="1"/>
  <c r="Y76" i="2"/>
  <c r="P59" i="14" s="1"/>
  <c r="Y216" i="2"/>
  <c r="Y178" i="2"/>
  <c r="Y238" i="2"/>
  <c r="W65" i="2"/>
  <c r="W47" i="2"/>
  <c r="W80" i="2"/>
  <c r="N63" i="14" s="1"/>
  <c r="W148" i="2"/>
  <c r="W153" i="2"/>
  <c r="W218" i="2"/>
  <c r="N201" i="14" s="1"/>
  <c r="W42" i="2"/>
  <c r="W157" i="2"/>
  <c r="W79" i="2"/>
  <c r="W196" i="2"/>
  <c r="W244" i="2"/>
  <c r="N227" i="14" s="1"/>
  <c r="Y89" i="2"/>
  <c r="W203" i="2"/>
  <c r="W119" i="2"/>
  <c r="W149" i="2"/>
  <c r="N132" i="14" s="1"/>
  <c r="W133" i="2"/>
  <c r="N116" i="14" s="1"/>
  <c r="Y30" i="2"/>
  <c r="Y106" i="2"/>
  <c r="Y123" i="2"/>
  <c r="P106" i="14" s="1"/>
  <c r="Y105" i="2"/>
  <c r="W40" i="2"/>
  <c r="W81" i="2"/>
  <c r="W104" i="2"/>
  <c r="W99" i="2"/>
  <c r="W174" i="2"/>
  <c r="W238" i="2"/>
  <c r="N221" i="14" s="1"/>
  <c r="W87" i="2"/>
  <c r="N70" i="14" s="1"/>
  <c r="W179" i="2"/>
  <c r="W98" i="2"/>
  <c r="Y157" i="2"/>
  <c r="Y90" i="2"/>
  <c r="P73" i="14" s="1"/>
  <c r="W69" i="2"/>
  <c r="N52" i="14" s="1"/>
  <c r="W217" i="2"/>
  <c r="N200" i="14" s="1"/>
  <c r="T236" i="2"/>
  <c r="K219" i="14" s="1"/>
  <c r="T158" i="2"/>
  <c r="X77" i="2"/>
  <c r="T52" i="2"/>
  <c r="T149" i="2"/>
  <c r="K132" i="14" s="1"/>
  <c r="T199" i="2"/>
  <c r="T150" i="2"/>
  <c r="T182" i="2"/>
  <c r="X212" i="2"/>
  <c r="O195" i="14" s="1"/>
  <c r="W46" i="2"/>
  <c r="X40" i="2"/>
  <c r="X145" i="2"/>
  <c r="X146" i="2"/>
  <c r="X246" i="2"/>
  <c r="T118" i="2"/>
  <c r="X29" i="2"/>
  <c r="X235" i="2"/>
  <c r="T234" i="2"/>
  <c r="T202" i="2"/>
  <c r="K185" i="14" s="1"/>
  <c r="T131" i="2"/>
  <c r="T181" i="2"/>
  <c r="K164" i="14" s="1"/>
  <c r="T48" i="2"/>
  <c r="T227" i="2"/>
  <c r="K210" i="14" s="1"/>
  <c r="T163" i="2"/>
  <c r="T63" i="2"/>
  <c r="K46" i="14" s="1"/>
  <c r="T113" i="2"/>
  <c r="T90" i="2"/>
  <c r="T49" i="2"/>
  <c r="T30" i="2"/>
  <c r="T230" i="2"/>
  <c r="K213" i="14" s="1"/>
  <c r="T87" i="2"/>
  <c r="T241" i="2"/>
  <c r="T95" i="2"/>
  <c r="K78" i="14" s="1"/>
  <c r="T114" i="2"/>
  <c r="K97" i="14" s="1"/>
  <c r="T232" i="2"/>
  <c r="T169" i="2"/>
  <c r="T216" i="2"/>
  <c r="T147" i="2"/>
  <c r="K130" i="14" s="1"/>
  <c r="T255" i="2"/>
  <c r="T191" i="2"/>
  <c r="T120" i="2"/>
  <c r="T141" i="2"/>
  <c r="K124" i="14" s="1"/>
  <c r="T72" i="2"/>
  <c r="T36" i="2"/>
  <c r="T58" i="2"/>
  <c r="T96" i="2"/>
  <c r="K79" i="14" s="1"/>
  <c r="T225" i="2"/>
  <c r="T160" i="2"/>
  <c r="T256" i="2"/>
  <c r="K239" i="14" s="1"/>
  <c r="Y239" i="2"/>
  <c r="P222" i="14" s="1"/>
  <c r="T146" i="2"/>
  <c r="X254" i="2"/>
  <c r="O237" i="14" s="1"/>
  <c r="T254" i="2"/>
  <c r="X186" i="2"/>
  <c r="O169" i="14" s="1"/>
  <c r="W39" i="2"/>
  <c r="W126" i="2"/>
  <c r="T25" i="2"/>
  <c r="T88" i="2"/>
  <c r="T136" i="2"/>
  <c r="T77" i="2"/>
  <c r="K60" i="14" s="1"/>
  <c r="X203" i="2"/>
  <c r="O186" i="14" s="1"/>
  <c r="X99" i="2"/>
  <c r="X178" i="2"/>
  <c r="X232" i="2"/>
  <c r="X159" i="2"/>
  <c r="O142" i="14" s="1"/>
  <c r="X223" i="2"/>
  <c r="X137" i="2"/>
  <c r="X63" i="2"/>
  <c r="X24" i="2"/>
  <c r="X54" i="2"/>
  <c r="O37" i="14" s="1"/>
  <c r="X174" i="2"/>
  <c r="X250" i="2"/>
  <c r="X110" i="2"/>
  <c r="X217" i="2"/>
  <c r="O200" i="14" s="1"/>
  <c r="X119" i="2"/>
  <c r="X245" i="2"/>
  <c r="X55" i="2"/>
  <c r="O38" i="14" s="1"/>
  <c r="X147" i="2"/>
  <c r="O130" i="14" s="1"/>
  <c r="X83" i="2"/>
  <c r="O66" i="14" s="1"/>
  <c r="X80" i="2"/>
  <c r="X241" i="2"/>
  <c r="X124" i="2"/>
  <c r="X195" i="2"/>
  <c r="X259" i="2"/>
  <c r="X101" i="2"/>
  <c r="O84" i="14" s="1"/>
  <c r="X74" i="2"/>
  <c r="X37" i="2"/>
  <c r="X93" i="2"/>
  <c r="X249" i="2"/>
  <c r="X132" i="2"/>
  <c r="X234" i="2"/>
  <c r="O217" i="14" s="1"/>
  <c r="X170" i="2"/>
  <c r="X59" i="2"/>
  <c r="X123" i="2"/>
  <c r="X131" i="2"/>
  <c r="X136" i="2"/>
  <c r="T47" i="2"/>
  <c r="W173" i="2"/>
  <c r="T98" i="2"/>
  <c r="T229" i="2"/>
  <c r="X73" i="2"/>
  <c r="V24" i="2"/>
  <c r="V39" i="2"/>
  <c r="V80" i="2"/>
  <c r="V103" i="2"/>
  <c r="V69" i="2"/>
  <c r="M52" i="14" s="1"/>
  <c r="V173" i="2"/>
  <c r="V237" i="2"/>
  <c r="M220" i="14" s="1"/>
  <c r="V98" i="2"/>
  <c r="V212" i="2"/>
  <c r="V168" i="2"/>
  <c r="V136" i="2"/>
  <c r="V48" i="2"/>
  <c r="V45" i="2"/>
  <c r="V125" i="2"/>
  <c r="M108" i="14" s="1"/>
  <c r="V142" i="2"/>
  <c r="V140" i="2"/>
  <c r="M123" i="14" s="1"/>
  <c r="V254" i="2"/>
  <c r="V36" i="2"/>
  <c r="V92" i="2"/>
  <c r="V109" i="2"/>
  <c r="V249" i="2"/>
  <c r="V78" i="2"/>
  <c r="V21" i="2"/>
  <c r="V246" i="2"/>
  <c r="M229" i="14" s="1"/>
  <c r="V192" i="2"/>
  <c r="M175" i="14" s="1"/>
  <c r="V113" i="2"/>
  <c r="V242" i="2"/>
  <c r="M225" i="14" s="1"/>
  <c r="V210" i="2"/>
  <c r="V175" i="2"/>
  <c r="V129" i="2"/>
  <c r="V49" i="2"/>
  <c r="V224" i="2"/>
  <c r="M207" i="14" s="1"/>
  <c r="V223" i="2"/>
  <c r="Y59" i="2"/>
  <c r="Y33" i="2"/>
  <c r="Y85" i="2"/>
  <c r="Y150" i="2"/>
  <c r="Y101" i="2"/>
  <c r="Y176" i="2"/>
  <c r="Y127" i="2"/>
  <c r="P110" i="14" s="1"/>
  <c r="Y210" i="2"/>
  <c r="Y169" i="2"/>
  <c r="Y253" i="2"/>
  <c r="P236" i="14" s="1"/>
  <c r="V179" i="2"/>
  <c r="V44" i="2"/>
  <c r="V59" i="2"/>
  <c r="V42" i="2"/>
  <c r="V123" i="2"/>
  <c r="V122" i="2"/>
  <c r="V193" i="2"/>
  <c r="V257" i="2"/>
  <c r="V105" i="2"/>
  <c r="V86" i="2"/>
  <c r="V190" i="2"/>
  <c r="V188" i="2"/>
  <c r="V47" i="2"/>
  <c r="V111" i="2"/>
  <c r="V181" i="2"/>
  <c r="V101" i="2"/>
  <c r="V174" i="2"/>
  <c r="M157" i="14" s="1"/>
  <c r="V176" i="2"/>
  <c r="V35" i="2"/>
  <c r="V99" i="2"/>
  <c r="M82" i="14" s="1"/>
  <c r="V169" i="2"/>
  <c r="V97" i="2"/>
  <c r="V158" i="2"/>
  <c r="V191" i="2"/>
  <c r="W84" i="2"/>
  <c r="N67" i="14" s="1"/>
  <c r="W145" i="2"/>
  <c r="W129" i="2"/>
  <c r="Y67" i="2"/>
  <c r="Y94" i="2"/>
  <c r="Y107" i="2"/>
  <c r="Y248" i="2"/>
  <c r="P231" i="14" s="1"/>
  <c r="Y48" i="2"/>
  <c r="W36" i="2"/>
  <c r="W77" i="2"/>
  <c r="N60" i="14" s="1"/>
  <c r="W100" i="2"/>
  <c r="W67" i="2"/>
  <c r="N50" i="14" s="1"/>
  <c r="W170" i="2"/>
  <c r="W234" i="2"/>
  <c r="W76" i="2"/>
  <c r="W176" i="2"/>
  <c r="W97" i="2"/>
  <c r="W188" i="2"/>
  <c r="N171" i="14" s="1"/>
  <c r="W122" i="2"/>
  <c r="Y247" i="2"/>
  <c r="P230" i="14" s="1"/>
  <c r="W237" i="2"/>
  <c r="N220" i="14" s="1"/>
  <c r="Y189" i="2"/>
  <c r="Y159" i="2"/>
  <c r="W172" i="2"/>
  <c r="W187" i="2"/>
  <c r="W220" i="2"/>
  <c r="N203" i="14" s="1"/>
  <c r="Y62" i="2"/>
  <c r="Y138" i="2"/>
  <c r="P121" i="14" s="1"/>
  <c r="Y164" i="2"/>
  <c r="P147" i="14" s="1"/>
  <c r="Y121" i="2"/>
  <c r="Y119" i="2"/>
  <c r="Y141" i="2"/>
  <c r="W37" i="2"/>
  <c r="W56" i="2"/>
  <c r="N39" i="14" s="1"/>
  <c r="W22" i="2"/>
  <c r="W120" i="2"/>
  <c r="W118" i="2"/>
  <c r="N101" i="14" s="1"/>
  <c r="W190" i="2"/>
  <c r="W254" i="2"/>
  <c r="W107" i="2"/>
  <c r="N90" i="14" s="1"/>
  <c r="W205" i="2"/>
  <c r="N188" i="14" s="1"/>
  <c r="W161" i="2"/>
  <c r="W185" i="2"/>
  <c r="W130" i="2"/>
  <c r="W253" i="2"/>
  <c r="N236" i="14" s="1"/>
  <c r="Y223" i="2"/>
  <c r="P206" i="14" s="1"/>
  <c r="W138" i="2"/>
  <c r="Y34" i="2"/>
  <c r="Y133" i="2"/>
  <c r="Y163" i="2"/>
  <c r="P146" i="14" s="1"/>
  <c r="Y153" i="2"/>
  <c r="T253" i="2"/>
  <c r="X122" i="2"/>
  <c r="W102" i="2"/>
  <c r="W189" i="2"/>
  <c r="T196" i="2"/>
  <c r="X142" i="2"/>
  <c r="T34" i="2"/>
  <c r="T89" i="2"/>
  <c r="T231" i="2"/>
  <c r="K214" i="14" s="1"/>
  <c r="T184" i="2"/>
  <c r="K167" i="14" s="1"/>
  <c r="T242" i="2"/>
  <c r="W146" i="2"/>
  <c r="X30" i="2"/>
  <c r="X86" i="2"/>
  <c r="X247" i="2"/>
  <c r="O230" i="14" s="1"/>
  <c r="X108" i="2"/>
  <c r="T226" i="2"/>
  <c r="X61" i="2"/>
  <c r="O44" i="14" s="1"/>
  <c r="X171" i="2"/>
  <c r="T119" i="2"/>
  <c r="T208" i="2"/>
  <c r="T198" i="2"/>
  <c r="T124" i="2"/>
  <c r="K107" i="14" s="1"/>
  <c r="T162" i="2"/>
  <c r="T23" i="2"/>
  <c r="T211" i="2"/>
  <c r="K194" i="14" s="1"/>
  <c r="T142" i="2"/>
  <c r="T43" i="2"/>
  <c r="T97" i="2"/>
  <c r="T74" i="2"/>
  <c r="K57" i="14" s="1"/>
  <c r="T33" i="2"/>
  <c r="T102" i="2"/>
  <c r="T224" i="2"/>
  <c r="T209" i="2"/>
  <c r="K192" i="14" s="1"/>
  <c r="T103" i="2"/>
  <c r="T240" i="2"/>
  <c r="T122" i="2"/>
  <c r="T245" i="2"/>
  <c r="K228" i="14" s="1"/>
  <c r="T135" i="2"/>
  <c r="T197" i="2"/>
  <c r="T140" i="2"/>
  <c r="T239" i="2"/>
  <c r="K222" i="14" s="1"/>
  <c r="T175" i="2"/>
  <c r="T93" i="2"/>
  <c r="K76" i="14" s="1"/>
  <c r="T125" i="2"/>
  <c r="T27" i="2"/>
  <c r="T61" i="2"/>
  <c r="K44" i="14" s="1"/>
  <c r="T42" i="2"/>
  <c r="T161" i="2"/>
  <c r="K144" i="14" s="1"/>
  <c r="T177" i="2"/>
  <c r="T111" i="2"/>
  <c r="K94" i="14" s="1"/>
  <c r="T100" i="2"/>
  <c r="K83" i="14" s="1"/>
  <c r="T56" i="2"/>
  <c r="Y87" i="2"/>
  <c r="P70" i="14" s="1"/>
  <c r="X106" i="2"/>
  <c r="W231" i="2"/>
  <c r="T110" i="2"/>
  <c r="W38" i="2"/>
  <c r="W125" i="2"/>
  <c r="N108" i="14" s="1"/>
  <c r="Y88" i="2"/>
  <c r="Y244" i="2"/>
  <c r="X23" i="2"/>
  <c r="T57" i="2"/>
  <c r="T121" i="2"/>
  <c r="T171" i="2"/>
  <c r="K154" i="14" s="1"/>
  <c r="T71" i="2"/>
  <c r="K54" i="14" s="1"/>
  <c r="T134" i="2"/>
  <c r="K117" i="14" s="1"/>
  <c r="X64" i="2"/>
  <c r="X130" i="2"/>
  <c r="X36" i="2"/>
  <c r="X190" i="2"/>
  <c r="O173" i="14" s="1"/>
  <c r="X95" i="2"/>
  <c r="X175" i="2"/>
  <c r="X239" i="2"/>
  <c r="O222" i="14" s="1"/>
  <c r="X121" i="2"/>
  <c r="X28" i="2"/>
  <c r="X57" i="2"/>
  <c r="X38" i="2"/>
  <c r="X180" i="2"/>
  <c r="X47" i="2"/>
  <c r="X256" i="2"/>
  <c r="O239" i="14" s="1"/>
  <c r="X103" i="2"/>
  <c r="X198" i="2"/>
  <c r="O181" i="14" s="1"/>
  <c r="X112" i="2"/>
  <c r="X81" i="2"/>
  <c r="X196" i="2"/>
  <c r="O179" i="14" s="1"/>
  <c r="X257" i="2"/>
  <c r="X201" i="2"/>
  <c r="X39" i="2"/>
  <c r="X94" i="2"/>
  <c r="X143" i="2"/>
  <c r="X211" i="2"/>
  <c r="O194" i="14" s="1"/>
  <c r="X149" i="2"/>
  <c r="X79" i="2"/>
  <c r="X48" i="2"/>
  <c r="X66" i="2"/>
  <c r="X150" i="2"/>
  <c r="X194" i="2"/>
  <c r="X240" i="2"/>
  <c r="X107" i="2"/>
  <c r="O90" i="14" s="1"/>
  <c r="X214" i="2"/>
  <c r="X118" i="2"/>
  <c r="X216" i="2"/>
  <c r="X244" i="2"/>
  <c r="O227" i="14" s="1"/>
  <c r="X229" i="2"/>
  <c r="O212" i="14" s="1"/>
  <c r="T233" i="2"/>
  <c r="X85" i="2"/>
  <c r="W171" i="2"/>
  <c r="X65" i="2"/>
  <c r="W127" i="2"/>
  <c r="Y122" i="2"/>
  <c r="P105" i="14" s="1"/>
  <c r="Y237" i="2"/>
  <c r="P220" i="14" s="1"/>
  <c r="W45" i="2"/>
  <c r="Y177" i="2"/>
  <c r="T32" i="2"/>
  <c r="X141" i="2"/>
  <c r="O175" i="14" l="1"/>
  <c r="M152" i="14"/>
  <c r="L74" i="14"/>
  <c r="L49" i="14"/>
  <c r="M73" i="14"/>
  <c r="O97" i="14"/>
  <c r="M105" i="14"/>
  <c r="K153" i="14"/>
  <c r="L169" i="14"/>
  <c r="M209" i="14"/>
  <c r="M233" i="14"/>
  <c r="P63" i="14"/>
  <c r="O95" i="14"/>
  <c r="M111" i="14"/>
  <c r="P119" i="14"/>
  <c r="O167" i="14"/>
  <c r="N40" i="14"/>
  <c r="N56" i="14"/>
  <c r="N80" i="14"/>
  <c r="L88" i="14"/>
  <c r="N152" i="14"/>
  <c r="M176" i="14"/>
  <c r="L170" i="14"/>
  <c r="BJ290" i="2"/>
  <c r="D86" i="15"/>
  <c r="M81" i="14"/>
  <c r="O129" i="14"/>
  <c r="AZ187" i="2"/>
  <c r="O65" i="14"/>
  <c r="K89" i="14"/>
  <c r="M97" i="14"/>
  <c r="K145" i="14"/>
  <c r="N153" i="14"/>
  <c r="M201" i="14"/>
  <c r="L225" i="14"/>
  <c r="L207" i="14"/>
  <c r="O223" i="14"/>
  <c r="O56" i="14"/>
  <c r="N72" i="14"/>
  <c r="N112" i="14"/>
  <c r="N128" i="14"/>
  <c r="N144" i="14"/>
  <c r="M168" i="14"/>
  <c r="N176" i="14"/>
  <c r="M192" i="14"/>
  <c r="N224" i="14"/>
  <c r="AE299" i="2"/>
  <c r="L179" i="14"/>
  <c r="O191" i="14"/>
  <c r="N64" i="14"/>
  <c r="N160" i="14"/>
  <c r="O232" i="14"/>
  <c r="O82" i="14"/>
  <c r="M41" i="14"/>
  <c r="N57" i="14"/>
  <c r="O81" i="14"/>
  <c r="M89" i="14"/>
  <c r="M113" i="14"/>
  <c r="K137" i="14"/>
  <c r="N145" i="14"/>
  <c r="N185" i="14"/>
  <c r="P47" i="14"/>
  <c r="N55" i="14"/>
  <c r="N87" i="14"/>
  <c r="K103" i="14"/>
  <c r="N111" i="14"/>
  <c r="K175" i="14"/>
  <c r="M199" i="14"/>
  <c r="N104" i="14"/>
  <c r="M160" i="14"/>
  <c r="N168" i="14"/>
  <c r="AP56" i="2"/>
  <c r="G46" i="15"/>
  <c r="AP140" i="2"/>
  <c r="G130" i="15"/>
  <c r="AP48" i="2"/>
  <c r="G38" i="15"/>
  <c r="H225" i="15"/>
  <c r="AK235" i="2"/>
  <c r="AU116" i="2"/>
  <c r="C106" i="15"/>
  <c r="AU88" i="2"/>
  <c r="C78" i="15"/>
  <c r="AP21" i="2"/>
  <c r="G11" i="15"/>
  <c r="O13" i="14"/>
  <c r="H15" i="15"/>
  <c r="AK25" i="2"/>
  <c r="P17" i="14"/>
  <c r="H122" i="15"/>
  <c r="AK132" i="2"/>
  <c r="BE167" i="2"/>
  <c r="F157" i="15"/>
  <c r="BJ182" i="2"/>
  <c r="E172" i="15"/>
  <c r="BJ248" i="2"/>
  <c r="E238" i="15"/>
  <c r="H14" i="15"/>
  <c r="AK24" i="2"/>
  <c r="P16" i="14"/>
  <c r="BJ83" i="2"/>
  <c r="E73" i="15"/>
  <c r="BJ71" i="2"/>
  <c r="E61" i="15"/>
  <c r="AP84" i="2"/>
  <c r="G74" i="15"/>
  <c r="AP241" i="2"/>
  <c r="G231" i="15"/>
  <c r="BE117" i="2"/>
  <c r="F107" i="15"/>
  <c r="AU160" i="2"/>
  <c r="C150" i="15"/>
  <c r="AU122" i="2"/>
  <c r="C112" i="15"/>
  <c r="AU173" i="2"/>
  <c r="C163" i="15"/>
  <c r="BE165" i="2"/>
  <c r="F155" i="15"/>
  <c r="BE70" i="2"/>
  <c r="F60" i="15"/>
  <c r="BE242" i="2"/>
  <c r="F232" i="15"/>
  <c r="BJ206" i="2"/>
  <c r="E196" i="15"/>
  <c r="H205" i="15"/>
  <c r="AK215" i="2"/>
  <c r="BJ186" i="2"/>
  <c r="E176" i="15"/>
  <c r="BJ143" i="2"/>
  <c r="E133" i="15"/>
  <c r="AU192" i="2"/>
  <c r="C182" i="15"/>
  <c r="BE103" i="2"/>
  <c r="F93" i="15"/>
  <c r="AU90" i="2"/>
  <c r="C80" i="15"/>
  <c r="BE79" i="2"/>
  <c r="F69" i="15"/>
  <c r="H52" i="15"/>
  <c r="AK62" i="2"/>
  <c r="BE241" i="2"/>
  <c r="F231" i="15"/>
  <c r="BE174" i="2"/>
  <c r="F164" i="15"/>
  <c r="BJ139" i="2"/>
  <c r="E129" i="15"/>
  <c r="H12" i="15"/>
  <c r="AK22" i="2"/>
  <c r="P14" i="14"/>
  <c r="BJ66" i="2"/>
  <c r="E56" i="15"/>
  <c r="BJ103" i="2"/>
  <c r="E93" i="15"/>
  <c r="H51" i="15"/>
  <c r="AK61" i="2"/>
  <c r="H167" i="15"/>
  <c r="AK177" i="2"/>
  <c r="AP59" i="2"/>
  <c r="G49" i="15"/>
  <c r="AU237" i="2"/>
  <c r="C227" i="15"/>
  <c r="AU114" i="2"/>
  <c r="C104" i="15"/>
  <c r="BE132" i="2"/>
  <c r="F122" i="15"/>
  <c r="BJ79" i="2"/>
  <c r="E69" i="15"/>
  <c r="BJ99" i="2"/>
  <c r="E89" i="15"/>
  <c r="AP120" i="2"/>
  <c r="G110" i="15"/>
  <c r="BE159" i="2"/>
  <c r="F149" i="15"/>
  <c r="BE44" i="2"/>
  <c r="F34" i="15"/>
  <c r="H118" i="15"/>
  <c r="AK128" i="2"/>
  <c r="AU146" i="2"/>
  <c r="C136" i="15"/>
  <c r="AP215" i="2"/>
  <c r="G205" i="15"/>
  <c r="AP201" i="2"/>
  <c r="G191" i="15"/>
  <c r="AP198" i="2"/>
  <c r="G188" i="15"/>
  <c r="AU74" i="2"/>
  <c r="C64" i="15"/>
  <c r="AU209" i="2"/>
  <c r="C199" i="15"/>
  <c r="AP116" i="2"/>
  <c r="G106" i="15"/>
  <c r="H208" i="15"/>
  <c r="AK218" i="2"/>
  <c r="AP200" i="2"/>
  <c r="G190" i="15"/>
  <c r="AU214" i="2"/>
  <c r="C204" i="15"/>
  <c r="H91" i="15"/>
  <c r="AK101" i="2"/>
  <c r="BE192" i="2"/>
  <c r="F182" i="15"/>
  <c r="H151" i="15"/>
  <c r="AK161" i="2"/>
  <c r="BJ54" i="2"/>
  <c r="E44" i="15"/>
  <c r="AP129" i="2"/>
  <c r="G119" i="15"/>
  <c r="BE26" i="2"/>
  <c r="F16" i="15"/>
  <c r="N18" i="14"/>
  <c r="H189" i="15"/>
  <c r="AK199" i="2"/>
  <c r="BJ47" i="2"/>
  <c r="E37" i="15"/>
  <c r="AU123" i="2"/>
  <c r="C113" i="15"/>
  <c r="H210" i="15"/>
  <c r="AK220" i="2"/>
  <c r="AU219" i="2"/>
  <c r="C209" i="15"/>
  <c r="BE135" i="2"/>
  <c r="F125" i="15"/>
  <c r="AP168" i="2"/>
  <c r="G158" i="15"/>
  <c r="AD336" i="2"/>
  <c r="AZ327" i="2"/>
  <c r="D317" i="15"/>
  <c r="L319" i="14"/>
  <c r="AD538" i="2"/>
  <c r="AZ529" i="2"/>
  <c r="D519" i="15"/>
  <c r="L523" i="14"/>
  <c r="AD354" i="2"/>
  <c r="AZ345" i="2"/>
  <c r="D335" i="15"/>
  <c r="L337" i="14"/>
  <c r="AD507" i="2"/>
  <c r="AZ498" i="2"/>
  <c r="D488" i="15"/>
  <c r="L492" i="14"/>
  <c r="AD514" i="2"/>
  <c r="AZ505" i="2"/>
  <c r="D495" i="15"/>
  <c r="L499" i="14"/>
  <c r="AF536" i="2"/>
  <c r="BE527" i="2"/>
  <c r="F517" i="15"/>
  <c r="N521" i="14"/>
  <c r="AF418" i="2"/>
  <c r="BE409" i="2"/>
  <c r="F399" i="15"/>
  <c r="N403" i="14"/>
  <c r="AF434" i="2"/>
  <c r="BE425" i="2"/>
  <c r="F415" i="15"/>
  <c r="N419" i="14"/>
  <c r="AF460" i="2"/>
  <c r="BE451" i="2"/>
  <c r="F441" i="15"/>
  <c r="N445" i="14"/>
  <c r="AF521" i="2"/>
  <c r="BE512" i="2"/>
  <c r="F502" i="15"/>
  <c r="N506" i="14"/>
  <c r="AE372" i="2"/>
  <c r="BJ363" i="2"/>
  <c r="E353" i="15"/>
  <c r="M355" i="14"/>
  <c r="AE352" i="2"/>
  <c r="BJ343" i="2"/>
  <c r="E333" i="15"/>
  <c r="M335" i="14"/>
  <c r="AE424" i="2"/>
  <c r="BJ415" i="2"/>
  <c r="E405" i="15"/>
  <c r="M409" i="14"/>
  <c r="AE322" i="2"/>
  <c r="BJ313" i="2"/>
  <c r="E303" i="15"/>
  <c r="M305" i="14"/>
  <c r="AC486" i="2"/>
  <c r="AU477" i="2"/>
  <c r="C467" i="15"/>
  <c r="K471" i="14"/>
  <c r="AC543" i="2"/>
  <c r="AU534" i="2"/>
  <c r="C524" i="15"/>
  <c r="K528" i="14"/>
  <c r="AC367" i="2"/>
  <c r="AU358" i="2"/>
  <c r="C348" i="15"/>
  <c r="K350" i="14"/>
  <c r="AC545" i="2"/>
  <c r="AU536" i="2"/>
  <c r="C526" i="15"/>
  <c r="K530" i="14"/>
  <c r="AC279" i="2"/>
  <c r="AU270" i="2"/>
  <c r="C260" i="15"/>
  <c r="K262" i="14"/>
  <c r="AH334" i="2"/>
  <c r="H315" i="15"/>
  <c r="AK325" i="2"/>
  <c r="P317" i="14"/>
  <c r="AH300" i="2"/>
  <c r="H281" i="15"/>
  <c r="AK291" i="2"/>
  <c r="P283" i="14"/>
  <c r="AH277" i="2"/>
  <c r="H258" i="15"/>
  <c r="AK268" i="2"/>
  <c r="P260" i="14"/>
  <c r="AH499" i="2"/>
  <c r="H480" i="15"/>
  <c r="AK490" i="2"/>
  <c r="P484" i="14"/>
  <c r="AH530" i="2"/>
  <c r="H511" i="15"/>
  <c r="AK521" i="2"/>
  <c r="P515" i="14"/>
  <c r="AG308" i="2"/>
  <c r="AP299" i="2"/>
  <c r="G289" i="15"/>
  <c r="O291" i="14"/>
  <c r="AG538" i="2"/>
  <c r="AP529" i="2"/>
  <c r="G519" i="15"/>
  <c r="O523" i="14"/>
  <c r="AG540" i="2"/>
  <c r="AP531" i="2"/>
  <c r="G521" i="15"/>
  <c r="O525" i="14"/>
  <c r="AG329" i="2"/>
  <c r="AP320" i="2"/>
  <c r="G310" i="15"/>
  <c r="O312" i="14"/>
  <c r="AG548" i="2"/>
  <c r="AP539" i="2"/>
  <c r="G529" i="15"/>
  <c r="O533" i="14"/>
  <c r="BE251" i="2"/>
  <c r="F241" i="15"/>
  <c r="N243" i="14"/>
  <c r="AD403" i="2"/>
  <c r="AZ394" i="2"/>
  <c r="D384" i="15"/>
  <c r="L386" i="14"/>
  <c r="AD423" i="2"/>
  <c r="AZ414" i="2"/>
  <c r="D404" i="15"/>
  <c r="L408" i="14"/>
  <c r="AF352" i="2"/>
  <c r="BE343" i="2"/>
  <c r="F333" i="15"/>
  <c r="N335" i="14"/>
  <c r="AF565" i="2"/>
  <c r="BE556" i="2"/>
  <c r="F546" i="15"/>
  <c r="N550" i="14"/>
  <c r="AE366" i="2"/>
  <c r="BJ357" i="2"/>
  <c r="E347" i="15"/>
  <c r="M349" i="14"/>
  <c r="AE344" i="2"/>
  <c r="BJ335" i="2"/>
  <c r="E325" i="15"/>
  <c r="M327" i="14"/>
  <c r="AZ251" i="2"/>
  <c r="D241" i="15"/>
  <c r="L243" i="14"/>
  <c r="AC388" i="2"/>
  <c r="AU379" i="2"/>
  <c r="C369" i="15"/>
  <c r="K371" i="14"/>
  <c r="AC305" i="2"/>
  <c r="AU296" i="2"/>
  <c r="C286" i="15"/>
  <c r="K288" i="14"/>
  <c r="AH444" i="2"/>
  <c r="H425" i="15"/>
  <c r="AK435" i="2"/>
  <c r="P429" i="14"/>
  <c r="AH274" i="2"/>
  <c r="H255" i="15"/>
  <c r="AK265" i="2"/>
  <c r="P257" i="14"/>
  <c r="AG513" i="2"/>
  <c r="AP504" i="2"/>
  <c r="G494" i="15"/>
  <c r="O498" i="14"/>
  <c r="AG347" i="2"/>
  <c r="AP338" i="2"/>
  <c r="G328" i="15"/>
  <c r="O330" i="14"/>
  <c r="AG456" i="2"/>
  <c r="AP447" i="2"/>
  <c r="G437" i="15"/>
  <c r="O441" i="14"/>
  <c r="AZ100" i="2"/>
  <c r="D90" i="15"/>
  <c r="AD309" i="2"/>
  <c r="AZ300" i="2"/>
  <c r="D290" i="15"/>
  <c r="L292" i="14"/>
  <c r="AD412" i="2"/>
  <c r="AZ403" i="2"/>
  <c r="D393" i="15"/>
  <c r="L397" i="14"/>
  <c r="AF328" i="2"/>
  <c r="BE319" i="2"/>
  <c r="F309" i="15"/>
  <c r="N311" i="14"/>
  <c r="AF467" i="2"/>
  <c r="BE458" i="2"/>
  <c r="F448" i="15"/>
  <c r="N452" i="14"/>
  <c r="AE307" i="2"/>
  <c r="BJ298" i="2"/>
  <c r="E288" i="15"/>
  <c r="M290" i="14"/>
  <c r="AC504" i="2"/>
  <c r="AU495" i="2"/>
  <c r="C485" i="15"/>
  <c r="K489" i="14"/>
  <c r="AC552" i="2"/>
  <c r="AU543" i="2"/>
  <c r="C533" i="15"/>
  <c r="K537" i="14"/>
  <c r="AH511" i="2"/>
  <c r="H492" i="15"/>
  <c r="AK502" i="2"/>
  <c r="P496" i="14"/>
  <c r="AG410" i="2"/>
  <c r="AP401" i="2"/>
  <c r="G391" i="15"/>
  <c r="O395" i="14"/>
  <c r="AG331" i="2"/>
  <c r="AP322" i="2"/>
  <c r="G312" i="15"/>
  <c r="O314" i="14"/>
  <c r="AD426" i="2"/>
  <c r="AZ417" i="2"/>
  <c r="D407" i="15"/>
  <c r="L411" i="14"/>
  <c r="AD376" i="2"/>
  <c r="AZ367" i="2"/>
  <c r="D357" i="15"/>
  <c r="L359" i="14"/>
  <c r="AD457" i="2"/>
  <c r="AZ448" i="2"/>
  <c r="D438" i="15"/>
  <c r="L442" i="14"/>
  <c r="AD492" i="2"/>
  <c r="AZ483" i="2"/>
  <c r="D473" i="15"/>
  <c r="L477" i="14"/>
  <c r="AD502" i="2"/>
  <c r="AZ493" i="2"/>
  <c r="D483" i="15"/>
  <c r="L487" i="14"/>
  <c r="AF545" i="2"/>
  <c r="BE536" i="2"/>
  <c r="F526" i="15"/>
  <c r="N530" i="14"/>
  <c r="AF465" i="2"/>
  <c r="BE456" i="2"/>
  <c r="F446" i="15"/>
  <c r="N450" i="14"/>
  <c r="AF496" i="2"/>
  <c r="BE487" i="2"/>
  <c r="F477" i="15"/>
  <c r="N481" i="14"/>
  <c r="AF444" i="2"/>
  <c r="BE435" i="2"/>
  <c r="F425" i="15"/>
  <c r="N429" i="14"/>
  <c r="AF375" i="2"/>
  <c r="BE366" i="2"/>
  <c r="F356" i="15"/>
  <c r="N358" i="14"/>
  <c r="AE477" i="2"/>
  <c r="BJ468" i="2"/>
  <c r="E458" i="15"/>
  <c r="M462" i="14"/>
  <c r="AE485" i="2"/>
  <c r="BJ476" i="2"/>
  <c r="E466" i="15"/>
  <c r="M470" i="14"/>
  <c r="AE441" i="2"/>
  <c r="BJ432" i="2"/>
  <c r="E422" i="15"/>
  <c r="M426" i="14"/>
  <c r="AE321" i="2"/>
  <c r="BJ312" i="2"/>
  <c r="E302" i="15"/>
  <c r="M304" i="14"/>
  <c r="AE455" i="2"/>
  <c r="BJ446" i="2"/>
  <c r="E436" i="15"/>
  <c r="M440" i="14"/>
  <c r="AC439" i="2"/>
  <c r="AU430" i="2"/>
  <c r="C420" i="15"/>
  <c r="K424" i="14"/>
  <c r="AC373" i="2"/>
  <c r="AU364" i="2"/>
  <c r="C354" i="15"/>
  <c r="K356" i="14"/>
  <c r="AC349" i="2"/>
  <c r="AU340" i="2"/>
  <c r="C330" i="15"/>
  <c r="K332" i="14"/>
  <c r="AC451" i="2"/>
  <c r="AU442" i="2"/>
  <c r="C432" i="15"/>
  <c r="K436" i="14"/>
  <c r="AH295" i="2"/>
  <c r="H276" i="15"/>
  <c r="AK286" i="2"/>
  <c r="P278" i="14"/>
  <c r="AH328" i="2"/>
  <c r="H309" i="15"/>
  <c r="AK319" i="2"/>
  <c r="P311" i="14"/>
  <c r="AH302" i="2"/>
  <c r="H283" i="15"/>
  <c r="AK293" i="2"/>
  <c r="P285" i="14"/>
  <c r="AH542" i="2"/>
  <c r="H523" i="15"/>
  <c r="AK533" i="2"/>
  <c r="P527" i="14"/>
  <c r="AH438" i="2"/>
  <c r="H419" i="15"/>
  <c r="AK429" i="2"/>
  <c r="P423" i="14"/>
  <c r="AG356" i="2"/>
  <c r="AP347" i="2"/>
  <c r="G337" i="15"/>
  <c r="O339" i="14"/>
  <c r="AG418" i="2"/>
  <c r="AP409" i="2"/>
  <c r="G399" i="15"/>
  <c r="O403" i="14"/>
  <c r="AG502" i="2"/>
  <c r="AP493" i="2"/>
  <c r="G483" i="15"/>
  <c r="O487" i="14"/>
  <c r="AG454" i="2"/>
  <c r="AP445" i="2"/>
  <c r="G435" i="15"/>
  <c r="O439" i="14"/>
  <c r="AG476" i="2"/>
  <c r="AP467" i="2"/>
  <c r="G457" i="15"/>
  <c r="O461" i="14"/>
  <c r="AZ45" i="2"/>
  <c r="D35" i="15"/>
  <c r="AZ176" i="2"/>
  <c r="D166" i="15"/>
  <c r="AZ225" i="2"/>
  <c r="D215" i="15"/>
  <c r="AD328" i="2"/>
  <c r="AZ319" i="2"/>
  <c r="D309" i="15"/>
  <c r="L311" i="14"/>
  <c r="AD519" i="2"/>
  <c r="AZ510" i="2"/>
  <c r="D500" i="15"/>
  <c r="L504" i="14"/>
  <c r="AD522" i="2"/>
  <c r="AZ513" i="2"/>
  <c r="D503" i="15"/>
  <c r="L507" i="14"/>
  <c r="AF321" i="2"/>
  <c r="BE312" i="2"/>
  <c r="F302" i="15"/>
  <c r="N304" i="14"/>
  <c r="AF477" i="2"/>
  <c r="BE468" i="2"/>
  <c r="F458" i="15"/>
  <c r="N462" i="14"/>
  <c r="AE430" i="2"/>
  <c r="BJ421" i="2"/>
  <c r="E411" i="15"/>
  <c r="M415" i="14"/>
  <c r="AE279" i="2"/>
  <c r="BJ270" i="2"/>
  <c r="E260" i="15"/>
  <c r="M262" i="14"/>
  <c r="AC407" i="2"/>
  <c r="AU398" i="2"/>
  <c r="C388" i="15"/>
  <c r="K392" i="14"/>
  <c r="AC445" i="2"/>
  <c r="AU436" i="2"/>
  <c r="C426" i="15"/>
  <c r="K430" i="14"/>
  <c r="AC489" i="2"/>
  <c r="AU480" i="2"/>
  <c r="C470" i="15"/>
  <c r="K474" i="14"/>
  <c r="AH416" i="2"/>
  <c r="H397" i="15"/>
  <c r="AK407" i="2"/>
  <c r="P401" i="14"/>
  <c r="AH272" i="2"/>
  <c r="H253" i="15"/>
  <c r="AK263" i="2"/>
  <c r="P255" i="14"/>
  <c r="AG455" i="2"/>
  <c r="AP446" i="2"/>
  <c r="G436" i="15"/>
  <c r="O440" i="14"/>
  <c r="AG384" i="2"/>
  <c r="AP375" i="2"/>
  <c r="G365" i="15"/>
  <c r="O367" i="14"/>
  <c r="AZ220" i="2"/>
  <c r="D210" i="15"/>
  <c r="AZ108" i="2"/>
  <c r="D98" i="15"/>
  <c r="AD334" i="2"/>
  <c r="AZ325" i="2"/>
  <c r="D315" i="15"/>
  <c r="L317" i="14"/>
  <c r="AF520" i="2"/>
  <c r="BE511" i="2"/>
  <c r="F501" i="15"/>
  <c r="N505" i="14"/>
  <c r="AF296" i="2"/>
  <c r="BE287" i="2"/>
  <c r="F277" i="15"/>
  <c r="N279" i="14"/>
  <c r="AE470" i="2"/>
  <c r="BJ461" i="2"/>
  <c r="E451" i="15"/>
  <c r="M455" i="14"/>
  <c r="AC556" i="2"/>
  <c r="AU547" i="2"/>
  <c r="C537" i="15"/>
  <c r="K541" i="14"/>
  <c r="AC396" i="2"/>
  <c r="AU387" i="2"/>
  <c r="C377" i="15"/>
  <c r="K379" i="14"/>
  <c r="AH370" i="2"/>
  <c r="H351" i="15"/>
  <c r="AK361" i="2"/>
  <c r="P353" i="14"/>
  <c r="AG334" i="2"/>
  <c r="AP325" i="2"/>
  <c r="G315" i="15"/>
  <c r="O317" i="14"/>
  <c r="AG275" i="2"/>
  <c r="AP266" i="2"/>
  <c r="G256" i="15"/>
  <c r="O258" i="14"/>
  <c r="AF564" i="2"/>
  <c r="BE555" i="2"/>
  <c r="F545" i="15"/>
  <c r="N549" i="14"/>
  <c r="AC473" i="2"/>
  <c r="AU464" i="2"/>
  <c r="C454" i="15"/>
  <c r="K458" i="14"/>
  <c r="AZ234" i="2"/>
  <c r="D224" i="15"/>
  <c r="AG413" i="2"/>
  <c r="AP404" i="2"/>
  <c r="G394" i="15"/>
  <c r="O398" i="14"/>
  <c r="AF370" i="2"/>
  <c r="BE361" i="2"/>
  <c r="F351" i="15"/>
  <c r="N353" i="14"/>
  <c r="AE533" i="2"/>
  <c r="BJ524" i="2"/>
  <c r="E514" i="15"/>
  <c r="M518" i="14"/>
  <c r="AZ22" i="2"/>
  <c r="D12" i="15"/>
  <c r="L14" i="14"/>
  <c r="AG483" i="2"/>
  <c r="AP474" i="2"/>
  <c r="G464" i="15"/>
  <c r="O468" i="14"/>
  <c r="AZ197" i="2"/>
  <c r="D187" i="15"/>
  <c r="AD342" i="2"/>
  <c r="AZ333" i="2"/>
  <c r="D323" i="15"/>
  <c r="L325" i="14"/>
  <c r="AF509" i="2"/>
  <c r="BE500" i="2"/>
  <c r="F490" i="15"/>
  <c r="N494" i="14"/>
  <c r="AC547" i="2"/>
  <c r="AU538" i="2"/>
  <c r="C528" i="15"/>
  <c r="K532" i="14"/>
  <c r="AZ71" i="2"/>
  <c r="D61" i="15"/>
  <c r="K82" i="14"/>
  <c r="O128" i="14"/>
  <c r="M240" i="14"/>
  <c r="N240" i="14"/>
  <c r="K218" i="14"/>
  <c r="O162" i="14"/>
  <c r="M162" i="14"/>
  <c r="N78" i="14"/>
  <c r="O154" i="14"/>
  <c r="M182" i="14"/>
  <c r="L206" i="14"/>
  <c r="L134" i="14"/>
  <c r="L178" i="14"/>
  <c r="L226" i="14"/>
  <c r="O150" i="14"/>
  <c r="AD278" i="2"/>
  <c r="AZ269" i="2"/>
  <c r="D259" i="15"/>
  <c r="L261" i="14"/>
  <c r="AD474" i="2"/>
  <c r="AZ465" i="2"/>
  <c r="D455" i="15"/>
  <c r="L459" i="14"/>
  <c r="AZ129" i="2"/>
  <c r="D119" i="15"/>
  <c r="AZ48" i="2"/>
  <c r="D38" i="15"/>
  <c r="AZ70" i="2"/>
  <c r="D60" i="15"/>
  <c r="AF356" i="2"/>
  <c r="BE347" i="2"/>
  <c r="F337" i="15"/>
  <c r="N339" i="14"/>
  <c r="AE433" i="2"/>
  <c r="BJ424" i="2"/>
  <c r="E414" i="15"/>
  <c r="M418" i="14"/>
  <c r="AZ27" i="2"/>
  <c r="D17" i="15"/>
  <c r="L19" i="14"/>
  <c r="AC438" i="2"/>
  <c r="AU429" i="2"/>
  <c r="C419" i="15"/>
  <c r="K423" i="14"/>
  <c r="AH483" i="2"/>
  <c r="H464" i="15"/>
  <c r="AK474" i="2"/>
  <c r="P468" i="14"/>
  <c r="AH439" i="2"/>
  <c r="H420" i="15"/>
  <c r="AK430" i="2"/>
  <c r="P424" i="14"/>
  <c r="AZ161" i="2"/>
  <c r="D151" i="15"/>
  <c r="AZ133" i="2"/>
  <c r="D123" i="15"/>
  <c r="AZ63" i="2"/>
  <c r="D53" i="15"/>
  <c r="AG372" i="2"/>
  <c r="AP363" i="2"/>
  <c r="G353" i="15"/>
  <c r="O355" i="14"/>
  <c r="AG471" i="2"/>
  <c r="AP462" i="2"/>
  <c r="G452" i="15"/>
  <c r="O456" i="14"/>
  <c r="AU253" i="2"/>
  <c r="C243" i="15"/>
  <c r="K245" i="14"/>
  <c r="K66" i="14"/>
  <c r="K114" i="14"/>
  <c r="L142" i="14"/>
  <c r="K142" i="14"/>
  <c r="K166" i="14"/>
  <c r="O214" i="14"/>
  <c r="N106" i="14"/>
  <c r="O69" i="14"/>
  <c r="O77" i="14"/>
  <c r="N85" i="14"/>
  <c r="N109" i="14"/>
  <c r="K141" i="14"/>
  <c r="K149" i="14"/>
  <c r="K157" i="14"/>
  <c r="K165" i="14"/>
  <c r="K181" i="14"/>
  <c r="K197" i="14"/>
  <c r="L213" i="14"/>
  <c r="L229" i="14"/>
  <c r="K198" i="14"/>
  <c r="P51" i="14"/>
  <c r="L75" i="14"/>
  <c r="K115" i="14"/>
  <c r="L123" i="14"/>
  <c r="P131" i="14"/>
  <c r="N155" i="14"/>
  <c r="P155" i="14"/>
  <c r="N179" i="14"/>
  <c r="P179" i="14"/>
  <c r="N187" i="14"/>
  <c r="O211" i="14"/>
  <c r="O219" i="14"/>
  <c r="N36" i="14"/>
  <c r="M84" i="14"/>
  <c r="M92" i="14"/>
  <c r="N100" i="14"/>
  <c r="K108" i="14"/>
  <c r="M116" i="14"/>
  <c r="K140" i="14"/>
  <c r="P140" i="14"/>
  <c r="L164" i="14"/>
  <c r="L172" i="14"/>
  <c r="L212" i="14"/>
  <c r="AZ148" i="2"/>
  <c r="D138" i="15"/>
  <c r="AP205" i="2"/>
  <c r="G195" i="15"/>
  <c r="AP72" i="2"/>
  <c r="G62" i="15"/>
  <c r="AP121" i="2"/>
  <c r="G111" i="15"/>
  <c r="AU47" i="2"/>
  <c r="C37" i="15"/>
  <c r="AU113" i="2"/>
  <c r="C103" i="15"/>
  <c r="AU199" i="2"/>
  <c r="C189" i="15"/>
  <c r="AU187" i="2"/>
  <c r="C177" i="15"/>
  <c r="BE98" i="2"/>
  <c r="F88" i="15"/>
  <c r="H228" i="15"/>
  <c r="AK238" i="2"/>
  <c r="H48" i="15"/>
  <c r="AK58" i="2"/>
  <c r="BJ179" i="2"/>
  <c r="E169" i="15"/>
  <c r="H157" i="15"/>
  <c r="AK167" i="2"/>
  <c r="BJ233" i="2"/>
  <c r="E223" i="15"/>
  <c r="BJ127" i="2"/>
  <c r="E117" i="15"/>
  <c r="AP127" i="2"/>
  <c r="G117" i="15"/>
  <c r="AP71" i="2"/>
  <c r="G61" i="15"/>
  <c r="AP223" i="2"/>
  <c r="G213" i="15"/>
  <c r="AU151" i="2"/>
  <c r="C141" i="15"/>
  <c r="AU232" i="2"/>
  <c r="C222" i="15"/>
  <c r="AP20" i="2"/>
  <c r="G10" i="15"/>
  <c r="O12" i="14"/>
  <c r="BE208" i="2"/>
  <c r="F198" i="15"/>
  <c r="H11" i="15"/>
  <c r="AK21" i="2"/>
  <c r="P13" i="14"/>
  <c r="BE56" i="2"/>
  <c r="F46" i="15"/>
  <c r="BJ28" i="2"/>
  <c r="E18" i="15"/>
  <c r="M20" i="14"/>
  <c r="BJ19" i="2"/>
  <c r="E9" i="15"/>
  <c r="M11" i="14"/>
  <c r="BJ218" i="2"/>
  <c r="E208" i="15"/>
  <c r="BJ147" i="2"/>
  <c r="E137" i="15"/>
  <c r="BJ14" i="2"/>
  <c r="E4" i="15"/>
  <c r="M6" i="14"/>
  <c r="AU194" i="2"/>
  <c r="C184" i="15"/>
  <c r="AP63" i="2"/>
  <c r="G53" i="15"/>
  <c r="BE233" i="2"/>
  <c r="F223" i="15"/>
  <c r="BE74" i="2"/>
  <c r="F64" i="15"/>
  <c r="BE237" i="2"/>
  <c r="F227" i="15"/>
  <c r="H126" i="15"/>
  <c r="AK136" i="2"/>
  <c r="BJ58" i="2"/>
  <c r="E48" i="15"/>
  <c r="BJ51" i="2"/>
  <c r="E41" i="15"/>
  <c r="BJ80" i="2"/>
  <c r="E70" i="15"/>
  <c r="BJ86" i="2"/>
  <c r="E76" i="15"/>
  <c r="H212" i="15"/>
  <c r="AK222" i="2"/>
  <c r="AU155" i="2"/>
  <c r="C145" i="15"/>
  <c r="H36" i="15"/>
  <c r="AK46" i="2"/>
  <c r="AP163" i="2"/>
  <c r="G153" i="15"/>
  <c r="AU31" i="2"/>
  <c r="C21" i="15"/>
  <c r="K23" i="14"/>
  <c r="BE130" i="2"/>
  <c r="F120" i="15"/>
  <c r="BE207" i="2"/>
  <c r="F197" i="15"/>
  <c r="BJ57" i="2"/>
  <c r="E47" i="15"/>
  <c r="AP210" i="2"/>
  <c r="G200" i="15"/>
  <c r="AP149" i="2"/>
  <c r="G139" i="15"/>
  <c r="BE53" i="2"/>
  <c r="F43" i="15"/>
  <c r="H84" i="15"/>
  <c r="AK94" i="2"/>
  <c r="H98" i="15"/>
  <c r="AK108" i="2"/>
  <c r="G25" i="15"/>
  <c r="AP35" i="2"/>
  <c r="O27" i="14"/>
  <c r="AP108" i="2"/>
  <c r="G98" i="15"/>
  <c r="AP139" i="2"/>
  <c r="G129" i="15"/>
  <c r="H203" i="15"/>
  <c r="AK213" i="2"/>
  <c r="AU72" i="2"/>
  <c r="C62" i="15"/>
  <c r="AU95" i="2"/>
  <c r="C85" i="15"/>
  <c r="AP158" i="2"/>
  <c r="G148" i="15"/>
  <c r="H6" i="15"/>
  <c r="AK16" i="2"/>
  <c r="P8" i="14"/>
  <c r="AU185" i="2"/>
  <c r="C175" i="15"/>
  <c r="AU139" i="2"/>
  <c r="C129" i="15"/>
  <c r="BE16" i="2"/>
  <c r="F6" i="15"/>
  <c r="N8" i="14"/>
  <c r="BJ67" i="2"/>
  <c r="E57" i="15"/>
  <c r="BJ154" i="2"/>
  <c r="E144" i="15"/>
  <c r="AP178" i="2"/>
  <c r="G168" i="15"/>
  <c r="AP83" i="2"/>
  <c r="G73" i="15"/>
  <c r="BE203" i="2"/>
  <c r="F193" i="15"/>
  <c r="BJ173" i="2"/>
  <c r="E163" i="15"/>
  <c r="H111" i="15"/>
  <c r="AK121" i="2"/>
  <c r="BE145" i="2"/>
  <c r="F135" i="15"/>
  <c r="AU242" i="2"/>
  <c r="C232" i="15"/>
  <c r="AU163" i="2"/>
  <c r="C153" i="15"/>
  <c r="AU12" i="2"/>
  <c r="C2" i="15"/>
  <c r="AU66" i="2"/>
  <c r="C56" i="15"/>
  <c r="AD369" i="2"/>
  <c r="AZ360" i="2"/>
  <c r="D350" i="15"/>
  <c r="L352" i="14"/>
  <c r="AD567" i="2"/>
  <c r="AZ558" i="2"/>
  <c r="D548" i="15"/>
  <c r="L552" i="14"/>
  <c r="AD435" i="2"/>
  <c r="AZ426" i="2"/>
  <c r="D416" i="15"/>
  <c r="L420" i="14"/>
  <c r="AD313" i="2"/>
  <c r="AZ304" i="2"/>
  <c r="D294" i="15"/>
  <c r="L296" i="14"/>
  <c r="AD475" i="2"/>
  <c r="AZ466" i="2"/>
  <c r="D456" i="15"/>
  <c r="L460" i="14"/>
  <c r="AF543" i="2"/>
  <c r="BE534" i="2"/>
  <c r="F524" i="15"/>
  <c r="N528" i="14"/>
  <c r="AF294" i="2"/>
  <c r="BE285" i="2"/>
  <c r="F275" i="15"/>
  <c r="N277" i="14"/>
  <c r="AF339" i="2"/>
  <c r="BE330" i="2"/>
  <c r="F320" i="15"/>
  <c r="N322" i="14"/>
  <c r="AF381" i="2"/>
  <c r="BE372" i="2"/>
  <c r="F362" i="15"/>
  <c r="N364" i="14"/>
  <c r="AE529" i="2"/>
  <c r="BJ520" i="2"/>
  <c r="E510" i="15"/>
  <c r="M514" i="14"/>
  <c r="AE525" i="2"/>
  <c r="BJ516" i="2"/>
  <c r="E506" i="15"/>
  <c r="M510" i="14"/>
  <c r="AE490" i="2"/>
  <c r="BJ481" i="2"/>
  <c r="E471" i="15"/>
  <c r="M475" i="14"/>
  <c r="AE296" i="2"/>
  <c r="BJ287" i="2"/>
  <c r="E277" i="15"/>
  <c r="M279" i="14"/>
  <c r="AE544" i="2"/>
  <c r="BJ535" i="2"/>
  <c r="E525" i="15"/>
  <c r="M529" i="14"/>
  <c r="AC409" i="2"/>
  <c r="AU400" i="2"/>
  <c r="C390" i="15"/>
  <c r="K394" i="14"/>
  <c r="AC391" i="2"/>
  <c r="AU382" i="2"/>
  <c r="C372" i="15"/>
  <c r="K374" i="14"/>
  <c r="AC480" i="2"/>
  <c r="AU471" i="2"/>
  <c r="C461" i="15"/>
  <c r="K465" i="14"/>
  <c r="AC481" i="2"/>
  <c r="AU472" i="2"/>
  <c r="C462" i="15"/>
  <c r="K466" i="14"/>
  <c r="AC520" i="2"/>
  <c r="AU511" i="2"/>
  <c r="C501" i="15"/>
  <c r="K505" i="14"/>
  <c r="AH452" i="2"/>
  <c r="H433" i="15"/>
  <c r="AK443" i="2"/>
  <c r="P437" i="14"/>
  <c r="AH454" i="2"/>
  <c r="H435" i="15"/>
  <c r="AK445" i="2"/>
  <c r="P439" i="14"/>
  <c r="AH462" i="2"/>
  <c r="H443" i="15"/>
  <c r="AK453" i="2"/>
  <c r="P447" i="14"/>
  <c r="AH541" i="2"/>
  <c r="H522" i="15"/>
  <c r="AK532" i="2"/>
  <c r="P526" i="14"/>
  <c r="AH547" i="2"/>
  <c r="H528" i="15"/>
  <c r="AK538" i="2"/>
  <c r="P532" i="14"/>
  <c r="AG459" i="2"/>
  <c r="AP450" i="2"/>
  <c r="G440" i="15"/>
  <c r="O444" i="14"/>
  <c r="AG422" i="2"/>
  <c r="AP413" i="2"/>
  <c r="G403" i="15"/>
  <c r="O407" i="14"/>
  <c r="AG480" i="2"/>
  <c r="AP471" i="2"/>
  <c r="G461" i="15"/>
  <c r="O465" i="14"/>
  <c r="AG518" i="2"/>
  <c r="AP509" i="2"/>
  <c r="G499" i="15"/>
  <c r="O503" i="14"/>
  <c r="AZ144" i="2"/>
  <c r="D134" i="15"/>
  <c r="BJ259" i="2"/>
  <c r="E249" i="15"/>
  <c r="M251" i="14"/>
  <c r="AD382" i="2"/>
  <c r="AZ373" i="2"/>
  <c r="D363" i="15"/>
  <c r="L365" i="14"/>
  <c r="AF513" i="2"/>
  <c r="BE504" i="2"/>
  <c r="F494" i="15"/>
  <c r="N498" i="14"/>
  <c r="AF397" i="2"/>
  <c r="BE388" i="2"/>
  <c r="F378" i="15"/>
  <c r="N380" i="14"/>
  <c r="AF470" i="2"/>
  <c r="BE461" i="2"/>
  <c r="F451" i="15"/>
  <c r="N455" i="14"/>
  <c r="AE472" i="2"/>
  <c r="BJ463" i="2"/>
  <c r="E453" i="15"/>
  <c r="M457" i="14"/>
  <c r="AE449" i="2"/>
  <c r="BJ440" i="2"/>
  <c r="E430" i="15"/>
  <c r="M434" i="14"/>
  <c r="AC453" i="2"/>
  <c r="AU444" i="2"/>
  <c r="C434" i="15"/>
  <c r="K438" i="14"/>
  <c r="AC566" i="2"/>
  <c r="AU557" i="2"/>
  <c r="C547" i="15"/>
  <c r="K551" i="14"/>
  <c r="AH460" i="2"/>
  <c r="H441" i="15"/>
  <c r="AK451" i="2"/>
  <c r="P445" i="14"/>
  <c r="AH338" i="2"/>
  <c r="H319" i="15"/>
  <c r="AK329" i="2"/>
  <c r="P321" i="14"/>
  <c r="AH386" i="2"/>
  <c r="H367" i="15"/>
  <c r="AK377" i="2"/>
  <c r="P369" i="14"/>
  <c r="AG484" i="2"/>
  <c r="AP475" i="2"/>
  <c r="G465" i="15"/>
  <c r="O469" i="14"/>
  <c r="AG383" i="2"/>
  <c r="AP374" i="2"/>
  <c r="G364" i="15"/>
  <c r="O366" i="14"/>
  <c r="AZ87" i="2"/>
  <c r="D77" i="15"/>
  <c r="AZ204" i="2"/>
  <c r="D194" i="15"/>
  <c r="AD490" i="2"/>
  <c r="AZ481" i="2"/>
  <c r="D471" i="15"/>
  <c r="L475" i="14"/>
  <c r="AD516" i="2"/>
  <c r="AZ507" i="2"/>
  <c r="D497" i="15"/>
  <c r="L501" i="14"/>
  <c r="AF273" i="2"/>
  <c r="BE264" i="2"/>
  <c r="F254" i="15"/>
  <c r="N256" i="14"/>
  <c r="AE480" i="2"/>
  <c r="BJ471" i="2"/>
  <c r="E461" i="15"/>
  <c r="M465" i="14"/>
  <c r="AE427" i="2"/>
  <c r="BJ418" i="2"/>
  <c r="E408" i="15"/>
  <c r="M412" i="14"/>
  <c r="AC343" i="2"/>
  <c r="AU334" i="2"/>
  <c r="C324" i="15"/>
  <c r="K326" i="14"/>
  <c r="AH298" i="2"/>
  <c r="H279" i="15"/>
  <c r="AK289" i="2"/>
  <c r="P281" i="14"/>
  <c r="AG284" i="2"/>
  <c r="AP275" i="2"/>
  <c r="G265" i="15"/>
  <c r="O267" i="14"/>
  <c r="AG374" i="2"/>
  <c r="AP365" i="2"/>
  <c r="G355" i="15"/>
  <c r="O357" i="14"/>
  <c r="AD349" i="2"/>
  <c r="AZ340" i="2"/>
  <c r="D330" i="15"/>
  <c r="L332" i="14"/>
  <c r="AD553" i="2"/>
  <c r="AZ544" i="2"/>
  <c r="D534" i="15"/>
  <c r="L538" i="14"/>
  <c r="AD361" i="2"/>
  <c r="AZ352" i="2"/>
  <c r="D342" i="15"/>
  <c r="L344" i="14"/>
  <c r="AD406" i="2"/>
  <c r="AZ397" i="2"/>
  <c r="D387" i="15"/>
  <c r="L389" i="14"/>
  <c r="AD486" i="2"/>
  <c r="AZ477" i="2"/>
  <c r="D467" i="15"/>
  <c r="L471" i="14"/>
  <c r="AF544" i="2"/>
  <c r="BE535" i="2"/>
  <c r="F525" i="15"/>
  <c r="N529" i="14"/>
  <c r="AF295" i="2"/>
  <c r="BE286" i="2"/>
  <c r="F276" i="15"/>
  <c r="N278" i="14"/>
  <c r="AF359" i="2"/>
  <c r="BE350" i="2"/>
  <c r="F340" i="15"/>
  <c r="N342" i="14"/>
  <c r="AF399" i="2"/>
  <c r="BE390" i="2"/>
  <c r="F380" i="15"/>
  <c r="N382" i="14"/>
  <c r="AF548" i="2"/>
  <c r="BE539" i="2"/>
  <c r="F529" i="15"/>
  <c r="N533" i="14"/>
  <c r="AE474" i="2"/>
  <c r="BJ465" i="2"/>
  <c r="E455" i="15"/>
  <c r="M459" i="14"/>
  <c r="AE280" i="2"/>
  <c r="BJ271" i="2"/>
  <c r="E261" i="15"/>
  <c r="M263" i="14"/>
  <c r="AE272" i="2"/>
  <c r="BJ263" i="2"/>
  <c r="E253" i="15"/>
  <c r="M255" i="14"/>
  <c r="AE294" i="2"/>
  <c r="BJ285" i="2"/>
  <c r="E275" i="15"/>
  <c r="M277" i="14"/>
  <c r="AE385" i="2"/>
  <c r="BJ376" i="2"/>
  <c r="E366" i="15"/>
  <c r="M368" i="14"/>
  <c r="AC293" i="2"/>
  <c r="AU284" i="2"/>
  <c r="C274" i="15"/>
  <c r="K276" i="14"/>
  <c r="AC569" i="2"/>
  <c r="AU560" i="2"/>
  <c r="C550" i="15"/>
  <c r="K554" i="14"/>
  <c r="AC330" i="2"/>
  <c r="AU321" i="2"/>
  <c r="C311" i="15"/>
  <c r="K313" i="14"/>
  <c r="AC424" i="2"/>
  <c r="AU415" i="2"/>
  <c r="C405" i="15"/>
  <c r="K409" i="14"/>
  <c r="AC448" i="2"/>
  <c r="AU439" i="2"/>
  <c r="C429" i="15"/>
  <c r="K433" i="14"/>
  <c r="AH315" i="2"/>
  <c r="H296" i="15"/>
  <c r="AK306" i="2"/>
  <c r="P298" i="14"/>
  <c r="AH538" i="2"/>
  <c r="H519" i="15"/>
  <c r="AK529" i="2"/>
  <c r="P523" i="14"/>
  <c r="AH558" i="2"/>
  <c r="H539" i="15"/>
  <c r="AK549" i="2"/>
  <c r="P543" i="14"/>
  <c r="AH445" i="2"/>
  <c r="H426" i="15"/>
  <c r="AK436" i="2"/>
  <c r="P430" i="14"/>
  <c r="AZ252" i="2"/>
  <c r="D242" i="15"/>
  <c r="L244" i="14"/>
  <c r="AG561" i="2"/>
  <c r="AP552" i="2"/>
  <c r="G542" i="15"/>
  <c r="O546" i="14"/>
  <c r="AG550" i="2"/>
  <c r="AP541" i="2"/>
  <c r="G531" i="15"/>
  <c r="O535" i="14"/>
  <c r="AG485" i="2"/>
  <c r="AP476" i="2"/>
  <c r="G466" i="15"/>
  <c r="O470" i="14"/>
  <c r="AG542" i="2"/>
  <c r="AP533" i="2"/>
  <c r="G523" i="15"/>
  <c r="O527" i="14"/>
  <c r="AZ201" i="2"/>
  <c r="D191" i="15"/>
  <c r="G249" i="15"/>
  <c r="AP259" i="2"/>
  <c r="O251" i="14"/>
  <c r="AZ188" i="2"/>
  <c r="D178" i="15"/>
  <c r="AZ138" i="2"/>
  <c r="D128" i="15"/>
  <c r="AD489" i="2"/>
  <c r="AZ480" i="2"/>
  <c r="D470" i="15"/>
  <c r="L474" i="14"/>
  <c r="AD323" i="2"/>
  <c r="AZ314" i="2"/>
  <c r="D304" i="15"/>
  <c r="L306" i="14"/>
  <c r="AD275" i="2"/>
  <c r="AZ266" i="2"/>
  <c r="D256" i="15"/>
  <c r="L258" i="14"/>
  <c r="AF571" i="2"/>
  <c r="BE562" i="2"/>
  <c r="N556" i="14"/>
  <c r="AF532" i="2"/>
  <c r="BE523" i="2"/>
  <c r="F513" i="15"/>
  <c r="N517" i="14"/>
  <c r="AE467" i="2"/>
  <c r="BJ458" i="2"/>
  <c r="E448" i="15"/>
  <c r="M452" i="14"/>
  <c r="AE561" i="2"/>
  <c r="BJ552" i="2"/>
  <c r="E542" i="15"/>
  <c r="M546" i="14"/>
  <c r="AE553" i="2"/>
  <c r="BJ544" i="2"/>
  <c r="E534" i="15"/>
  <c r="M538" i="14"/>
  <c r="AC339" i="2"/>
  <c r="AU330" i="2"/>
  <c r="C320" i="15"/>
  <c r="K322" i="14"/>
  <c r="AC361" i="2"/>
  <c r="AU352" i="2"/>
  <c r="C342" i="15"/>
  <c r="K344" i="14"/>
  <c r="AH400" i="2"/>
  <c r="H381" i="15"/>
  <c r="AK391" i="2"/>
  <c r="P383" i="14"/>
  <c r="AH487" i="2"/>
  <c r="H468" i="15"/>
  <c r="AK478" i="2"/>
  <c r="P472" i="14"/>
  <c r="AG373" i="2"/>
  <c r="AP364" i="2"/>
  <c r="G354" i="15"/>
  <c r="O356" i="14"/>
  <c r="AG395" i="2"/>
  <c r="AP386" i="2"/>
  <c r="G376" i="15"/>
  <c r="O378" i="14"/>
  <c r="H247" i="15"/>
  <c r="AK257" i="2"/>
  <c r="P249" i="14"/>
  <c r="AZ111" i="2"/>
  <c r="D101" i="15"/>
  <c r="AD466" i="2"/>
  <c r="AZ457" i="2"/>
  <c r="D447" i="15"/>
  <c r="L451" i="14"/>
  <c r="AD468" i="2"/>
  <c r="AZ459" i="2"/>
  <c r="D449" i="15"/>
  <c r="L453" i="14"/>
  <c r="AF398" i="2"/>
  <c r="BE389" i="2"/>
  <c r="F379" i="15"/>
  <c r="N381" i="14"/>
  <c r="AE458" i="2"/>
  <c r="BJ449" i="2"/>
  <c r="E439" i="15"/>
  <c r="M443" i="14"/>
  <c r="AE524" i="2"/>
  <c r="BJ515" i="2"/>
  <c r="E505" i="15"/>
  <c r="M509" i="14"/>
  <c r="AC297" i="2"/>
  <c r="AU288" i="2"/>
  <c r="C278" i="15"/>
  <c r="K280" i="14"/>
  <c r="AH417" i="2"/>
  <c r="H398" i="15"/>
  <c r="AK408" i="2"/>
  <c r="P402" i="14"/>
  <c r="AH343" i="2"/>
  <c r="H324" i="15"/>
  <c r="AK334" i="2"/>
  <c r="P326" i="14"/>
  <c r="AG499" i="2"/>
  <c r="AP490" i="2"/>
  <c r="G480" i="15"/>
  <c r="O484" i="14"/>
  <c r="AG526" i="2"/>
  <c r="AP517" i="2"/>
  <c r="G507" i="15"/>
  <c r="O511" i="14"/>
  <c r="AF428" i="2"/>
  <c r="BE419" i="2"/>
  <c r="F409" i="15"/>
  <c r="N413" i="14"/>
  <c r="AZ52" i="2"/>
  <c r="D42" i="15"/>
  <c r="AH389" i="2"/>
  <c r="H370" i="15"/>
  <c r="AK380" i="2"/>
  <c r="P372" i="14"/>
  <c r="AZ219" i="2"/>
  <c r="D209" i="15"/>
  <c r="AZ120" i="2"/>
  <c r="D110" i="15"/>
  <c r="AC477" i="2"/>
  <c r="AU468" i="2"/>
  <c r="C458" i="15"/>
  <c r="K462" i="14"/>
  <c r="AZ12" i="2"/>
  <c r="D2" i="15"/>
  <c r="AH312" i="2"/>
  <c r="H293" i="15"/>
  <c r="AK303" i="2"/>
  <c r="P295" i="14"/>
  <c r="AZ244" i="2"/>
  <c r="D234" i="15"/>
  <c r="AD300" i="2"/>
  <c r="AZ291" i="2"/>
  <c r="D281" i="15"/>
  <c r="L283" i="14"/>
  <c r="AZ106" i="2"/>
  <c r="D96" i="15"/>
  <c r="AC420" i="2"/>
  <c r="AU411" i="2"/>
  <c r="C401" i="15"/>
  <c r="K405" i="14"/>
  <c r="AZ243" i="2"/>
  <c r="D233" i="15"/>
  <c r="AH534" i="2"/>
  <c r="H515" i="15"/>
  <c r="AK525" i="2"/>
  <c r="P519" i="14"/>
  <c r="O174" i="14"/>
  <c r="M49" i="14"/>
  <c r="O113" i="14"/>
  <c r="O55" i="14"/>
  <c r="N79" i="14"/>
  <c r="N95" i="14"/>
  <c r="M135" i="14"/>
  <c r="P159" i="14"/>
  <c r="O40" i="14"/>
  <c r="O112" i="14"/>
  <c r="N208" i="14"/>
  <c r="AP132" i="2"/>
  <c r="G122" i="15"/>
  <c r="H218" i="15"/>
  <c r="AK228" i="2"/>
  <c r="BE162" i="2"/>
  <c r="F152" i="15"/>
  <c r="AP235" i="2"/>
  <c r="G225" i="15"/>
  <c r="AP98" i="2"/>
  <c r="G88" i="15"/>
  <c r="AP57" i="2"/>
  <c r="G47" i="15"/>
  <c r="AP202" i="2"/>
  <c r="G192" i="15"/>
  <c r="AP192" i="2"/>
  <c r="G182" i="15"/>
  <c r="AP103" i="2"/>
  <c r="G93" i="15"/>
  <c r="AP38" i="2"/>
  <c r="G28" i="15"/>
  <c r="O30" i="14"/>
  <c r="G9" i="15"/>
  <c r="AP19" i="2"/>
  <c r="O11" i="14"/>
  <c r="AP86" i="2"/>
  <c r="G76" i="15"/>
  <c r="AP55" i="2"/>
  <c r="G45" i="15"/>
  <c r="AU112" i="2"/>
  <c r="C102" i="15"/>
  <c r="H69" i="15"/>
  <c r="AK79" i="2"/>
  <c r="BE222" i="2"/>
  <c r="F212" i="15"/>
  <c r="AU91" i="2"/>
  <c r="C81" i="15"/>
  <c r="AU33" i="2"/>
  <c r="C23" i="15"/>
  <c r="K25" i="14"/>
  <c r="AU84" i="2"/>
  <c r="C74" i="15"/>
  <c r="AU188" i="2"/>
  <c r="C178" i="15"/>
  <c r="AU231" i="2"/>
  <c r="C221" i="15"/>
  <c r="AU93" i="2"/>
  <c r="C83" i="15"/>
  <c r="AU34" i="2"/>
  <c r="C24" i="15"/>
  <c r="K26" i="14"/>
  <c r="AU153" i="2"/>
  <c r="C143" i="15"/>
  <c r="AU110" i="2"/>
  <c r="C100" i="15"/>
  <c r="AP99" i="2"/>
  <c r="G89" i="15"/>
  <c r="BE137" i="2"/>
  <c r="F127" i="15"/>
  <c r="AU80" i="2"/>
  <c r="C70" i="15"/>
  <c r="BE180" i="2"/>
  <c r="F170" i="15"/>
  <c r="H134" i="15"/>
  <c r="AK144" i="2"/>
  <c r="BE129" i="2"/>
  <c r="F119" i="15"/>
  <c r="BE176" i="2"/>
  <c r="F166" i="15"/>
  <c r="BE245" i="2"/>
  <c r="F235" i="15"/>
  <c r="BE13" i="2"/>
  <c r="F3" i="15"/>
  <c r="H100" i="15"/>
  <c r="AK110" i="2"/>
  <c r="H43" i="15"/>
  <c r="AK53" i="2"/>
  <c r="H140" i="15"/>
  <c r="AK150" i="2"/>
  <c r="BE113" i="2"/>
  <c r="F103" i="15"/>
  <c r="BE67" i="2"/>
  <c r="F57" i="15"/>
  <c r="BE91" i="2"/>
  <c r="F81" i="15"/>
  <c r="H229" i="15"/>
  <c r="AK239" i="2"/>
  <c r="BE120" i="2"/>
  <c r="F110" i="15"/>
  <c r="BJ149" i="2"/>
  <c r="E139" i="15"/>
  <c r="BJ26" i="2"/>
  <c r="E16" i="15"/>
  <c r="M18" i="14"/>
  <c r="BJ172" i="2"/>
  <c r="E162" i="15"/>
  <c r="BJ181" i="2"/>
  <c r="E171" i="15"/>
  <c r="BJ184" i="2"/>
  <c r="E174" i="15"/>
  <c r="BJ50" i="2"/>
  <c r="E40" i="15"/>
  <c r="H150" i="15"/>
  <c r="AK160" i="2"/>
  <c r="H82" i="15"/>
  <c r="AK92" i="2"/>
  <c r="H40" i="15"/>
  <c r="AK50" i="2"/>
  <c r="BJ120" i="2"/>
  <c r="E110" i="15"/>
  <c r="BJ104" i="2"/>
  <c r="E94" i="15"/>
  <c r="BJ69" i="2"/>
  <c r="E59" i="15"/>
  <c r="BJ27" i="2"/>
  <c r="E17" i="15"/>
  <c r="M19" i="14"/>
  <c r="BJ116" i="2"/>
  <c r="E106" i="15"/>
  <c r="BJ159" i="2"/>
  <c r="E149" i="15"/>
  <c r="BJ164" i="2"/>
  <c r="E154" i="15"/>
  <c r="BJ30" i="2"/>
  <c r="E20" i="15"/>
  <c r="M22" i="14"/>
  <c r="AU89" i="2"/>
  <c r="C79" i="15"/>
  <c r="AP122" i="2"/>
  <c r="G112" i="15"/>
  <c r="AP225" i="2"/>
  <c r="G215" i="15"/>
  <c r="AP28" i="2"/>
  <c r="G18" i="15"/>
  <c r="O20" i="14"/>
  <c r="AP186" i="2"/>
  <c r="G176" i="15"/>
  <c r="AP74" i="2"/>
  <c r="G64" i="15"/>
  <c r="AP110" i="2"/>
  <c r="G100" i="15"/>
  <c r="AP165" i="2"/>
  <c r="G155" i="15"/>
  <c r="AP128" i="2"/>
  <c r="G118" i="15"/>
  <c r="AP169" i="2"/>
  <c r="G159" i="15"/>
  <c r="AU127" i="2"/>
  <c r="C117" i="15"/>
  <c r="BE30" i="2"/>
  <c r="F20" i="15"/>
  <c r="N22" i="14"/>
  <c r="AU137" i="2"/>
  <c r="C127" i="15"/>
  <c r="AU216" i="2"/>
  <c r="C206" i="15"/>
  <c r="AU63" i="2"/>
  <c r="C53" i="15"/>
  <c r="AU246" i="2"/>
  <c r="C236" i="15"/>
  <c r="AU223" i="2"/>
  <c r="C213" i="15"/>
  <c r="AU78" i="2"/>
  <c r="C68" i="15"/>
  <c r="AU81" i="2"/>
  <c r="C71" i="15"/>
  <c r="AU218" i="2"/>
  <c r="C208" i="15"/>
  <c r="AU193" i="2"/>
  <c r="C183" i="15"/>
  <c r="AU109" i="2"/>
  <c r="C99" i="15"/>
  <c r="AP31" i="2"/>
  <c r="G21" i="15"/>
  <c r="O23" i="14"/>
  <c r="AU141" i="2"/>
  <c r="C131" i="15"/>
  <c r="AP68" i="2"/>
  <c r="G58" i="15"/>
  <c r="BE60" i="2"/>
  <c r="F50" i="15"/>
  <c r="BE170" i="2"/>
  <c r="F160" i="15"/>
  <c r="BE90" i="2"/>
  <c r="F80" i="15"/>
  <c r="H86" i="15"/>
  <c r="AK96" i="2"/>
  <c r="BE124" i="2"/>
  <c r="F114" i="15"/>
  <c r="H70" i="15"/>
  <c r="AK80" i="2"/>
  <c r="BE148" i="2"/>
  <c r="F138" i="15"/>
  <c r="BE139" i="2"/>
  <c r="F129" i="15"/>
  <c r="H219" i="15"/>
  <c r="AK229" i="2"/>
  <c r="H72" i="15"/>
  <c r="AK82" i="2"/>
  <c r="BJ219" i="2"/>
  <c r="E209" i="15"/>
  <c r="BJ43" i="2"/>
  <c r="E33" i="15"/>
  <c r="M35" i="14"/>
  <c r="BJ135" i="2"/>
  <c r="E125" i="15"/>
  <c r="BJ117" i="2"/>
  <c r="E107" i="15"/>
  <c r="BJ91" i="2"/>
  <c r="E81" i="15"/>
  <c r="BJ98" i="2"/>
  <c r="E88" i="15"/>
  <c r="BJ105" i="2"/>
  <c r="E95" i="15"/>
  <c r="H97" i="15"/>
  <c r="AK107" i="2"/>
  <c r="H141" i="15"/>
  <c r="AK151" i="2"/>
  <c r="H39" i="15"/>
  <c r="AK49" i="2"/>
  <c r="BJ61" i="2"/>
  <c r="E51" i="15"/>
  <c r="BJ243" i="2"/>
  <c r="E233" i="15"/>
  <c r="BJ247" i="2"/>
  <c r="E237" i="15"/>
  <c r="BJ138" i="2"/>
  <c r="E128" i="15"/>
  <c r="BJ238" i="2"/>
  <c r="E228" i="15"/>
  <c r="BJ63" i="2"/>
  <c r="E53" i="15"/>
  <c r="BJ177" i="2"/>
  <c r="E167" i="15"/>
  <c r="BJ142" i="2"/>
  <c r="E132" i="15"/>
  <c r="AP146" i="2"/>
  <c r="G136" i="15"/>
  <c r="BE55" i="2"/>
  <c r="F45" i="15"/>
  <c r="AU69" i="2"/>
  <c r="C59" i="15"/>
  <c r="H236" i="15"/>
  <c r="AK246" i="2"/>
  <c r="AU143" i="2"/>
  <c r="C133" i="15"/>
  <c r="AP242" i="2"/>
  <c r="G232" i="15"/>
  <c r="H194" i="15"/>
  <c r="AK204" i="2"/>
  <c r="AU19" i="2"/>
  <c r="C9" i="15"/>
  <c r="K11" i="14"/>
  <c r="AP145" i="2"/>
  <c r="G135" i="15"/>
  <c r="AU241" i="2"/>
  <c r="C231" i="15"/>
  <c r="AP75" i="2"/>
  <c r="G65" i="15"/>
  <c r="BE54" i="2"/>
  <c r="F44" i="15"/>
  <c r="BE234" i="2"/>
  <c r="F224" i="15"/>
  <c r="BE190" i="2"/>
  <c r="F180" i="15"/>
  <c r="BE81" i="2"/>
  <c r="F71" i="15"/>
  <c r="BE213" i="2"/>
  <c r="F203" i="15"/>
  <c r="BE15" i="2"/>
  <c r="F5" i="15"/>
  <c r="N7" i="14"/>
  <c r="H116" i="15"/>
  <c r="AK126" i="2"/>
  <c r="BE239" i="2"/>
  <c r="F229" i="15"/>
  <c r="H89" i="15"/>
  <c r="AK99" i="2"/>
  <c r="BE238" i="2"/>
  <c r="F228" i="15"/>
  <c r="BE186" i="2"/>
  <c r="F176" i="15"/>
  <c r="BE105" i="2"/>
  <c r="F95" i="15"/>
  <c r="H125" i="15"/>
  <c r="AK135" i="2"/>
  <c r="H93" i="15"/>
  <c r="AK103" i="2"/>
  <c r="H107" i="15"/>
  <c r="AK117" i="2"/>
  <c r="BE175" i="2"/>
  <c r="F165" i="15"/>
  <c r="BJ155" i="2"/>
  <c r="E145" i="15"/>
  <c r="BJ109" i="2"/>
  <c r="E99" i="15"/>
  <c r="BJ204" i="2"/>
  <c r="E194" i="15"/>
  <c r="BJ161" i="2"/>
  <c r="E151" i="15"/>
  <c r="BJ130" i="2"/>
  <c r="E120" i="15"/>
  <c r="H180" i="15"/>
  <c r="AK190" i="2"/>
  <c r="H237" i="15"/>
  <c r="AK247" i="2"/>
  <c r="H13" i="15"/>
  <c r="AK23" i="2"/>
  <c r="P15" i="14"/>
  <c r="BJ211" i="2"/>
  <c r="E201" i="15"/>
  <c r="BJ198" i="2"/>
  <c r="E188" i="15"/>
  <c r="BJ151" i="2"/>
  <c r="E141" i="15"/>
  <c r="BJ145" i="2"/>
  <c r="E135" i="15"/>
  <c r="BJ146" i="2"/>
  <c r="E136" i="15"/>
  <c r="BJ22" i="2"/>
  <c r="E12" i="15"/>
  <c r="M14" i="14"/>
  <c r="BJ95" i="2"/>
  <c r="E85" i="15"/>
  <c r="BJ110" i="2"/>
  <c r="E100" i="15"/>
  <c r="BJ115" i="2"/>
  <c r="E105" i="15"/>
  <c r="H192" i="15"/>
  <c r="AK202" i="2"/>
  <c r="H184" i="15"/>
  <c r="AK194" i="2"/>
  <c r="H95" i="15"/>
  <c r="AK105" i="2"/>
  <c r="AU129" i="2"/>
  <c r="C119" i="15"/>
  <c r="AU156" i="2"/>
  <c r="C146" i="15"/>
  <c r="AU97" i="2"/>
  <c r="C87" i="15"/>
  <c r="H152" i="15"/>
  <c r="AK162" i="2"/>
  <c r="BJ226" i="2"/>
  <c r="E216" i="15"/>
  <c r="BE42" i="2"/>
  <c r="F32" i="15"/>
  <c r="N34" i="14"/>
  <c r="AP190" i="2"/>
  <c r="G180" i="15"/>
  <c r="AP60" i="2"/>
  <c r="G50" i="15"/>
  <c r="AP154" i="2"/>
  <c r="G144" i="15"/>
  <c r="AP221" i="2"/>
  <c r="G211" i="15"/>
  <c r="AP224" i="2"/>
  <c r="G214" i="15"/>
  <c r="BE52" i="2"/>
  <c r="F42" i="15"/>
  <c r="AU41" i="2"/>
  <c r="C31" i="15"/>
  <c r="K33" i="14"/>
  <c r="AU100" i="2"/>
  <c r="C90" i="15"/>
  <c r="AU55" i="2"/>
  <c r="C45" i="15"/>
  <c r="AU250" i="2"/>
  <c r="C240" i="15"/>
  <c r="AP118" i="2"/>
  <c r="G108" i="15"/>
  <c r="H61" i="15"/>
  <c r="AK71" i="2"/>
  <c r="H182" i="15"/>
  <c r="AK192" i="2"/>
  <c r="BE133" i="2"/>
  <c r="F123" i="15"/>
  <c r="H4" i="15"/>
  <c r="AK14" i="2"/>
  <c r="P6" i="14"/>
  <c r="BE206" i="2"/>
  <c r="F196" i="15"/>
  <c r="BJ193" i="2"/>
  <c r="E183" i="15"/>
  <c r="BJ187" i="2"/>
  <c r="E177" i="15"/>
  <c r="BJ17" i="2"/>
  <c r="E7" i="15"/>
  <c r="M9" i="14"/>
  <c r="BJ221" i="2"/>
  <c r="E211" i="15"/>
  <c r="BJ189" i="2"/>
  <c r="E179" i="15"/>
  <c r="BJ118" i="2"/>
  <c r="E108" i="15"/>
  <c r="H215" i="15"/>
  <c r="AK225" i="2"/>
  <c r="H199" i="15"/>
  <c r="AK209" i="2"/>
  <c r="AU159" i="2"/>
  <c r="C149" i="15"/>
  <c r="AU22" i="2"/>
  <c r="C12" i="15"/>
  <c r="K14" i="14"/>
  <c r="AP78" i="2"/>
  <c r="G68" i="15"/>
  <c r="BE157" i="2"/>
  <c r="F147" i="15"/>
  <c r="BE32" i="2"/>
  <c r="F22" i="15"/>
  <c r="N24" i="14"/>
  <c r="BE155" i="2"/>
  <c r="F145" i="15"/>
  <c r="BE150" i="2"/>
  <c r="F140" i="15"/>
  <c r="BE48" i="2"/>
  <c r="F38" i="15"/>
  <c r="BE104" i="2"/>
  <c r="F94" i="15"/>
  <c r="BE127" i="2"/>
  <c r="F117" i="15"/>
  <c r="BE22" i="2"/>
  <c r="F12" i="15"/>
  <c r="N14" i="14"/>
  <c r="BE166" i="2"/>
  <c r="F156" i="15"/>
  <c r="BE119" i="2"/>
  <c r="F109" i="15"/>
  <c r="BJ49" i="2"/>
  <c r="E39" i="15"/>
  <c r="H166" i="15"/>
  <c r="AK176" i="2"/>
  <c r="H231" i="15"/>
  <c r="AK241" i="2"/>
  <c r="H9" i="15"/>
  <c r="AK19" i="2"/>
  <c r="P11" i="14"/>
  <c r="H2" i="15"/>
  <c r="AK12" i="2"/>
  <c r="BE189" i="2"/>
  <c r="F179" i="15"/>
  <c r="H128" i="15"/>
  <c r="AK138" i="2"/>
  <c r="AP209" i="2"/>
  <c r="G199" i="15"/>
  <c r="AP160" i="2"/>
  <c r="G150" i="15"/>
  <c r="AP43" i="2"/>
  <c r="G33" i="15"/>
  <c r="O35" i="14"/>
  <c r="AP44" i="2"/>
  <c r="G34" i="15"/>
  <c r="AP234" i="2"/>
  <c r="G224" i="15"/>
  <c r="AP213" i="2"/>
  <c r="G203" i="15"/>
  <c r="AP216" i="2"/>
  <c r="G206" i="15"/>
  <c r="AP164" i="2"/>
  <c r="G154" i="15"/>
  <c r="AP16" i="2"/>
  <c r="G6" i="15"/>
  <c r="O8" i="14"/>
  <c r="AP196" i="2"/>
  <c r="G186" i="15"/>
  <c r="AP152" i="2"/>
  <c r="G142" i="15"/>
  <c r="AP157" i="2"/>
  <c r="G147" i="15"/>
  <c r="AP61" i="2"/>
  <c r="G51" i="15"/>
  <c r="AU197" i="2"/>
  <c r="C187" i="15"/>
  <c r="AU20" i="2"/>
  <c r="C10" i="15"/>
  <c r="K12" i="14"/>
  <c r="AU130" i="2"/>
  <c r="C120" i="15"/>
  <c r="AU179" i="2"/>
  <c r="C169" i="15"/>
  <c r="AU228" i="2"/>
  <c r="C218" i="15"/>
  <c r="AU210" i="2"/>
  <c r="C200" i="15"/>
  <c r="AU30" i="2"/>
  <c r="C20" i="15"/>
  <c r="K22" i="14"/>
  <c r="AU170" i="2"/>
  <c r="C160" i="15"/>
  <c r="AU239" i="2"/>
  <c r="C229" i="15"/>
  <c r="AP33" i="2"/>
  <c r="G23" i="15"/>
  <c r="O25" i="14"/>
  <c r="AP40" i="2"/>
  <c r="G30" i="15"/>
  <c r="O32" i="14"/>
  <c r="AP159" i="2"/>
  <c r="G149" i="15"/>
  <c r="H232" i="15"/>
  <c r="AK242" i="2"/>
  <c r="BJ82" i="2"/>
  <c r="E72" i="15"/>
  <c r="H188" i="15"/>
  <c r="AK198" i="2"/>
  <c r="H34" i="15"/>
  <c r="AK44" i="2"/>
  <c r="AP91" i="2"/>
  <c r="G81" i="15"/>
  <c r="AP41" i="2"/>
  <c r="G31" i="15"/>
  <c r="O33" i="14"/>
  <c r="AP26" i="2"/>
  <c r="G16" i="15"/>
  <c r="O18" i="14"/>
  <c r="AU28" i="2"/>
  <c r="C18" i="15"/>
  <c r="K20" i="14"/>
  <c r="H168" i="15"/>
  <c r="AK178" i="2"/>
  <c r="AU169" i="2"/>
  <c r="C159" i="15"/>
  <c r="AU177" i="2"/>
  <c r="C167" i="15"/>
  <c r="AU204" i="2"/>
  <c r="C194" i="15"/>
  <c r="BE18" i="2"/>
  <c r="F8" i="15"/>
  <c r="N10" i="14"/>
  <c r="H202" i="15"/>
  <c r="AK212" i="2"/>
  <c r="H207" i="15"/>
  <c r="AK217" i="2"/>
  <c r="BE19" i="2"/>
  <c r="F9" i="15"/>
  <c r="N11" i="14"/>
  <c r="BE101" i="2"/>
  <c r="F91" i="15"/>
  <c r="BE191" i="2"/>
  <c r="F181" i="15"/>
  <c r="H41" i="15"/>
  <c r="AK51" i="2"/>
  <c r="BJ123" i="2"/>
  <c r="E113" i="15"/>
  <c r="BJ144" i="2"/>
  <c r="E134" i="15"/>
  <c r="H92" i="15"/>
  <c r="AK102" i="2"/>
  <c r="H54" i="15"/>
  <c r="AK64" i="2"/>
  <c r="BJ195" i="2"/>
  <c r="E185" i="15"/>
  <c r="BJ106" i="2"/>
  <c r="E96" i="15"/>
  <c r="H154" i="15"/>
  <c r="AK164" i="2"/>
  <c r="H50" i="15"/>
  <c r="AK60" i="2"/>
  <c r="AP188" i="2"/>
  <c r="G178" i="15"/>
  <c r="AP147" i="2"/>
  <c r="G137" i="15"/>
  <c r="AP32" i="2"/>
  <c r="G22" i="15"/>
  <c r="O24" i="14"/>
  <c r="AP105" i="2"/>
  <c r="G95" i="15"/>
  <c r="AP206" i="2"/>
  <c r="G196" i="15"/>
  <c r="BE141" i="2"/>
  <c r="F131" i="15"/>
  <c r="BE125" i="2"/>
  <c r="F115" i="15"/>
  <c r="H109" i="15"/>
  <c r="AK119" i="2"/>
  <c r="BE243" i="2"/>
  <c r="F233" i="15"/>
  <c r="BJ23" i="2"/>
  <c r="E13" i="15"/>
  <c r="M15" i="14"/>
  <c r="H120" i="15"/>
  <c r="AK130" i="2"/>
  <c r="BJ72" i="2"/>
  <c r="E62" i="15"/>
  <c r="BJ137" i="2"/>
  <c r="E127" i="15"/>
  <c r="BJ126" i="2"/>
  <c r="E116" i="15"/>
  <c r="BJ107" i="2"/>
  <c r="E97" i="15"/>
  <c r="H196" i="15"/>
  <c r="AK206" i="2"/>
  <c r="H35" i="15"/>
  <c r="AK45" i="2"/>
  <c r="H239" i="15"/>
  <c r="AK249" i="2"/>
  <c r="AP42" i="2"/>
  <c r="G32" i="15"/>
  <c r="O34" i="14"/>
  <c r="H76" i="15"/>
  <c r="AK86" i="2"/>
  <c r="BE182" i="2"/>
  <c r="F172" i="15"/>
  <c r="BE24" i="2"/>
  <c r="F14" i="15"/>
  <c r="N16" i="14"/>
  <c r="H85" i="15"/>
  <c r="AK95" i="2"/>
  <c r="AU13" i="2"/>
  <c r="C3" i="15"/>
  <c r="AU17" i="2"/>
  <c r="C7" i="15"/>
  <c r="K9" i="14"/>
  <c r="AU42" i="2"/>
  <c r="C32" i="15"/>
  <c r="K34" i="14"/>
  <c r="AU50" i="2"/>
  <c r="C40" i="15"/>
  <c r="AU229" i="2"/>
  <c r="C219" i="15"/>
  <c r="AU57" i="2"/>
  <c r="C47" i="15"/>
  <c r="BE66" i="2"/>
  <c r="F56" i="15"/>
  <c r="AU83" i="2"/>
  <c r="C73" i="15"/>
  <c r="BE76" i="2"/>
  <c r="F66" i="15"/>
  <c r="BE146" i="2"/>
  <c r="F136" i="15"/>
  <c r="H65" i="15"/>
  <c r="AK75" i="2"/>
  <c r="AU85" i="2"/>
  <c r="C75" i="15"/>
  <c r="BE218" i="2"/>
  <c r="F208" i="15"/>
  <c r="H240" i="15"/>
  <c r="AK250" i="2"/>
  <c r="BE82" i="2"/>
  <c r="F72" i="15"/>
  <c r="AZ258" i="2"/>
  <c r="D248" i="15"/>
  <c r="L250" i="14"/>
  <c r="AD274" i="2"/>
  <c r="AZ265" i="2"/>
  <c r="D255" i="15"/>
  <c r="L257" i="14"/>
  <c r="AD344" i="2"/>
  <c r="AZ335" i="2"/>
  <c r="D325" i="15"/>
  <c r="L327" i="14"/>
  <c r="AD330" i="2"/>
  <c r="AZ321" i="2"/>
  <c r="D311" i="15"/>
  <c r="L313" i="14"/>
  <c r="AD427" i="2"/>
  <c r="AZ418" i="2"/>
  <c r="D408" i="15"/>
  <c r="L412" i="14"/>
  <c r="AD429" i="2"/>
  <c r="AZ420" i="2"/>
  <c r="D410" i="15"/>
  <c r="L414" i="14"/>
  <c r="AD445" i="2"/>
  <c r="AZ436" i="2"/>
  <c r="D426" i="15"/>
  <c r="L430" i="14"/>
  <c r="AD398" i="2"/>
  <c r="AZ389" i="2"/>
  <c r="D379" i="15"/>
  <c r="L381" i="14"/>
  <c r="AD540" i="2"/>
  <c r="AZ531" i="2"/>
  <c r="D521" i="15"/>
  <c r="L525" i="14"/>
  <c r="AD366" i="2"/>
  <c r="AZ357" i="2"/>
  <c r="D347" i="15"/>
  <c r="L349" i="14"/>
  <c r="AD515" i="2"/>
  <c r="AZ506" i="2"/>
  <c r="D496" i="15"/>
  <c r="L500" i="14"/>
  <c r="AD512" i="2"/>
  <c r="AZ503" i="2"/>
  <c r="D493" i="15"/>
  <c r="L497" i="14"/>
  <c r="AD479" i="2"/>
  <c r="AZ470" i="2"/>
  <c r="D460" i="15"/>
  <c r="L464" i="14"/>
  <c r="AD291" i="2"/>
  <c r="AZ282" i="2"/>
  <c r="D272" i="15"/>
  <c r="L274" i="14"/>
  <c r="AD387" i="2"/>
  <c r="AZ378" i="2"/>
  <c r="D368" i="15"/>
  <c r="L370" i="14"/>
  <c r="AD562" i="2"/>
  <c r="AZ553" i="2"/>
  <c r="D543" i="15"/>
  <c r="L547" i="14"/>
  <c r="AD506" i="2"/>
  <c r="AZ497" i="2"/>
  <c r="D487" i="15"/>
  <c r="L491" i="14"/>
  <c r="AD428" i="2"/>
  <c r="AZ419" i="2"/>
  <c r="D409" i="15"/>
  <c r="L413" i="14"/>
  <c r="AD561" i="2"/>
  <c r="AZ552" i="2"/>
  <c r="D542" i="15"/>
  <c r="L546" i="14"/>
  <c r="AF547" i="2"/>
  <c r="BE538" i="2"/>
  <c r="F528" i="15"/>
  <c r="N532" i="14"/>
  <c r="AF377" i="2"/>
  <c r="BE368" i="2"/>
  <c r="F358" i="15"/>
  <c r="N360" i="14"/>
  <c r="AF485" i="2"/>
  <c r="BE476" i="2"/>
  <c r="F466" i="15"/>
  <c r="N470" i="14"/>
  <c r="AF478" i="2"/>
  <c r="BE469" i="2"/>
  <c r="F459" i="15"/>
  <c r="N463" i="14"/>
  <c r="AF348" i="2"/>
  <c r="BE339" i="2"/>
  <c r="F329" i="15"/>
  <c r="N331" i="14"/>
  <c r="AF391" i="2"/>
  <c r="BE382" i="2"/>
  <c r="F372" i="15"/>
  <c r="N374" i="14"/>
  <c r="AF505" i="2"/>
  <c r="BE496" i="2"/>
  <c r="F486" i="15"/>
  <c r="N490" i="14"/>
  <c r="AF316" i="2"/>
  <c r="BE307" i="2"/>
  <c r="F297" i="15"/>
  <c r="N299" i="14"/>
  <c r="AF369" i="2"/>
  <c r="BE360" i="2"/>
  <c r="F350" i="15"/>
  <c r="N352" i="14"/>
  <c r="AF495" i="2"/>
  <c r="BE486" i="2"/>
  <c r="F476" i="15"/>
  <c r="N480" i="14"/>
  <c r="AF297" i="2"/>
  <c r="BE288" i="2"/>
  <c r="F278" i="15"/>
  <c r="N280" i="14"/>
  <c r="AF437" i="2"/>
  <c r="BE428" i="2"/>
  <c r="F418" i="15"/>
  <c r="N422" i="14"/>
  <c r="AF371" i="2"/>
  <c r="BE362" i="2"/>
  <c r="F352" i="15"/>
  <c r="N354" i="14"/>
  <c r="AF318" i="2"/>
  <c r="BE309" i="2"/>
  <c r="F299" i="15"/>
  <c r="N301" i="14"/>
  <c r="AF517" i="2"/>
  <c r="BE508" i="2"/>
  <c r="F498" i="15"/>
  <c r="N502" i="14"/>
  <c r="AF450" i="2"/>
  <c r="BE441" i="2"/>
  <c r="F431" i="15"/>
  <c r="N435" i="14"/>
  <c r="AF308" i="2"/>
  <c r="BE299" i="2"/>
  <c r="F289" i="15"/>
  <c r="N291" i="14"/>
  <c r="AF360" i="2"/>
  <c r="BE351" i="2"/>
  <c r="F341" i="15"/>
  <c r="N343" i="14"/>
  <c r="AE394" i="2"/>
  <c r="BJ385" i="2"/>
  <c r="E375" i="15"/>
  <c r="M377" i="14"/>
  <c r="AE545" i="2"/>
  <c r="BJ536" i="2"/>
  <c r="E526" i="15"/>
  <c r="M530" i="14"/>
  <c r="AE300" i="2"/>
  <c r="BJ291" i="2"/>
  <c r="E281" i="15"/>
  <c r="M283" i="14"/>
  <c r="AE391" i="2"/>
  <c r="BJ382" i="2"/>
  <c r="E372" i="15"/>
  <c r="M374" i="14"/>
  <c r="AE438" i="2"/>
  <c r="BJ429" i="2"/>
  <c r="E419" i="15"/>
  <c r="M423" i="14"/>
  <c r="AE462" i="2"/>
  <c r="BJ453" i="2"/>
  <c r="E443" i="15"/>
  <c r="M447" i="14"/>
  <c r="AE325" i="2"/>
  <c r="BJ316" i="2"/>
  <c r="E306" i="15"/>
  <c r="M308" i="14"/>
  <c r="AE357" i="2"/>
  <c r="BJ348" i="2"/>
  <c r="E338" i="15"/>
  <c r="M340" i="14"/>
  <c r="AE428" i="2"/>
  <c r="BJ419" i="2"/>
  <c r="E409" i="15"/>
  <c r="M413" i="14"/>
  <c r="AE571" i="2"/>
  <c r="BJ562" i="2"/>
  <c r="M556" i="14"/>
  <c r="AE274" i="2"/>
  <c r="BJ265" i="2"/>
  <c r="E255" i="15"/>
  <c r="M257" i="14"/>
  <c r="AE496" i="2"/>
  <c r="BJ487" i="2"/>
  <c r="E477" i="15"/>
  <c r="M481" i="14"/>
  <c r="AE395" i="2"/>
  <c r="BJ386" i="2"/>
  <c r="E376" i="15"/>
  <c r="M378" i="14"/>
  <c r="AE356" i="2"/>
  <c r="BJ347" i="2"/>
  <c r="E337" i="15"/>
  <c r="M339" i="14"/>
  <c r="AE569" i="2"/>
  <c r="BJ560" i="2"/>
  <c r="E550" i="15"/>
  <c r="M554" i="14"/>
  <c r="AE316" i="2"/>
  <c r="BJ307" i="2"/>
  <c r="E297" i="15"/>
  <c r="M299" i="14"/>
  <c r="AE515" i="2"/>
  <c r="BJ506" i="2"/>
  <c r="E496" i="15"/>
  <c r="M500" i="14"/>
  <c r="AE271" i="2"/>
  <c r="BJ262" i="2"/>
  <c r="E252" i="15"/>
  <c r="M254" i="14"/>
  <c r="AC551" i="2"/>
  <c r="AU542" i="2"/>
  <c r="C532" i="15"/>
  <c r="K536" i="14"/>
  <c r="AC272" i="2"/>
  <c r="AU263" i="2"/>
  <c r="C253" i="15"/>
  <c r="K255" i="14"/>
  <c r="AC371" i="2"/>
  <c r="AU362" i="2"/>
  <c r="C352" i="15"/>
  <c r="K354" i="14"/>
  <c r="AC461" i="2"/>
  <c r="AU452" i="2"/>
  <c r="C442" i="15"/>
  <c r="K446" i="14"/>
  <c r="AC431" i="2"/>
  <c r="AU422" i="2"/>
  <c r="C412" i="15"/>
  <c r="K416" i="14"/>
  <c r="AC379" i="2"/>
  <c r="AU370" i="2"/>
  <c r="C360" i="15"/>
  <c r="K362" i="14"/>
  <c r="AC303" i="2"/>
  <c r="AU294" i="2"/>
  <c r="C284" i="15"/>
  <c r="K286" i="14"/>
  <c r="AC353" i="2"/>
  <c r="AU344" i="2"/>
  <c r="C334" i="15"/>
  <c r="K336" i="14"/>
  <c r="AC457" i="2"/>
  <c r="AU448" i="2"/>
  <c r="C438" i="15"/>
  <c r="K442" i="14"/>
  <c r="AC526" i="2"/>
  <c r="AU517" i="2"/>
  <c r="C507" i="15"/>
  <c r="K511" i="14"/>
  <c r="AC274" i="2"/>
  <c r="AU265" i="2"/>
  <c r="C255" i="15"/>
  <c r="K257" i="14"/>
  <c r="AC478" i="2"/>
  <c r="AU469" i="2"/>
  <c r="C459" i="15"/>
  <c r="K463" i="14"/>
  <c r="AC378" i="2"/>
  <c r="AU369" i="2"/>
  <c r="C359" i="15"/>
  <c r="K361" i="14"/>
  <c r="AC527" i="2"/>
  <c r="AU518" i="2"/>
  <c r="C508" i="15"/>
  <c r="K512" i="14"/>
  <c r="AC277" i="2"/>
  <c r="AU268" i="2"/>
  <c r="C258" i="15"/>
  <c r="K260" i="14"/>
  <c r="AC479" i="2"/>
  <c r="AU470" i="2"/>
  <c r="C460" i="15"/>
  <c r="K464" i="14"/>
  <c r="AC329" i="2"/>
  <c r="AU320" i="2"/>
  <c r="C310" i="15"/>
  <c r="K312" i="14"/>
  <c r="AC546" i="2"/>
  <c r="AU537" i="2"/>
  <c r="C527" i="15"/>
  <c r="K531" i="14"/>
  <c r="AC415" i="2"/>
  <c r="AU406" i="2"/>
  <c r="C396" i="15"/>
  <c r="K400" i="14"/>
  <c r="AC280" i="2"/>
  <c r="AU271" i="2"/>
  <c r="C261" i="15"/>
  <c r="K263" i="14"/>
  <c r="AH297" i="2"/>
  <c r="H278" i="15"/>
  <c r="AK288" i="2"/>
  <c r="P280" i="14"/>
  <c r="AH360" i="2"/>
  <c r="H341" i="15"/>
  <c r="AK351" i="2"/>
  <c r="P343" i="14"/>
  <c r="AH393" i="2"/>
  <c r="H374" i="15"/>
  <c r="AK384" i="2"/>
  <c r="P376" i="14"/>
  <c r="AH566" i="2"/>
  <c r="H547" i="15"/>
  <c r="AK557" i="2"/>
  <c r="P551" i="14"/>
  <c r="AH568" i="2"/>
  <c r="H549" i="15"/>
  <c r="AK559" i="2"/>
  <c r="P553" i="14"/>
  <c r="AH329" i="2"/>
  <c r="H310" i="15"/>
  <c r="AK320" i="2"/>
  <c r="P312" i="14"/>
  <c r="AH387" i="2"/>
  <c r="H368" i="15"/>
  <c r="AK378" i="2"/>
  <c r="P370" i="14"/>
  <c r="AH477" i="2"/>
  <c r="H458" i="15"/>
  <c r="AK468" i="2"/>
  <c r="P462" i="14"/>
  <c r="AH399" i="2"/>
  <c r="H380" i="15"/>
  <c r="AK390" i="2"/>
  <c r="P382" i="14"/>
  <c r="AH318" i="2"/>
  <c r="H299" i="15"/>
  <c r="AK309" i="2"/>
  <c r="P301" i="14"/>
  <c r="AH408" i="2"/>
  <c r="H389" i="15"/>
  <c r="AK399" i="2"/>
  <c r="P393" i="14"/>
  <c r="AH397" i="2"/>
  <c r="H378" i="15"/>
  <c r="AK388" i="2"/>
  <c r="P380" i="14"/>
  <c r="AH391" i="2"/>
  <c r="H372" i="15"/>
  <c r="AK382" i="2"/>
  <c r="P374" i="14"/>
  <c r="AH532" i="2"/>
  <c r="H513" i="15"/>
  <c r="AK523" i="2"/>
  <c r="P517" i="14"/>
  <c r="AH492" i="2"/>
  <c r="H473" i="15"/>
  <c r="AK483" i="2"/>
  <c r="P477" i="14"/>
  <c r="AH567" i="2"/>
  <c r="H548" i="15"/>
  <c r="AK558" i="2"/>
  <c r="P552" i="14"/>
  <c r="AH271" i="2"/>
  <c r="H252" i="15"/>
  <c r="AK262" i="2"/>
  <c r="P254" i="14"/>
  <c r="AH522" i="2"/>
  <c r="H503" i="15"/>
  <c r="AK513" i="2"/>
  <c r="P507" i="14"/>
  <c r="AH319" i="2"/>
  <c r="H300" i="15"/>
  <c r="AK310" i="2"/>
  <c r="P302" i="14"/>
  <c r="AH497" i="2"/>
  <c r="H478" i="15"/>
  <c r="AK488" i="2"/>
  <c r="P482" i="14"/>
  <c r="H244" i="15"/>
  <c r="AK254" i="2"/>
  <c r="P246" i="14"/>
  <c r="AG346" i="2"/>
  <c r="AP337" i="2"/>
  <c r="G327" i="15"/>
  <c r="O329" i="14"/>
  <c r="AG407" i="2"/>
  <c r="AP398" i="2"/>
  <c r="G388" i="15"/>
  <c r="O392" i="14"/>
  <c r="AG415" i="2"/>
  <c r="AP406" i="2"/>
  <c r="G396" i="15"/>
  <c r="O400" i="14"/>
  <c r="AG553" i="2"/>
  <c r="AP544" i="2"/>
  <c r="G534" i="15"/>
  <c r="O538" i="14"/>
  <c r="AG271" i="2"/>
  <c r="AP262" i="2"/>
  <c r="G252" i="15"/>
  <c r="O254" i="14"/>
  <c r="AG335" i="2"/>
  <c r="AP326" i="2"/>
  <c r="G316" i="15"/>
  <c r="O318" i="14"/>
  <c r="AG393" i="2"/>
  <c r="AP384" i="2"/>
  <c r="G374" i="15"/>
  <c r="O376" i="14"/>
  <c r="AG376" i="2"/>
  <c r="AP367" i="2"/>
  <c r="G357" i="15"/>
  <c r="O359" i="14"/>
  <c r="AG552" i="2"/>
  <c r="AP543" i="2"/>
  <c r="G533" i="15"/>
  <c r="O537" i="14"/>
  <c r="AG359" i="2"/>
  <c r="AP350" i="2"/>
  <c r="G340" i="15"/>
  <c r="O342" i="14"/>
  <c r="AG474" i="2"/>
  <c r="AP465" i="2"/>
  <c r="G455" i="15"/>
  <c r="O459" i="14"/>
  <c r="AG320" i="2"/>
  <c r="AP311" i="2"/>
  <c r="G301" i="15"/>
  <c r="O303" i="14"/>
  <c r="AG322" i="2"/>
  <c r="AP313" i="2"/>
  <c r="G303" i="15"/>
  <c r="O305" i="14"/>
  <c r="AG423" i="2"/>
  <c r="AP414" i="2"/>
  <c r="G404" i="15"/>
  <c r="O408" i="14"/>
  <c r="AG541" i="2"/>
  <c r="AP532" i="2"/>
  <c r="G522" i="15"/>
  <c r="O526" i="14"/>
  <c r="AG405" i="2"/>
  <c r="AP396" i="2"/>
  <c r="G386" i="15"/>
  <c r="O388" i="14"/>
  <c r="AG283" i="2"/>
  <c r="AP274" i="2"/>
  <c r="G264" i="15"/>
  <c r="O266" i="14"/>
  <c r="AZ214" i="2"/>
  <c r="D204" i="15"/>
  <c r="AZ163" i="2"/>
  <c r="D153" i="15"/>
  <c r="AZ228" i="2"/>
  <c r="D218" i="15"/>
  <c r="AZ154" i="2"/>
  <c r="D144" i="15"/>
  <c r="AZ37" i="2"/>
  <c r="D27" i="15"/>
  <c r="L29" i="14"/>
  <c r="BJ255" i="2"/>
  <c r="E245" i="15"/>
  <c r="M247" i="14"/>
  <c r="AD322" i="2"/>
  <c r="AZ313" i="2"/>
  <c r="D303" i="15"/>
  <c r="L305" i="14"/>
  <c r="AD461" i="2"/>
  <c r="AZ452" i="2"/>
  <c r="D442" i="15"/>
  <c r="L446" i="14"/>
  <c r="AD564" i="2"/>
  <c r="AZ555" i="2"/>
  <c r="D545" i="15"/>
  <c r="L549" i="14"/>
  <c r="AD462" i="2"/>
  <c r="AZ453" i="2"/>
  <c r="D443" i="15"/>
  <c r="L447" i="14"/>
  <c r="AD280" i="2"/>
  <c r="AZ271" i="2"/>
  <c r="D261" i="15"/>
  <c r="L263" i="14"/>
  <c r="AD496" i="2"/>
  <c r="AZ487" i="2"/>
  <c r="D477" i="15"/>
  <c r="L481" i="14"/>
  <c r="AD393" i="2"/>
  <c r="AZ384" i="2"/>
  <c r="D374" i="15"/>
  <c r="L376" i="14"/>
  <c r="AF554" i="2"/>
  <c r="BE545" i="2"/>
  <c r="F535" i="15"/>
  <c r="N539" i="14"/>
  <c r="AF555" i="2"/>
  <c r="BE546" i="2"/>
  <c r="F536" i="15"/>
  <c r="N540" i="14"/>
  <c r="AF309" i="2"/>
  <c r="BE300" i="2"/>
  <c r="F290" i="15"/>
  <c r="N292" i="14"/>
  <c r="AF272" i="2"/>
  <c r="BE263" i="2"/>
  <c r="F253" i="15"/>
  <c r="N255" i="14"/>
  <c r="AF459" i="2"/>
  <c r="BE450" i="2"/>
  <c r="F440" i="15"/>
  <c r="N444" i="14"/>
  <c r="AF372" i="2"/>
  <c r="BE363" i="2"/>
  <c r="F353" i="15"/>
  <c r="N355" i="14"/>
  <c r="AF327" i="2"/>
  <c r="BE318" i="2"/>
  <c r="F308" i="15"/>
  <c r="N310" i="14"/>
  <c r="AF487" i="2"/>
  <c r="BE478" i="2"/>
  <c r="F468" i="15"/>
  <c r="N472" i="14"/>
  <c r="AF342" i="2"/>
  <c r="BE333" i="2"/>
  <c r="F323" i="15"/>
  <c r="N325" i="14"/>
  <c r="AE537" i="2"/>
  <c r="BJ528" i="2"/>
  <c r="E518" i="15"/>
  <c r="M522" i="14"/>
  <c r="AE335" i="2"/>
  <c r="BJ326" i="2"/>
  <c r="E316" i="15"/>
  <c r="M318" i="14"/>
  <c r="AE498" i="2"/>
  <c r="BJ489" i="2"/>
  <c r="E479" i="15"/>
  <c r="M483" i="14"/>
  <c r="AE286" i="2"/>
  <c r="BJ277" i="2"/>
  <c r="E267" i="15"/>
  <c r="M269" i="14"/>
  <c r="AE392" i="2"/>
  <c r="BJ383" i="2"/>
  <c r="E373" i="15"/>
  <c r="M375" i="14"/>
  <c r="AE413" i="2"/>
  <c r="BJ404" i="2"/>
  <c r="E394" i="15"/>
  <c r="M398" i="14"/>
  <c r="AE555" i="2"/>
  <c r="BJ546" i="2"/>
  <c r="E536" i="15"/>
  <c r="M540" i="14"/>
  <c r="AE516" i="2"/>
  <c r="BJ507" i="2"/>
  <c r="E497" i="15"/>
  <c r="M501" i="14"/>
  <c r="AE403" i="2"/>
  <c r="BJ394" i="2"/>
  <c r="E384" i="15"/>
  <c r="M386" i="14"/>
  <c r="AC558" i="2"/>
  <c r="AU549" i="2"/>
  <c r="C539" i="15"/>
  <c r="K543" i="14"/>
  <c r="AC338" i="2"/>
  <c r="AU329" i="2"/>
  <c r="C319" i="15"/>
  <c r="K321" i="14"/>
  <c r="AC449" i="2"/>
  <c r="AU440" i="2"/>
  <c r="C430" i="15"/>
  <c r="K434" i="14"/>
  <c r="AC320" i="2"/>
  <c r="AU311" i="2"/>
  <c r="C301" i="15"/>
  <c r="K303" i="14"/>
  <c r="AC357" i="2"/>
  <c r="AU348" i="2"/>
  <c r="C338" i="15"/>
  <c r="K340" i="14"/>
  <c r="AC532" i="2"/>
  <c r="AU523" i="2"/>
  <c r="C513" i="15"/>
  <c r="K517" i="14"/>
  <c r="AC326" i="2"/>
  <c r="AU317" i="2"/>
  <c r="C307" i="15"/>
  <c r="K309" i="14"/>
  <c r="AC296" i="2"/>
  <c r="AU287" i="2"/>
  <c r="C277" i="15"/>
  <c r="K279" i="14"/>
  <c r="AC317" i="2"/>
  <c r="AU308" i="2"/>
  <c r="C298" i="15"/>
  <c r="K300" i="14"/>
  <c r="AH316" i="2"/>
  <c r="H297" i="15"/>
  <c r="AK307" i="2"/>
  <c r="P299" i="14"/>
  <c r="AH383" i="2"/>
  <c r="H364" i="15"/>
  <c r="AK374" i="2"/>
  <c r="P366" i="14"/>
  <c r="AH286" i="2"/>
  <c r="H267" i="15"/>
  <c r="AK277" i="2"/>
  <c r="P269" i="14"/>
  <c r="AH466" i="2"/>
  <c r="H447" i="15"/>
  <c r="AK457" i="2"/>
  <c r="P451" i="14"/>
  <c r="AH339" i="2"/>
  <c r="H320" i="15"/>
  <c r="AK330" i="2"/>
  <c r="P322" i="14"/>
  <c r="AH432" i="2"/>
  <c r="H413" i="15"/>
  <c r="AK423" i="2"/>
  <c r="P417" i="14"/>
  <c r="AH324" i="2"/>
  <c r="H305" i="15"/>
  <c r="AK315" i="2"/>
  <c r="P307" i="14"/>
  <c r="AH479" i="2"/>
  <c r="H460" i="15"/>
  <c r="AK470" i="2"/>
  <c r="P464" i="14"/>
  <c r="AH287" i="2"/>
  <c r="H268" i="15"/>
  <c r="AK278" i="2"/>
  <c r="P270" i="14"/>
  <c r="AU255" i="2"/>
  <c r="C245" i="15"/>
  <c r="K247" i="14"/>
  <c r="AG408" i="2"/>
  <c r="AP399" i="2"/>
  <c r="G389" i="15"/>
  <c r="O393" i="14"/>
  <c r="AG505" i="2"/>
  <c r="AP496" i="2"/>
  <c r="G486" i="15"/>
  <c r="O490" i="14"/>
  <c r="AG319" i="2"/>
  <c r="AP310" i="2"/>
  <c r="G300" i="15"/>
  <c r="O302" i="14"/>
  <c r="AG482" i="2"/>
  <c r="AP473" i="2"/>
  <c r="G463" i="15"/>
  <c r="O467" i="14"/>
  <c r="AG528" i="2"/>
  <c r="AP519" i="2"/>
  <c r="G509" i="15"/>
  <c r="O513" i="14"/>
  <c r="AG489" i="2"/>
  <c r="AP480" i="2"/>
  <c r="G470" i="15"/>
  <c r="O474" i="14"/>
  <c r="AG396" i="2"/>
  <c r="AP387" i="2"/>
  <c r="G377" i="15"/>
  <c r="O379" i="14"/>
  <c r="AG529" i="2"/>
  <c r="AP520" i="2"/>
  <c r="G510" i="15"/>
  <c r="O514" i="14"/>
  <c r="AG448" i="2"/>
  <c r="AP439" i="2"/>
  <c r="G429" i="15"/>
  <c r="O433" i="14"/>
  <c r="AG402" i="2"/>
  <c r="AP393" i="2"/>
  <c r="G383" i="15"/>
  <c r="O385" i="14"/>
  <c r="AZ84" i="2"/>
  <c r="D74" i="15"/>
  <c r="AZ13" i="2"/>
  <c r="D3" i="15"/>
  <c r="AZ23" i="2"/>
  <c r="D13" i="15"/>
  <c r="L15" i="14"/>
  <c r="AZ152" i="2"/>
  <c r="D142" i="15"/>
  <c r="AZ41" i="2"/>
  <c r="D31" i="15"/>
  <c r="L33" i="14"/>
  <c r="AZ194" i="2"/>
  <c r="D184" i="15"/>
  <c r="BE252" i="2"/>
  <c r="F242" i="15"/>
  <c r="N244" i="14"/>
  <c r="AD312" i="2"/>
  <c r="AZ303" i="2"/>
  <c r="D293" i="15"/>
  <c r="L295" i="14"/>
  <c r="AD417" i="2"/>
  <c r="AZ408" i="2"/>
  <c r="D398" i="15"/>
  <c r="L402" i="14"/>
  <c r="AD277" i="2"/>
  <c r="AZ268" i="2"/>
  <c r="D258" i="15"/>
  <c r="L260" i="14"/>
  <c r="AD273" i="2"/>
  <c r="AZ264" i="2"/>
  <c r="D254" i="15"/>
  <c r="L256" i="14"/>
  <c r="AD329" i="2"/>
  <c r="AZ320" i="2"/>
  <c r="D310" i="15"/>
  <c r="L312" i="14"/>
  <c r="AD526" i="2"/>
  <c r="AZ517" i="2"/>
  <c r="D507" i="15"/>
  <c r="L511" i="14"/>
  <c r="AF494" i="2"/>
  <c r="BE485" i="2"/>
  <c r="F475" i="15"/>
  <c r="N479" i="14"/>
  <c r="AF546" i="2"/>
  <c r="BE537" i="2"/>
  <c r="F527" i="15"/>
  <c r="N531" i="14"/>
  <c r="AF281" i="2"/>
  <c r="BE272" i="2"/>
  <c r="F262" i="15"/>
  <c r="N264" i="14"/>
  <c r="AF451" i="2"/>
  <c r="BE442" i="2"/>
  <c r="F432" i="15"/>
  <c r="N436" i="14"/>
  <c r="AF475" i="2"/>
  <c r="BE466" i="2"/>
  <c r="F456" i="15"/>
  <c r="N460" i="14"/>
  <c r="AF340" i="2"/>
  <c r="BE331" i="2"/>
  <c r="F321" i="15"/>
  <c r="N323" i="14"/>
  <c r="AF461" i="2"/>
  <c r="BE452" i="2"/>
  <c r="F442" i="15"/>
  <c r="N446" i="14"/>
  <c r="AE461" i="2"/>
  <c r="BJ452" i="2"/>
  <c r="E442" i="15"/>
  <c r="M446" i="14"/>
  <c r="AE466" i="2"/>
  <c r="BJ457" i="2"/>
  <c r="E447" i="15"/>
  <c r="M451" i="14"/>
  <c r="AE283" i="2"/>
  <c r="BJ274" i="2"/>
  <c r="E264" i="15"/>
  <c r="M266" i="14"/>
  <c r="AE291" i="2"/>
  <c r="BJ282" i="2"/>
  <c r="E272" i="15"/>
  <c r="M274" i="14"/>
  <c r="AE407" i="2"/>
  <c r="BJ398" i="2"/>
  <c r="E388" i="15"/>
  <c r="M392" i="14"/>
  <c r="AE277" i="2"/>
  <c r="BJ268" i="2"/>
  <c r="E258" i="15"/>
  <c r="M260" i="14"/>
  <c r="AE471" i="2"/>
  <c r="BJ462" i="2"/>
  <c r="E452" i="15"/>
  <c r="M456" i="14"/>
  <c r="AC557" i="2"/>
  <c r="AU548" i="2"/>
  <c r="C538" i="15"/>
  <c r="K542" i="14"/>
  <c r="AC398" i="2"/>
  <c r="AU389" i="2"/>
  <c r="C379" i="15"/>
  <c r="K381" i="14"/>
  <c r="AC512" i="2"/>
  <c r="C493" i="15"/>
  <c r="AU503" i="2"/>
  <c r="K497" i="14"/>
  <c r="AC336" i="2"/>
  <c r="AU327" i="2"/>
  <c r="C317" i="15"/>
  <c r="K319" i="14"/>
  <c r="AC291" i="2"/>
  <c r="AU282" i="2"/>
  <c r="C272" i="15"/>
  <c r="K274" i="14"/>
  <c r="AC411" i="2"/>
  <c r="AU402" i="2"/>
  <c r="C392" i="15"/>
  <c r="K396" i="14"/>
  <c r="AH465" i="2"/>
  <c r="H446" i="15"/>
  <c r="AK456" i="2"/>
  <c r="P450" i="14"/>
  <c r="AH335" i="2"/>
  <c r="H316" i="15"/>
  <c r="AK326" i="2"/>
  <c r="P318" i="14"/>
  <c r="AH507" i="2"/>
  <c r="H488" i="15"/>
  <c r="AK498" i="2"/>
  <c r="P492" i="14"/>
  <c r="AH394" i="2"/>
  <c r="H375" i="15"/>
  <c r="AK385" i="2"/>
  <c r="P377" i="14"/>
  <c r="AH361" i="2"/>
  <c r="H342" i="15"/>
  <c r="AK352" i="2"/>
  <c r="P344" i="14"/>
  <c r="AG274" i="2"/>
  <c r="AP265" i="2"/>
  <c r="G255" i="15"/>
  <c r="O257" i="14"/>
  <c r="AG420" i="2"/>
  <c r="AP411" i="2"/>
  <c r="G401" i="15"/>
  <c r="O405" i="14"/>
  <c r="AG290" i="2"/>
  <c r="AP281" i="2"/>
  <c r="G271" i="15"/>
  <c r="O273" i="14"/>
  <c r="AG437" i="2"/>
  <c r="AP428" i="2"/>
  <c r="G418" i="15"/>
  <c r="O422" i="14"/>
  <c r="AG520" i="2"/>
  <c r="AP511" i="2"/>
  <c r="G501" i="15"/>
  <c r="O505" i="14"/>
  <c r="AZ256" i="2"/>
  <c r="D246" i="15"/>
  <c r="L248" i="14"/>
  <c r="AD293" i="2"/>
  <c r="AZ284" i="2"/>
  <c r="D274" i="15"/>
  <c r="L276" i="14"/>
  <c r="AD363" i="2"/>
  <c r="AZ354" i="2"/>
  <c r="D344" i="15"/>
  <c r="L346" i="14"/>
  <c r="AD368" i="2"/>
  <c r="AZ359" i="2"/>
  <c r="D349" i="15"/>
  <c r="L351" i="14"/>
  <c r="AD444" i="2"/>
  <c r="AZ435" i="2"/>
  <c r="D425" i="15"/>
  <c r="L429" i="14"/>
  <c r="AD471" i="2"/>
  <c r="AZ462" i="2"/>
  <c r="D452" i="15"/>
  <c r="L456" i="14"/>
  <c r="AD456" i="2"/>
  <c r="AZ447" i="2"/>
  <c r="D437" i="15"/>
  <c r="L441" i="14"/>
  <c r="AD434" i="2"/>
  <c r="AZ425" i="2"/>
  <c r="D415" i="15"/>
  <c r="L419" i="14"/>
  <c r="AD378" i="2"/>
  <c r="AZ369" i="2"/>
  <c r="D359" i="15"/>
  <c r="L361" i="14"/>
  <c r="AD536" i="2"/>
  <c r="AZ527" i="2"/>
  <c r="D517" i="15"/>
  <c r="L521" i="14"/>
  <c r="AD355" i="2"/>
  <c r="AZ346" i="2"/>
  <c r="D336" i="15"/>
  <c r="L338" i="14"/>
  <c r="AD294" i="2"/>
  <c r="AZ285" i="2"/>
  <c r="D275" i="15"/>
  <c r="L277" i="14"/>
  <c r="AD478" i="2"/>
  <c r="AZ469" i="2"/>
  <c r="D459" i="15"/>
  <c r="L463" i="14"/>
  <c r="AD556" i="2"/>
  <c r="AZ547" i="2"/>
  <c r="D537" i="15"/>
  <c r="L541" i="14"/>
  <c r="AD269" i="2"/>
  <c r="AZ260" i="2"/>
  <c r="D250" i="15"/>
  <c r="L252" i="14"/>
  <c r="AD394" i="2"/>
  <c r="AZ385" i="2"/>
  <c r="D375" i="15"/>
  <c r="L377" i="14"/>
  <c r="AD409" i="2"/>
  <c r="AZ400" i="2"/>
  <c r="D390" i="15"/>
  <c r="L394" i="14"/>
  <c r="AD501" i="2"/>
  <c r="AZ492" i="2"/>
  <c r="D482" i="15"/>
  <c r="L486" i="14"/>
  <c r="AD285" i="2"/>
  <c r="AZ276" i="2"/>
  <c r="D266" i="15"/>
  <c r="L268" i="14"/>
  <c r="AD465" i="2"/>
  <c r="AZ456" i="2"/>
  <c r="D446" i="15"/>
  <c r="L450" i="14"/>
  <c r="AD539" i="2"/>
  <c r="AZ530" i="2"/>
  <c r="D520" i="15"/>
  <c r="L524" i="14"/>
  <c r="AF400" i="2"/>
  <c r="BE391" i="2"/>
  <c r="F381" i="15"/>
  <c r="N383" i="14"/>
  <c r="AF558" i="2"/>
  <c r="BE549" i="2"/>
  <c r="F539" i="15"/>
  <c r="N543" i="14"/>
  <c r="AF388" i="2"/>
  <c r="BE379" i="2"/>
  <c r="F369" i="15"/>
  <c r="N371" i="14"/>
  <c r="AF508" i="2"/>
  <c r="BE499" i="2"/>
  <c r="F489" i="15"/>
  <c r="N493" i="14"/>
  <c r="AF468" i="2"/>
  <c r="BE459" i="2"/>
  <c r="F449" i="15"/>
  <c r="N453" i="14"/>
  <c r="AF357" i="2"/>
  <c r="BE348" i="2"/>
  <c r="F338" i="15"/>
  <c r="N340" i="14"/>
  <c r="AF409" i="2"/>
  <c r="BE400" i="2"/>
  <c r="F390" i="15"/>
  <c r="N394" i="14"/>
  <c r="AF431" i="2"/>
  <c r="BE422" i="2"/>
  <c r="F412" i="15"/>
  <c r="N416" i="14"/>
  <c r="AF447" i="2"/>
  <c r="BE438" i="2"/>
  <c r="F428" i="15"/>
  <c r="N432" i="14"/>
  <c r="AF285" i="2"/>
  <c r="BE276" i="2"/>
  <c r="F266" i="15"/>
  <c r="N268" i="14"/>
  <c r="AF334" i="2"/>
  <c r="BE325" i="2"/>
  <c r="F315" i="15"/>
  <c r="N317" i="14"/>
  <c r="AF490" i="2"/>
  <c r="BE481" i="2"/>
  <c r="F471" i="15"/>
  <c r="N475" i="14"/>
  <c r="AF301" i="2"/>
  <c r="BE292" i="2"/>
  <c r="F282" i="15"/>
  <c r="N284" i="14"/>
  <c r="AF463" i="2"/>
  <c r="BE454" i="2"/>
  <c r="F444" i="15"/>
  <c r="N448" i="14"/>
  <c r="AF358" i="2"/>
  <c r="BE349" i="2"/>
  <c r="F339" i="15"/>
  <c r="N341" i="14"/>
  <c r="AF552" i="2"/>
  <c r="BE543" i="2"/>
  <c r="F533" i="15"/>
  <c r="N537" i="14"/>
  <c r="AF293" i="2"/>
  <c r="BE284" i="2"/>
  <c r="F274" i="15"/>
  <c r="N276" i="14"/>
  <c r="AF557" i="2"/>
  <c r="BE548" i="2"/>
  <c r="F538" i="15"/>
  <c r="N542" i="14"/>
  <c r="AF556" i="2"/>
  <c r="BE547" i="2"/>
  <c r="F537" i="15"/>
  <c r="N541" i="14"/>
  <c r="AF407" i="2"/>
  <c r="BE398" i="2"/>
  <c r="F388" i="15"/>
  <c r="N392" i="14"/>
  <c r="AE338" i="2"/>
  <c r="BJ329" i="2"/>
  <c r="E319" i="15"/>
  <c r="M321" i="14"/>
  <c r="AE468" i="2"/>
  <c r="BJ459" i="2"/>
  <c r="E449" i="15"/>
  <c r="M453" i="14"/>
  <c r="AE446" i="2"/>
  <c r="BJ437" i="2"/>
  <c r="E427" i="15"/>
  <c r="M431" i="14"/>
  <c r="AE332" i="2"/>
  <c r="BJ323" i="2"/>
  <c r="E313" i="15"/>
  <c r="M315" i="14"/>
  <c r="AE297" i="2"/>
  <c r="BJ288" i="2"/>
  <c r="E278" i="15"/>
  <c r="M280" i="14"/>
  <c r="AE379" i="2"/>
  <c r="BJ370" i="2"/>
  <c r="E360" i="15"/>
  <c r="M362" i="14"/>
  <c r="AE319" i="2"/>
  <c r="BJ310" i="2"/>
  <c r="E300" i="15"/>
  <c r="M302" i="14"/>
  <c r="AE552" i="2"/>
  <c r="BJ543" i="2"/>
  <c r="E533" i="15"/>
  <c r="M537" i="14"/>
  <c r="AE270" i="2"/>
  <c r="BJ261" i="2"/>
  <c r="E251" i="15"/>
  <c r="M253" i="14"/>
  <c r="AE341" i="2"/>
  <c r="BJ332" i="2"/>
  <c r="E322" i="15"/>
  <c r="M324" i="14"/>
  <c r="AE350" i="2"/>
  <c r="BJ341" i="2"/>
  <c r="E331" i="15"/>
  <c r="M333" i="14"/>
  <c r="AE521" i="2"/>
  <c r="BJ512" i="2"/>
  <c r="E502" i="15"/>
  <c r="M506" i="14"/>
  <c r="AE518" i="2"/>
  <c r="BJ509" i="2"/>
  <c r="E499" i="15"/>
  <c r="M503" i="14"/>
  <c r="AE347" i="2"/>
  <c r="BJ338" i="2"/>
  <c r="E328" i="15"/>
  <c r="M330" i="14"/>
  <c r="AE288" i="2"/>
  <c r="BJ279" i="2"/>
  <c r="E269" i="15"/>
  <c r="M271" i="14"/>
  <c r="AE373" i="2"/>
  <c r="BJ364" i="2"/>
  <c r="E354" i="15"/>
  <c r="M356" i="14"/>
  <c r="AE536" i="2"/>
  <c r="BJ527" i="2"/>
  <c r="E517" i="15"/>
  <c r="M521" i="14"/>
  <c r="AE368" i="2"/>
  <c r="BJ359" i="2"/>
  <c r="E349" i="15"/>
  <c r="M351" i="14"/>
  <c r="AE306" i="2"/>
  <c r="BJ297" i="2"/>
  <c r="E287" i="15"/>
  <c r="M289" i="14"/>
  <c r="AE320" i="2"/>
  <c r="BJ311" i="2"/>
  <c r="E301" i="15"/>
  <c r="M303" i="14"/>
  <c r="AC333" i="2"/>
  <c r="AU324" i="2"/>
  <c r="C314" i="15"/>
  <c r="K316" i="14"/>
  <c r="AC335" i="2"/>
  <c r="AU326" i="2"/>
  <c r="C316" i="15"/>
  <c r="K318" i="14"/>
  <c r="AC390" i="2"/>
  <c r="AU381" i="2"/>
  <c r="C371" i="15"/>
  <c r="K373" i="14"/>
  <c r="AC517" i="2"/>
  <c r="AU508" i="2"/>
  <c r="C498" i="15"/>
  <c r="K502" i="14"/>
  <c r="AC536" i="2"/>
  <c r="AU527" i="2"/>
  <c r="C517" i="15"/>
  <c r="K521" i="14"/>
  <c r="AC506" i="2"/>
  <c r="AU497" i="2"/>
  <c r="C487" i="15"/>
  <c r="K491" i="14"/>
  <c r="AC286" i="2"/>
  <c r="AU277" i="2"/>
  <c r="C267" i="15"/>
  <c r="K269" i="14"/>
  <c r="AC410" i="2"/>
  <c r="AU401" i="2"/>
  <c r="C391" i="15"/>
  <c r="K395" i="14"/>
  <c r="AC539" i="2"/>
  <c r="AU530" i="2"/>
  <c r="C520" i="15"/>
  <c r="K524" i="14"/>
  <c r="AC510" i="2"/>
  <c r="AU501" i="2"/>
  <c r="C491" i="15"/>
  <c r="K495" i="14"/>
  <c r="AC429" i="2"/>
  <c r="AU420" i="2"/>
  <c r="C410" i="15"/>
  <c r="K414" i="14"/>
  <c r="AC452" i="2"/>
  <c r="AU443" i="2"/>
  <c r="C433" i="15"/>
  <c r="K437" i="14"/>
  <c r="AC416" i="2"/>
  <c r="AU407" i="2"/>
  <c r="C397" i="15"/>
  <c r="K401" i="14"/>
  <c r="AC281" i="2"/>
  <c r="AU272" i="2"/>
  <c r="C262" i="15"/>
  <c r="K264" i="14"/>
  <c r="AC508" i="2"/>
  <c r="AU499" i="2"/>
  <c r="C489" i="15"/>
  <c r="K493" i="14"/>
  <c r="AC535" i="2"/>
  <c r="AU526" i="2"/>
  <c r="C516" i="15"/>
  <c r="K520" i="14"/>
  <c r="AC518" i="2"/>
  <c r="AU509" i="2"/>
  <c r="C499" i="15"/>
  <c r="K503" i="14"/>
  <c r="AC331" i="2"/>
  <c r="AU322" i="2"/>
  <c r="C312" i="15"/>
  <c r="K314" i="14"/>
  <c r="AC522" i="2"/>
  <c r="AU513" i="2"/>
  <c r="C503" i="15"/>
  <c r="K507" i="14"/>
  <c r="AH291" i="2"/>
  <c r="H272" i="15"/>
  <c r="AK282" i="2"/>
  <c r="P274" i="14"/>
  <c r="AH382" i="2"/>
  <c r="H363" i="15"/>
  <c r="AK373" i="2"/>
  <c r="P365" i="14"/>
  <c r="AH446" i="2"/>
  <c r="H427" i="15"/>
  <c r="AK437" i="2"/>
  <c r="P431" i="14"/>
  <c r="AH548" i="2"/>
  <c r="H529" i="15"/>
  <c r="AK539" i="2"/>
  <c r="P533" i="14"/>
  <c r="AH317" i="2"/>
  <c r="H298" i="15"/>
  <c r="AK308" i="2"/>
  <c r="P300" i="14"/>
  <c r="AH402" i="2"/>
  <c r="H383" i="15"/>
  <c r="AK393" i="2"/>
  <c r="P385" i="14"/>
  <c r="AH455" i="2"/>
  <c r="H436" i="15"/>
  <c r="AK446" i="2"/>
  <c r="P440" i="14"/>
  <c r="AH434" i="2"/>
  <c r="H415" i="15"/>
  <c r="AK425" i="2"/>
  <c r="P419" i="14"/>
  <c r="AH288" i="2"/>
  <c r="H269" i="15"/>
  <c r="AK279" i="2"/>
  <c r="P271" i="14"/>
  <c r="AH269" i="2"/>
  <c r="H250" i="15"/>
  <c r="AK260" i="2"/>
  <c r="P252" i="14"/>
  <c r="AH468" i="2"/>
  <c r="H449" i="15"/>
  <c r="AK459" i="2"/>
  <c r="P453" i="14"/>
  <c r="AH533" i="2"/>
  <c r="H514" i="15"/>
  <c r="AK524" i="2"/>
  <c r="P518" i="14"/>
  <c r="AH564" i="2"/>
  <c r="H545" i="15"/>
  <c r="AK555" i="2"/>
  <c r="P549" i="14"/>
  <c r="AH378" i="2"/>
  <c r="H359" i="15"/>
  <c r="AK369" i="2"/>
  <c r="P361" i="14"/>
  <c r="AH552" i="2"/>
  <c r="H533" i="15"/>
  <c r="AK543" i="2"/>
  <c r="P537" i="14"/>
  <c r="AH415" i="2"/>
  <c r="H396" i="15"/>
  <c r="AK406" i="2"/>
  <c r="P400" i="14"/>
  <c r="AH409" i="2"/>
  <c r="H390" i="15"/>
  <c r="AK400" i="2"/>
  <c r="P394" i="14"/>
  <c r="AH422" i="2"/>
  <c r="H403" i="15"/>
  <c r="AK413" i="2"/>
  <c r="P407" i="14"/>
  <c r="AG435" i="2"/>
  <c r="AP426" i="2"/>
  <c r="G416" i="15"/>
  <c r="O420" i="14"/>
  <c r="AG365" i="2"/>
  <c r="AP356" i="2"/>
  <c r="G346" i="15"/>
  <c r="O348" i="14"/>
  <c r="AG293" i="2"/>
  <c r="AP284" i="2"/>
  <c r="G274" i="15"/>
  <c r="O276" i="14"/>
  <c r="AG512" i="2"/>
  <c r="AP503" i="2"/>
  <c r="G493" i="15"/>
  <c r="O497" i="14"/>
  <c r="AG287" i="2"/>
  <c r="AP278" i="2"/>
  <c r="G268" i="15"/>
  <c r="O270" i="14"/>
  <c r="AG348" i="2"/>
  <c r="AP339" i="2"/>
  <c r="G329" i="15"/>
  <c r="O331" i="14"/>
  <c r="AG457" i="2"/>
  <c r="AP448" i="2"/>
  <c r="G438" i="15"/>
  <c r="O442" i="14"/>
  <c r="AG417" i="2"/>
  <c r="AP408" i="2"/>
  <c r="G398" i="15"/>
  <c r="O402" i="14"/>
  <c r="AG535" i="2"/>
  <c r="AP526" i="2"/>
  <c r="G516" i="15"/>
  <c r="O520" i="14"/>
  <c r="AG321" i="2"/>
  <c r="AP312" i="2"/>
  <c r="G302" i="15"/>
  <c r="O304" i="14"/>
  <c r="AG517" i="2"/>
  <c r="AP508" i="2"/>
  <c r="G498" i="15"/>
  <c r="O502" i="14"/>
  <c r="AG536" i="2"/>
  <c r="AP527" i="2"/>
  <c r="G517" i="15"/>
  <c r="O521" i="14"/>
  <c r="AG444" i="2"/>
  <c r="AP435" i="2"/>
  <c r="G425" i="15"/>
  <c r="O429" i="14"/>
  <c r="AG351" i="2"/>
  <c r="AP342" i="2"/>
  <c r="G332" i="15"/>
  <c r="O334" i="14"/>
  <c r="AG397" i="2"/>
  <c r="AP388" i="2"/>
  <c r="G378" i="15"/>
  <c r="O380" i="14"/>
  <c r="AG323" i="2"/>
  <c r="AP314" i="2"/>
  <c r="G304" i="15"/>
  <c r="O306" i="14"/>
  <c r="AG558" i="2"/>
  <c r="AP549" i="2"/>
  <c r="G539" i="15"/>
  <c r="O543" i="14"/>
  <c r="AG430" i="2"/>
  <c r="AP421" i="2"/>
  <c r="G411" i="15"/>
  <c r="O415" i="14"/>
  <c r="AG470" i="2"/>
  <c r="AP461" i="2"/>
  <c r="G451" i="15"/>
  <c r="O455" i="14"/>
  <c r="H243" i="15"/>
  <c r="AK253" i="2"/>
  <c r="P245" i="14"/>
  <c r="AZ130" i="2"/>
  <c r="D120" i="15"/>
  <c r="AZ241" i="2"/>
  <c r="D231" i="15"/>
  <c r="AZ64" i="2"/>
  <c r="D54" i="15"/>
  <c r="AZ208" i="2"/>
  <c r="D198" i="15"/>
  <c r="AZ128" i="2"/>
  <c r="D118" i="15"/>
  <c r="AZ46" i="2"/>
  <c r="D36" i="15"/>
  <c r="AU254" i="2"/>
  <c r="C244" i="15"/>
  <c r="K246" i="14"/>
  <c r="AZ127" i="2"/>
  <c r="D117" i="15"/>
  <c r="AZ123" i="2"/>
  <c r="D113" i="15"/>
  <c r="AZ196" i="2"/>
  <c r="D186" i="15"/>
  <c r="BE255" i="2"/>
  <c r="F245" i="15"/>
  <c r="N247" i="14"/>
  <c r="AZ15" i="2"/>
  <c r="D5" i="15"/>
  <c r="L7" i="14"/>
  <c r="AZ21" i="2"/>
  <c r="D11" i="15"/>
  <c r="L13" i="14"/>
  <c r="BJ254" i="2"/>
  <c r="E244" i="15"/>
  <c r="M246" i="14"/>
  <c r="AD307" i="2"/>
  <c r="AZ298" i="2"/>
  <c r="D288" i="15"/>
  <c r="L290" i="14"/>
  <c r="AD484" i="2"/>
  <c r="AZ475" i="2"/>
  <c r="D465" i="15"/>
  <c r="L469" i="14"/>
  <c r="AD541" i="2"/>
  <c r="AZ532" i="2"/>
  <c r="D522" i="15"/>
  <c r="L526" i="14"/>
  <c r="AD390" i="2"/>
  <c r="AZ381" i="2"/>
  <c r="D371" i="15"/>
  <c r="L373" i="14"/>
  <c r="AD533" i="2"/>
  <c r="AZ524" i="2"/>
  <c r="D514" i="15"/>
  <c r="L518" i="14"/>
  <c r="AD389" i="2"/>
  <c r="AZ380" i="2"/>
  <c r="D370" i="15"/>
  <c r="L372" i="14"/>
  <c r="AD276" i="2"/>
  <c r="AZ267" i="2"/>
  <c r="D257" i="15"/>
  <c r="L259" i="14"/>
  <c r="AD469" i="2"/>
  <c r="AZ460" i="2"/>
  <c r="D450" i="15"/>
  <c r="L454" i="14"/>
  <c r="AD358" i="2"/>
  <c r="AZ349" i="2"/>
  <c r="D339" i="15"/>
  <c r="L341" i="14"/>
  <c r="AD523" i="2"/>
  <c r="AZ514" i="2"/>
  <c r="D504" i="15"/>
  <c r="L508" i="14"/>
  <c r="AF363" i="2"/>
  <c r="BE354" i="2"/>
  <c r="F344" i="15"/>
  <c r="N346" i="14"/>
  <c r="AF278" i="2"/>
  <c r="BE269" i="2"/>
  <c r="F259" i="15"/>
  <c r="N261" i="14"/>
  <c r="AF362" i="2"/>
  <c r="BE353" i="2"/>
  <c r="F343" i="15"/>
  <c r="N345" i="14"/>
  <c r="AF290" i="2"/>
  <c r="BE281" i="2"/>
  <c r="F271" i="15"/>
  <c r="N273" i="14"/>
  <c r="AF507" i="2"/>
  <c r="BE498" i="2"/>
  <c r="F488" i="15"/>
  <c r="N492" i="14"/>
  <c r="AF497" i="2"/>
  <c r="BE488" i="2"/>
  <c r="F478" i="15"/>
  <c r="N482" i="14"/>
  <c r="AF298" i="2"/>
  <c r="BE289" i="2"/>
  <c r="F279" i="15"/>
  <c r="N281" i="14"/>
  <c r="AF314" i="2"/>
  <c r="BE305" i="2"/>
  <c r="F295" i="15"/>
  <c r="N297" i="14"/>
  <c r="AF493" i="2"/>
  <c r="BE484" i="2"/>
  <c r="F474" i="15"/>
  <c r="N478" i="14"/>
  <c r="AE469" i="2"/>
  <c r="BJ460" i="2"/>
  <c r="E450" i="15"/>
  <c r="M454" i="14"/>
  <c r="AE305" i="2"/>
  <c r="BJ296" i="2"/>
  <c r="E286" i="15"/>
  <c r="M288" i="14"/>
  <c r="AE361" i="2"/>
  <c r="BJ352" i="2"/>
  <c r="E342" i="15"/>
  <c r="M344" i="14"/>
  <c r="AE287" i="2"/>
  <c r="BJ278" i="2"/>
  <c r="E268" i="15"/>
  <c r="M270" i="14"/>
  <c r="AE486" i="2"/>
  <c r="BJ477" i="2"/>
  <c r="E467" i="15"/>
  <c r="M471" i="14"/>
  <c r="AE511" i="2"/>
  <c r="BJ502" i="2"/>
  <c r="E492" i="15"/>
  <c r="M496" i="14"/>
  <c r="AE538" i="2"/>
  <c r="BJ529" i="2"/>
  <c r="E519" i="15"/>
  <c r="M523" i="14"/>
  <c r="AE275" i="2"/>
  <c r="BJ266" i="2"/>
  <c r="E256" i="15"/>
  <c r="M258" i="14"/>
  <c r="AE507" i="2"/>
  <c r="BJ498" i="2"/>
  <c r="E488" i="15"/>
  <c r="M492" i="14"/>
  <c r="AE463" i="2"/>
  <c r="BJ454" i="2"/>
  <c r="E444" i="15"/>
  <c r="M448" i="14"/>
  <c r="AC294" i="2"/>
  <c r="AU285" i="2"/>
  <c r="C275" i="15"/>
  <c r="K277" i="14"/>
  <c r="AC472" i="2"/>
  <c r="AU463" i="2"/>
  <c r="C453" i="15"/>
  <c r="K457" i="14"/>
  <c r="AC514" i="2"/>
  <c r="AU505" i="2"/>
  <c r="C495" i="15"/>
  <c r="K499" i="14"/>
  <c r="AC387" i="2"/>
  <c r="AU378" i="2"/>
  <c r="C368" i="15"/>
  <c r="K370" i="14"/>
  <c r="AC493" i="2"/>
  <c r="AU484" i="2"/>
  <c r="C474" i="15"/>
  <c r="K478" i="14"/>
  <c r="AC306" i="2"/>
  <c r="AU297" i="2"/>
  <c r="C287" i="15"/>
  <c r="K289" i="14"/>
  <c r="AC381" i="2"/>
  <c r="AU372" i="2"/>
  <c r="C362" i="15"/>
  <c r="K364" i="14"/>
  <c r="AC460" i="2"/>
  <c r="AU451" i="2"/>
  <c r="C441" i="15"/>
  <c r="K445" i="14"/>
  <c r="AC459" i="2"/>
  <c r="AU450" i="2"/>
  <c r="C440" i="15"/>
  <c r="K444" i="14"/>
  <c r="AC497" i="2"/>
  <c r="AU488" i="2"/>
  <c r="C478" i="15"/>
  <c r="K482" i="14"/>
  <c r="AH320" i="2"/>
  <c r="H301" i="15"/>
  <c r="AK311" i="2"/>
  <c r="P303" i="14"/>
  <c r="AH509" i="2"/>
  <c r="H490" i="15"/>
  <c r="AK500" i="2"/>
  <c r="P494" i="14"/>
  <c r="AH453" i="2"/>
  <c r="H434" i="15"/>
  <c r="AK444" i="2"/>
  <c r="P438" i="14"/>
  <c r="AH325" i="2"/>
  <c r="H306" i="15"/>
  <c r="AK316" i="2"/>
  <c r="P308" i="14"/>
  <c r="AH355" i="2"/>
  <c r="H336" i="15"/>
  <c r="AK346" i="2"/>
  <c r="P338" i="14"/>
  <c r="AH514" i="2"/>
  <c r="H495" i="15"/>
  <c r="AK505" i="2"/>
  <c r="P499" i="14"/>
  <c r="AH357" i="2"/>
  <c r="H338" i="15"/>
  <c r="AK348" i="2"/>
  <c r="P340" i="14"/>
  <c r="AH398" i="2"/>
  <c r="H379" i="15"/>
  <c r="AK389" i="2"/>
  <c r="P381" i="14"/>
  <c r="AH501" i="2"/>
  <c r="H482" i="15"/>
  <c r="AK492" i="2"/>
  <c r="P486" i="14"/>
  <c r="AG375" i="2"/>
  <c r="AP366" i="2"/>
  <c r="G356" i="15"/>
  <c r="O358" i="14"/>
  <c r="AG554" i="2"/>
  <c r="AP545" i="2"/>
  <c r="G535" i="15"/>
  <c r="O539" i="14"/>
  <c r="AG450" i="2"/>
  <c r="AP441" i="2"/>
  <c r="G431" i="15"/>
  <c r="O435" i="14"/>
  <c r="AG362" i="2"/>
  <c r="AP353" i="2"/>
  <c r="G343" i="15"/>
  <c r="O345" i="14"/>
  <c r="AG495" i="2"/>
  <c r="AP486" i="2"/>
  <c r="G476" i="15"/>
  <c r="O480" i="14"/>
  <c r="AG486" i="2"/>
  <c r="AP477" i="2"/>
  <c r="G467" i="15"/>
  <c r="O471" i="14"/>
  <c r="AG440" i="2"/>
  <c r="AP431" i="2"/>
  <c r="G421" i="15"/>
  <c r="O425" i="14"/>
  <c r="AG281" i="2"/>
  <c r="AP272" i="2"/>
  <c r="G262" i="15"/>
  <c r="O264" i="14"/>
  <c r="AG330" i="2"/>
  <c r="AP321" i="2"/>
  <c r="G311" i="15"/>
  <c r="O313" i="14"/>
  <c r="AZ182" i="2"/>
  <c r="D172" i="15"/>
  <c r="AZ134" i="2"/>
  <c r="D124" i="15"/>
  <c r="AZ199" i="2"/>
  <c r="D189" i="15"/>
  <c r="AU256" i="2"/>
  <c r="C246" i="15"/>
  <c r="K248" i="14"/>
  <c r="AZ67" i="2"/>
  <c r="D57" i="15"/>
  <c r="AZ139" i="2"/>
  <c r="D129" i="15"/>
  <c r="BJ257" i="2"/>
  <c r="E247" i="15"/>
  <c r="M249" i="14"/>
  <c r="AD350" i="2"/>
  <c r="AZ341" i="2"/>
  <c r="D331" i="15"/>
  <c r="L333" i="14"/>
  <c r="AD520" i="2"/>
  <c r="AZ511" i="2"/>
  <c r="D501" i="15"/>
  <c r="L505" i="14"/>
  <c r="AD424" i="2"/>
  <c r="AZ415" i="2"/>
  <c r="D405" i="15"/>
  <c r="L409" i="14"/>
  <c r="AD420" i="2"/>
  <c r="AZ411" i="2"/>
  <c r="D401" i="15"/>
  <c r="L405" i="14"/>
  <c r="AD528" i="2"/>
  <c r="AZ519" i="2"/>
  <c r="D509" i="15"/>
  <c r="L513" i="14"/>
  <c r="AD338" i="2"/>
  <c r="AZ329" i="2"/>
  <c r="D319" i="15"/>
  <c r="L321" i="14"/>
  <c r="AF539" i="2"/>
  <c r="BE530" i="2"/>
  <c r="F520" i="15"/>
  <c r="N524" i="14"/>
  <c r="AF489" i="2"/>
  <c r="BE480" i="2"/>
  <c r="F470" i="15"/>
  <c r="N474" i="14"/>
  <c r="AF311" i="2"/>
  <c r="BE302" i="2"/>
  <c r="F292" i="15"/>
  <c r="N294" i="14"/>
  <c r="BE256" i="2"/>
  <c r="F246" i="15"/>
  <c r="N248" i="14"/>
  <c r="AF416" i="2"/>
  <c r="BE407" i="2"/>
  <c r="F397" i="15"/>
  <c r="N401" i="14"/>
  <c r="AF288" i="2"/>
  <c r="BE279" i="2"/>
  <c r="F269" i="15"/>
  <c r="N271" i="14"/>
  <c r="AF353" i="2"/>
  <c r="BE344" i="2"/>
  <c r="F334" i="15"/>
  <c r="N336" i="14"/>
  <c r="AE452" i="2"/>
  <c r="BJ443" i="2"/>
  <c r="E433" i="15"/>
  <c r="M437" i="14"/>
  <c r="AE420" i="2"/>
  <c r="BJ411" i="2"/>
  <c r="E401" i="15"/>
  <c r="M405" i="14"/>
  <c r="AE464" i="2"/>
  <c r="BJ455" i="2"/>
  <c r="E445" i="15"/>
  <c r="M449" i="14"/>
  <c r="AE494" i="2"/>
  <c r="BJ485" i="2"/>
  <c r="E475" i="15"/>
  <c r="M479" i="14"/>
  <c r="AE309" i="2"/>
  <c r="BJ300" i="2"/>
  <c r="E290" i="15"/>
  <c r="M292" i="14"/>
  <c r="AE493" i="2"/>
  <c r="BJ484" i="2"/>
  <c r="E474" i="15"/>
  <c r="M478" i="14"/>
  <c r="AC368" i="2"/>
  <c r="AU359" i="2"/>
  <c r="C349" i="15"/>
  <c r="K351" i="14"/>
  <c r="AC364" i="2"/>
  <c r="AU355" i="2"/>
  <c r="C345" i="15"/>
  <c r="K347" i="14"/>
  <c r="AC359" i="2"/>
  <c r="AU350" i="2"/>
  <c r="C340" i="15"/>
  <c r="K342" i="14"/>
  <c r="AC492" i="2"/>
  <c r="AU483" i="2"/>
  <c r="C473" i="15"/>
  <c r="K477" i="14"/>
  <c r="AC446" i="2"/>
  <c r="AU437" i="2"/>
  <c r="C427" i="15"/>
  <c r="K431" i="14"/>
  <c r="AC348" i="2"/>
  <c r="AU339" i="2"/>
  <c r="C329" i="15"/>
  <c r="K331" i="14"/>
  <c r="AH414" i="2"/>
  <c r="H395" i="15"/>
  <c r="AK405" i="2"/>
  <c r="P399" i="14"/>
  <c r="AH524" i="2"/>
  <c r="H505" i="15"/>
  <c r="AK515" i="2"/>
  <c r="P509" i="14"/>
  <c r="AH472" i="2"/>
  <c r="H453" i="15"/>
  <c r="AK463" i="2"/>
  <c r="P457" i="14"/>
  <c r="AH380" i="2"/>
  <c r="H361" i="15"/>
  <c r="AK371" i="2"/>
  <c r="P363" i="14"/>
  <c r="AH371" i="2"/>
  <c r="H352" i="15"/>
  <c r="AK362" i="2"/>
  <c r="P354" i="14"/>
  <c r="AH502" i="2"/>
  <c r="H483" i="15"/>
  <c r="AK493" i="2"/>
  <c r="P487" i="14"/>
  <c r="AG387" i="2"/>
  <c r="AP378" i="2"/>
  <c r="G368" i="15"/>
  <c r="O370" i="14"/>
  <c r="AG507" i="2"/>
  <c r="AP498" i="2"/>
  <c r="G488" i="15"/>
  <c r="O492" i="14"/>
  <c r="AG555" i="2"/>
  <c r="AP546" i="2"/>
  <c r="G536" i="15"/>
  <c r="O540" i="14"/>
  <c r="AG462" i="2"/>
  <c r="AP453" i="2"/>
  <c r="G443" i="15"/>
  <c r="O447" i="14"/>
  <c r="AG491" i="2"/>
  <c r="AP482" i="2"/>
  <c r="G472" i="15"/>
  <c r="O476" i="14"/>
  <c r="AG295" i="2"/>
  <c r="AP286" i="2"/>
  <c r="G276" i="15"/>
  <c r="O278" i="14"/>
  <c r="AG337" i="2"/>
  <c r="AP328" i="2"/>
  <c r="G318" i="15"/>
  <c r="O320" i="14"/>
  <c r="AG458" i="2"/>
  <c r="AP449" i="2"/>
  <c r="G439" i="15"/>
  <c r="O443" i="14"/>
  <c r="H245" i="15"/>
  <c r="AK255" i="2"/>
  <c r="P247" i="14"/>
  <c r="AF403" i="2"/>
  <c r="BE394" i="2"/>
  <c r="F384" i="15"/>
  <c r="N386" i="14"/>
  <c r="AE540" i="2"/>
  <c r="BJ531" i="2"/>
  <c r="E521" i="15"/>
  <c r="M525" i="14"/>
  <c r="AE367" i="2"/>
  <c r="BJ358" i="2"/>
  <c r="E348" i="15"/>
  <c r="M350" i="14"/>
  <c r="AZ65" i="2"/>
  <c r="D55" i="15"/>
  <c r="AZ193" i="2"/>
  <c r="D183" i="15"/>
  <c r="AC516" i="2"/>
  <c r="AU507" i="2"/>
  <c r="C497" i="15"/>
  <c r="K501" i="14"/>
  <c r="AH441" i="2"/>
  <c r="H422" i="15"/>
  <c r="AK432" i="2"/>
  <c r="P426" i="14"/>
  <c r="AH310" i="2"/>
  <c r="H291" i="15"/>
  <c r="AK301" i="2"/>
  <c r="P293" i="14"/>
  <c r="AH375" i="2"/>
  <c r="H356" i="15"/>
  <c r="AK366" i="2"/>
  <c r="P358" i="14"/>
  <c r="AZ226" i="2"/>
  <c r="D216" i="15"/>
  <c r="AZ246" i="2"/>
  <c r="D236" i="15"/>
  <c r="AZ24" i="2"/>
  <c r="D14" i="15"/>
  <c r="L16" i="14"/>
  <c r="AG446" i="2"/>
  <c r="AP437" i="2"/>
  <c r="G427" i="15"/>
  <c r="O431" i="14"/>
  <c r="AG562" i="2"/>
  <c r="AP553" i="2"/>
  <c r="G543" i="15"/>
  <c r="O547" i="14"/>
  <c r="AZ122" i="2"/>
  <c r="D112" i="15"/>
  <c r="AZ223" i="2"/>
  <c r="D213" i="15"/>
  <c r="BE257" i="2"/>
  <c r="F247" i="15"/>
  <c r="N249" i="14"/>
  <c r="AZ132" i="2"/>
  <c r="D122" i="15"/>
  <c r="AZ60" i="2"/>
  <c r="D50" i="15"/>
  <c r="AF568" i="2"/>
  <c r="BE559" i="2"/>
  <c r="F549" i="15"/>
  <c r="N553" i="14"/>
  <c r="AH531" i="2"/>
  <c r="H512" i="15"/>
  <c r="AK522" i="2"/>
  <c r="P516" i="14"/>
  <c r="AD381" i="2"/>
  <c r="AZ372" i="2"/>
  <c r="D362" i="15"/>
  <c r="L364" i="14"/>
  <c r="AF276" i="2"/>
  <c r="BE267" i="2"/>
  <c r="F257" i="15"/>
  <c r="N259" i="14"/>
  <c r="AE457" i="2"/>
  <c r="BJ448" i="2"/>
  <c r="E438" i="15"/>
  <c r="M442" i="14"/>
  <c r="AZ253" i="2"/>
  <c r="D243" i="15"/>
  <c r="L245" i="14"/>
  <c r="AZ140" i="2"/>
  <c r="D130" i="15"/>
  <c r="AZ105" i="2"/>
  <c r="D95" i="15"/>
  <c r="AZ206" i="2"/>
  <c r="D196" i="15"/>
  <c r="AH283" i="2"/>
  <c r="H264" i="15"/>
  <c r="AK274" i="2"/>
  <c r="P266" i="14"/>
  <c r="AH412" i="2"/>
  <c r="H393" i="15"/>
  <c r="AK403" i="2"/>
  <c r="P397" i="14"/>
  <c r="AG494" i="2"/>
  <c r="AP485" i="2"/>
  <c r="G475" i="15"/>
  <c r="O479" i="14"/>
  <c r="AP254" i="2"/>
  <c r="G244" i="15"/>
  <c r="O246" i="14"/>
  <c r="AZ217" i="2"/>
  <c r="D207" i="15"/>
  <c r="AZ121" i="2"/>
  <c r="D111" i="15"/>
  <c r="AF312" i="2"/>
  <c r="BE303" i="2"/>
  <c r="F293" i="15"/>
  <c r="N295" i="14"/>
  <c r="AE359" i="2"/>
  <c r="BJ350" i="2"/>
  <c r="E340" i="15"/>
  <c r="M342" i="14"/>
  <c r="AD384" i="2"/>
  <c r="AZ375" i="2"/>
  <c r="D365" i="15"/>
  <c r="L367" i="14"/>
  <c r="AD493" i="2"/>
  <c r="AZ484" i="2"/>
  <c r="D474" i="15"/>
  <c r="L478" i="14"/>
  <c r="AD319" i="2"/>
  <c r="AZ310" i="2"/>
  <c r="D300" i="15"/>
  <c r="L302" i="14"/>
  <c r="AZ142" i="2"/>
  <c r="D132" i="15"/>
  <c r="AZ39" i="2"/>
  <c r="D29" i="15"/>
  <c r="L31" i="14"/>
  <c r="AF488" i="2"/>
  <c r="BE479" i="2"/>
  <c r="F469" i="15"/>
  <c r="N473" i="14"/>
  <c r="AF282" i="2"/>
  <c r="BE273" i="2"/>
  <c r="F263" i="15"/>
  <c r="N265" i="14"/>
  <c r="AE346" i="2"/>
  <c r="BJ337" i="2"/>
  <c r="E327" i="15"/>
  <c r="M329" i="14"/>
  <c r="AC385" i="2"/>
  <c r="AU376" i="2"/>
  <c r="C366" i="15"/>
  <c r="K368" i="14"/>
  <c r="AC350" i="2"/>
  <c r="AU341" i="2"/>
  <c r="C331" i="15"/>
  <c r="K333" i="14"/>
  <c r="AC382" i="2"/>
  <c r="AU373" i="2"/>
  <c r="C363" i="15"/>
  <c r="K365" i="14"/>
  <c r="AG350" i="2"/>
  <c r="AP341" i="2"/>
  <c r="G331" i="15"/>
  <c r="O333" i="14"/>
  <c r="AG349" i="2"/>
  <c r="AP340" i="2"/>
  <c r="G330" i="15"/>
  <c r="O332" i="14"/>
  <c r="AZ30" i="2"/>
  <c r="D20" i="15"/>
  <c r="L22" i="14"/>
  <c r="AZ47" i="2"/>
  <c r="D37" i="15"/>
  <c r="BJ253" i="2"/>
  <c r="E243" i="15"/>
  <c r="M245" i="14"/>
  <c r="AE444" i="2"/>
  <c r="BJ435" i="2"/>
  <c r="E425" i="15"/>
  <c r="M429" i="14"/>
  <c r="AG277" i="2"/>
  <c r="AP268" i="2"/>
  <c r="G258" i="15"/>
  <c r="O260" i="14"/>
  <c r="M38" i="14"/>
  <c r="N82" i="14"/>
  <c r="M174" i="14"/>
  <c r="K174" i="14"/>
  <c r="N41" i="14"/>
  <c r="P41" i="14"/>
  <c r="O49" i="14"/>
  <c r="P49" i="14"/>
  <c r="K73" i="14"/>
  <c r="P81" i="14"/>
  <c r="P89" i="14"/>
  <c r="P97" i="14"/>
  <c r="P113" i="14"/>
  <c r="K129" i="14"/>
  <c r="P137" i="14"/>
  <c r="O145" i="14"/>
  <c r="L145" i="14"/>
  <c r="O153" i="14"/>
  <c r="O161" i="14"/>
  <c r="O177" i="14"/>
  <c r="O185" i="14"/>
  <c r="L185" i="14"/>
  <c r="O193" i="14"/>
  <c r="L193" i="14"/>
  <c r="O201" i="14"/>
  <c r="P209" i="14"/>
  <c r="N217" i="14"/>
  <c r="N225" i="14"/>
  <c r="K233" i="14"/>
  <c r="N233" i="14"/>
  <c r="K241" i="14"/>
  <c r="M94" i="14"/>
  <c r="M138" i="14"/>
  <c r="L39" i="14"/>
  <c r="O63" i="14"/>
  <c r="P87" i="14"/>
  <c r="L103" i="14"/>
  <c r="K111" i="14"/>
  <c r="K119" i="14"/>
  <c r="K127" i="14"/>
  <c r="P143" i="14"/>
  <c r="M151" i="14"/>
  <c r="K183" i="14"/>
  <c r="K191" i="14"/>
  <c r="P199" i="14"/>
  <c r="K223" i="14"/>
  <c r="M239" i="14"/>
  <c r="P40" i="14"/>
  <c r="P56" i="14"/>
  <c r="M72" i="14"/>
  <c r="L120" i="14"/>
  <c r="P128" i="14"/>
  <c r="M136" i="14"/>
  <c r="O144" i="14"/>
  <c r="O152" i="14"/>
  <c r="O160" i="14"/>
  <c r="O184" i="14"/>
  <c r="O192" i="14"/>
  <c r="O208" i="14"/>
  <c r="K216" i="14"/>
  <c r="O224" i="14"/>
  <c r="O240" i="14"/>
  <c r="AD395" i="2"/>
  <c r="AZ386" i="2"/>
  <c r="D376" i="15"/>
  <c r="L378" i="14"/>
  <c r="L90" i="14"/>
  <c r="O170" i="14"/>
  <c r="P170" i="14"/>
  <c r="O218" i="14"/>
  <c r="M218" i="14"/>
  <c r="M146" i="14"/>
  <c r="P190" i="14"/>
  <c r="O234" i="14"/>
  <c r="BB467" i="2"/>
  <c r="D461" i="14"/>
  <c r="N54" i="14"/>
  <c r="P102" i="14"/>
  <c r="O102" i="14"/>
  <c r="O126" i="14"/>
  <c r="N182" i="14"/>
  <c r="N206" i="14"/>
  <c r="P238" i="14"/>
  <c r="O62" i="14"/>
  <c r="P86" i="14"/>
  <c r="O86" i="14"/>
  <c r="N110" i="14"/>
  <c r="O110" i="14"/>
  <c r="N158" i="14"/>
  <c r="M178" i="14"/>
  <c r="P178" i="14"/>
  <c r="N226" i="14"/>
  <c r="N46" i="14"/>
  <c r="L186" i="14"/>
  <c r="P242" i="14"/>
  <c r="AD325" i="2"/>
  <c r="AZ316" i="2"/>
  <c r="D306" i="15"/>
  <c r="L308" i="14"/>
  <c r="AD450" i="2"/>
  <c r="AZ441" i="2"/>
  <c r="D431" i="15"/>
  <c r="L435" i="14"/>
  <c r="AZ85" i="2"/>
  <c r="D75" i="15"/>
  <c r="AZ90" i="2"/>
  <c r="D80" i="15"/>
  <c r="AZ35" i="2"/>
  <c r="D25" i="15"/>
  <c r="L27" i="14"/>
  <c r="AF518" i="2"/>
  <c r="BE509" i="2"/>
  <c r="F499" i="15"/>
  <c r="N503" i="14"/>
  <c r="AZ119" i="2"/>
  <c r="D109" i="15"/>
  <c r="AZ247" i="2"/>
  <c r="D237" i="15"/>
  <c r="AH333" i="2"/>
  <c r="H314" i="15"/>
  <c r="AK324" i="2"/>
  <c r="P316" i="14"/>
  <c r="AH279" i="2"/>
  <c r="H260" i="15"/>
  <c r="AK270" i="2"/>
  <c r="P262" i="14"/>
  <c r="AZ174" i="2"/>
  <c r="D164" i="15"/>
  <c r="AZ16" i="2"/>
  <c r="D6" i="15"/>
  <c r="L8" i="14"/>
  <c r="AZ20" i="2"/>
  <c r="D10" i="15"/>
  <c r="L12" i="14"/>
  <c r="AZ240" i="2"/>
  <c r="D230" i="15"/>
  <c r="AG530" i="2"/>
  <c r="AP521" i="2"/>
  <c r="G511" i="15"/>
  <c r="O515" i="14"/>
  <c r="AG391" i="2"/>
  <c r="AP382" i="2"/>
  <c r="G372" i="15"/>
  <c r="O374" i="14"/>
  <c r="M42" i="14"/>
  <c r="N114" i="14"/>
  <c r="P142" i="14"/>
  <c r="M50" i="14"/>
  <c r="N122" i="14"/>
  <c r="M122" i="14"/>
  <c r="M106" i="14"/>
  <c r="M210" i="14"/>
  <c r="N58" i="14"/>
  <c r="P118" i="14"/>
  <c r="L77" i="14"/>
  <c r="K85" i="14"/>
  <c r="K101" i="14"/>
  <c r="L109" i="14"/>
  <c r="L125" i="14"/>
  <c r="K133" i="14"/>
  <c r="O141" i="14"/>
  <c r="O149" i="14"/>
  <c r="O157" i="14"/>
  <c r="L157" i="14"/>
  <c r="L189" i="14"/>
  <c r="O197" i="14"/>
  <c r="N205" i="14"/>
  <c r="M213" i="14"/>
  <c r="K221" i="14"/>
  <c r="K229" i="14"/>
  <c r="N237" i="14"/>
  <c r="K70" i="14"/>
  <c r="L130" i="14"/>
  <c r="N198" i="14"/>
  <c r="O198" i="14"/>
  <c r="O51" i="14"/>
  <c r="L59" i="14"/>
  <c r="O67" i="14"/>
  <c r="K75" i="14"/>
  <c r="M75" i="14"/>
  <c r="L83" i="14"/>
  <c r="P91" i="14"/>
  <c r="M91" i="14"/>
  <c r="M99" i="14"/>
  <c r="P99" i="14"/>
  <c r="M107" i="14"/>
  <c r="L115" i="14"/>
  <c r="M131" i="14"/>
  <c r="L131" i="14"/>
  <c r="O139" i="14"/>
  <c r="N147" i="14"/>
  <c r="L155" i="14"/>
  <c r="M211" i="14"/>
  <c r="M219" i="14"/>
  <c r="P227" i="14"/>
  <c r="N235" i="14"/>
  <c r="M36" i="14"/>
  <c r="N44" i="14"/>
  <c r="L44" i="14"/>
  <c r="N92" i="14"/>
  <c r="L100" i="14"/>
  <c r="N124" i="14"/>
  <c r="P124" i="14"/>
  <c r="O156" i="14"/>
  <c r="M156" i="14"/>
  <c r="M164" i="14"/>
  <c r="O172" i="14"/>
  <c r="M172" i="14"/>
  <c r="O180" i="14"/>
  <c r="O188" i="14"/>
  <c r="M196" i="14"/>
  <c r="L220" i="14"/>
  <c r="O228" i="14"/>
  <c r="L236" i="14"/>
  <c r="AZ229" i="2"/>
  <c r="D219" i="15"/>
  <c r="AP220" i="2"/>
  <c r="G210" i="15"/>
  <c r="AP30" i="2"/>
  <c r="G20" i="15"/>
  <c r="O22" i="14"/>
  <c r="AP166" i="2"/>
  <c r="G156" i="15"/>
  <c r="AU101" i="2"/>
  <c r="C91" i="15"/>
  <c r="AU131" i="2"/>
  <c r="C121" i="15"/>
  <c r="AU14" i="2"/>
  <c r="C4" i="15"/>
  <c r="K6" i="14"/>
  <c r="AU222" i="2"/>
  <c r="C212" i="15"/>
  <c r="BE121" i="2"/>
  <c r="F111" i="15"/>
  <c r="H119" i="15"/>
  <c r="AK129" i="2"/>
  <c r="BE58" i="2"/>
  <c r="F48" i="15"/>
  <c r="BJ90" i="2"/>
  <c r="E80" i="15"/>
  <c r="BJ33" i="2"/>
  <c r="E23" i="15"/>
  <c r="M25" i="14"/>
  <c r="BJ40" i="2"/>
  <c r="E30" i="15"/>
  <c r="M32" i="14"/>
  <c r="BJ133" i="2"/>
  <c r="E123" i="15"/>
  <c r="AU220" i="2"/>
  <c r="C210" i="15"/>
  <c r="AP250" i="2"/>
  <c r="G240" i="15"/>
  <c r="AP54" i="2"/>
  <c r="G44" i="15"/>
  <c r="AP245" i="2"/>
  <c r="G235" i="15"/>
  <c r="AU182" i="2"/>
  <c r="C172" i="15"/>
  <c r="AU154" i="2"/>
  <c r="C144" i="15"/>
  <c r="AU43" i="2"/>
  <c r="C33" i="15"/>
  <c r="K35" i="14"/>
  <c r="BE31" i="2"/>
  <c r="F21" i="15"/>
  <c r="N23" i="14"/>
  <c r="BE144" i="2"/>
  <c r="F134" i="15"/>
  <c r="BJ48" i="2"/>
  <c r="E38" i="15"/>
  <c r="BJ87" i="2"/>
  <c r="E77" i="15"/>
  <c r="H21" i="15"/>
  <c r="AK31" i="2"/>
  <c r="P23" i="14"/>
  <c r="BJ208" i="2"/>
  <c r="E198" i="15"/>
  <c r="BJ148" i="2"/>
  <c r="E138" i="15"/>
  <c r="AP37" i="2"/>
  <c r="G27" i="15"/>
  <c r="O29" i="14"/>
  <c r="AU157" i="2"/>
  <c r="C147" i="15"/>
  <c r="BE169" i="2"/>
  <c r="F159" i="15"/>
  <c r="BE212" i="2"/>
  <c r="F202" i="15"/>
  <c r="BE246" i="2"/>
  <c r="F236" i="15"/>
  <c r="H121" i="15"/>
  <c r="AK131" i="2"/>
  <c r="BJ194" i="2"/>
  <c r="E184" i="15"/>
  <c r="BJ132" i="2"/>
  <c r="E122" i="15"/>
  <c r="H7" i="15"/>
  <c r="AK17" i="2"/>
  <c r="P9" i="14"/>
  <c r="BJ239" i="2"/>
  <c r="E229" i="15"/>
  <c r="BJ31" i="2"/>
  <c r="E21" i="15"/>
  <c r="M23" i="14"/>
  <c r="AU128" i="2"/>
  <c r="C118" i="15"/>
  <c r="BE114" i="2"/>
  <c r="F104" i="15"/>
  <c r="AP218" i="2"/>
  <c r="G208" i="15"/>
  <c r="AU107" i="2"/>
  <c r="C97" i="15"/>
  <c r="AP66" i="2"/>
  <c r="G56" i="15"/>
  <c r="H110" i="15"/>
  <c r="AK120" i="2"/>
  <c r="BJ53" i="2"/>
  <c r="E43" i="15"/>
  <c r="H213" i="15"/>
  <c r="AK223" i="2"/>
  <c r="BE216" i="2"/>
  <c r="F206" i="15"/>
  <c r="BE156" i="2"/>
  <c r="F146" i="15"/>
  <c r="BE128" i="2"/>
  <c r="F118" i="15"/>
  <c r="H129" i="15"/>
  <c r="AK139" i="2"/>
  <c r="H38" i="15"/>
  <c r="AK48" i="2"/>
  <c r="AP18" i="2"/>
  <c r="G8" i="15"/>
  <c r="O10" i="14"/>
  <c r="AP212" i="2"/>
  <c r="G202" i="15"/>
  <c r="AP144" i="2"/>
  <c r="G134" i="15"/>
  <c r="AU196" i="2"/>
  <c r="C186" i="15"/>
  <c r="AU67" i="2"/>
  <c r="C57" i="15"/>
  <c r="AU238" i="2"/>
  <c r="C228" i="15"/>
  <c r="H181" i="15"/>
  <c r="AK191" i="2"/>
  <c r="AP79" i="2"/>
  <c r="G69" i="15"/>
  <c r="AU201" i="2"/>
  <c r="C191" i="15"/>
  <c r="AU76" i="2"/>
  <c r="C66" i="15"/>
  <c r="BE21" i="2"/>
  <c r="F11" i="15"/>
  <c r="N13" i="14"/>
  <c r="BJ125" i="2"/>
  <c r="E115" i="15"/>
  <c r="BJ93" i="2"/>
  <c r="E83" i="15"/>
  <c r="AP228" i="2"/>
  <c r="G218" i="15"/>
  <c r="BE247" i="2"/>
  <c r="F237" i="15"/>
  <c r="BJ236" i="2"/>
  <c r="E226" i="15"/>
  <c r="BJ129" i="2"/>
  <c r="E119" i="15"/>
  <c r="BE61" i="2"/>
  <c r="F51" i="15"/>
  <c r="BE84" i="2"/>
  <c r="F74" i="15"/>
  <c r="AU98" i="2"/>
  <c r="C88" i="15"/>
  <c r="BE87" i="2"/>
  <c r="F77" i="15"/>
  <c r="H217" i="15"/>
  <c r="AK227" i="2"/>
  <c r="BE231" i="2"/>
  <c r="F221" i="15"/>
  <c r="AD513" i="2"/>
  <c r="AZ504" i="2"/>
  <c r="D494" i="15"/>
  <c r="L498" i="14"/>
  <c r="AD453" i="2"/>
  <c r="AZ444" i="2"/>
  <c r="D434" i="15"/>
  <c r="L438" i="14"/>
  <c r="AD372" i="2"/>
  <c r="AZ363" i="2"/>
  <c r="D353" i="15"/>
  <c r="L355" i="14"/>
  <c r="AD288" i="2"/>
  <c r="AZ279" i="2"/>
  <c r="D269" i="15"/>
  <c r="L271" i="14"/>
  <c r="AF562" i="2"/>
  <c r="BE553" i="2"/>
  <c r="F543" i="15"/>
  <c r="N547" i="14"/>
  <c r="AF405" i="2"/>
  <c r="BE396" i="2"/>
  <c r="F386" i="15"/>
  <c r="N388" i="14"/>
  <c r="AF484" i="2"/>
  <c r="BE475" i="2"/>
  <c r="F465" i="15"/>
  <c r="N469" i="14"/>
  <c r="AF427" i="2"/>
  <c r="BE418" i="2"/>
  <c r="F408" i="15"/>
  <c r="N412" i="14"/>
  <c r="AE534" i="2"/>
  <c r="BJ525" i="2"/>
  <c r="E515" i="15"/>
  <c r="M519" i="14"/>
  <c r="AE512" i="2"/>
  <c r="BJ503" i="2"/>
  <c r="E493" i="15"/>
  <c r="M497" i="14"/>
  <c r="AE501" i="2"/>
  <c r="BJ492" i="2"/>
  <c r="E482" i="15"/>
  <c r="M486" i="14"/>
  <c r="AE362" i="2"/>
  <c r="BJ353" i="2"/>
  <c r="E343" i="15"/>
  <c r="M345" i="14"/>
  <c r="AE333" i="2"/>
  <c r="BJ324" i="2"/>
  <c r="E314" i="15"/>
  <c r="M316" i="14"/>
  <c r="AC282" i="2"/>
  <c r="AU273" i="2"/>
  <c r="C263" i="15"/>
  <c r="K265" i="14"/>
  <c r="AC304" i="2"/>
  <c r="AU295" i="2"/>
  <c r="C285" i="15"/>
  <c r="K287" i="14"/>
  <c r="AC290" i="2"/>
  <c r="AU281" i="2"/>
  <c r="C271" i="15"/>
  <c r="K273" i="14"/>
  <c r="AC311" i="2"/>
  <c r="AU302" i="2"/>
  <c r="C292" i="15"/>
  <c r="K294" i="14"/>
  <c r="AC533" i="2"/>
  <c r="AU524" i="2"/>
  <c r="C514" i="15"/>
  <c r="K518" i="14"/>
  <c r="AH486" i="2"/>
  <c r="H467" i="15"/>
  <c r="AK477" i="2"/>
  <c r="P471" i="14"/>
  <c r="AH390" i="2"/>
  <c r="H371" i="15"/>
  <c r="AK381" i="2"/>
  <c r="P373" i="14"/>
  <c r="AH406" i="2"/>
  <c r="H387" i="15"/>
  <c r="AK397" i="2"/>
  <c r="P389" i="14"/>
  <c r="AH498" i="2"/>
  <c r="H479" i="15"/>
  <c r="AK489" i="2"/>
  <c r="P483" i="14"/>
  <c r="AH421" i="2"/>
  <c r="H402" i="15"/>
  <c r="AK412" i="2"/>
  <c r="P406" i="14"/>
  <c r="AG333" i="2"/>
  <c r="AP324" i="2"/>
  <c r="G314" i="15"/>
  <c r="O316" i="14"/>
  <c r="AG300" i="2"/>
  <c r="AP291" i="2"/>
  <c r="G281" i="15"/>
  <c r="O283" i="14"/>
  <c r="AG298" i="2"/>
  <c r="AP289" i="2"/>
  <c r="G279" i="15"/>
  <c r="O281" i="14"/>
  <c r="AG508" i="2"/>
  <c r="AP499" i="2"/>
  <c r="G489" i="15"/>
  <c r="O493" i="14"/>
  <c r="AZ211" i="2"/>
  <c r="D201" i="15"/>
  <c r="AZ74" i="2"/>
  <c r="D64" i="15"/>
  <c r="AD483" i="2"/>
  <c r="AZ474" i="2"/>
  <c r="D464" i="15"/>
  <c r="L468" i="14"/>
  <c r="AD413" i="2"/>
  <c r="AZ404" i="2"/>
  <c r="D394" i="15"/>
  <c r="L398" i="14"/>
  <c r="AF514" i="2"/>
  <c r="BE505" i="2"/>
  <c r="F495" i="15"/>
  <c r="N499" i="14"/>
  <c r="AF344" i="2"/>
  <c r="BE335" i="2"/>
  <c r="F325" i="15"/>
  <c r="N327" i="14"/>
  <c r="AE487" i="2"/>
  <c r="BJ478" i="2"/>
  <c r="E468" i="15"/>
  <c r="M472" i="14"/>
  <c r="AE343" i="2"/>
  <c r="BJ334" i="2"/>
  <c r="E324" i="15"/>
  <c r="M326" i="14"/>
  <c r="AC308" i="2"/>
  <c r="AU299" i="2"/>
  <c r="C289" i="15"/>
  <c r="K291" i="14"/>
  <c r="AC521" i="2"/>
  <c r="AU512" i="2"/>
  <c r="C502" i="15"/>
  <c r="K506" i="14"/>
  <c r="AH278" i="2"/>
  <c r="H259" i="15"/>
  <c r="AK269" i="2"/>
  <c r="P261" i="14"/>
  <c r="AH311" i="2"/>
  <c r="H292" i="15"/>
  <c r="AK302" i="2"/>
  <c r="P294" i="14"/>
  <c r="AH563" i="2"/>
  <c r="H544" i="15"/>
  <c r="AK554" i="2"/>
  <c r="P548" i="14"/>
  <c r="AG304" i="2"/>
  <c r="AP295" i="2"/>
  <c r="G285" i="15"/>
  <c r="O287" i="14"/>
  <c r="AG556" i="2"/>
  <c r="AP547" i="2"/>
  <c r="G537" i="15"/>
  <c r="O541" i="14"/>
  <c r="AZ216" i="2"/>
  <c r="D206" i="15"/>
  <c r="AZ78" i="2"/>
  <c r="D68" i="15"/>
  <c r="AD315" i="2"/>
  <c r="AZ306" i="2"/>
  <c r="D296" i="15"/>
  <c r="L298" i="14"/>
  <c r="AD317" i="2"/>
  <c r="AZ308" i="2"/>
  <c r="D298" i="15"/>
  <c r="L300" i="14"/>
  <c r="AF440" i="2"/>
  <c r="BE431" i="2"/>
  <c r="F421" i="15"/>
  <c r="N425" i="14"/>
  <c r="AF303" i="2"/>
  <c r="BE294" i="2"/>
  <c r="F284" i="15"/>
  <c r="N286" i="14"/>
  <c r="AE406" i="2"/>
  <c r="BJ397" i="2"/>
  <c r="E387" i="15"/>
  <c r="M389" i="14"/>
  <c r="AC351" i="2"/>
  <c r="AU342" i="2"/>
  <c r="C332" i="15"/>
  <c r="K334" i="14"/>
  <c r="AC559" i="2"/>
  <c r="AU550" i="2"/>
  <c r="C540" i="15"/>
  <c r="K544" i="14"/>
  <c r="AH359" i="2"/>
  <c r="H340" i="15"/>
  <c r="AK350" i="2"/>
  <c r="P342" i="14"/>
  <c r="AG273" i="2"/>
  <c r="AP264" i="2"/>
  <c r="G254" i="15"/>
  <c r="O256" i="14"/>
  <c r="AD352" i="2"/>
  <c r="AZ343" i="2"/>
  <c r="D333" i="15"/>
  <c r="L335" i="14"/>
  <c r="AD477" i="2"/>
  <c r="AZ468" i="2"/>
  <c r="D458" i="15"/>
  <c r="L462" i="14"/>
  <c r="AD470" i="2"/>
  <c r="AZ461" i="2"/>
  <c r="D451" i="15"/>
  <c r="L455" i="14"/>
  <c r="AD549" i="2"/>
  <c r="AZ540" i="2"/>
  <c r="D530" i="15"/>
  <c r="L534" i="14"/>
  <c r="AD499" i="2"/>
  <c r="AZ490" i="2"/>
  <c r="D480" i="15"/>
  <c r="L484" i="14"/>
  <c r="AZ255" i="2"/>
  <c r="D245" i="15"/>
  <c r="L247" i="14"/>
  <c r="AF535" i="2"/>
  <c r="BE526" i="2"/>
  <c r="F516" i="15"/>
  <c r="N520" i="14"/>
  <c r="AF454" i="2"/>
  <c r="BE445" i="2"/>
  <c r="F435" i="15"/>
  <c r="N439" i="14"/>
  <c r="AF462" i="2"/>
  <c r="BE453" i="2"/>
  <c r="F443" i="15"/>
  <c r="N447" i="14"/>
  <c r="AF341" i="2"/>
  <c r="BE332" i="2"/>
  <c r="F322" i="15"/>
  <c r="N324" i="14"/>
  <c r="AF315" i="2"/>
  <c r="BE306" i="2"/>
  <c r="F296" i="15"/>
  <c r="N298" i="14"/>
  <c r="AE282" i="2"/>
  <c r="BJ273" i="2"/>
  <c r="E263" i="15"/>
  <c r="M265" i="14"/>
  <c r="AE439" i="2"/>
  <c r="BJ430" i="2"/>
  <c r="E420" i="15"/>
  <c r="M424" i="14"/>
  <c r="AE567" i="2"/>
  <c r="BJ558" i="2"/>
  <c r="E548" i="15"/>
  <c r="M552" i="14"/>
  <c r="AE419" i="2"/>
  <c r="BJ410" i="2"/>
  <c r="E400" i="15"/>
  <c r="M404" i="14"/>
  <c r="AC561" i="2"/>
  <c r="AU552" i="2"/>
  <c r="C542" i="15"/>
  <c r="K546" i="14"/>
  <c r="AC570" i="2"/>
  <c r="AU561" i="2"/>
  <c r="C551" i="15"/>
  <c r="K555" i="14"/>
  <c r="AC430" i="2"/>
  <c r="AU421" i="2"/>
  <c r="C411" i="15"/>
  <c r="K415" i="14"/>
  <c r="AC275" i="2"/>
  <c r="AU266" i="2"/>
  <c r="C256" i="15"/>
  <c r="K258" i="14"/>
  <c r="AC340" i="2"/>
  <c r="AU331" i="2"/>
  <c r="C321" i="15"/>
  <c r="K323" i="14"/>
  <c r="AH346" i="2"/>
  <c r="H327" i="15"/>
  <c r="AK337" i="2"/>
  <c r="P329" i="14"/>
  <c r="AH405" i="2"/>
  <c r="H386" i="15"/>
  <c r="AK396" i="2"/>
  <c r="P388" i="14"/>
  <c r="AH341" i="2"/>
  <c r="H322" i="15"/>
  <c r="AK332" i="2"/>
  <c r="P324" i="14"/>
  <c r="AH443" i="2"/>
  <c r="H424" i="15"/>
  <c r="AK434" i="2"/>
  <c r="P428" i="14"/>
  <c r="AH540" i="2"/>
  <c r="H521" i="15"/>
  <c r="AK531" i="2"/>
  <c r="P525" i="14"/>
  <c r="AG475" i="2"/>
  <c r="AP466" i="2"/>
  <c r="G456" i="15"/>
  <c r="O460" i="14"/>
  <c r="AG463" i="2"/>
  <c r="AP454" i="2"/>
  <c r="G444" i="15"/>
  <c r="O448" i="14"/>
  <c r="AG355" i="2"/>
  <c r="AP346" i="2"/>
  <c r="G336" i="15"/>
  <c r="O338" i="14"/>
  <c r="AG523" i="2"/>
  <c r="AP514" i="2"/>
  <c r="G504" i="15"/>
  <c r="O508" i="14"/>
  <c r="AP253" i="2"/>
  <c r="G243" i="15"/>
  <c r="O245" i="14"/>
  <c r="AZ250" i="2"/>
  <c r="D240" i="15"/>
  <c r="AZ191" i="2"/>
  <c r="D181" i="15"/>
  <c r="AZ89" i="2"/>
  <c r="D79" i="15"/>
  <c r="AD279" i="2"/>
  <c r="AZ270" i="2"/>
  <c r="D260" i="15"/>
  <c r="L262" i="14"/>
  <c r="AD535" i="2"/>
  <c r="AZ526" i="2"/>
  <c r="D516" i="15"/>
  <c r="L520" i="14"/>
  <c r="AF392" i="2"/>
  <c r="BE383" i="2"/>
  <c r="F373" i="15"/>
  <c r="N375" i="14"/>
  <c r="AF395" i="2"/>
  <c r="BE386" i="2"/>
  <c r="F376" i="15"/>
  <c r="N378" i="14"/>
  <c r="AE488" i="2"/>
  <c r="BJ479" i="2"/>
  <c r="E469" i="15"/>
  <c r="M473" i="14"/>
  <c r="AE447" i="2"/>
  <c r="BJ438" i="2"/>
  <c r="E428" i="15"/>
  <c r="M432" i="14"/>
  <c r="AE293" i="2"/>
  <c r="BJ284" i="2"/>
  <c r="E274" i="15"/>
  <c r="M276" i="14"/>
  <c r="AC399" i="2"/>
  <c r="AU390" i="2"/>
  <c r="C380" i="15"/>
  <c r="K382" i="14"/>
  <c r="AC519" i="2"/>
  <c r="AU510" i="2"/>
  <c r="C500" i="15"/>
  <c r="K504" i="14"/>
  <c r="AC374" i="2"/>
  <c r="AU365" i="2"/>
  <c r="C355" i="15"/>
  <c r="K357" i="14"/>
  <c r="AH284" i="2"/>
  <c r="H265" i="15"/>
  <c r="AK275" i="2"/>
  <c r="P267" i="14"/>
  <c r="AH450" i="2"/>
  <c r="H431" i="15"/>
  <c r="AK441" i="2"/>
  <c r="P435" i="14"/>
  <c r="AG357" i="2"/>
  <c r="AP348" i="2"/>
  <c r="G338" i="15"/>
  <c r="O340" i="14"/>
  <c r="AG332" i="2"/>
  <c r="G313" i="15"/>
  <c r="AP323" i="2"/>
  <c r="O315" i="14"/>
  <c r="AZ110" i="2"/>
  <c r="D100" i="15"/>
  <c r="AZ81" i="2"/>
  <c r="D71" i="15"/>
  <c r="AD343" i="2"/>
  <c r="AZ334" i="2"/>
  <c r="D324" i="15"/>
  <c r="L326" i="14"/>
  <c r="AF443" i="2"/>
  <c r="BE434" i="2"/>
  <c r="F424" i="15"/>
  <c r="N428" i="14"/>
  <c r="AF299" i="2"/>
  <c r="BE290" i="2"/>
  <c r="F280" i="15"/>
  <c r="N282" i="14"/>
  <c r="AE354" i="2"/>
  <c r="BJ345" i="2"/>
  <c r="E335" i="15"/>
  <c r="M337" i="14"/>
  <c r="AE499" i="2"/>
  <c r="BJ490" i="2"/>
  <c r="E480" i="15"/>
  <c r="M484" i="14"/>
  <c r="AC456" i="2"/>
  <c r="AU447" i="2"/>
  <c r="C437" i="15"/>
  <c r="K441" i="14"/>
  <c r="AH526" i="2"/>
  <c r="H507" i="15"/>
  <c r="AK517" i="2"/>
  <c r="P511" i="14"/>
  <c r="AH516" i="2"/>
  <c r="H497" i="15"/>
  <c r="AK507" i="2"/>
  <c r="P501" i="14"/>
  <c r="AG468" i="2"/>
  <c r="AP459" i="2"/>
  <c r="G449" i="15"/>
  <c r="O453" i="14"/>
  <c r="AG464" i="2"/>
  <c r="AP455" i="2"/>
  <c r="G445" i="15"/>
  <c r="O449" i="14"/>
  <c r="AE535" i="2"/>
  <c r="BJ526" i="2"/>
  <c r="E516" i="15"/>
  <c r="M520" i="14"/>
  <c r="AH322" i="2"/>
  <c r="H303" i="15"/>
  <c r="AK313" i="2"/>
  <c r="P305" i="14"/>
  <c r="AZ145" i="2"/>
  <c r="D135" i="15"/>
  <c r="AZ150" i="2"/>
  <c r="D140" i="15"/>
  <c r="AZ44" i="2"/>
  <c r="D34" i="15"/>
  <c r="AF415" i="2"/>
  <c r="BE406" i="2"/>
  <c r="F396" i="15"/>
  <c r="N400" i="14"/>
  <c r="AZ94" i="2"/>
  <c r="D84" i="15"/>
  <c r="AZ43" i="2"/>
  <c r="D33" i="15"/>
  <c r="L35" i="14"/>
  <c r="AE399" i="2"/>
  <c r="BJ390" i="2"/>
  <c r="E380" i="15"/>
  <c r="M382" i="14"/>
  <c r="AZ238" i="2"/>
  <c r="D228" i="15"/>
  <c r="AE310" i="2"/>
  <c r="BJ301" i="2"/>
  <c r="E291" i="15"/>
  <c r="M293" i="14"/>
  <c r="AH510" i="2"/>
  <c r="H491" i="15"/>
  <c r="AK501" i="2"/>
  <c r="P495" i="14"/>
  <c r="BJ258" i="2"/>
  <c r="E248" i="15"/>
  <c r="M250" i="14"/>
  <c r="P38" i="14"/>
  <c r="K105" i="14"/>
  <c r="K201" i="14"/>
  <c r="N71" i="14"/>
  <c r="N103" i="14"/>
  <c r="P191" i="14"/>
  <c r="O207" i="14"/>
  <c r="P215" i="14"/>
  <c r="O48" i="14"/>
  <c r="O64" i="14"/>
  <c r="AU23" i="2"/>
  <c r="C13" i="15"/>
  <c r="K15" i="14"/>
  <c r="H103" i="15"/>
  <c r="AK113" i="2"/>
  <c r="AP76" i="2"/>
  <c r="G66" i="15"/>
  <c r="AP207" i="2"/>
  <c r="G197" i="15"/>
  <c r="AP231" i="2"/>
  <c r="G221" i="15"/>
  <c r="AP39" i="2"/>
  <c r="G29" i="15"/>
  <c r="O31" i="14"/>
  <c r="AP134" i="2"/>
  <c r="G124" i="15"/>
  <c r="AP248" i="2"/>
  <c r="G238" i="15"/>
  <c r="AP189" i="2"/>
  <c r="G179" i="15"/>
  <c r="AP171" i="2"/>
  <c r="G161" i="15"/>
  <c r="AP112" i="2"/>
  <c r="G102" i="15"/>
  <c r="AP181" i="2"/>
  <c r="G171" i="15"/>
  <c r="AU125" i="2"/>
  <c r="C115" i="15"/>
  <c r="AU48" i="2"/>
  <c r="C38" i="15"/>
  <c r="BE116" i="2"/>
  <c r="F106" i="15"/>
  <c r="AP97" i="2"/>
  <c r="G87" i="15"/>
  <c r="AU102" i="2"/>
  <c r="C92" i="15"/>
  <c r="AU52" i="2"/>
  <c r="C42" i="15"/>
  <c r="AU166" i="2"/>
  <c r="C156" i="15"/>
  <c r="AU126" i="2"/>
  <c r="C116" i="15"/>
  <c r="AU94" i="2"/>
  <c r="C84" i="15"/>
  <c r="AU24" i="2"/>
  <c r="C14" i="15"/>
  <c r="K16" i="14"/>
  <c r="AU133" i="2"/>
  <c r="C123" i="15"/>
  <c r="AU115" i="2"/>
  <c r="C105" i="15"/>
  <c r="AP162" i="2"/>
  <c r="G152" i="15"/>
  <c r="AP238" i="2"/>
  <c r="G228" i="15"/>
  <c r="AU233" i="2"/>
  <c r="C223" i="15"/>
  <c r="AU25" i="2"/>
  <c r="C15" i="15"/>
  <c r="K17" i="14"/>
  <c r="BE93" i="2"/>
  <c r="F83" i="15"/>
  <c r="H144" i="15"/>
  <c r="AK154" i="2"/>
  <c r="H204" i="15"/>
  <c r="AK214" i="2"/>
  <c r="BE152" i="2"/>
  <c r="F142" i="15"/>
  <c r="BE181" i="2"/>
  <c r="F171" i="15"/>
  <c r="BE47" i="2"/>
  <c r="F37" i="15"/>
  <c r="H102" i="15"/>
  <c r="AK112" i="2"/>
  <c r="BE211" i="2"/>
  <c r="F201" i="15"/>
  <c r="H170" i="15"/>
  <c r="AK180" i="2"/>
  <c r="BE179" i="2"/>
  <c r="F169" i="15"/>
  <c r="BE225" i="2"/>
  <c r="F215" i="15"/>
  <c r="BE68" i="2"/>
  <c r="F58" i="15"/>
  <c r="H88" i="15"/>
  <c r="AK98" i="2"/>
  <c r="BE136" i="2"/>
  <c r="F126" i="15"/>
  <c r="BJ88" i="2"/>
  <c r="E78" i="15"/>
  <c r="BJ167" i="2"/>
  <c r="E157" i="15"/>
  <c r="BJ102" i="2"/>
  <c r="E92" i="15"/>
  <c r="BJ77" i="2"/>
  <c r="E67" i="15"/>
  <c r="BJ113" i="2"/>
  <c r="E103" i="15"/>
  <c r="BJ35" i="2"/>
  <c r="E25" i="15"/>
  <c r="M27" i="14"/>
  <c r="H191" i="15"/>
  <c r="AK201" i="2"/>
  <c r="H131" i="15"/>
  <c r="AK141" i="2"/>
  <c r="BJ214" i="2"/>
  <c r="E204" i="15"/>
  <c r="BJ166" i="2"/>
  <c r="E156" i="15"/>
  <c r="BJ183" i="2"/>
  <c r="E173" i="15"/>
  <c r="BJ240" i="2"/>
  <c r="E230" i="15"/>
  <c r="BJ245" i="2"/>
  <c r="E235" i="15"/>
  <c r="BJ36" i="2"/>
  <c r="E26" i="15"/>
  <c r="M28" i="14"/>
  <c r="BJ203" i="2"/>
  <c r="E193" i="15"/>
  <c r="BJ60" i="2"/>
  <c r="E50" i="15"/>
  <c r="BJ15" i="2"/>
  <c r="E5" i="15"/>
  <c r="M7" i="14"/>
  <c r="BE164" i="2"/>
  <c r="F154" i="15"/>
  <c r="AP114" i="2"/>
  <c r="G104" i="15"/>
  <c r="AP123" i="2"/>
  <c r="G113" i="15"/>
  <c r="AP65" i="2"/>
  <c r="G55" i="15"/>
  <c r="G105" i="15"/>
  <c r="AP115" i="2"/>
  <c r="AP138" i="2"/>
  <c r="G128" i="15"/>
  <c r="AP208" i="2"/>
  <c r="G198" i="15"/>
  <c r="AP45" i="2"/>
  <c r="G35" i="15"/>
  <c r="AP214" i="2"/>
  <c r="G204" i="15"/>
  <c r="AP90" i="2"/>
  <c r="G80" i="15"/>
  <c r="AU79" i="2"/>
  <c r="C69" i="15"/>
  <c r="AP177" i="2"/>
  <c r="G167" i="15"/>
  <c r="H220" i="15"/>
  <c r="AK230" i="2"/>
  <c r="AU87" i="2"/>
  <c r="C77" i="15"/>
  <c r="AU132" i="2"/>
  <c r="C122" i="15"/>
  <c r="AU138" i="2"/>
  <c r="C128" i="15"/>
  <c r="AU105" i="2"/>
  <c r="C95" i="15"/>
  <c r="AU221" i="2"/>
  <c r="C211" i="15"/>
  <c r="AU104" i="2"/>
  <c r="C94" i="15"/>
  <c r="AU39" i="2"/>
  <c r="C29" i="15"/>
  <c r="K31" i="14"/>
  <c r="AU225" i="2"/>
  <c r="C215" i="15"/>
  <c r="AP237" i="2"/>
  <c r="G227" i="15"/>
  <c r="BE37" i="2"/>
  <c r="F27" i="15"/>
  <c r="N29" i="14"/>
  <c r="AU190" i="2"/>
  <c r="C180" i="15"/>
  <c r="AU149" i="2"/>
  <c r="C139" i="15"/>
  <c r="H71" i="15"/>
  <c r="AK81" i="2"/>
  <c r="BE78" i="2"/>
  <c r="F68" i="15"/>
  <c r="BE95" i="2"/>
  <c r="F85" i="15"/>
  <c r="H104" i="15"/>
  <c r="AK114" i="2"/>
  <c r="BE140" i="2"/>
  <c r="F130" i="15"/>
  <c r="BE235" i="2"/>
  <c r="F225" i="15"/>
  <c r="BE33" i="2"/>
  <c r="F23" i="15"/>
  <c r="N25" i="14"/>
  <c r="BE71" i="2"/>
  <c r="F61" i="15"/>
  <c r="H159" i="15"/>
  <c r="AK169" i="2"/>
  <c r="H16" i="15"/>
  <c r="AK26" i="2"/>
  <c r="P18" i="14"/>
  <c r="BJ136" i="2"/>
  <c r="E126" i="15"/>
  <c r="BJ242" i="2"/>
  <c r="E232" i="15"/>
  <c r="BJ68" i="2"/>
  <c r="E58" i="15"/>
  <c r="BJ185" i="2"/>
  <c r="E175" i="15"/>
  <c r="BJ232" i="2"/>
  <c r="E222" i="15"/>
  <c r="BJ75" i="2"/>
  <c r="E65" i="15"/>
  <c r="BJ210" i="2"/>
  <c r="E200" i="15"/>
  <c r="H172" i="15"/>
  <c r="AK182" i="2"/>
  <c r="H59" i="15"/>
  <c r="AK69" i="2"/>
  <c r="H24" i="15"/>
  <c r="AK34" i="2"/>
  <c r="P26" i="14"/>
  <c r="BJ124" i="2"/>
  <c r="E114" i="15"/>
  <c r="BJ41" i="2"/>
  <c r="E31" i="15"/>
  <c r="M33" i="14"/>
  <c r="BJ222" i="2"/>
  <c r="E212" i="15"/>
  <c r="BJ37" i="2"/>
  <c r="E27" i="15"/>
  <c r="M29" i="14"/>
  <c r="BJ190" i="2"/>
  <c r="E180" i="15"/>
  <c r="BJ111" i="2"/>
  <c r="E101" i="15"/>
  <c r="BJ70" i="2"/>
  <c r="E60" i="15"/>
  <c r="BJ81" i="2"/>
  <c r="E71" i="15"/>
  <c r="AP143" i="2"/>
  <c r="G133" i="15"/>
  <c r="H130" i="15"/>
  <c r="AK140" i="2"/>
  <c r="BE200" i="2"/>
  <c r="F190" i="15"/>
  <c r="AU176" i="2"/>
  <c r="C166" i="15"/>
  <c r="AU144" i="2"/>
  <c r="C134" i="15"/>
  <c r="AP244" i="2"/>
  <c r="G234" i="15"/>
  <c r="H44" i="15"/>
  <c r="AK54" i="2"/>
  <c r="BE221" i="2"/>
  <c r="F211" i="15"/>
  <c r="AU135" i="2"/>
  <c r="C125" i="15"/>
  <c r="AU165" i="2"/>
  <c r="C155" i="15"/>
  <c r="AU174" i="2"/>
  <c r="C164" i="15"/>
  <c r="H56" i="15"/>
  <c r="AK66" i="2"/>
  <c r="H171" i="15"/>
  <c r="AK181" i="2"/>
  <c r="BE77" i="2"/>
  <c r="F67" i="15"/>
  <c r="BE151" i="2"/>
  <c r="F141" i="15"/>
  <c r="BE143" i="2"/>
  <c r="F133" i="15"/>
  <c r="H77" i="15"/>
  <c r="AK87" i="2"/>
  <c r="H177" i="15"/>
  <c r="AK187" i="2"/>
  <c r="BE240" i="2"/>
  <c r="F230" i="15"/>
  <c r="H32" i="15"/>
  <c r="AK42" i="2"/>
  <c r="P34" i="14"/>
  <c r="BE185" i="2"/>
  <c r="F175" i="15"/>
  <c r="BE96" i="2"/>
  <c r="F86" i="15"/>
  <c r="BE106" i="2"/>
  <c r="F96" i="15"/>
  <c r="H124" i="15"/>
  <c r="AK134" i="2"/>
  <c r="H94" i="15"/>
  <c r="AK104" i="2"/>
  <c r="H31" i="15"/>
  <c r="AK41" i="2"/>
  <c r="P33" i="14"/>
  <c r="BE160" i="2"/>
  <c r="F150" i="15"/>
  <c r="BJ192" i="2"/>
  <c r="E182" i="15"/>
  <c r="BJ153" i="2"/>
  <c r="E143" i="15"/>
  <c r="BJ134" i="2"/>
  <c r="E124" i="15"/>
  <c r="BJ24" i="2"/>
  <c r="E14" i="15"/>
  <c r="M16" i="14"/>
  <c r="BJ65" i="2"/>
  <c r="E55" i="15"/>
  <c r="H176" i="15"/>
  <c r="AK186" i="2"/>
  <c r="H173" i="15"/>
  <c r="AK183" i="2"/>
  <c r="H83" i="15"/>
  <c r="AK93" i="2"/>
  <c r="BJ157" i="2"/>
  <c r="E147" i="15"/>
  <c r="BJ230" i="2"/>
  <c r="E220" i="15"/>
  <c r="BJ234" i="2"/>
  <c r="E224" i="15"/>
  <c r="BJ78" i="2"/>
  <c r="E68" i="15"/>
  <c r="BJ85" i="2"/>
  <c r="E75" i="15"/>
  <c r="BJ76" i="2"/>
  <c r="E66" i="15"/>
  <c r="BJ244" i="2"/>
  <c r="E234" i="15"/>
  <c r="BJ16" i="2"/>
  <c r="E6" i="15"/>
  <c r="M8" i="14"/>
  <c r="BJ207" i="2"/>
  <c r="E197" i="15"/>
  <c r="H90" i="15"/>
  <c r="AK100" i="2"/>
  <c r="H185" i="15"/>
  <c r="AK195" i="2"/>
  <c r="H60" i="15"/>
  <c r="AK70" i="2"/>
  <c r="AP100" i="2"/>
  <c r="G90" i="15"/>
  <c r="AU158" i="2"/>
  <c r="C148" i="15"/>
  <c r="AU213" i="2"/>
  <c r="C203" i="15"/>
  <c r="BE249" i="2"/>
  <c r="F239" i="15"/>
  <c r="H147" i="15"/>
  <c r="AK157" i="2"/>
  <c r="AP142" i="2"/>
  <c r="G132" i="15"/>
  <c r="AP191" i="2"/>
  <c r="G181" i="15"/>
  <c r="G41" i="15"/>
  <c r="AP51" i="2"/>
  <c r="AP229" i="2"/>
  <c r="G219" i="15"/>
  <c r="AP96" i="2"/>
  <c r="G86" i="15"/>
  <c r="AU226" i="2"/>
  <c r="C216" i="15"/>
  <c r="BE224" i="2"/>
  <c r="F214" i="15"/>
  <c r="AU240" i="2"/>
  <c r="C230" i="15"/>
  <c r="AU45" i="2"/>
  <c r="C35" i="15"/>
  <c r="AU70" i="2"/>
  <c r="C60" i="15"/>
  <c r="AU60" i="2"/>
  <c r="C50" i="15"/>
  <c r="AP119" i="2"/>
  <c r="G109" i="15"/>
  <c r="H27" i="15"/>
  <c r="AK37" i="2"/>
  <c r="P29" i="14"/>
  <c r="H47" i="15"/>
  <c r="AK57" i="2"/>
  <c r="BE34" i="2"/>
  <c r="F24" i="15"/>
  <c r="N26" i="14"/>
  <c r="H5" i="15"/>
  <c r="AK15" i="2"/>
  <c r="P7" i="14"/>
  <c r="BE205" i="2"/>
  <c r="F195" i="15"/>
  <c r="BJ56" i="2"/>
  <c r="E46" i="15"/>
  <c r="BJ216" i="2"/>
  <c r="E206" i="15"/>
  <c r="BJ18" i="2"/>
  <c r="E8" i="15"/>
  <c r="M10" i="14"/>
  <c r="BJ128" i="2"/>
  <c r="E118" i="15"/>
  <c r="BJ175" i="2"/>
  <c r="E165" i="15"/>
  <c r="BJ197" i="2"/>
  <c r="E187" i="15"/>
  <c r="H214" i="15"/>
  <c r="AK224" i="2"/>
  <c r="H198" i="15"/>
  <c r="AK208" i="2"/>
  <c r="AP125" i="2"/>
  <c r="G115" i="15"/>
  <c r="AP135" i="2"/>
  <c r="G125" i="15"/>
  <c r="BE227" i="2"/>
  <c r="F217" i="15"/>
  <c r="AP88" i="2"/>
  <c r="G78" i="15"/>
  <c r="H105" i="15"/>
  <c r="AK115" i="2"/>
  <c r="BE154" i="2"/>
  <c r="F144" i="15"/>
  <c r="H227" i="15"/>
  <c r="AK237" i="2"/>
  <c r="BE51" i="2"/>
  <c r="F41" i="15"/>
  <c r="BE12" i="2"/>
  <c r="F2" i="15"/>
  <c r="BE57" i="2"/>
  <c r="F47" i="15"/>
  <c r="H149" i="15"/>
  <c r="AK159" i="2"/>
  <c r="BE223" i="2"/>
  <c r="F213" i="15"/>
  <c r="H190" i="15"/>
  <c r="AK200" i="2"/>
  <c r="BJ223" i="2"/>
  <c r="E213" i="15"/>
  <c r="H37" i="15"/>
  <c r="AK47" i="2"/>
  <c r="H233" i="15"/>
  <c r="AK243" i="2"/>
  <c r="H78" i="15"/>
  <c r="AK88" i="2"/>
  <c r="H3" i="15"/>
  <c r="AK13" i="2"/>
  <c r="H148" i="15"/>
  <c r="AK158" i="2"/>
  <c r="AU181" i="2"/>
  <c r="C171" i="15"/>
  <c r="AP130" i="2"/>
  <c r="G120" i="15"/>
  <c r="AP82" i="2"/>
  <c r="G72" i="15"/>
  <c r="AP211" i="2"/>
  <c r="G201" i="15"/>
  <c r="AP81" i="2"/>
  <c r="G71" i="15"/>
  <c r="AP170" i="2"/>
  <c r="G160" i="15"/>
  <c r="AP111" i="2"/>
  <c r="G101" i="15"/>
  <c r="AP184" i="2"/>
  <c r="G174" i="15"/>
  <c r="AP156" i="2"/>
  <c r="G146" i="15"/>
  <c r="AP47" i="2"/>
  <c r="G37" i="15"/>
  <c r="G185" i="15"/>
  <c r="AP195" i="2"/>
  <c r="AP148" i="2"/>
  <c r="G138" i="15"/>
  <c r="G233" i="15"/>
  <c r="AP243" i="2"/>
  <c r="BE115" i="2"/>
  <c r="F105" i="15"/>
  <c r="AU212" i="2"/>
  <c r="C202" i="15"/>
  <c r="AU59" i="2"/>
  <c r="C49" i="15"/>
  <c r="AU198" i="2"/>
  <c r="C188" i="15"/>
  <c r="AU167" i="2"/>
  <c r="C157" i="15"/>
  <c r="AU106" i="2"/>
  <c r="C96" i="15"/>
  <c r="AU211" i="2"/>
  <c r="C201" i="15"/>
  <c r="AU118" i="2"/>
  <c r="C108" i="15"/>
  <c r="AU234" i="2"/>
  <c r="C224" i="15"/>
  <c r="AU103" i="2"/>
  <c r="C93" i="15"/>
  <c r="H164" i="15"/>
  <c r="AK174" i="2"/>
  <c r="AU58" i="2"/>
  <c r="C48" i="15"/>
  <c r="AP151" i="2"/>
  <c r="G141" i="15"/>
  <c r="BE214" i="2"/>
  <c r="F204" i="15"/>
  <c r="H195" i="15"/>
  <c r="AK205" i="2"/>
  <c r="H106" i="15"/>
  <c r="AK116" i="2"/>
  <c r="AU92" i="2"/>
  <c r="C82" i="15"/>
  <c r="AP93" i="2"/>
  <c r="G83" i="15"/>
  <c r="AP124" i="2"/>
  <c r="G114" i="15"/>
  <c r="AP87" i="2"/>
  <c r="G77" i="15"/>
  <c r="AU29" i="2"/>
  <c r="C19" i="15"/>
  <c r="K21" i="14"/>
  <c r="BE199" i="2"/>
  <c r="F189" i="15"/>
  <c r="AU249" i="2"/>
  <c r="C239" i="15"/>
  <c r="AU184" i="2"/>
  <c r="C174" i="15"/>
  <c r="AU205" i="2"/>
  <c r="C195" i="15"/>
  <c r="AU147" i="2"/>
  <c r="C137" i="15"/>
  <c r="H132" i="15"/>
  <c r="AK142" i="2"/>
  <c r="H209" i="15"/>
  <c r="AK219" i="2"/>
  <c r="BE20" i="2"/>
  <c r="F10" i="15"/>
  <c r="N12" i="14"/>
  <c r="BE99" i="2"/>
  <c r="F89" i="15"/>
  <c r="BE193" i="2"/>
  <c r="F183" i="15"/>
  <c r="BJ225" i="2"/>
  <c r="E215" i="15"/>
  <c r="BJ209" i="2"/>
  <c r="E199" i="15"/>
  <c r="BJ152" i="2"/>
  <c r="E142" i="15"/>
  <c r="H25" i="15"/>
  <c r="AK35" i="2"/>
  <c r="P27" i="14"/>
  <c r="H22" i="15"/>
  <c r="AK32" i="2"/>
  <c r="P24" i="14"/>
  <c r="BJ246" i="2"/>
  <c r="E236" i="15"/>
  <c r="BJ191" i="2"/>
  <c r="E181" i="15"/>
  <c r="H161" i="15"/>
  <c r="AK171" i="2"/>
  <c r="H18" i="15"/>
  <c r="AK28" i="2"/>
  <c r="P20" i="14"/>
  <c r="AP49" i="2"/>
  <c r="G39" i="15"/>
  <c r="AP233" i="2"/>
  <c r="G223" i="15"/>
  <c r="AP69" i="2"/>
  <c r="G59" i="15"/>
  <c r="AP173" i="2"/>
  <c r="G163" i="15"/>
  <c r="G57" i="15"/>
  <c r="AP67" i="2"/>
  <c r="BE23" i="2"/>
  <c r="F13" i="15"/>
  <c r="N15" i="14"/>
  <c r="BE45" i="2"/>
  <c r="F35" i="15"/>
  <c r="H165" i="15"/>
  <c r="AK175" i="2"/>
  <c r="BJ32" i="2"/>
  <c r="E22" i="15"/>
  <c r="M24" i="14"/>
  <c r="BJ74" i="2"/>
  <c r="E64" i="15"/>
  <c r="H99" i="15"/>
  <c r="AK109" i="2"/>
  <c r="BJ250" i="2"/>
  <c r="E240" i="15"/>
  <c r="BJ158" i="2"/>
  <c r="E148" i="15"/>
  <c r="BJ62" i="2"/>
  <c r="E52" i="15"/>
  <c r="BJ202" i="2"/>
  <c r="E192" i="15"/>
  <c r="H137" i="15"/>
  <c r="AK147" i="2"/>
  <c r="H20" i="15"/>
  <c r="AK30" i="2"/>
  <c r="P22" i="14"/>
  <c r="AU191" i="2"/>
  <c r="C181" i="15"/>
  <c r="BE149" i="2"/>
  <c r="F139" i="15"/>
  <c r="BE220" i="2"/>
  <c r="F210" i="15"/>
  <c r="BE177" i="2"/>
  <c r="F167" i="15"/>
  <c r="BE172" i="2"/>
  <c r="F162" i="15"/>
  <c r="H142" i="15"/>
  <c r="AK152" i="2"/>
  <c r="BE108" i="2"/>
  <c r="F98" i="15"/>
  <c r="AU36" i="2"/>
  <c r="C26" i="15"/>
  <c r="K28" i="14"/>
  <c r="AU150" i="2"/>
  <c r="C140" i="15"/>
  <c r="AU35" i="2"/>
  <c r="C25" i="15"/>
  <c r="K27" i="14"/>
  <c r="AP22" i="2"/>
  <c r="G12" i="15"/>
  <c r="O14" i="14"/>
  <c r="BE62" i="2"/>
  <c r="F52" i="15"/>
  <c r="BE65" i="2"/>
  <c r="F55" i="15"/>
  <c r="AP175" i="2"/>
  <c r="G165" i="15"/>
  <c r="BE142" i="2"/>
  <c r="F132" i="15"/>
  <c r="H80" i="15"/>
  <c r="AK90" i="2"/>
  <c r="H127" i="15"/>
  <c r="AK137" i="2"/>
  <c r="H74" i="15"/>
  <c r="AK84" i="2"/>
  <c r="AP102" i="2"/>
  <c r="G92" i="15"/>
  <c r="AP73" i="2"/>
  <c r="G63" i="15"/>
  <c r="H222" i="15"/>
  <c r="AK232" i="2"/>
  <c r="AD281" i="2"/>
  <c r="AZ272" i="2"/>
  <c r="D262" i="15"/>
  <c r="L264" i="14"/>
  <c r="AD304" i="2"/>
  <c r="AZ295" i="2"/>
  <c r="D285" i="15"/>
  <c r="L287" i="14"/>
  <c r="AD295" i="2"/>
  <c r="AZ286" i="2"/>
  <c r="D276" i="15"/>
  <c r="L278" i="14"/>
  <c r="AD414" i="2"/>
  <c r="AZ405" i="2"/>
  <c r="D395" i="15"/>
  <c r="L399" i="14"/>
  <c r="AD472" i="2"/>
  <c r="AZ463" i="2"/>
  <c r="D453" i="15"/>
  <c r="L457" i="14"/>
  <c r="AD545" i="2"/>
  <c r="AZ536" i="2"/>
  <c r="D526" i="15"/>
  <c r="L530" i="14"/>
  <c r="AD289" i="2"/>
  <c r="AZ280" i="2"/>
  <c r="D270" i="15"/>
  <c r="L272" i="14"/>
  <c r="AD460" i="2"/>
  <c r="AZ451" i="2"/>
  <c r="D441" i="15"/>
  <c r="L445" i="14"/>
  <c r="AD303" i="2"/>
  <c r="AZ294" i="2"/>
  <c r="D284" i="15"/>
  <c r="L286" i="14"/>
  <c r="AD337" i="2"/>
  <c r="AZ328" i="2"/>
  <c r="D318" i="15"/>
  <c r="L320" i="14"/>
  <c r="AD432" i="2"/>
  <c r="AZ423" i="2"/>
  <c r="D413" i="15"/>
  <c r="L417" i="14"/>
  <c r="AD544" i="2"/>
  <c r="AZ535" i="2"/>
  <c r="D525" i="15"/>
  <c r="L529" i="14"/>
  <c r="AD385" i="2"/>
  <c r="AZ376" i="2"/>
  <c r="D366" i="15"/>
  <c r="L368" i="14"/>
  <c r="AD392" i="2"/>
  <c r="AZ383" i="2"/>
  <c r="D373" i="15"/>
  <c r="L375" i="14"/>
  <c r="AD458" i="2"/>
  <c r="AZ449" i="2"/>
  <c r="D439" i="15"/>
  <c r="L443" i="14"/>
  <c r="AD551" i="2"/>
  <c r="AZ542" i="2"/>
  <c r="D532" i="15"/>
  <c r="L536" i="14"/>
  <c r="AD525" i="2"/>
  <c r="AZ516" i="2"/>
  <c r="D506" i="15"/>
  <c r="L510" i="14"/>
  <c r="AD448" i="2"/>
  <c r="AZ439" i="2"/>
  <c r="D429" i="15"/>
  <c r="L433" i="14"/>
  <c r="AD431" i="2"/>
  <c r="AZ422" i="2"/>
  <c r="D412" i="15"/>
  <c r="L416" i="14"/>
  <c r="AF466" i="2"/>
  <c r="BE457" i="2"/>
  <c r="F447" i="15"/>
  <c r="N451" i="14"/>
  <c r="AF492" i="2"/>
  <c r="BE483" i="2"/>
  <c r="F473" i="15"/>
  <c r="N477" i="14"/>
  <c r="AF537" i="2"/>
  <c r="BE528" i="2"/>
  <c r="F518" i="15"/>
  <c r="N522" i="14"/>
  <c r="AF269" i="2"/>
  <c r="BE260" i="2"/>
  <c r="F250" i="15"/>
  <c r="N252" i="14"/>
  <c r="AF331" i="2"/>
  <c r="BE322" i="2"/>
  <c r="F312" i="15"/>
  <c r="N314" i="14"/>
  <c r="AF379" i="2"/>
  <c r="BE370" i="2"/>
  <c r="F360" i="15"/>
  <c r="N362" i="14"/>
  <c r="AF515" i="2"/>
  <c r="BE506" i="2"/>
  <c r="F496" i="15"/>
  <c r="N500" i="14"/>
  <c r="AF322" i="2"/>
  <c r="BE313" i="2"/>
  <c r="F303" i="15"/>
  <c r="N305" i="14"/>
  <c r="AF335" i="2"/>
  <c r="BE326" i="2"/>
  <c r="F316" i="15"/>
  <c r="N318" i="14"/>
  <c r="AF452" i="2"/>
  <c r="BE443" i="2"/>
  <c r="F433" i="15"/>
  <c r="N437" i="14"/>
  <c r="AF325" i="2"/>
  <c r="BE316" i="2"/>
  <c r="F306" i="15"/>
  <c r="N308" i="14"/>
  <c r="AF455" i="2"/>
  <c r="BE446" i="2"/>
  <c r="F436" i="15"/>
  <c r="N440" i="14"/>
  <c r="AF412" i="2"/>
  <c r="BE403" i="2"/>
  <c r="F393" i="15"/>
  <c r="N397" i="14"/>
  <c r="AF387" i="2"/>
  <c r="BE378" i="2"/>
  <c r="F368" i="15"/>
  <c r="N370" i="14"/>
  <c r="AF346" i="2"/>
  <c r="BE337" i="2"/>
  <c r="F327" i="15"/>
  <c r="N329" i="14"/>
  <c r="AF419" i="2"/>
  <c r="BE410" i="2"/>
  <c r="F400" i="15"/>
  <c r="N404" i="14"/>
  <c r="AF483" i="2"/>
  <c r="BE474" i="2"/>
  <c r="F464" i="15"/>
  <c r="N468" i="14"/>
  <c r="AE311" i="2"/>
  <c r="BJ302" i="2"/>
  <c r="E292" i="15"/>
  <c r="M294" i="14"/>
  <c r="AE539" i="2"/>
  <c r="BJ530" i="2"/>
  <c r="E520" i="15"/>
  <c r="M524" i="14"/>
  <c r="AE475" i="2"/>
  <c r="BJ466" i="2"/>
  <c r="E456" i="15"/>
  <c r="M460" i="14"/>
  <c r="AE340" i="2"/>
  <c r="BJ331" i="2"/>
  <c r="E321" i="15"/>
  <c r="M323" i="14"/>
  <c r="AE324" i="2"/>
  <c r="BJ315" i="2"/>
  <c r="E305" i="15"/>
  <c r="M307" i="14"/>
  <c r="AE557" i="2"/>
  <c r="BJ548" i="2"/>
  <c r="E538" i="15"/>
  <c r="M542" i="14"/>
  <c r="AE456" i="2"/>
  <c r="BJ447" i="2"/>
  <c r="E437" i="15"/>
  <c r="M441" i="14"/>
  <c r="AE329" i="2"/>
  <c r="BJ320" i="2"/>
  <c r="E310" i="15"/>
  <c r="M312" i="14"/>
  <c r="AE308" i="2"/>
  <c r="BJ299" i="2"/>
  <c r="E289" i="15"/>
  <c r="M291" i="14"/>
  <c r="AE505" i="2"/>
  <c r="BJ496" i="2"/>
  <c r="E486" i="15"/>
  <c r="M490" i="14"/>
  <c r="AE551" i="2"/>
  <c r="BJ542" i="2"/>
  <c r="E532" i="15"/>
  <c r="M536" i="14"/>
  <c r="AE313" i="2"/>
  <c r="BJ304" i="2"/>
  <c r="E294" i="15"/>
  <c r="M296" i="14"/>
  <c r="AE497" i="2"/>
  <c r="BJ488" i="2"/>
  <c r="E478" i="15"/>
  <c r="M482" i="14"/>
  <c r="AE546" i="2"/>
  <c r="BJ537" i="2"/>
  <c r="E527" i="15"/>
  <c r="M531" i="14"/>
  <c r="AE377" i="2"/>
  <c r="BJ368" i="2"/>
  <c r="E358" i="15"/>
  <c r="M360" i="14"/>
  <c r="AE454" i="2"/>
  <c r="BJ445" i="2"/>
  <c r="E435" i="15"/>
  <c r="M439" i="14"/>
  <c r="AE509" i="2"/>
  <c r="BJ500" i="2"/>
  <c r="E490" i="15"/>
  <c r="M494" i="14"/>
  <c r="AE513" i="2"/>
  <c r="BJ504" i="2"/>
  <c r="E494" i="15"/>
  <c r="M498" i="14"/>
  <c r="AE435" i="2"/>
  <c r="BJ426" i="2"/>
  <c r="E416" i="15"/>
  <c r="M420" i="14"/>
  <c r="AC571" i="2"/>
  <c r="AU562" i="2"/>
  <c r="K556" i="14"/>
  <c r="AC324" i="2"/>
  <c r="AU315" i="2"/>
  <c r="C305" i="15"/>
  <c r="K307" i="14"/>
  <c r="AC413" i="2"/>
  <c r="AU404" i="2"/>
  <c r="C394" i="15"/>
  <c r="K398" i="14"/>
  <c r="AC392" i="2"/>
  <c r="AU383" i="2"/>
  <c r="C373" i="15"/>
  <c r="K375" i="14"/>
  <c r="AC540" i="2"/>
  <c r="AU531" i="2"/>
  <c r="C521" i="15"/>
  <c r="K525" i="14"/>
  <c r="AC525" i="2"/>
  <c r="AU516" i="2"/>
  <c r="C506" i="15"/>
  <c r="K510" i="14"/>
  <c r="AC283" i="2"/>
  <c r="AU274" i="2"/>
  <c r="C264" i="15"/>
  <c r="K266" i="14"/>
  <c r="AC400" i="2"/>
  <c r="AU391" i="2"/>
  <c r="C381" i="15"/>
  <c r="K383" i="14"/>
  <c r="AC342" i="2"/>
  <c r="AU333" i="2"/>
  <c r="C323" i="15"/>
  <c r="K325" i="14"/>
  <c r="AC366" i="2"/>
  <c r="AU357" i="2"/>
  <c r="C347" i="15"/>
  <c r="K349" i="14"/>
  <c r="AC402" i="2"/>
  <c r="AU393" i="2"/>
  <c r="C383" i="15"/>
  <c r="K385" i="14"/>
  <c r="AC475" i="2"/>
  <c r="AU466" i="2"/>
  <c r="C456" i="15"/>
  <c r="K460" i="14"/>
  <c r="AC464" i="2"/>
  <c r="AU455" i="2"/>
  <c r="C445" i="15"/>
  <c r="K449" i="14"/>
  <c r="AC513" i="2"/>
  <c r="AU504" i="2"/>
  <c r="C494" i="15"/>
  <c r="K498" i="14"/>
  <c r="AC408" i="2"/>
  <c r="AU399" i="2"/>
  <c r="C389" i="15"/>
  <c r="K393" i="14"/>
  <c r="AC401" i="2"/>
  <c r="AU392" i="2"/>
  <c r="C382" i="15"/>
  <c r="K384" i="14"/>
  <c r="AC389" i="2"/>
  <c r="AU380" i="2"/>
  <c r="C370" i="15"/>
  <c r="K372" i="14"/>
  <c r="AC394" i="2"/>
  <c r="AU385" i="2"/>
  <c r="C375" i="15"/>
  <c r="K377" i="14"/>
  <c r="AC341" i="2"/>
  <c r="AU332" i="2"/>
  <c r="C322" i="15"/>
  <c r="K324" i="14"/>
  <c r="AC549" i="2"/>
  <c r="AU540" i="2"/>
  <c r="C530" i="15"/>
  <c r="K534" i="14"/>
  <c r="AH292" i="2"/>
  <c r="H273" i="15"/>
  <c r="AK283" i="2"/>
  <c r="P275" i="14"/>
  <c r="AH307" i="2"/>
  <c r="H288" i="15"/>
  <c r="AK298" i="2"/>
  <c r="P290" i="14"/>
  <c r="AH470" i="2"/>
  <c r="H451" i="15"/>
  <c r="AK461" i="2"/>
  <c r="P455" i="14"/>
  <c r="AH495" i="2"/>
  <c r="H476" i="15"/>
  <c r="AK486" i="2"/>
  <c r="P480" i="14"/>
  <c r="AH560" i="2"/>
  <c r="H541" i="15"/>
  <c r="AK551" i="2"/>
  <c r="P545" i="14"/>
  <c r="AH374" i="2"/>
  <c r="H355" i="15"/>
  <c r="AK365" i="2"/>
  <c r="P357" i="14"/>
  <c r="AH367" i="2"/>
  <c r="H348" i="15"/>
  <c r="AK358" i="2"/>
  <c r="P350" i="14"/>
  <c r="AH471" i="2"/>
  <c r="H452" i="15"/>
  <c r="AK462" i="2"/>
  <c r="P456" i="14"/>
  <c r="AH337" i="2"/>
  <c r="H318" i="15"/>
  <c r="AK328" i="2"/>
  <c r="P320" i="14"/>
  <c r="AH388" i="2"/>
  <c r="H369" i="15"/>
  <c r="AK379" i="2"/>
  <c r="P371" i="14"/>
  <c r="AH435" i="2"/>
  <c r="H416" i="15"/>
  <c r="AK426" i="2"/>
  <c r="P420" i="14"/>
  <c r="AH544" i="2"/>
  <c r="H525" i="15"/>
  <c r="AK535" i="2"/>
  <c r="P529" i="14"/>
  <c r="AH456" i="2"/>
  <c r="H437" i="15"/>
  <c r="AK447" i="2"/>
  <c r="P441" i="14"/>
  <c r="AH293" i="2"/>
  <c r="H274" i="15"/>
  <c r="AK284" i="2"/>
  <c r="P276" i="14"/>
  <c r="AH494" i="2"/>
  <c r="H475" i="15"/>
  <c r="AK485" i="2"/>
  <c r="P479" i="14"/>
  <c r="AH294" i="2"/>
  <c r="H275" i="15"/>
  <c r="AK285" i="2"/>
  <c r="P277" i="14"/>
  <c r="AH363" i="2"/>
  <c r="H344" i="15"/>
  <c r="AK354" i="2"/>
  <c r="P346" i="14"/>
  <c r="AH556" i="2"/>
  <c r="H537" i="15"/>
  <c r="AK547" i="2"/>
  <c r="P541" i="14"/>
  <c r="AH413" i="2"/>
  <c r="H394" i="15"/>
  <c r="AK404" i="2"/>
  <c r="P398" i="14"/>
  <c r="AH358" i="2"/>
  <c r="H339" i="15"/>
  <c r="AK349" i="2"/>
  <c r="P341" i="14"/>
  <c r="AG285" i="2"/>
  <c r="AP276" i="2"/>
  <c r="G266" i="15"/>
  <c r="O268" i="14"/>
  <c r="AG343" i="2"/>
  <c r="AP334" i="2"/>
  <c r="G324" i="15"/>
  <c r="O326" i="14"/>
  <c r="AG477" i="2"/>
  <c r="AP468" i="2"/>
  <c r="G458" i="15"/>
  <c r="O462" i="14"/>
  <c r="AG547" i="2"/>
  <c r="AP538" i="2"/>
  <c r="G528" i="15"/>
  <c r="O532" i="14"/>
  <c r="AG429" i="2"/>
  <c r="AP420" i="2"/>
  <c r="G410" i="15"/>
  <c r="O414" i="14"/>
  <c r="AP257" i="2"/>
  <c r="G247" i="15"/>
  <c r="O249" i="14"/>
  <c r="AG328" i="2"/>
  <c r="AP319" i="2"/>
  <c r="G309" i="15"/>
  <c r="O311" i="14"/>
  <c r="AG432" i="2"/>
  <c r="AP423" i="2"/>
  <c r="G413" i="15"/>
  <c r="O417" i="14"/>
  <c r="AG537" i="2"/>
  <c r="AP528" i="2"/>
  <c r="G518" i="15"/>
  <c r="O522" i="14"/>
  <c r="AG441" i="2"/>
  <c r="AP432" i="2"/>
  <c r="G422" i="15"/>
  <c r="O426" i="14"/>
  <c r="AG385" i="2"/>
  <c r="AP376" i="2"/>
  <c r="G366" i="15"/>
  <c r="O368" i="14"/>
  <c r="AG467" i="2"/>
  <c r="AP458" i="2"/>
  <c r="G448" i="15"/>
  <c r="O452" i="14"/>
  <c r="AG539" i="2"/>
  <c r="AP530" i="2"/>
  <c r="G520" i="15"/>
  <c r="O524" i="14"/>
  <c r="AG416" i="2"/>
  <c r="AP407" i="2"/>
  <c r="G397" i="15"/>
  <c r="O401" i="14"/>
  <c r="AG286" i="2"/>
  <c r="AP277" i="2"/>
  <c r="G267" i="15"/>
  <c r="O269" i="14"/>
  <c r="AG338" i="2"/>
  <c r="AP329" i="2"/>
  <c r="G319" i="15"/>
  <c r="O321" i="14"/>
  <c r="AG496" i="2"/>
  <c r="AP487" i="2"/>
  <c r="G477" i="15"/>
  <c r="O481" i="14"/>
  <c r="AG288" i="2"/>
  <c r="AP279" i="2"/>
  <c r="G269" i="15"/>
  <c r="O271" i="14"/>
  <c r="AP256" i="2"/>
  <c r="G246" i="15"/>
  <c r="O248" i="14"/>
  <c r="AU259" i="2"/>
  <c r="C249" i="15"/>
  <c r="K251" i="14"/>
  <c r="AZ141" i="2"/>
  <c r="D131" i="15"/>
  <c r="H241" i="15"/>
  <c r="AK251" i="2"/>
  <c r="P243" i="14"/>
  <c r="AZ164" i="2"/>
  <c r="D154" i="15"/>
  <c r="AD272" i="2"/>
  <c r="AZ263" i="2"/>
  <c r="D253" i="15"/>
  <c r="L255" i="14"/>
  <c r="AD286" i="2"/>
  <c r="AZ277" i="2"/>
  <c r="D267" i="15"/>
  <c r="L269" i="14"/>
  <c r="AD455" i="2"/>
  <c r="AZ446" i="2"/>
  <c r="D436" i="15"/>
  <c r="L440" i="14"/>
  <c r="AD527" i="2"/>
  <c r="AZ518" i="2"/>
  <c r="D508" i="15"/>
  <c r="L512" i="14"/>
  <c r="AD491" i="2"/>
  <c r="AZ482" i="2"/>
  <c r="D472" i="15"/>
  <c r="L476" i="14"/>
  <c r="AD356" i="2"/>
  <c r="AZ347" i="2"/>
  <c r="D337" i="15"/>
  <c r="L339" i="14"/>
  <c r="AD537" i="2"/>
  <c r="AZ528" i="2"/>
  <c r="D518" i="15"/>
  <c r="L522" i="14"/>
  <c r="AF402" i="2"/>
  <c r="BE393" i="2"/>
  <c r="F383" i="15"/>
  <c r="N385" i="14"/>
  <c r="AF474" i="2"/>
  <c r="BE465" i="2"/>
  <c r="F455" i="15"/>
  <c r="N459" i="14"/>
  <c r="AF313" i="2"/>
  <c r="BE304" i="2"/>
  <c r="F294" i="15"/>
  <c r="N296" i="14"/>
  <c r="AF430" i="2"/>
  <c r="BE421" i="2"/>
  <c r="F411" i="15"/>
  <c r="N415" i="14"/>
  <c r="AF350" i="2"/>
  <c r="BE341" i="2"/>
  <c r="F331" i="15"/>
  <c r="N333" i="14"/>
  <c r="AF453" i="2"/>
  <c r="BE444" i="2"/>
  <c r="F434" i="15"/>
  <c r="N438" i="14"/>
  <c r="AF570" i="2"/>
  <c r="BE561" i="2"/>
  <c r="F551" i="15"/>
  <c r="N555" i="14"/>
  <c r="AF523" i="2"/>
  <c r="BE514" i="2"/>
  <c r="F504" i="15"/>
  <c r="N508" i="14"/>
  <c r="AF473" i="2"/>
  <c r="BE464" i="2"/>
  <c r="F454" i="15"/>
  <c r="N458" i="14"/>
  <c r="AF365" i="2"/>
  <c r="BE356" i="2"/>
  <c r="F346" i="15"/>
  <c r="N348" i="14"/>
  <c r="AE375" i="2"/>
  <c r="BJ366" i="2"/>
  <c r="E356" i="15"/>
  <c r="M358" i="14"/>
  <c r="AE326" i="2"/>
  <c r="BJ317" i="2"/>
  <c r="E307" i="15"/>
  <c r="M309" i="14"/>
  <c r="AE568" i="2"/>
  <c r="BJ559" i="2"/>
  <c r="E549" i="15"/>
  <c r="M553" i="14"/>
  <c r="AE298" i="2"/>
  <c r="BJ289" i="2"/>
  <c r="E279" i="15"/>
  <c r="M281" i="14"/>
  <c r="AE337" i="2"/>
  <c r="BJ328" i="2"/>
  <c r="E318" i="15"/>
  <c r="M320" i="14"/>
  <c r="AE560" i="2"/>
  <c r="BJ551" i="2"/>
  <c r="E541" i="15"/>
  <c r="M545" i="14"/>
  <c r="AE281" i="2"/>
  <c r="BJ272" i="2"/>
  <c r="E262" i="15"/>
  <c r="M264" i="14"/>
  <c r="AE355" i="2"/>
  <c r="BJ346" i="2"/>
  <c r="E336" i="15"/>
  <c r="M338" i="14"/>
  <c r="AE387" i="2"/>
  <c r="BJ378" i="2"/>
  <c r="E368" i="15"/>
  <c r="M370" i="14"/>
  <c r="AC564" i="2"/>
  <c r="AU555" i="2"/>
  <c r="C545" i="15"/>
  <c r="K549" i="14"/>
  <c r="AC325" i="2"/>
  <c r="AU316" i="2"/>
  <c r="C306" i="15"/>
  <c r="K308" i="14"/>
  <c r="AC406" i="2"/>
  <c r="AU397" i="2"/>
  <c r="C387" i="15"/>
  <c r="K389" i="14"/>
  <c r="AC426" i="2"/>
  <c r="AU417" i="2"/>
  <c r="C407" i="15"/>
  <c r="K411" i="14"/>
  <c r="AC358" i="2"/>
  <c r="AU349" i="2"/>
  <c r="C339" i="15"/>
  <c r="K341" i="14"/>
  <c r="AC332" i="2"/>
  <c r="AU323" i="2"/>
  <c r="C313" i="15"/>
  <c r="K315" i="14"/>
  <c r="AC360" i="2"/>
  <c r="AU351" i="2"/>
  <c r="C341" i="15"/>
  <c r="K343" i="14"/>
  <c r="AC425" i="2"/>
  <c r="AU416" i="2"/>
  <c r="C406" i="15"/>
  <c r="K410" i="14"/>
  <c r="AC334" i="2"/>
  <c r="AU325" i="2"/>
  <c r="C315" i="15"/>
  <c r="K317" i="14"/>
  <c r="AH403" i="2"/>
  <c r="H384" i="15"/>
  <c r="AK394" i="2"/>
  <c r="P386" i="14"/>
  <c r="AH430" i="2"/>
  <c r="H411" i="15"/>
  <c r="AK421" i="2"/>
  <c r="P415" i="14"/>
  <c r="AH323" i="2"/>
  <c r="H304" i="15"/>
  <c r="AK314" i="2"/>
  <c r="P306" i="14"/>
  <c r="AH428" i="2"/>
  <c r="H409" i="15"/>
  <c r="AK419" i="2"/>
  <c r="P413" i="14"/>
  <c r="AH373" i="2"/>
  <c r="H354" i="15"/>
  <c r="AK364" i="2"/>
  <c r="P356" i="14"/>
  <c r="AH512" i="2"/>
  <c r="H493" i="15"/>
  <c r="AK503" i="2"/>
  <c r="P497" i="14"/>
  <c r="AH474" i="2"/>
  <c r="H455" i="15"/>
  <c r="AK465" i="2"/>
  <c r="P459" i="14"/>
  <c r="AH308" i="2"/>
  <c r="H289" i="15"/>
  <c r="AK299" i="2"/>
  <c r="P291" i="14"/>
  <c r="AH521" i="2"/>
  <c r="H502" i="15"/>
  <c r="AK512" i="2"/>
  <c r="P506" i="14"/>
  <c r="AG571" i="2"/>
  <c r="AP562" i="2"/>
  <c r="O556" i="14"/>
  <c r="AG358" i="2"/>
  <c r="AP349" i="2"/>
  <c r="G339" i="15"/>
  <c r="O341" i="14"/>
  <c r="AG519" i="2"/>
  <c r="AP510" i="2"/>
  <c r="G500" i="15"/>
  <c r="O504" i="14"/>
  <c r="AG398" i="2"/>
  <c r="AP389" i="2"/>
  <c r="G379" i="15"/>
  <c r="O381" i="14"/>
  <c r="AG479" i="2"/>
  <c r="AP470" i="2"/>
  <c r="G460" i="15"/>
  <c r="O464" i="14"/>
  <c r="AG567" i="2"/>
  <c r="AP558" i="2"/>
  <c r="G548" i="15"/>
  <c r="O552" i="14"/>
  <c r="AG533" i="2"/>
  <c r="AP524" i="2"/>
  <c r="G514" i="15"/>
  <c r="O518" i="14"/>
  <c r="AG510" i="2"/>
  <c r="AP501" i="2"/>
  <c r="G491" i="15"/>
  <c r="O495" i="14"/>
  <c r="AG521" i="2"/>
  <c r="AP512" i="2"/>
  <c r="G502" i="15"/>
  <c r="O506" i="14"/>
  <c r="AG371" i="2"/>
  <c r="AP362" i="2"/>
  <c r="G352" i="15"/>
  <c r="O354" i="14"/>
  <c r="BE258" i="2"/>
  <c r="F248" i="15"/>
  <c r="N250" i="14"/>
  <c r="AZ77" i="2"/>
  <c r="D67" i="15"/>
  <c r="AU258" i="2"/>
  <c r="C248" i="15"/>
  <c r="K250" i="14"/>
  <c r="AZ88" i="2"/>
  <c r="D78" i="15"/>
  <c r="AZ175" i="2"/>
  <c r="D165" i="15"/>
  <c r="AZ26" i="2"/>
  <c r="D16" i="15"/>
  <c r="L18" i="14"/>
  <c r="AZ203" i="2"/>
  <c r="D193" i="15"/>
  <c r="BJ256" i="2"/>
  <c r="E246" i="15"/>
  <c r="M248" i="14"/>
  <c r="AD345" i="2"/>
  <c r="AZ336" i="2"/>
  <c r="D326" i="15"/>
  <c r="L328" i="14"/>
  <c r="AD401" i="2"/>
  <c r="AZ392" i="2"/>
  <c r="D382" i="15"/>
  <c r="L384" i="14"/>
  <c r="AD348" i="2"/>
  <c r="AZ339" i="2"/>
  <c r="D329" i="15"/>
  <c r="L331" i="14"/>
  <c r="AD441" i="2"/>
  <c r="AZ432" i="2"/>
  <c r="D422" i="15"/>
  <c r="L426" i="14"/>
  <c r="AD351" i="2"/>
  <c r="AZ342" i="2"/>
  <c r="D332" i="15"/>
  <c r="L334" i="14"/>
  <c r="AD524" i="2"/>
  <c r="AZ515" i="2"/>
  <c r="D505" i="15"/>
  <c r="L509" i="14"/>
  <c r="AF464" i="2"/>
  <c r="BE455" i="2"/>
  <c r="F445" i="15"/>
  <c r="N449" i="14"/>
  <c r="AF551" i="2"/>
  <c r="BE542" i="2"/>
  <c r="F532" i="15"/>
  <c r="N536" i="14"/>
  <c r="AF393" i="2"/>
  <c r="BE384" i="2"/>
  <c r="F374" i="15"/>
  <c r="N376" i="14"/>
  <c r="AF541" i="2"/>
  <c r="BE532" i="2"/>
  <c r="F522" i="15"/>
  <c r="N526" i="14"/>
  <c r="AF469" i="2"/>
  <c r="BE460" i="2"/>
  <c r="F450" i="15"/>
  <c r="N454" i="14"/>
  <c r="AF304" i="2"/>
  <c r="BE295" i="2"/>
  <c r="F285" i="15"/>
  <c r="N287" i="14"/>
  <c r="AF512" i="2"/>
  <c r="BE503" i="2"/>
  <c r="F493" i="15"/>
  <c r="N497" i="14"/>
  <c r="AE365" i="2"/>
  <c r="BJ356" i="2"/>
  <c r="E346" i="15"/>
  <c r="M348" i="14"/>
  <c r="AE460" i="2"/>
  <c r="BJ451" i="2"/>
  <c r="E441" i="15"/>
  <c r="M445" i="14"/>
  <c r="AE292" i="2"/>
  <c r="BJ283" i="2"/>
  <c r="E273" i="15"/>
  <c r="M275" i="14"/>
  <c r="AE336" i="2"/>
  <c r="BJ327" i="2"/>
  <c r="E317" i="15"/>
  <c r="M319" i="14"/>
  <c r="AE550" i="2"/>
  <c r="BJ541" i="2"/>
  <c r="E531" i="15"/>
  <c r="M535" i="14"/>
  <c r="AE269" i="2"/>
  <c r="BJ260" i="2"/>
  <c r="E250" i="15"/>
  <c r="M252" i="14"/>
  <c r="AE295" i="2"/>
  <c r="BJ286" i="2"/>
  <c r="E276" i="15"/>
  <c r="M278" i="14"/>
  <c r="AC302" i="2"/>
  <c r="AU293" i="2"/>
  <c r="C283" i="15"/>
  <c r="K285" i="14"/>
  <c r="AC321" i="2"/>
  <c r="AU312" i="2"/>
  <c r="C302" i="15"/>
  <c r="K304" i="14"/>
  <c r="AC562" i="2"/>
  <c r="AU553" i="2"/>
  <c r="C543" i="15"/>
  <c r="K547" i="14"/>
  <c r="AC432" i="2"/>
  <c r="AU423" i="2"/>
  <c r="C413" i="15"/>
  <c r="K417" i="14"/>
  <c r="AC288" i="2"/>
  <c r="AU279" i="2"/>
  <c r="C269" i="15"/>
  <c r="K271" i="14"/>
  <c r="AC346" i="2"/>
  <c r="AU337" i="2"/>
  <c r="C327" i="15"/>
  <c r="K329" i="14"/>
  <c r="AH459" i="2"/>
  <c r="H440" i="15"/>
  <c r="AK450" i="2"/>
  <c r="P444" i="14"/>
  <c r="AH489" i="2"/>
  <c r="H470" i="15"/>
  <c r="AK480" i="2"/>
  <c r="P474" i="14"/>
  <c r="AH301" i="2"/>
  <c r="H282" i="15"/>
  <c r="AK292" i="2"/>
  <c r="P284" i="14"/>
  <c r="AH500" i="2"/>
  <c r="H481" i="15"/>
  <c r="AK491" i="2"/>
  <c r="P485" i="14"/>
  <c r="AH505" i="2"/>
  <c r="H486" i="15"/>
  <c r="AK496" i="2"/>
  <c r="P490" i="14"/>
  <c r="AG325" i="2"/>
  <c r="AP316" i="2"/>
  <c r="G306" i="15"/>
  <c r="O308" i="14"/>
  <c r="AG531" i="2"/>
  <c r="AP522" i="2"/>
  <c r="G512" i="15"/>
  <c r="O516" i="14"/>
  <c r="AG378" i="2"/>
  <c r="AP369" i="2"/>
  <c r="G359" i="15"/>
  <c r="O361" i="14"/>
  <c r="AG276" i="2"/>
  <c r="AP267" i="2"/>
  <c r="G257" i="15"/>
  <c r="O259" i="14"/>
  <c r="AG363" i="2"/>
  <c r="AP354" i="2"/>
  <c r="G344" i="15"/>
  <c r="O346" i="14"/>
  <c r="AD299" i="2"/>
  <c r="AZ290" i="2"/>
  <c r="D280" i="15"/>
  <c r="L282" i="14"/>
  <c r="AD305" i="2"/>
  <c r="AZ296" i="2"/>
  <c r="D286" i="15"/>
  <c r="L288" i="14"/>
  <c r="AD362" i="2"/>
  <c r="AZ353" i="2"/>
  <c r="D343" i="15"/>
  <c r="L345" i="14"/>
  <c r="AD380" i="2"/>
  <c r="AZ371" i="2"/>
  <c r="D361" i="15"/>
  <c r="L363" i="14"/>
  <c r="AD326" i="2"/>
  <c r="AZ317" i="2"/>
  <c r="D307" i="15"/>
  <c r="L309" i="14"/>
  <c r="AD297" i="2"/>
  <c r="AZ288" i="2"/>
  <c r="D278" i="15"/>
  <c r="L280" i="14"/>
  <c r="AD451" i="2"/>
  <c r="AZ442" i="2"/>
  <c r="D432" i="15"/>
  <c r="L436" i="14"/>
  <c r="AD495" i="2"/>
  <c r="AZ486" i="2"/>
  <c r="D476" i="15"/>
  <c r="L480" i="14"/>
  <c r="AD422" i="2"/>
  <c r="AZ413" i="2"/>
  <c r="D403" i="15"/>
  <c r="L407" i="14"/>
  <c r="AD505" i="2"/>
  <c r="AZ496" i="2"/>
  <c r="D486" i="15"/>
  <c r="L490" i="14"/>
  <c r="AD391" i="2"/>
  <c r="AZ382" i="2"/>
  <c r="D372" i="15"/>
  <c r="L374" i="14"/>
  <c r="AD449" i="2"/>
  <c r="AZ440" i="2"/>
  <c r="D430" i="15"/>
  <c r="L434" i="14"/>
  <c r="AD373" i="2"/>
  <c r="AZ364" i="2"/>
  <c r="D354" i="15"/>
  <c r="L356" i="14"/>
  <c r="AD487" i="2"/>
  <c r="AZ478" i="2"/>
  <c r="D468" i="15"/>
  <c r="L472" i="14"/>
  <c r="AD301" i="2"/>
  <c r="AZ292" i="2"/>
  <c r="D282" i="15"/>
  <c r="L284" i="14"/>
  <c r="AD397" i="2"/>
  <c r="AZ388" i="2"/>
  <c r="D378" i="15"/>
  <c r="L380" i="14"/>
  <c r="AD464" i="2"/>
  <c r="AZ455" i="2"/>
  <c r="D445" i="15"/>
  <c r="L449" i="14"/>
  <c r="AD360" i="2"/>
  <c r="AZ351" i="2"/>
  <c r="D341" i="15"/>
  <c r="L343" i="14"/>
  <c r="AD308" i="2"/>
  <c r="AZ299" i="2"/>
  <c r="D289" i="15"/>
  <c r="L291" i="14"/>
  <c r="AD459" i="2"/>
  <c r="AZ450" i="2"/>
  <c r="D440" i="15"/>
  <c r="L444" i="14"/>
  <c r="AD439" i="2"/>
  <c r="AZ430" i="2"/>
  <c r="D420" i="15"/>
  <c r="L424" i="14"/>
  <c r="AF480" i="2"/>
  <c r="BE471" i="2"/>
  <c r="F461" i="15"/>
  <c r="N465" i="14"/>
  <c r="AF503" i="2"/>
  <c r="BE494" i="2"/>
  <c r="F484" i="15"/>
  <c r="N488" i="14"/>
  <c r="AF472" i="2"/>
  <c r="BE463" i="2"/>
  <c r="F453" i="15"/>
  <c r="N457" i="14"/>
  <c r="AF500" i="2"/>
  <c r="BE491" i="2"/>
  <c r="F481" i="15"/>
  <c r="N485" i="14"/>
  <c r="AF280" i="2"/>
  <c r="BE271" i="2"/>
  <c r="F261" i="15"/>
  <c r="N263" i="14"/>
  <c r="AF347" i="2"/>
  <c r="BE338" i="2"/>
  <c r="F328" i="15"/>
  <c r="N330" i="14"/>
  <c r="AF414" i="2"/>
  <c r="BE405" i="2"/>
  <c r="F395" i="15"/>
  <c r="N399" i="14"/>
  <c r="AF510" i="2"/>
  <c r="BE501" i="2"/>
  <c r="F491" i="15"/>
  <c r="N495" i="14"/>
  <c r="AF277" i="2"/>
  <c r="BE268" i="2"/>
  <c r="F258" i="15"/>
  <c r="N260" i="14"/>
  <c r="AF373" i="2"/>
  <c r="BE364" i="2"/>
  <c r="F354" i="15"/>
  <c r="N356" i="14"/>
  <c r="AF446" i="2"/>
  <c r="BE437" i="2"/>
  <c r="F427" i="15"/>
  <c r="N431" i="14"/>
  <c r="AF526" i="2"/>
  <c r="BE517" i="2"/>
  <c r="F507" i="15"/>
  <c r="N511" i="14"/>
  <c r="AF351" i="2"/>
  <c r="BE342" i="2"/>
  <c r="F332" i="15"/>
  <c r="N334" i="14"/>
  <c r="AF457" i="2"/>
  <c r="BE448" i="2"/>
  <c r="F438" i="15"/>
  <c r="N442" i="14"/>
  <c r="AF422" i="2"/>
  <c r="BE413" i="2"/>
  <c r="F403" i="15"/>
  <c r="N407" i="14"/>
  <c r="AF275" i="2"/>
  <c r="BE266" i="2"/>
  <c r="F256" i="15"/>
  <c r="N258" i="14"/>
  <c r="AF408" i="2"/>
  <c r="BE399" i="2"/>
  <c r="F389" i="15"/>
  <c r="N393" i="14"/>
  <c r="AF326" i="2"/>
  <c r="BE317" i="2"/>
  <c r="F307" i="15"/>
  <c r="N309" i="14"/>
  <c r="AF382" i="2"/>
  <c r="BE373" i="2"/>
  <c r="F363" i="15"/>
  <c r="N365" i="14"/>
  <c r="AF540" i="2"/>
  <c r="BE531" i="2"/>
  <c r="F521" i="15"/>
  <c r="N525" i="14"/>
  <c r="AE453" i="2"/>
  <c r="BJ444" i="2"/>
  <c r="E434" i="15"/>
  <c r="M438" i="14"/>
  <c r="AE542" i="2"/>
  <c r="BJ533" i="2"/>
  <c r="E523" i="15"/>
  <c r="M527" i="14"/>
  <c r="AE532" i="2"/>
  <c r="BJ523" i="2"/>
  <c r="E513" i="15"/>
  <c r="M517" i="14"/>
  <c r="AE443" i="2"/>
  <c r="BJ434" i="2"/>
  <c r="E424" i="15"/>
  <c r="M428" i="14"/>
  <c r="AE285" i="2"/>
  <c r="BJ276" i="2"/>
  <c r="E266" i="15"/>
  <c r="M268" i="14"/>
  <c r="AE409" i="2"/>
  <c r="BJ400" i="2"/>
  <c r="E390" i="15"/>
  <c r="M394" i="14"/>
  <c r="AE451" i="2"/>
  <c r="BJ442" i="2"/>
  <c r="E432" i="15"/>
  <c r="M436" i="14"/>
  <c r="AE519" i="2"/>
  <c r="BJ510" i="2"/>
  <c r="E500" i="15"/>
  <c r="M504" i="14"/>
  <c r="AE303" i="2"/>
  <c r="BJ294" i="2"/>
  <c r="E284" i="15"/>
  <c r="M286" i="14"/>
  <c r="AE390" i="2"/>
  <c r="BJ381" i="2"/>
  <c r="E371" i="15"/>
  <c r="M373" i="14"/>
  <c r="AE431" i="2"/>
  <c r="BJ422" i="2"/>
  <c r="E412" i="15"/>
  <c r="M416" i="14"/>
  <c r="AE558" i="2"/>
  <c r="BJ549" i="2"/>
  <c r="E539" i="15"/>
  <c r="M543" i="14"/>
  <c r="AE476" i="2"/>
  <c r="BJ467" i="2"/>
  <c r="E457" i="15"/>
  <c r="M461" i="14"/>
  <c r="AE376" i="2"/>
  <c r="BJ367" i="2"/>
  <c r="E357" i="15"/>
  <c r="M359" i="14"/>
  <c r="AE289" i="2"/>
  <c r="BJ280" i="2"/>
  <c r="E270" i="15"/>
  <c r="M272" i="14"/>
  <c r="AE348" i="2"/>
  <c r="BJ339" i="2"/>
  <c r="E329" i="15"/>
  <c r="M331" i="14"/>
  <c r="AE559" i="2"/>
  <c r="BJ550" i="2"/>
  <c r="E540" i="15"/>
  <c r="M544" i="14"/>
  <c r="AE541" i="2"/>
  <c r="BJ532" i="2"/>
  <c r="E522" i="15"/>
  <c r="M526" i="14"/>
  <c r="AE386" i="2"/>
  <c r="BJ377" i="2"/>
  <c r="E367" i="15"/>
  <c r="M369" i="14"/>
  <c r="AC503" i="2"/>
  <c r="AU494" i="2"/>
  <c r="C484" i="15"/>
  <c r="K488" i="14"/>
  <c r="AC436" i="2"/>
  <c r="AU427" i="2"/>
  <c r="C417" i="15"/>
  <c r="K421" i="14"/>
  <c r="AC309" i="2"/>
  <c r="AU300" i="2"/>
  <c r="C290" i="15"/>
  <c r="K292" i="14"/>
  <c r="AC417" i="2"/>
  <c r="AU408" i="2"/>
  <c r="C398" i="15"/>
  <c r="K402" i="14"/>
  <c r="AC515" i="2"/>
  <c r="AU506" i="2"/>
  <c r="C496" i="15"/>
  <c r="K500" i="14"/>
  <c r="AC530" i="2"/>
  <c r="AU521" i="2"/>
  <c r="C511" i="15"/>
  <c r="K515" i="14"/>
  <c r="AC273" i="2"/>
  <c r="AU264" i="2"/>
  <c r="C254" i="15"/>
  <c r="K256" i="14"/>
  <c r="AC375" i="2"/>
  <c r="AU366" i="2"/>
  <c r="C356" i="15"/>
  <c r="K358" i="14"/>
  <c r="AC484" i="2"/>
  <c r="AU475" i="2"/>
  <c r="C465" i="15"/>
  <c r="K469" i="14"/>
  <c r="AC433" i="2"/>
  <c r="AU424" i="2"/>
  <c r="C414" i="15"/>
  <c r="K418" i="14"/>
  <c r="AC278" i="2"/>
  <c r="AU269" i="2"/>
  <c r="C259" i="15"/>
  <c r="K261" i="14"/>
  <c r="AC423" i="2"/>
  <c r="AU414" i="2"/>
  <c r="C404" i="15"/>
  <c r="K408" i="14"/>
  <c r="AC509" i="2"/>
  <c r="AU500" i="2"/>
  <c r="C490" i="15"/>
  <c r="K494" i="14"/>
  <c r="AC485" i="2"/>
  <c r="AU476" i="2"/>
  <c r="C466" i="15"/>
  <c r="K470" i="14"/>
  <c r="AC337" i="2"/>
  <c r="AU328" i="2"/>
  <c r="C318" i="15"/>
  <c r="K320" i="14"/>
  <c r="AC455" i="2"/>
  <c r="AU446" i="2"/>
  <c r="C436" i="15"/>
  <c r="K440" i="14"/>
  <c r="AC568" i="2"/>
  <c r="AU559" i="2"/>
  <c r="C549" i="15"/>
  <c r="K553" i="14"/>
  <c r="AC494" i="2"/>
  <c r="AU485" i="2"/>
  <c r="C475" i="15"/>
  <c r="K479" i="14"/>
  <c r="AC488" i="2"/>
  <c r="AU479" i="2"/>
  <c r="C469" i="15"/>
  <c r="K473" i="14"/>
  <c r="AC465" i="2"/>
  <c r="AU456" i="2"/>
  <c r="C446" i="15"/>
  <c r="K450" i="14"/>
  <c r="AH327" i="2"/>
  <c r="H308" i="15"/>
  <c r="AK318" i="2"/>
  <c r="P310" i="14"/>
  <c r="AH385" i="2"/>
  <c r="H366" i="15"/>
  <c r="AK376" i="2"/>
  <c r="P368" i="14"/>
  <c r="AH476" i="2"/>
  <c r="H457" i="15"/>
  <c r="AK467" i="2"/>
  <c r="P461" i="14"/>
  <c r="AH475" i="2"/>
  <c r="H456" i="15"/>
  <c r="AK466" i="2"/>
  <c r="P460" i="14"/>
  <c r="AH384" i="2"/>
  <c r="H365" i="15"/>
  <c r="AK375" i="2"/>
  <c r="P367" i="14"/>
  <c r="AH433" i="2"/>
  <c r="H414" i="15"/>
  <c r="AK424" i="2"/>
  <c r="P418" i="14"/>
  <c r="AH482" i="2"/>
  <c r="H463" i="15"/>
  <c r="AK473" i="2"/>
  <c r="P467" i="14"/>
  <c r="AH539" i="2"/>
  <c r="H520" i="15"/>
  <c r="AK530" i="2"/>
  <c r="P524" i="14"/>
  <c r="AH342" i="2"/>
  <c r="H323" i="15"/>
  <c r="AK333" i="2"/>
  <c r="P325" i="14"/>
  <c r="AH419" i="2"/>
  <c r="H400" i="15"/>
  <c r="AK410" i="2"/>
  <c r="P404" i="14"/>
  <c r="AH493" i="2"/>
  <c r="H474" i="15"/>
  <c r="AK484" i="2"/>
  <c r="P478" i="14"/>
  <c r="AH407" i="2"/>
  <c r="H388" i="15"/>
  <c r="AK398" i="2"/>
  <c r="P392" i="14"/>
  <c r="AH289" i="2"/>
  <c r="H270" i="15"/>
  <c r="AK280" i="2"/>
  <c r="P272" i="14"/>
  <c r="AH527" i="2"/>
  <c r="H508" i="15"/>
  <c r="AK518" i="2"/>
  <c r="P512" i="14"/>
  <c r="AH309" i="2"/>
  <c r="H290" i="15"/>
  <c r="AK300" i="2"/>
  <c r="P292" i="14"/>
  <c r="AH543" i="2"/>
  <c r="H524" i="15"/>
  <c r="AK534" i="2"/>
  <c r="P528" i="14"/>
  <c r="AH442" i="2"/>
  <c r="H423" i="15"/>
  <c r="AK433" i="2"/>
  <c r="P427" i="14"/>
  <c r="AH525" i="2"/>
  <c r="H506" i="15"/>
  <c r="AK516" i="2"/>
  <c r="P510" i="14"/>
  <c r="AG302" i="2"/>
  <c r="AP293" i="2"/>
  <c r="G283" i="15"/>
  <c r="O285" i="14"/>
  <c r="AG353" i="2"/>
  <c r="AP344" i="2"/>
  <c r="G334" i="15"/>
  <c r="O336" i="14"/>
  <c r="AG461" i="2"/>
  <c r="AP452" i="2"/>
  <c r="G442" i="15"/>
  <c r="O446" i="14"/>
  <c r="AG569" i="2"/>
  <c r="AP560" i="2"/>
  <c r="G550" i="15"/>
  <c r="O554" i="14"/>
  <c r="AG297" i="2"/>
  <c r="AP288" i="2"/>
  <c r="G278" i="15"/>
  <c r="O280" i="14"/>
  <c r="AG379" i="2"/>
  <c r="AP370" i="2"/>
  <c r="G360" i="15"/>
  <c r="O362" i="14"/>
  <c r="AG478" i="2"/>
  <c r="AP469" i="2"/>
  <c r="G459" i="15"/>
  <c r="O463" i="14"/>
  <c r="AG451" i="2"/>
  <c r="AP442" i="2"/>
  <c r="G432" i="15"/>
  <c r="O436" i="14"/>
  <c r="AG560" i="2"/>
  <c r="AP551" i="2"/>
  <c r="G541" i="15"/>
  <c r="O545" i="14"/>
  <c r="AG414" i="2"/>
  <c r="AP405" i="2"/>
  <c r="G395" i="15"/>
  <c r="O399" i="14"/>
  <c r="AG515" i="2"/>
  <c r="AP506" i="2"/>
  <c r="G496" i="15"/>
  <c r="O500" i="14"/>
  <c r="AG305" i="2"/>
  <c r="AP296" i="2"/>
  <c r="G286" i="15"/>
  <c r="O288" i="14"/>
  <c r="AG568" i="2"/>
  <c r="AP559" i="2"/>
  <c r="G549" i="15"/>
  <c r="O553" i="14"/>
  <c r="AG352" i="2"/>
  <c r="AP343" i="2"/>
  <c r="G333" i="15"/>
  <c r="O335" i="14"/>
  <c r="AG500" i="2"/>
  <c r="AP491" i="2"/>
  <c r="G481" i="15"/>
  <c r="O485" i="14"/>
  <c r="AG364" i="2"/>
  <c r="AP355" i="2"/>
  <c r="G345" i="15"/>
  <c r="O347" i="14"/>
  <c r="AG315" i="2"/>
  <c r="AP306" i="2"/>
  <c r="G296" i="15"/>
  <c r="O298" i="14"/>
  <c r="AG565" i="2"/>
  <c r="AP556" i="2"/>
  <c r="G546" i="15"/>
  <c r="O550" i="14"/>
  <c r="AG544" i="2"/>
  <c r="AP535" i="2"/>
  <c r="G525" i="15"/>
  <c r="O529" i="14"/>
  <c r="H246" i="15"/>
  <c r="AK256" i="2"/>
  <c r="P248" i="14"/>
  <c r="AZ136" i="2"/>
  <c r="D126" i="15"/>
  <c r="AZ162" i="2"/>
  <c r="D152" i="15"/>
  <c r="AP251" i="2"/>
  <c r="G241" i="15"/>
  <c r="O243" i="14"/>
  <c r="AP255" i="2"/>
  <c r="G245" i="15"/>
  <c r="O247" i="14"/>
  <c r="AZ73" i="2"/>
  <c r="D63" i="15"/>
  <c r="AU251" i="2"/>
  <c r="C241" i="15"/>
  <c r="K243" i="14"/>
  <c r="AZ233" i="2"/>
  <c r="D223" i="15"/>
  <c r="AZ178" i="2"/>
  <c r="D168" i="15"/>
  <c r="AZ125" i="2"/>
  <c r="D115" i="15"/>
  <c r="BE254" i="2"/>
  <c r="F244" i="15"/>
  <c r="N246" i="14"/>
  <c r="AZ232" i="2"/>
  <c r="D222" i="15"/>
  <c r="AZ155" i="2"/>
  <c r="D145" i="15"/>
  <c r="AZ95" i="2"/>
  <c r="D85" i="15"/>
  <c r="AD283" i="2"/>
  <c r="AZ274" i="2"/>
  <c r="D264" i="15"/>
  <c r="L266" i="14"/>
  <c r="AD316" i="2"/>
  <c r="AZ307" i="2"/>
  <c r="D297" i="15"/>
  <c r="L299" i="14"/>
  <c r="AD396" i="2"/>
  <c r="AZ387" i="2"/>
  <c r="D377" i="15"/>
  <c r="L379" i="14"/>
  <c r="AD339" i="2"/>
  <c r="AZ330" i="2"/>
  <c r="D320" i="15"/>
  <c r="L322" i="14"/>
  <c r="AD481" i="2"/>
  <c r="AZ472" i="2"/>
  <c r="D462" i="15"/>
  <c r="L466" i="14"/>
  <c r="AD320" i="2"/>
  <c r="AZ311" i="2"/>
  <c r="D301" i="15"/>
  <c r="L303" i="14"/>
  <c r="AD404" i="2"/>
  <c r="AZ395" i="2"/>
  <c r="D385" i="15"/>
  <c r="L387" i="14"/>
  <c r="AD335" i="2"/>
  <c r="AZ326" i="2"/>
  <c r="D316" i="15"/>
  <c r="L318" i="14"/>
  <c r="AD463" i="2"/>
  <c r="AZ454" i="2"/>
  <c r="D444" i="15"/>
  <c r="L448" i="14"/>
  <c r="AD437" i="2"/>
  <c r="AZ428" i="2"/>
  <c r="D418" i="15"/>
  <c r="L422" i="14"/>
  <c r="AD550" i="2"/>
  <c r="AZ541" i="2"/>
  <c r="D531" i="15"/>
  <c r="L535" i="14"/>
  <c r="AF433" i="2"/>
  <c r="BE424" i="2"/>
  <c r="F414" i="15"/>
  <c r="N418" i="14"/>
  <c r="AF527" i="2"/>
  <c r="BE518" i="2"/>
  <c r="F508" i="15"/>
  <c r="N512" i="14"/>
  <c r="AF421" i="2"/>
  <c r="BE412" i="2"/>
  <c r="F402" i="15"/>
  <c r="N406" i="14"/>
  <c r="AF333" i="2"/>
  <c r="BE324" i="2"/>
  <c r="F314" i="15"/>
  <c r="N316" i="14"/>
  <c r="AF449" i="2"/>
  <c r="BE440" i="2"/>
  <c r="F430" i="15"/>
  <c r="N434" i="14"/>
  <c r="AF300" i="2"/>
  <c r="BE291" i="2"/>
  <c r="F281" i="15"/>
  <c r="N283" i="14"/>
  <c r="AF367" i="2"/>
  <c r="BE358" i="2"/>
  <c r="F348" i="15"/>
  <c r="N350" i="14"/>
  <c r="AF499" i="2"/>
  <c r="BE490" i="2"/>
  <c r="F480" i="15"/>
  <c r="N484" i="14"/>
  <c r="AF426" i="2"/>
  <c r="BE417" i="2"/>
  <c r="F407" i="15"/>
  <c r="N411" i="14"/>
  <c r="AE549" i="2"/>
  <c r="BJ540" i="2"/>
  <c r="E530" i="15"/>
  <c r="M534" i="14"/>
  <c r="AE328" i="2"/>
  <c r="BJ319" i="2"/>
  <c r="E309" i="15"/>
  <c r="M311" i="14"/>
  <c r="AE416" i="2"/>
  <c r="BJ407" i="2"/>
  <c r="E397" i="15"/>
  <c r="M401" i="14"/>
  <c r="AE284" i="2"/>
  <c r="BJ275" i="2"/>
  <c r="E265" i="15"/>
  <c r="M267" i="14"/>
  <c r="AE479" i="2"/>
  <c r="BJ470" i="2"/>
  <c r="E460" i="15"/>
  <c r="M464" i="14"/>
  <c r="AE503" i="2"/>
  <c r="BJ494" i="2"/>
  <c r="E484" i="15"/>
  <c r="M488" i="14"/>
  <c r="AE473" i="2"/>
  <c r="BJ464" i="2"/>
  <c r="E454" i="15"/>
  <c r="M458" i="14"/>
  <c r="AE442" i="2"/>
  <c r="BJ433" i="2"/>
  <c r="E423" i="15"/>
  <c r="M427" i="14"/>
  <c r="AE465" i="2"/>
  <c r="BJ456" i="2"/>
  <c r="E446" i="15"/>
  <c r="M450" i="14"/>
  <c r="AE492" i="2"/>
  <c r="BJ483" i="2"/>
  <c r="E473" i="15"/>
  <c r="M477" i="14"/>
  <c r="AC354" i="2"/>
  <c r="AU345" i="2"/>
  <c r="C335" i="15"/>
  <c r="K337" i="14"/>
  <c r="AC466" i="2"/>
  <c r="AU457" i="2"/>
  <c r="C447" i="15"/>
  <c r="K451" i="14"/>
  <c r="AC553" i="2"/>
  <c r="AU544" i="2"/>
  <c r="C534" i="15"/>
  <c r="K538" i="14"/>
  <c r="AC393" i="2"/>
  <c r="AU384" i="2"/>
  <c r="C374" i="15"/>
  <c r="K376" i="14"/>
  <c r="AC487" i="2"/>
  <c r="AU478" i="2"/>
  <c r="C468" i="15"/>
  <c r="K472" i="14"/>
  <c r="AC323" i="2"/>
  <c r="AU314" i="2"/>
  <c r="C304" i="15"/>
  <c r="K306" i="14"/>
  <c r="AC548" i="2"/>
  <c r="AU539" i="2"/>
  <c r="C529" i="15"/>
  <c r="K533" i="14"/>
  <c r="AC454" i="2"/>
  <c r="AU445" i="2"/>
  <c r="C435" i="15"/>
  <c r="K439" i="14"/>
  <c r="AC476" i="2"/>
  <c r="AU467" i="2"/>
  <c r="C457" i="15"/>
  <c r="K461" i="14"/>
  <c r="AC491" i="2"/>
  <c r="AU482" i="2"/>
  <c r="C472" i="15"/>
  <c r="K476" i="14"/>
  <c r="AH379" i="2"/>
  <c r="H360" i="15"/>
  <c r="AK370" i="2"/>
  <c r="P362" i="14"/>
  <c r="AH481" i="2"/>
  <c r="H462" i="15"/>
  <c r="AK472" i="2"/>
  <c r="P466" i="14"/>
  <c r="AH336" i="2"/>
  <c r="H317" i="15"/>
  <c r="AK327" i="2"/>
  <c r="P319" i="14"/>
  <c r="AH490" i="2"/>
  <c r="H471" i="15"/>
  <c r="AK481" i="2"/>
  <c r="P475" i="14"/>
  <c r="AH473" i="2"/>
  <c r="H454" i="15"/>
  <c r="AK464" i="2"/>
  <c r="P458" i="14"/>
  <c r="AH506" i="2"/>
  <c r="H487" i="15"/>
  <c r="AK497" i="2"/>
  <c r="P491" i="14"/>
  <c r="AH517" i="2"/>
  <c r="H498" i="15"/>
  <c r="AK508" i="2"/>
  <c r="P502" i="14"/>
  <c r="AH321" i="2"/>
  <c r="H302" i="15"/>
  <c r="AK312" i="2"/>
  <c r="P304" i="14"/>
  <c r="AG301" i="2"/>
  <c r="AP292" i="2"/>
  <c r="G282" i="15"/>
  <c r="O284" i="14"/>
  <c r="AG367" i="2"/>
  <c r="AP358" i="2"/>
  <c r="G348" i="15"/>
  <c r="O350" i="14"/>
  <c r="AG452" i="2"/>
  <c r="AP443" i="2"/>
  <c r="G433" i="15"/>
  <c r="O437" i="14"/>
  <c r="AG282" i="2"/>
  <c r="AP273" i="2"/>
  <c r="G263" i="15"/>
  <c r="O265" i="14"/>
  <c r="AG401" i="2"/>
  <c r="AP392" i="2"/>
  <c r="G382" i="15"/>
  <c r="O384" i="14"/>
  <c r="AG427" i="2"/>
  <c r="AP418" i="2"/>
  <c r="G408" i="15"/>
  <c r="O412" i="14"/>
  <c r="AG339" i="2"/>
  <c r="AP330" i="2"/>
  <c r="G320" i="15"/>
  <c r="O322" i="14"/>
  <c r="AG543" i="2"/>
  <c r="AP534" i="2"/>
  <c r="G524" i="15"/>
  <c r="O528" i="14"/>
  <c r="AG559" i="2"/>
  <c r="AP550" i="2"/>
  <c r="G540" i="15"/>
  <c r="O544" i="14"/>
  <c r="AG431" i="2"/>
  <c r="AP422" i="2"/>
  <c r="G412" i="15"/>
  <c r="O416" i="14"/>
  <c r="AZ146" i="2"/>
  <c r="D136" i="15"/>
  <c r="AZ147" i="2"/>
  <c r="D137" i="15"/>
  <c r="AZ18" i="2"/>
  <c r="D8" i="15"/>
  <c r="L10" i="14"/>
  <c r="AZ242" i="2"/>
  <c r="D232" i="15"/>
  <c r="AZ245" i="2"/>
  <c r="D235" i="15"/>
  <c r="AZ69" i="2"/>
  <c r="D59" i="15"/>
  <c r="AD311" i="2"/>
  <c r="AZ302" i="2"/>
  <c r="D292" i="15"/>
  <c r="L294" i="14"/>
  <c r="AD400" i="2"/>
  <c r="AZ391" i="2"/>
  <c r="D381" i="15"/>
  <c r="L383" i="14"/>
  <c r="AD529" i="2"/>
  <c r="AZ520" i="2"/>
  <c r="D510" i="15"/>
  <c r="L514" i="14"/>
  <c r="AD340" i="2"/>
  <c r="AZ331" i="2"/>
  <c r="D321" i="15"/>
  <c r="L323" i="14"/>
  <c r="AD407" i="2"/>
  <c r="AZ398" i="2"/>
  <c r="D388" i="15"/>
  <c r="L392" i="14"/>
  <c r="AD531" i="2"/>
  <c r="AZ522" i="2"/>
  <c r="D512" i="15"/>
  <c r="L516" i="14"/>
  <c r="AD438" i="2"/>
  <c r="AZ429" i="2"/>
  <c r="D419" i="15"/>
  <c r="L423" i="14"/>
  <c r="AF566" i="2"/>
  <c r="BE557" i="2"/>
  <c r="F547" i="15"/>
  <c r="N551" i="14"/>
  <c r="AF438" i="2"/>
  <c r="BE429" i="2"/>
  <c r="F419" i="15"/>
  <c r="N423" i="14"/>
  <c r="AF519" i="2"/>
  <c r="BE510" i="2"/>
  <c r="F500" i="15"/>
  <c r="N504" i="14"/>
  <c r="AF361" i="2"/>
  <c r="BE352" i="2"/>
  <c r="F342" i="15"/>
  <c r="N344" i="14"/>
  <c r="AF436" i="2"/>
  <c r="BE427" i="2"/>
  <c r="F417" i="15"/>
  <c r="N421" i="14"/>
  <c r="AF417" i="2"/>
  <c r="BE408" i="2"/>
  <c r="F398" i="15"/>
  <c r="N402" i="14"/>
  <c r="AE363" i="2"/>
  <c r="BJ354" i="2"/>
  <c r="E344" i="15"/>
  <c r="M346" i="14"/>
  <c r="AE404" i="2"/>
  <c r="BJ395" i="2"/>
  <c r="E385" i="15"/>
  <c r="M387" i="14"/>
  <c r="AE506" i="2"/>
  <c r="BJ497" i="2"/>
  <c r="E487" i="15"/>
  <c r="M491" i="14"/>
  <c r="AE408" i="2"/>
  <c r="BJ399" i="2"/>
  <c r="E389" i="15"/>
  <c r="M393" i="14"/>
  <c r="AE500" i="2"/>
  <c r="BJ491" i="2"/>
  <c r="E481" i="15"/>
  <c r="M485" i="14"/>
  <c r="AE323" i="2"/>
  <c r="BJ314" i="2"/>
  <c r="E304" i="15"/>
  <c r="M306" i="14"/>
  <c r="AE504" i="2"/>
  <c r="BJ495" i="2"/>
  <c r="E485" i="15"/>
  <c r="M489" i="14"/>
  <c r="AC345" i="2"/>
  <c r="AU336" i="2"/>
  <c r="C326" i="15"/>
  <c r="K328" i="14"/>
  <c r="AC498" i="2"/>
  <c r="AU489" i="2"/>
  <c r="C479" i="15"/>
  <c r="K483" i="14"/>
  <c r="AC384" i="2"/>
  <c r="AU375" i="2"/>
  <c r="C365" i="15"/>
  <c r="K367" i="14"/>
  <c r="AC377" i="2"/>
  <c r="AU368" i="2"/>
  <c r="C358" i="15"/>
  <c r="K360" i="14"/>
  <c r="AC300" i="2"/>
  <c r="AU291" i="2"/>
  <c r="C281" i="15"/>
  <c r="K283" i="14"/>
  <c r="AH282" i="2"/>
  <c r="H263" i="15"/>
  <c r="AK273" i="2"/>
  <c r="P265" i="14"/>
  <c r="AH523" i="2"/>
  <c r="H504" i="15"/>
  <c r="AK514" i="2"/>
  <c r="P508" i="14"/>
  <c r="AH549" i="2"/>
  <c r="H530" i="15"/>
  <c r="AK540" i="2"/>
  <c r="P534" i="14"/>
  <c r="AH303" i="2"/>
  <c r="H284" i="15"/>
  <c r="AK294" i="2"/>
  <c r="P286" i="14"/>
  <c r="AH457" i="2"/>
  <c r="H438" i="15"/>
  <c r="AK448" i="2"/>
  <c r="P442" i="14"/>
  <c r="AH369" i="2"/>
  <c r="H350" i="15"/>
  <c r="AK360" i="2"/>
  <c r="P352" i="14"/>
  <c r="AH496" i="2"/>
  <c r="H477" i="15"/>
  <c r="AK487" i="2"/>
  <c r="P481" i="14"/>
  <c r="AG386" i="2"/>
  <c r="AP377" i="2"/>
  <c r="G367" i="15"/>
  <c r="O369" i="14"/>
  <c r="AG341" i="2"/>
  <c r="AP332" i="2"/>
  <c r="G322" i="15"/>
  <c r="O324" i="14"/>
  <c r="AG424" i="2"/>
  <c r="AP415" i="2"/>
  <c r="G405" i="15"/>
  <c r="O409" i="14"/>
  <c r="AG493" i="2"/>
  <c r="AP484" i="2"/>
  <c r="G474" i="15"/>
  <c r="O478" i="14"/>
  <c r="AG514" i="2"/>
  <c r="AP505" i="2"/>
  <c r="G495" i="15"/>
  <c r="O499" i="14"/>
  <c r="AG469" i="2"/>
  <c r="AP460" i="2"/>
  <c r="G450" i="15"/>
  <c r="O454" i="14"/>
  <c r="AG388" i="2"/>
  <c r="AP379" i="2"/>
  <c r="G369" i="15"/>
  <c r="O371" i="14"/>
  <c r="AG506" i="2"/>
  <c r="AP497" i="2"/>
  <c r="G487" i="15"/>
  <c r="O491" i="14"/>
  <c r="AD290" i="2"/>
  <c r="AZ281" i="2"/>
  <c r="D271" i="15"/>
  <c r="L273" i="14"/>
  <c r="AF549" i="2"/>
  <c r="BE540" i="2"/>
  <c r="F530" i="15"/>
  <c r="N534" i="14"/>
  <c r="AE570" i="2"/>
  <c r="BJ561" i="2"/>
  <c r="E551" i="15"/>
  <c r="M555" i="14"/>
  <c r="AE566" i="2"/>
  <c r="BJ557" i="2"/>
  <c r="E547" i="15"/>
  <c r="M551" i="14"/>
  <c r="AZ149" i="2"/>
  <c r="D139" i="15"/>
  <c r="AZ51" i="2"/>
  <c r="D41" i="15"/>
  <c r="AC365" i="2"/>
  <c r="AU356" i="2"/>
  <c r="C346" i="15"/>
  <c r="K348" i="14"/>
  <c r="AH427" i="2"/>
  <c r="H408" i="15"/>
  <c r="AK418" i="2"/>
  <c r="P412" i="14"/>
  <c r="AH551" i="2"/>
  <c r="H532" i="15"/>
  <c r="AK542" i="2"/>
  <c r="P536" i="14"/>
  <c r="AH356" i="2"/>
  <c r="H337" i="15"/>
  <c r="AK347" i="2"/>
  <c r="P339" i="14"/>
  <c r="AZ153" i="2"/>
  <c r="D143" i="15"/>
  <c r="AZ183" i="2"/>
  <c r="D173" i="15"/>
  <c r="AZ49" i="2"/>
  <c r="D39" i="15"/>
  <c r="AG445" i="2"/>
  <c r="AP436" i="2"/>
  <c r="G426" i="15"/>
  <c r="O430" i="14"/>
  <c r="AZ31" i="2"/>
  <c r="D21" i="15"/>
  <c r="L23" i="14"/>
  <c r="AZ195" i="2"/>
  <c r="D185" i="15"/>
  <c r="AZ62" i="2"/>
  <c r="D52" i="15"/>
  <c r="AD521" i="2"/>
  <c r="AZ512" i="2"/>
  <c r="D502" i="15"/>
  <c r="L506" i="14"/>
  <c r="AZ86" i="2"/>
  <c r="D76" i="15"/>
  <c r="AZ68" i="2"/>
  <c r="D58" i="15"/>
  <c r="AE371" i="2"/>
  <c r="BJ362" i="2"/>
  <c r="E352" i="15"/>
  <c r="M354" i="14"/>
  <c r="AG534" i="2"/>
  <c r="AP525" i="2"/>
  <c r="G515" i="15"/>
  <c r="O519" i="14"/>
  <c r="AD430" i="2"/>
  <c r="AZ421" i="2"/>
  <c r="D411" i="15"/>
  <c r="L415" i="14"/>
  <c r="AF368" i="2"/>
  <c r="BE359" i="2"/>
  <c r="F349" i="15"/>
  <c r="N351" i="14"/>
  <c r="AE276" i="2"/>
  <c r="BJ267" i="2"/>
  <c r="E257" i="15"/>
  <c r="M259" i="14"/>
  <c r="AZ239" i="2"/>
  <c r="D229" i="15"/>
  <c r="AZ235" i="2"/>
  <c r="D225" i="15"/>
  <c r="AZ72" i="2"/>
  <c r="D62" i="15"/>
  <c r="AZ112" i="2"/>
  <c r="D102" i="15"/>
  <c r="AH280" i="2"/>
  <c r="H261" i="15"/>
  <c r="AK271" i="2"/>
  <c r="P263" i="14"/>
  <c r="AH345" i="2"/>
  <c r="H326" i="15"/>
  <c r="AK336" i="2"/>
  <c r="P328" i="14"/>
  <c r="AG278" i="2"/>
  <c r="AP269" i="2"/>
  <c r="G259" i="15"/>
  <c r="O261" i="14"/>
  <c r="AZ80" i="2"/>
  <c r="D70" i="15"/>
  <c r="AZ76" i="2"/>
  <c r="D66" i="15"/>
  <c r="AD419" i="2"/>
  <c r="AZ410" i="2"/>
  <c r="D400" i="15"/>
  <c r="L404" i="14"/>
  <c r="AF442" i="2"/>
  <c r="BE433" i="2"/>
  <c r="F423" i="15"/>
  <c r="N427" i="14"/>
  <c r="AC276" i="2"/>
  <c r="AU267" i="2"/>
  <c r="C257" i="15"/>
  <c r="K259" i="14"/>
  <c r="AD287" i="2"/>
  <c r="AZ278" i="2"/>
  <c r="D268" i="15"/>
  <c r="L270" i="14"/>
  <c r="AD532" i="2"/>
  <c r="AZ523" i="2"/>
  <c r="D513" i="15"/>
  <c r="L517" i="14"/>
  <c r="AD410" i="2"/>
  <c r="AZ401" i="2"/>
  <c r="D391" i="15"/>
  <c r="L395" i="14"/>
  <c r="AZ172" i="2"/>
  <c r="D162" i="15"/>
  <c r="AZ190" i="2"/>
  <c r="D180" i="15"/>
  <c r="AF355" i="2"/>
  <c r="BE346" i="2"/>
  <c r="F336" i="15"/>
  <c r="N338" i="14"/>
  <c r="AE370" i="2"/>
  <c r="BJ361" i="2"/>
  <c r="E351" i="15"/>
  <c r="M353" i="14"/>
  <c r="AC550" i="2"/>
  <c r="AU541" i="2"/>
  <c r="C531" i="15"/>
  <c r="K535" i="14"/>
  <c r="AC298" i="2"/>
  <c r="AU289" i="2"/>
  <c r="C279" i="15"/>
  <c r="K281" i="14"/>
  <c r="AC495" i="2"/>
  <c r="AU486" i="2"/>
  <c r="C476" i="15"/>
  <c r="K480" i="14"/>
  <c r="AH423" i="2"/>
  <c r="H404" i="15"/>
  <c r="AK414" i="2"/>
  <c r="P408" i="14"/>
  <c r="AG366" i="2"/>
  <c r="AP357" i="2"/>
  <c r="G347" i="15"/>
  <c r="O349" i="14"/>
  <c r="AG546" i="2"/>
  <c r="AP537" i="2"/>
  <c r="G527" i="15"/>
  <c r="O531" i="14"/>
  <c r="AU257" i="2"/>
  <c r="C247" i="15"/>
  <c r="K249" i="14"/>
  <c r="AZ158" i="2"/>
  <c r="D148" i="15"/>
  <c r="H249" i="15"/>
  <c r="AK259" i="2"/>
  <c r="P251" i="14"/>
  <c r="AH440" i="2"/>
  <c r="H421" i="15"/>
  <c r="AK431" i="2"/>
  <c r="P425" i="14"/>
  <c r="L174" i="14"/>
  <c r="K41" i="14"/>
  <c r="L57" i="14"/>
  <c r="K65" i="14"/>
  <c r="L73" i="14"/>
  <c r="K81" i="14"/>
  <c r="N97" i="14"/>
  <c r="N105" i="14"/>
  <c r="N113" i="14"/>
  <c r="N121" i="14"/>
  <c r="N129" i="14"/>
  <c r="N137" i="14"/>
  <c r="P153" i="14"/>
  <c r="P161" i="14"/>
  <c r="P169" i="14"/>
  <c r="P193" i="14"/>
  <c r="P201" i="14"/>
  <c r="K209" i="14"/>
  <c r="L217" i="14"/>
  <c r="K225" i="14"/>
  <c r="O233" i="14"/>
  <c r="P241" i="14"/>
  <c r="K39" i="14"/>
  <c r="O47" i="14"/>
  <c r="K55" i="14"/>
  <c r="L63" i="14"/>
  <c r="M71" i="14"/>
  <c r="P79" i="14"/>
  <c r="M87" i="14"/>
  <c r="P95" i="14"/>
  <c r="M103" i="14"/>
  <c r="P111" i="14"/>
  <c r="M119" i="14"/>
  <c r="P127" i="14"/>
  <c r="K135" i="14"/>
  <c r="K143" i="14"/>
  <c r="N151" i="14"/>
  <c r="P151" i="14"/>
  <c r="M159" i="14"/>
  <c r="L167" i="14"/>
  <c r="M167" i="14"/>
  <c r="L175" i="14"/>
  <c r="P175" i="14"/>
  <c r="L183" i="14"/>
  <c r="M183" i="14"/>
  <c r="L191" i="14"/>
  <c r="M191" i="14"/>
  <c r="K199" i="14"/>
  <c r="P207" i="14"/>
  <c r="O215" i="14"/>
  <c r="K215" i="14"/>
  <c r="L223" i="14"/>
  <c r="M223" i="14"/>
  <c r="L231" i="14"/>
  <c r="K231" i="14"/>
  <c r="K40" i="14"/>
  <c r="M40" i="14"/>
  <c r="M48" i="14"/>
  <c r="M64" i="14"/>
  <c r="K72" i="14"/>
  <c r="L72" i="14"/>
  <c r="L80" i="14"/>
  <c r="M88" i="14"/>
  <c r="K104" i="14"/>
  <c r="L104" i="14"/>
  <c r="L112" i="14"/>
  <c r="K120" i="14"/>
  <c r="M120" i="14"/>
  <c r="L128" i="14"/>
  <c r="K136" i="14"/>
  <c r="P136" i="14"/>
  <c r="K152" i="14"/>
  <c r="K160" i="14"/>
  <c r="K168" i="14"/>
  <c r="K176" i="14"/>
  <c r="K184" i="14"/>
  <c r="P200" i="14"/>
  <c r="K208" i="14"/>
  <c r="P216" i="14"/>
  <c r="K224" i="14"/>
  <c r="AG345" i="2"/>
  <c r="AP336" i="2"/>
  <c r="G326" i="15"/>
  <c r="O328" i="14"/>
  <c r="E2" i="14"/>
  <c r="G2" i="14"/>
  <c r="M90" i="14"/>
  <c r="N74" i="14"/>
  <c r="M74" i="14"/>
  <c r="M98" i="14"/>
  <c r="K146" i="14"/>
  <c r="O190" i="14"/>
  <c r="K190" i="14"/>
  <c r="N234" i="14"/>
  <c r="N162" i="14"/>
  <c r="K162" i="14"/>
  <c r="M230" i="14"/>
  <c r="E282" i="14"/>
  <c r="P54" i="14"/>
  <c r="P78" i="14"/>
  <c r="O78" i="14"/>
  <c r="L102" i="14"/>
  <c r="K102" i="14"/>
  <c r="L126" i="14"/>
  <c r="P154" i="14"/>
  <c r="P182" i="14"/>
  <c r="L182" i="14"/>
  <c r="O206" i="14"/>
  <c r="K206" i="14"/>
  <c r="K238" i="14"/>
  <c r="P62" i="14"/>
  <c r="N62" i="14"/>
  <c r="L86" i="14"/>
  <c r="K86" i="14"/>
  <c r="K110" i="14"/>
  <c r="O158" i="14"/>
  <c r="P158" i="14"/>
  <c r="O178" i="14"/>
  <c r="K178" i="14"/>
  <c r="M202" i="14"/>
  <c r="O202" i="14"/>
  <c r="O226" i="14"/>
  <c r="K226" i="14"/>
  <c r="O46" i="14"/>
  <c r="L150" i="14"/>
  <c r="K150" i="14"/>
  <c r="M186" i="14"/>
  <c r="P186" i="14"/>
  <c r="O242" i="14"/>
  <c r="K242" i="14"/>
  <c r="AD359" i="2"/>
  <c r="AZ350" i="2"/>
  <c r="D340" i="15"/>
  <c r="L342" i="14"/>
  <c r="AD542" i="2"/>
  <c r="AZ533" i="2"/>
  <c r="D523" i="15"/>
  <c r="L527" i="14"/>
  <c r="AZ222" i="2"/>
  <c r="D212" i="15"/>
  <c r="AZ61" i="2"/>
  <c r="D51" i="15"/>
  <c r="AZ215" i="2"/>
  <c r="D205" i="15"/>
  <c r="AF390" i="2"/>
  <c r="BE381" i="2"/>
  <c r="F371" i="15"/>
  <c r="N373" i="14"/>
  <c r="AZ167" i="2"/>
  <c r="D157" i="15"/>
  <c r="AC352" i="2"/>
  <c r="AU343" i="2"/>
  <c r="C333" i="15"/>
  <c r="K335" i="14"/>
  <c r="AH429" i="2"/>
  <c r="H410" i="15"/>
  <c r="AK420" i="2"/>
  <c r="P414" i="14"/>
  <c r="AH411" i="2"/>
  <c r="H392" i="15"/>
  <c r="AK402" i="2"/>
  <c r="P396" i="14"/>
  <c r="AZ177" i="2"/>
  <c r="D167" i="15"/>
  <c r="AZ198" i="2"/>
  <c r="D188" i="15"/>
  <c r="AZ50" i="2"/>
  <c r="D40" i="15"/>
  <c r="AG411" i="2"/>
  <c r="AP402" i="2"/>
  <c r="G392" i="15"/>
  <c r="O396" i="14"/>
  <c r="AG428" i="2"/>
  <c r="AP419" i="2"/>
  <c r="G409" i="15"/>
  <c r="O413" i="14"/>
  <c r="AG307" i="2"/>
  <c r="AP298" i="2"/>
  <c r="G288" i="15"/>
  <c r="O290" i="14"/>
  <c r="P42" i="14"/>
  <c r="N66" i="14"/>
  <c r="P122" i="14"/>
  <c r="L214" i="14"/>
  <c r="O106" i="14"/>
  <c r="K58" i="14"/>
  <c r="O58" i="14"/>
  <c r="K118" i="14"/>
  <c r="K37" i="14"/>
  <c r="M45" i="14"/>
  <c r="L53" i="14"/>
  <c r="M53" i="14"/>
  <c r="K61" i="14"/>
  <c r="M61" i="14"/>
  <c r="M69" i="14"/>
  <c r="K77" i="14"/>
  <c r="M77" i="14"/>
  <c r="M85" i="14"/>
  <c r="K93" i="14"/>
  <c r="M101" i="14"/>
  <c r="M109" i="14"/>
  <c r="L117" i="14"/>
  <c r="M117" i="14"/>
  <c r="K125" i="14"/>
  <c r="M125" i="14"/>
  <c r="L133" i="14"/>
  <c r="M141" i="14"/>
  <c r="P149" i="14"/>
  <c r="M149" i="14"/>
  <c r="M165" i="14"/>
  <c r="P173" i="14"/>
  <c r="M173" i="14"/>
  <c r="M181" i="14"/>
  <c r="M189" i="14"/>
  <c r="P197" i="14"/>
  <c r="O213" i="14"/>
  <c r="N213" i="14"/>
  <c r="O221" i="14"/>
  <c r="O229" i="14"/>
  <c r="N229" i="14"/>
  <c r="M237" i="14"/>
  <c r="L237" i="14"/>
  <c r="O70" i="14"/>
  <c r="L198" i="14"/>
  <c r="N43" i="14"/>
  <c r="M59" i="14"/>
  <c r="N59" i="14"/>
  <c r="O75" i="14"/>
  <c r="M83" i="14"/>
  <c r="N83" i="14"/>
  <c r="O91" i="14"/>
  <c r="N91" i="14"/>
  <c r="O107" i="14"/>
  <c r="N107" i="14"/>
  <c r="M115" i="14"/>
  <c r="O131" i="14"/>
  <c r="N131" i="14"/>
  <c r="P139" i="14"/>
  <c r="K147" i="14"/>
  <c r="K155" i="14"/>
  <c r="O155" i="14"/>
  <c r="P163" i="14"/>
  <c r="O163" i="14"/>
  <c r="M171" i="14"/>
  <c r="K179" i="14"/>
  <c r="P187" i="14"/>
  <c r="O187" i="14"/>
  <c r="M195" i="14"/>
  <c r="O203" i="14"/>
  <c r="K203" i="14"/>
  <c r="L211" i="14"/>
  <c r="K211" i="14"/>
  <c r="L227" i="14"/>
  <c r="O235" i="14"/>
  <c r="O36" i="14"/>
  <c r="K52" i="14"/>
  <c r="O52" i="14"/>
  <c r="O60" i="14"/>
  <c r="K68" i="14"/>
  <c r="O68" i="14"/>
  <c r="O76" i="14"/>
  <c r="K84" i="14"/>
  <c r="O92" i="14"/>
  <c r="O100" i="14"/>
  <c r="O108" i="14"/>
  <c r="O116" i="14"/>
  <c r="O124" i="14"/>
  <c r="O132" i="14"/>
  <c r="O140" i="14"/>
  <c r="K148" i="14"/>
  <c r="N148" i="14"/>
  <c r="N156" i="14"/>
  <c r="N164" i="14"/>
  <c r="N172" i="14"/>
  <c r="K180" i="14"/>
  <c r="K188" i="14"/>
  <c r="K196" i="14"/>
  <c r="O204" i="14"/>
  <c r="N204" i="14"/>
  <c r="K212" i="14"/>
  <c r="N212" i="14"/>
  <c r="O220" i="14"/>
  <c r="O236" i="14"/>
  <c r="BE36" i="2"/>
  <c r="F26" i="15"/>
  <c r="N28" i="14"/>
  <c r="AP141" i="2"/>
  <c r="G131" i="15"/>
  <c r="AP247" i="2"/>
  <c r="G237" i="15"/>
  <c r="AU162" i="2"/>
  <c r="C152" i="15"/>
  <c r="AU152" i="2"/>
  <c r="C142" i="15"/>
  <c r="AU215" i="2"/>
  <c r="C205" i="15"/>
  <c r="AU217" i="2"/>
  <c r="C207" i="15"/>
  <c r="AU244" i="2"/>
  <c r="C234" i="15"/>
  <c r="BE111" i="2"/>
  <c r="F101" i="15"/>
  <c r="BE163" i="2"/>
  <c r="F153" i="15"/>
  <c r="H29" i="15"/>
  <c r="AK39" i="2"/>
  <c r="P31" i="14"/>
  <c r="BJ92" i="2"/>
  <c r="E82" i="15"/>
  <c r="H234" i="15"/>
  <c r="AK244" i="2"/>
  <c r="BJ12" i="2"/>
  <c r="E2" i="15"/>
  <c r="BJ228" i="2"/>
  <c r="E218" i="15"/>
  <c r="AP161" i="2"/>
  <c r="G151" i="15"/>
  <c r="AP236" i="2"/>
  <c r="G226" i="15"/>
  <c r="AU68" i="2"/>
  <c r="C58" i="15"/>
  <c r="AU27" i="2"/>
  <c r="C17" i="15"/>
  <c r="K19" i="14"/>
  <c r="AU40" i="2"/>
  <c r="C30" i="15"/>
  <c r="K32" i="14"/>
  <c r="AP136" i="2"/>
  <c r="G126" i="15"/>
  <c r="BE89" i="2"/>
  <c r="F79" i="15"/>
  <c r="BE194" i="2"/>
  <c r="F184" i="15"/>
  <c r="H57" i="15"/>
  <c r="AK67" i="2"/>
  <c r="BJ199" i="2"/>
  <c r="E189" i="15"/>
  <c r="H136" i="15"/>
  <c r="AK146" i="2"/>
  <c r="BJ205" i="2"/>
  <c r="E195" i="15"/>
  <c r="BJ52" i="2"/>
  <c r="E42" i="15"/>
  <c r="AU32" i="2"/>
  <c r="C22" i="15"/>
  <c r="K24" i="14"/>
  <c r="H49" i="15"/>
  <c r="AK59" i="2"/>
  <c r="BE100" i="2"/>
  <c r="F90" i="15"/>
  <c r="BE188" i="2"/>
  <c r="F178" i="15"/>
  <c r="H179" i="15"/>
  <c r="AK189" i="2"/>
  <c r="BE183" i="2"/>
  <c r="F173" i="15"/>
  <c r="H133" i="15"/>
  <c r="AK143" i="2"/>
  <c r="BJ171" i="2"/>
  <c r="E161" i="15"/>
  <c r="H113" i="15"/>
  <c r="AK123" i="2"/>
  <c r="BJ64" i="2"/>
  <c r="E54" i="15"/>
  <c r="BJ73" i="2"/>
  <c r="E63" i="15"/>
  <c r="H183" i="15"/>
  <c r="AK193" i="2"/>
  <c r="AU96" i="2"/>
  <c r="C86" i="15"/>
  <c r="G169" i="15"/>
  <c r="AP179" i="2"/>
  <c r="AP222" i="2"/>
  <c r="G212" i="15"/>
  <c r="AU99" i="2"/>
  <c r="C89" i="15"/>
  <c r="BE226" i="2"/>
  <c r="F216" i="15"/>
  <c r="BE201" i="2"/>
  <c r="F191" i="15"/>
  <c r="H146" i="15"/>
  <c r="AK156" i="2"/>
  <c r="H200" i="15"/>
  <c r="AK210" i="2"/>
  <c r="AU208" i="2"/>
  <c r="C198" i="15"/>
  <c r="BE49" i="2"/>
  <c r="F39" i="15"/>
  <c r="BE248" i="2"/>
  <c r="F238" i="15"/>
  <c r="H230" i="15"/>
  <c r="AK240" i="2"/>
  <c r="AU206" i="2"/>
  <c r="C196" i="15"/>
  <c r="AP25" i="2"/>
  <c r="G15" i="15"/>
  <c r="O17" i="14"/>
  <c r="AP58" i="2"/>
  <c r="G48" i="15"/>
  <c r="BE39" i="2"/>
  <c r="F29" i="15"/>
  <c r="N31" i="14"/>
  <c r="AU26" i="2"/>
  <c r="C16" i="15"/>
  <c r="K18" i="14"/>
  <c r="AU56" i="2"/>
  <c r="C46" i="15"/>
  <c r="AP174" i="2"/>
  <c r="G164" i="15"/>
  <c r="H186" i="15"/>
  <c r="AK196" i="2"/>
  <c r="AP239" i="2"/>
  <c r="G229" i="15"/>
  <c r="AU180" i="2"/>
  <c r="C170" i="15"/>
  <c r="H175" i="15"/>
  <c r="AK185" i="2"/>
  <c r="BE123" i="2"/>
  <c r="F113" i="15"/>
  <c r="H53" i="15"/>
  <c r="AK63" i="2"/>
  <c r="H162" i="15"/>
  <c r="AK172" i="2"/>
  <c r="AP182" i="2"/>
  <c r="G172" i="15"/>
  <c r="BE40" i="2"/>
  <c r="F30" i="15"/>
  <c r="N32" i="14"/>
  <c r="H8" i="15"/>
  <c r="AK18" i="2"/>
  <c r="P10" i="14"/>
  <c r="H96" i="15"/>
  <c r="AK106" i="2"/>
  <c r="BE46" i="2"/>
  <c r="F36" i="15"/>
  <c r="G121" i="15"/>
  <c r="AP131" i="2"/>
  <c r="AU117" i="2"/>
  <c r="C107" i="15"/>
  <c r="BE69" i="2"/>
  <c r="F59" i="15"/>
  <c r="BE173" i="2"/>
  <c r="F163" i="15"/>
  <c r="AD364" i="2"/>
  <c r="AZ355" i="2"/>
  <c r="D345" i="15"/>
  <c r="L347" i="14"/>
  <c r="AD346" i="2"/>
  <c r="AZ337" i="2"/>
  <c r="D327" i="15"/>
  <c r="L329" i="14"/>
  <c r="AD467" i="2"/>
  <c r="AZ458" i="2"/>
  <c r="D448" i="15"/>
  <c r="L452" i="14"/>
  <c r="AD436" i="2"/>
  <c r="AZ427" i="2"/>
  <c r="D417" i="15"/>
  <c r="L421" i="14"/>
  <c r="AF324" i="2"/>
  <c r="BE315" i="2"/>
  <c r="F305" i="15"/>
  <c r="N307" i="14"/>
  <c r="AF283" i="2"/>
  <c r="BE274" i="2"/>
  <c r="F264" i="15"/>
  <c r="N266" i="14"/>
  <c r="AF364" i="2"/>
  <c r="BE355" i="2"/>
  <c r="F345" i="15"/>
  <c r="N347" i="14"/>
  <c r="AF432" i="2"/>
  <c r="BE423" i="2"/>
  <c r="F413" i="15"/>
  <c r="N417" i="14"/>
  <c r="AF501" i="2"/>
  <c r="BE492" i="2"/>
  <c r="F482" i="15"/>
  <c r="N486" i="14"/>
  <c r="AE482" i="2"/>
  <c r="BJ473" i="2"/>
  <c r="E463" i="15"/>
  <c r="M467" i="14"/>
  <c r="AE290" i="2"/>
  <c r="BJ281" i="2"/>
  <c r="E271" i="15"/>
  <c r="M273" i="14"/>
  <c r="AE437" i="2"/>
  <c r="BJ428" i="2"/>
  <c r="E418" i="15"/>
  <c r="M422" i="14"/>
  <c r="AE522" i="2"/>
  <c r="BJ513" i="2"/>
  <c r="E503" i="15"/>
  <c r="M507" i="14"/>
  <c r="AC500" i="2"/>
  <c r="AU491" i="2"/>
  <c r="C481" i="15"/>
  <c r="K485" i="14"/>
  <c r="AC537" i="2"/>
  <c r="AU528" i="2"/>
  <c r="C518" i="15"/>
  <c r="K522" i="14"/>
  <c r="AC369" i="2"/>
  <c r="AU360" i="2"/>
  <c r="C350" i="15"/>
  <c r="K352" i="14"/>
  <c r="AC544" i="2"/>
  <c r="AU535" i="2"/>
  <c r="C525" i="15"/>
  <c r="K529" i="14"/>
  <c r="AC554" i="2"/>
  <c r="AU545" i="2"/>
  <c r="C535" i="15"/>
  <c r="K539" i="14"/>
  <c r="AH306" i="2"/>
  <c r="H287" i="15"/>
  <c r="AK297" i="2"/>
  <c r="P289" i="14"/>
  <c r="AH436" i="2"/>
  <c r="H417" i="15"/>
  <c r="AK427" i="2"/>
  <c r="P421" i="14"/>
  <c r="AH508" i="2"/>
  <c r="H489" i="15"/>
  <c r="AK499" i="2"/>
  <c r="P493" i="14"/>
  <c r="AH545" i="2"/>
  <c r="H526" i="15"/>
  <c r="AK536" i="2"/>
  <c r="P530" i="14"/>
  <c r="AH463" i="2"/>
  <c r="H444" i="15"/>
  <c r="AK454" i="2"/>
  <c r="P448" i="14"/>
  <c r="AH353" i="2"/>
  <c r="H334" i="15"/>
  <c r="AK344" i="2"/>
  <c r="P336" i="14"/>
  <c r="AG549" i="2"/>
  <c r="AP540" i="2"/>
  <c r="G530" i="15"/>
  <c r="O534" i="14"/>
  <c r="AG516" i="2"/>
  <c r="AP507" i="2"/>
  <c r="G497" i="15"/>
  <c r="O501" i="14"/>
  <c r="AG291" i="2"/>
  <c r="AP282" i="2"/>
  <c r="G272" i="15"/>
  <c r="O274" i="14"/>
  <c r="AG465" i="2"/>
  <c r="AP456" i="2"/>
  <c r="G446" i="15"/>
  <c r="O450" i="14"/>
  <c r="AZ248" i="2"/>
  <c r="D238" i="15"/>
  <c r="AD271" i="2"/>
  <c r="AZ262" i="2"/>
  <c r="D252" i="15"/>
  <c r="L254" i="14"/>
  <c r="AD559" i="2"/>
  <c r="AZ550" i="2"/>
  <c r="D540" i="15"/>
  <c r="L544" i="14"/>
  <c r="AF550" i="2"/>
  <c r="BE541" i="2"/>
  <c r="F531" i="15"/>
  <c r="N535" i="14"/>
  <c r="AF317" i="2"/>
  <c r="BE308" i="2"/>
  <c r="F298" i="15"/>
  <c r="N300" i="14"/>
  <c r="AE459" i="2"/>
  <c r="BJ450" i="2"/>
  <c r="E440" i="15"/>
  <c r="M444" i="14"/>
  <c r="AE384" i="2"/>
  <c r="BJ375" i="2"/>
  <c r="E365" i="15"/>
  <c r="M367" i="14"/>
  <c r="AE318" i="2"/>
  <c r="BJ309" i="2"/>
  <c r="E299" i="15"/>
  <c r="M301" i="14"/>
  <c r="AC295" i="2"/>
  <c r="AU286" i="2"/>
  <c r="C276" i="15"/>
  <c r="K278" i="14"/>
  <c r="AC534" i="2"/>
  <c r="AU525" i="2"/>
  <c r="C515" i="15"/>
  <c r="K519" i="14"/>
  <c r="AH299" i="2"/>
  <c r="H280" i="15"/>
  <c r="AK290" i="2"/>
  <c r="P282" i="14"/>
  <c r="AH565" i="2"/>
  <c r="H546" i="15"/>
  <c r="AK556" i="2"/>
  <c r="P550" i="14"/>
  <c r="AG310" i="2"/>
  <c r="AP301" i="2"/>
  <c r="G291" i="15"/>
  <c r="O293" i="14"/>
  <c r="AG438" i="2"/>
  <c r="AP429" i="2"/>
  <c r="G419" i="15"/>
  <c r="O423" i="14"/>
  <c r="AG566" i="2"/>
  <c r="AP557" i="2"/>
  <c r="G547" i="15"/>
  <c r="O551" i="14"/>
  <c r="AZ192" i="2"/>
  <c r="D182" i="15"/>
  <c r="AZ221" i="2"/>
  <c r="D211" i="15"/>
  <c r="AD488" i="2"/>
  <c r="AZ479" i="2"/>
  <c r="D469" i="15"/>
  <c r="L473" i="14"/>
  <c r="AF435" i="2"/>
  <c r="BE426" i="2"/>
  <c r="F416" i="15"/>
  <c r="N420" i="14"/>
  <c r="AF410" i="2"/>
  <c r="BE401" i="2"/>
  <c r="F391" i="15"/>
  <c r="N395" i="14"/>
  <c r="AE523" i="2"/>
  <c r="BJ514" i="2"/>
  <c r="E504" i="15"/>
  <c r="M508" i="14"/>
  <c r="AE489" i="2"/>
  <c r="BJ480" i="2"/>
  <c r="E470" i="15"/>
  <c r="M474" i="14"/>
  <c r="AC499" i="2"/>
  <c r="AU490" i="2"/>
  <c r="C480" i="15"/>
  <c r="K484" i="14"/>
  <c r="AH330" i="2"/>
  <c r="H311" i="15"/>
  <c r="AK321" i="2"/>
  <c r="P313" i="14"/>
  <c r="AH528" i="2"/>
  <c r="H509" i="15"/>
  <c r="AK519" i="2"/>
  <c r="P513" i="14"/>
  <c r="AG360" i="2"/>
  <c r="AP351" i="2"/>
  <c r="G341" i="15"/>
  <c r="O343" i="14"/>
  <c r="AD377" i="2"/>
  <c r="AZ368" i="2"/>
  <c r="D358" i="15"/>
  <c r="L360" i="14"/>
  <c r="AD554" i="2"/>
  <c r="AZ545" i="2"/>
  <c r="D535" i="15"/>
  <c r="L539" i="14"/>
  <c r="AD302" i="2"/>
  <c r="AZ293" i="2"/>
  <c r="D283" i="15"/>
  <c r="L285" i="14"/>
  <c r="AD563" i="2"/>
  <c r="AZ554" i="2"/>
  <c r="D544" i="15"/>
  <c r="L548" i="14"/>
  <c r="AD543" i="2"/>
  <c r="AZ534" i="2"/>
  <c r="D524" i="15"/>
  <c r="L528" i="14"/>
  <c r="AF522" i="2"/>
  <c r="BE513" i="2"/>
  <c r="F503" i="15"/>
  <c r="N507" i="14"/>
  <c r="AF310" i="2"/>
  <c r="BE301" i="2"/>
  <c r="F291" i="15"/>
  <c r="N293" i="14"/>
  <c r="AF337" i="2"/>
  <c r="BE328" i="2"/>
  <c r="F318" i="15"/>
  <c r="N320" i="14"/>
  <c r="AF289" i="2"/>
  <c r="BE280" i="2"/>
  <c r="F270" i="15"/>
  <c r="N272" i="14"/>
  <c r="AF345" i="2"/>
  <c r="BE336" i="2"/>
  <c r="F326" i="15"/>
  <c r="N328" i="14"/>
  <c r="AE422" i="2"/>
  <c r="BJ413" i="2"/>
  <c r="E403" i="15"/>
  <c r="M407" i="14"/>
  <c r="AE445" i="2"/>
  <c r="BJ436" i="2"/>
  <c r="E426" i="15"/>
  <c r="M430" i="14"/>
  <c r="AE397" i="2"/>
  <c r="BJ388" i="2"/>
  <c r="E378" i="15"/>
  <c r="M380" i="14"/>
  <c r="AE520" i="2"/>
  <c r="BJ511" i="2"/>
  <c r="E501" i="15"/>
  <c r="M505" i="14"/>
  <c r="AE564" i="2"/>
  <c r="BJ555" i="2"/>
  <c r="E545" i="15"/>
  <c r="M549" i="14"/>
  <c r="AC422" i="2"/>
  <c r="AU413" i="2"/>
  <c r="C403" i="15"/>
  <c r="K407" i="14"/>
  <c r="AC315" i="2"/>
  <c r="AU306" i="2"/>
  <c r="C296" i="15"/>
  <c r="K298" i="14"/>
  <c r="AC395" i="2"/>
  <c r="AU386" i="2"/>
  <c r="C376" i="15"/>
  <c r="K378" i="14"/>
  <c r="AC560" i="2"/>
  <c r="AU551" i="2"/>
  <c r="C541" i="15"/>
  <c r="K545" i="14"/>
  <c r="AC428" i="2"/>
  <c r="AU419" i="2"/>
  <c r="C409" i="15"/>
  <c r="K413" i="14"/>
  <c r="AH448" i="2"/>
  <c r="H429" i="15"/>
  <c r="AK439" i="2"/>
  <c r="P433" i="14"/>
  <c r="AH461" i="2"/>
  <c r="H442" i="15"/>
  <c r="AK452" i="2"/>
  <c r="P446" i="14"/>
  <c r="AH351" i="2"/>
  <c r="H332" i="15"/>
  <c r="AK342" i="2"/>
  <c r="P334" i="14"/>
  <c r="AH458" i="2"/>
  <c r="H439" i="15"/>
  <c r="AK449" i="2"/>
  <c r="P443" i="14"/>
  <c r="AG318" i="2"/>
  <c r="AP309" i="2"/>
  <c r="G299" i="15"/>
  <c r="O301" i="14"/>
  <c r="AG354" i="2"/>
  <c r="AP345" i="2"/>
  <c r="G335" i="15"/>
  <c r="O337" i="14"/>
  <c r="AG327" i="2"/>
  <c r="AP318" i="2"/>
  <c r="G308" i="15"/>
  <c r="O310" i="14"/>
  <c r="AG317" i="2"/>
  <c r="AP308" i="2"/>
  <c r="G298" i="15"/>
  <c r="O300" i="14"/>
  <c r="AG326" i="2"/>
  <c r="AP317" i="2"/>
  <c r="G307" i="15"/>
  <c r="O309" i="14"/>
  <c r="AZ151" i="2"/>
  <c r="D141" i="15"/>
  <c r="AZ56" i="2"/>
  <c r="D46" i="15"/>
  <c r="AZ42" i="2"/>
  <c r="D32" i="15"/>
  <c r="L34" i="14"/>
  <c r="AZ180" i="2"/>
  <c r="D170" i="15"/>
  <c r="AD399" i="2"/>
  <c r="AZ390" i="2"/>
  <c r="D380" i="15"/>
  <c r="L382" i="14"/>
  <c r="AD425" i="2"/>
  <c r="AZ416" i="2"/>
  <c r="D406" i="15"/>
  <c r="L410" i="14"/>
  <c r="AF502" i="2"/>
  <c r="BE493" i="2"/>
  <c r="F483" i="15"/>
  <c r="N487" i="14"/>
  <c r="AF424" i="2"/>
  <c r="BE415" i="2"/>
  <c r="F405" i="15"/>
  <c r="N409" i="14"/>
  <c r="AF336" i="2"/>
  <c r="BE327" i="2"/>
  <c r="F317" i="15"/>
  <c r="N319" i="14"/>
  <c r="AE405" i="2"/>
  <c r="BJ396" i="2"/>
  <c r="E386" i="15"/>
  <c r="M388" i="14"/>
  <c r="AE411" i="2"/>
  <c r="BJ402" i="2"/>
  <c r="E392" i="15"/>
  <c r="M396" i="14"/>
  <c r="AC442" i="2"/>
  <c r="AU433" i="2"/>
  <c r="C423" i="15"/>
  <c r="K427" i="14"/>
  <c r="AC462" i="2"/>
  <c r="AU453" i="2"/>
  <c r="C443" i="15"/>
  <c r="K447" i="14"/>
  <c r="AC363" i="2"/>
  <c r="AU354" i="2"/>
  <c r="C344" i="15"/>
  <c r="K346" i="14"/>
  <c r="AH537" i="2"/>
  <c r="H518" i="15"/>
  <c r="AK528" i="2"/>
  <c r="P522" i="14"/>
  <c r="AH447" i="2"/>
  <c r="H428" i="15"/>
  <c r="AK438" i="2"/>
  <c r="P432" i="14"/>
  <c r="AG270" i="2"/>
  <c r="AP261" i="2"/>
  <c r="G251" i="15"/>
  <c r="O253" i="14"/>
  <c r="AG501" i="2"/>
  <c r="AP492" i="2"/>
  <c r="G482" i="15"/>
  <c r="O486" i="14"/>
  <c r="AG344" i="2"/>
  <c r="AP335" i="2"/>
  <c r="G325" i="15"/>
  <c r="O327" i="14"/>
  <c r="AZ227" i="2"/>
  <c r="D217" i="15"/>
  <c r="AD324" i="2"/>
  <c r="AZ315" i="2"/>
  <c r="D305" i="15"/>
  <c r="L307" i="14"/>
  <c r="AD565" i="2"/>
  <c r="AZ556" i="2"/>
  <c r="D546" i="15"/>
  <c r="L550" i="14"/>
  <c r="AF274" i="2"/>
  <c r="BE265" i="2"/>
  <c r="F255" i="15"/>
  <c r="N257" i="14"/>
  <c r="AF305" i="2"/>
  <c r="BE296" i="2"/>
  <c r="F286" i="15"/>
  <c r="N288" i="14"/>
  <c r="AE339" i="2"/>
  <c r="BJ330" i="2"/>
  <c r="E320" i="15"/>
  <c r="M322" i="14"/>
  <c r="AC356" i="2"/>
  <c r="AU347" i="2"/>
  <c r="C337" i="15"/>
  <c r="K339" i="14"/>
  <c r="AC292" i="2"/>
  <c r="AU283" i="2"/>
  <c r="C273" i="15"/>
  <c r="K275" i="14"/>
  <c r="AH392" i="2"/>
  <c r="H373" i="15"/>
  <c r="AK383" i="2"/>
  <c r="P375" i="14"/>
  <c r="AG466" i="2"/>
  <c r="AP457" i="2"/>
  <c r="G447" i="15"/>
  <c r="O451" i="14"/>
  <c r="AG497" i="2"/>
  <c r="AP488" i="2"/>
  <c r="G478" i="15"/>
  <c r="O482" i="14"/>
  <c r="H248" i="15"/>
  <c r="AK258" i="2"/>
  <c r="P250" i="14"/>
  <c r="AZ166" i="2"/>
  <c r="D156" i="15"/>
  <c r="AH571" i="2"/>
  <c r="AK562" i="2"/>
  <c r="P556" i="14"/>
  <c r="AZ115" i="2"/>
  <c r="D105" i="15"/>
  <c r="AZ165" i="2"/>
  <c r="D155" i="15"/>
  <c r="AZ169" i="2"/>
  <c r="D159" i="15"/>
  <c r="AZ259" i="2"/>
  <c r="D249" i="15"/>
  <c r="L251" i="14"/>
  <c r="AE415" i="2"/>
  <c r="BJ406" i="2"/>
  <c r="E396" i="15"/>
  <c r="M400" i="14"/>
  <c r="AC524" i="2"/>
  <c r="AU515" i="2"/>
  <c r="C505" i="15"/>
  <c r="K509" i="14"/>
  <c r="AZ168" i="2"/>
  <c r="D158" i="15"/>
  <c r="AD500" i="2"/>
  <c r="AZ491" i="2"/>
  <c r="D481" i="15"/>
  <c r="L485" i="14"/>
  <c r="AF529" i="2"/>
  <c r="BE520" i="2"/>
  <c r="F510" i="15"/>
  <c r="N514" i="14"/>
  <c r="AC404" i="2"/>
  <c r="AU395" i="2"/>
  <c r="C385" i="15"/>
  <c r="K387" i="14"/>
  <c r="AG390" i="2"/>
  <c r="AP381" i="2"/>
  <c r="G371" i="15"/>
  <c r="O373" i="14"/>
  <c r="AF401" i="2"/>
  <c r="BE392" i="2"/>
  <c r="F382" i="15"/>
  <c r="N384" i="14"/>
  <c r="M121" i="14"/>
  <c r="N161" i="14"/>
  <c r="K177" i="14"/>
  <c r="N193" i="14"/>
  <c r="K138" i="14"/>
  <c r="M79" i="14"/>
  <c r="N127" i="14"/>
  <c r="N48" i="14"/>
  <c r="N120" i="14"/>
  <c r="N136" i="14"/>
  <c r="N184" i="14"/>
  <c r="H158" i="15"/>
  <c r="AK168" i="2"/>
  <c r="BE118" i="2"/>
  <c r="F108" i="15"/>
  <c r="AU224" i="2"/>
  <c r="C214" i="15"/>
  <c r="AP109" i="2"/>
  <c r="G99" i="15"/>
  <c r="AP185" i="2"/>
  <c r="G175" i="15"/>
  <c r="AP70" i="2"/>
  <c r="G60" i="15"/>
  <c r="AP85" i="2"/>
  <c r="G75" i="15"/>
  <c r="AP187" i="2"/>
  <c r="G177" i="15"/>
  <c r="AP94" i="2"/>
  <c r="G84" i="15"/>
  <c r="AP29" i="2"/>
  <c r="G19" i="15"/>
  <c r="O21" i="14"/>
  <c r="AP230" i="2"/>
  <c r="G220" i="15"/>
  <c r="AP27" i="2"/>
  <c r="G17" i="15"/>
  <c r="O19" i="14"/>
  <c r="AU62" i="2"/>
  <c r="C52" i="15"/>
  <c r="AP14" i="2"/>
  <c r="G4" i="15"/>
  <c r="O6" i="14"/>
  <c r="BE29" i="2"/>
  <c r="F19" i="15"/>
  <c r="N21" i="14"/>
  <c r="H68" i="15"/>
  <c r="AK78" i="2"/>
  <c r="AU168" i="2"/>
  <c r="C158" i="15"/>
  <c r="AU18" i="2"/>
  <c r="C8" i="15"/>
  <c r="K10" i="14"/>
  <c r="AU230" i="2"/>
  <c r="C220" i="15"/>
  <c r="AU236" i="2"/>
  <c r="C226" i="15"/>
  <c r="AU200" i="2"/>
  <c r="C190" i="15"/>
  <c r="AU65" i="2"/>
  <c r="C55" i="15"/>
  <c r="AU202" i="2"/>
  <c r="C192" i="15"/>
  <c r="AU189" i="2"/>
  <c r="C179" i="15"/>
  <c r="AP52" i="2"/>
  <c r="G42" i="15"/>
  <c r="AP77" i="2"/>
  <c r="G67" i="15"/>
  <c r="AU175" i="2"/>
  <c r="C165" i="15"/>
  <c r="AP133" i="2"/>
  <c r="G123" i="15"/>
  <c r="AP113" i="2"/>
  <c r="G103" i="15"/>
  <c r="H114" i="15"/>
  <c r="AK124" i="2"/>
  <c r="BE244" i="2"/>
  <c r="F234" i="15"/>
  <c r="BE196" i="2"/>
  <c r="F186" i="15"/>
  <c r="BE109" i="2"/>
  <c r="F99" i="15"/>
  <c r="BE28" i="2"/>
  <c r="F18" i="15"/>
  <c r="N20" i="14"/>
  <c r="H145" i="15"/>
  <c r="AK155" i="2"/>
  <c r="BE178" i="2"/>
  <c r="F168" i="15"/>
  <c r="BE228" i="2"/>
  <c r="F218" i="15"/>
  <c r="BE88" i="2"/>
  <c r="F78" i="15"/>
  <c r="BE161" i="2"/>
  <c r="F151" i="15"/>
  <c r="BE27" i="2"/>
  <c r="F17" i="15"/>
  <c r="N19" i="14"/>
  <c r="H75" i="15"/>
  <c r="AK85" i="2"/>
  <c r="BE75" i="2"/>
  <c r="F65" i="15"/>
  <c r="BJ160" i="2"/>
  <c r="E150" i="15"/>
  <c r="BJ165" i="2"/>
  <c r="E155" i="15"/>
  <c r="BJ38" i="2"/>
  <c r="E28" i="15"/>
  <c r="M30" i="14"/>
  <c r="BJ96" i="2"/>
  <c r="E86" i="15"/>
  <c r="BJ114" i="2"/>
  <c r="E104" i="15"/>
  <c r="BJ170" i="2"/>
  <c r="E160" i="15"/>
  <c r="H108" i="15"/>
  <c r="AK118" i="2"/>
  <c r="H66" i="15"/>
  <c r="AK76" i="2"/>
  <c r="BJ215" i="2"/>
  <c r="E205" i="15"/>
  <c r="BJ201" i="2"/>
  <c r="E191" i="15"/>
  <c r="BJ237" i="2"/>
  <c r="E227" i="15"/>
  <c r="BJ100" i="2"/>
  <c r="E90" i="15"/>
  <c r="BJ131" i="2"/>
  <c r="E121" i="15"/>
  <c r="BJ39" i="2"/>
  <c r="E29" i="15"/>
  <c r="M31" i="14"/>
  <c r="BJ89" i="2"/>
  <c r="E79" i="15"/>
  <c r="BJ94" i="2"/>
  <c r="E84" i="15"/>
  <c r="AP64" i="2"/>
  <c r="G54" i="15"/>
  <c r="AU38" i="2"/>
  <c r="C28" i="15"/>
  <c r="K30" i="14"/>
  <c r="AP50" i="2"/>
  <c r="G40" i="15"/>
  <c r="AP240" i="2"/>
  <c r="G230" i="15"/>
  <c r="AP92" i="2"/>
  <c r="G82" i="15"/>
  <c r="AP232" i="2"/>
  <c r="G222" i="15"/>
  <c r="AP46" i="2"/>
  <c r="G36" i="15"/>
  <c r="AP101" i="2"/>
  <c r="G91" i="15"/>
  <c r="AP15" i="2"/>
  <c r="G5" i="15"/>
  <c r="O7" i="14"/>
  <c r="AP150" i="2"/>
  <c r="G140" i="15"/>
  <c r="AP194" i="2"/>
  <c r="G184" i="15"/>
  <c r="AU16" i="2"/>
  <c r="C6" i="15"/>
  <c r="K8" i="14"/>
  <c r="AU245" i="2"/>
  <c r="C235" i="15"/>
  <c r="C237" i="15"/>
  <c r="AU247" i="2"/>
  <c r="AU49" i="2"/>
  <c r="C39" i="15"/>
  <c r="AU111" i="2"/>
  <c r="C101" i="15"/>
  <c r="AU207" i="2"/>
  <c r="C197" i="15"/>
  <c r="AU86" i="2"/>
  <c r="C76" i="15"/>
  <c r="AU21" i="2"/>
  <c r="C11" i="15"/>
  <c r="K13" i="14"/>
  <c r="AU54" i="2"/>
  <c r="C44" i="15"/>
  <c r="AU172" i="2"/>
  <c r="C162" i="15"/>
  <c r="AP226" i="2"/>
  <c r="G216" i="15"/>
  <c r="AP137" i="2"/>
  <c r="G127" i="15"/>
  <c r="AP203" i="2"/>
  <c r="G193" i="15"/>
  <c r="AU140" i="2"/>
  <c r="C130" i="15"/>
  <c r="AU227" i="2"/>
  <c r="C217" i="15"/>
  <c r="H138" i="15"/>
  <c r="AK148" i="2"/>
  <c r="BE229" i="2"/>
  <c r="F219" i="15"/>
  <c r="BE72" i="2"/>
  <c r="F62" i="15"/>
  <c r="H87" i="15"/>
  <c r="AK97" i="2"/>
  <c r="BE110" i="2"/>
  <c r="F100" i="15"/>
  <c r="BE187" i="2"/>
  <c r="F177" i="15"/>
  <c r="BE209" i="2"/>
  <c r="F199" i="15"/>
  <c r="BE38" i="2"/>
  <c r="F28" i="15"/>
  <c r="N30" i="14"/>
  <c r="H197" i="15"/>
  <c r="AK207" i="2"/>
  <c r="BE126" i="2"/>
  <c r="F116" i="15"/>
  <c r="BJ119" i="2"/>
  <c r="E109" i="15"/>
  <c r="BJ140" i="2"/>
  <c r="E130" i="15"/>
  <c r="BJ55" i="2"/>
  <c r="E45" i="15"/>
  <c r="BJ162" i="2"/>
  <c r="E152" i="15"/>
  <c r="BJ168" i="2"/>
  <c r="E158" i="15"/>
  <c r="BJ34" i="2"/>
  <c r="E24" i="15"/>
  <c r="M26" i="14"/>
  <c r="H81" i="15"/>
  <c r="AK91" i="2"/>
  <c r="H73" i="15"/>
  <c r="AK83" i="2"/>
  <c r="H115" i="15"/>
  <c r="AK125" i="2"/>
  <c r="BJ217" i="2"/>
  <c r="E207" i="15"/>
  <c r="BJ169" i="2"/>
  <c r="E159" i="15"/>
  <c r="BJ108" i="2"/>
  <c r="E98" i="15"/>
  <c r="BJ174" i="2"/>
  <c r="E164" i="15"/>
  <c r="BJ101" i="2"/>
  <c r="E91" i="15"/>
  <c r="BJ220" i="2"/>
  <c r="E210" i="15"/>
  <c r="BJ150" i="2"/>
  <c r="E140" i="15"/>
  <c r="BJ212" i="2"/>
  <c r="E202" i="15"/>
  <c r="BJ45" i="2"/>
  <c r="E35" i="15"/>
  <c r="AU119" i="2"/>
  <c r="C109" i="15"/>
  <c r="AP219" i="2"/>
  <c r="G209" i="15"/>
  <c r="AP176" i="2"/>
  <c r="G166" i="15"/>
  <c r="AU142" i="2"/>
  <c r="C132" i="15"/>
  <c r="AU51" i="2"/>
  <c r="C41" i="15"/>
  <c r="BE94" i="2"/>
  <c r="F84" i="15"/>
  <c r="AP36" i="2"/>
  <c r="G26" i="15"/>
  <c r="O28" i="14"/>
  <c r="H55" i="15"/>
  <c r="AK65" i="2"/>
  <c r="H206" i="15"/>
  <c r="AK216" i="2"/>
  <c r="AU235" i="2"/>
  <c r="C225" i="15"/>
  <c r="BE92" i="2"/>
  <c r="F82" i="15"/>
  <c r="BE232" i="2"/>
  <c r="F222" i="15"/>
  <c r="H224" i="15"/>
  <c r="AK234" i="2"/>
  <c r="BE80" i="2"/>
  <c r="F70" i="15"/>
  <c r="BE41" i="2"/>
  <c r="F31" i="15"/>
  <c r="N33" i="14"/>
  <c r="BE73" i="2"/>
  <c r="F63" i="15"/>
  <c r="H178" i="15"/>
  <c r="AK188" i="2"/>
  <c r="H17" i="15"/>
  <c r="AK27" i="2"/>
  <c r="P19" i="14"/>
  <c r="BE210" i="2"/>
  <c r="F200" i="15"/>
  <c r="H235" i="15"/>
  <c r="AK245" i="2"/>
  <c r="BE184" i="2"/>
  <c r="F174" i="15"/>
  <c r="BE97" i="2"/>
  <c r="F87" i="15"/>
  <c r="BE43" i="2"/>
  <c r="F33" i="15"/>
  <c r="N35" i="14"/>
  <c r="H123" i="15"/>
  <c r="AK133" i="2"/>
  <c r="H42" i="15"/>
  <c r="AK52" i="2"/>
  <c r="BE198" i="2"/>
  <c r="F188" i="15"/>
  <c r="BJ121" i="2"/>
  <c r="E111" i="15"/>
  <c r="BJ122" i="2"/>
  <c r="E112" i="15"/>
  <c r="BJ241" i="2"/>
  <c r="E231" i="15"/>
  <c r="BJ29" i="2"/>
  <c r="E19" i="15"/>
  <c r="M21" i="14"/>
  <c r="BJ200" i="2"/>
  <c r="E190" i="15"/>
  <c r="BJ21" i="2"/>
  <c r="E11" i="15"/>
  <c r="M13" i="14"/>
  <c r="H45" i="15"/>
  <c r="AK55" i="2"/>
  <c r="H101" i="15"/>
  <c r="AK111" i="2"/>
  <c r="H46" i="15"/>
  <c r="AK56" i="2"/>
  <c r="BJ231" i="2"/>
  <c r="E221" i="15"/>
  <c r="BJ249" i="2"/>
  <c r="E239" i="15"/>
  <c r="BJ141" i="2"/>
  <c r="E131" i="15"/>
  <c r="BJ59" i="2"/>
  <c r="E49" i="15"/>
  <c r="BJ156" i="2"/>
  <c r="E146" i="15"/>
  <c r="BJ178" i="2"/>
  <c r="E168" i="15"/>
  <c r="BJ180" i="2"/>
  <c r="E170" i="15"/>
  <c r="BJ46" i="2"/>
  <c r="E36" i="15"/>
  <c r="H211" i="15"/>
  <c r="AK221" i="2"/>
  <c r="H143" i="15"/>
  <c r="AK153" i="2"/>
  <c r="H117" i="15"/>
  <c r="AK127" i="2"/>
  <c r="H19" i="15"/>
  <c r="AK29" i="2"/>
  <c r="P21" i="14"/>
  <c r="AP104" i="2"/>
  <c r="G94" i="15"/>
  <c r="AU108" i="2"/>
  <c r="C98" i="15"/>
  <c r="BE204" i="2"/>
  <c r="F194" i="15"/>
  <c r="BE35" i="2"/>
  <c r="F25" i="15"/>
  <c r="N27" i="14"/>
  <c r="H63" i="15"/>
  <c r="AK73" i="2"/>
  <c r="AP155" i="2"/>
  <c r="G145" i="15"/>
  <c r="AP12" i="2"/>
  <c r="G2" i="15"/>
  <c r="AP217" i="2"/>
  <c r="G207" i="15"/>
  <c r="AP167" i="2"/>
  <c r="G157" i="15"/>
  <c r="AP172" i="2"/>
  <c r="G162" i="15"/>
  <c r="AU15" i="2"/>
  <c r="C5" i="15"/>
  <c r="K7" i="14"/>
  <c r="H193" i="15"/>
  <c r="AK203" i="2"/>
  <c r="AU243" i="2"/>
  <c r="C233" i="15"/>
  <c r="AU46" i="2"/>
  <c r="C36" i="15"/>
  <c r="AU53" i="2"/>
  <c r="C43" i="15"/>
  <c r="AU61" i="2"/>
  <c r="C51" i="15"/>
  <c r="H155" i="15"/>
  <c r="AK165" i="2"/>
  <c r="H28" i="15"/>
  <c r="AK38" i="2"/>
  <c r="P30" i="14"/>
  <c r="BE131" i="2"/>
  <c r="F121" i="15"/>
  <c r="H163" i="15"/>
  <c r="AK173" i="2"/>
  <c r="H30" i="15"/>
  <c r="AK40" i="2"/>
  <c r="P32" i="14"/>
  <c r="BE202" i="2"/>
  <c r="F192" i="15"/>
  <c r="BJ235" i="2"/>
  <c r="E225" i="15"/>
  <c r="BJ44" i="2"/>
  <c r="E34" i="15"/>
  <c r="BJ213" i="2"/>
  <c r="E203" i="15"/>
  <c r="BJ227" i="2"/>
  <c r="E217" i="15"/>
  <c r="BJ42" i="2"/>
  <c r="E32" i="15"/>
  <c r="M34" i="14"/>
  <c r="BJ196" i="2"/>
  <c r="E186" i="15"/>
  <c r="H216" i="15"/>
  <c r="AK226" i="2"/>
  <c r="H201" i="15"/>
  <c r="AK211" i="2"/>
  <c r="BE195" i="2"/>
  <c r="F185" i="15"/>
  <c r="BE147" i="2"/>
  <c r="F137" i="15"/>
  <c r="C173" i="15"/>
  <c r="AU183" i="2"/>
  <c r="BE219" i="2"/>
  <c r="F209" i="15"/>
  <c r="BE83" i="2"/>
  <c r="F73" i="15"/>
  <c r="BE158" i="2"/>
  <c r="F148" i="15"/>
  <c r="BE171" i="2"/>
  <c r="F161" i="15"/>
  <c r="BE50" i="2"/>
  <c r="F40" i="15"/>
  <c r="BE197" i="2"/>
  <c r="F187" i="15"/>
  <c r="BE14" i="2"/>
  <c r="F4" i="15"/>
  <c r="N6" i="14"/>
  <c r="H139" i="15"/>
  <c r="AK149" i="2"/>
  <c r="BE25" i="2"/>
  <c r="F15" i="15"/>
  <c r="N17" i="14"/>
  <c r="H156" i="15"/>
  <c r="AK166" i="2"/>
  <c r="H10" i="15"/>
  <c r="AK20" i="2"/>
  <c r="P12" i="14"/>
  <c r="H112" i="15"/>
  <c r="AK122" i="2"/>
  <c r="H169" i="15"/>
  <c r="AK179" i="2"/>
  <c r="H79" i="15"/>
  <c r="AK89" i="2"/>
  <c r="AP23" i="2"/>
  <c r="G13" i="15"/>
  <c r="O15" i="14"/>
  <c r="AP34" i="2"/>
  <c r="G24" i="15"/>
  <c r="O26" i="14"/>
  <c r="BE217" i="2"/>
  <c r="F207" i="15"/>
  <c r="AP17" i="2"/>
  <c r="G7" i="15"/>
  <c r="O9" i="14"/>
  <c r="AP180" i="2"/>
  <c r="G170" i="15"/>
  <c r="AP24" i="2"/>
  <c r="G14" i="15"/>
  <c r="O16" i="14"/>
  <c r="AP107" i="2"/>
  <c r="G97" i="15"/>
  <c r="AP89" i="2"/>
  <c r="G79" i="15"/>
  <c r="AP95" i="2"/>
  <c r="G85" i="15"/>
  <c r="AP117" i="2"/>
  <c r="G107" i="15"/>
  <c r="AP227" i="2"/>
  <c r="G217" i="15"/>
  <c r="AP80" i="2"/>
  <c r="G70" i="15"/>
  <c r="AP197" i="2"/>
  <c r="G187" i="15"/>
  <c r="AU164" i="2"/>
  <c r="C154" i="15"/>
  <c r="AU178" i="2"/>
  <c r="C168" i="15"/>
  <c r="AU195" i="2"/>
  <c r="C185" i="15"/>
  <c r="AU73" i="2"/>
  <c r="C63" i="15"/>
  <c r="AU82" i="2"/>
  <c r="C72" i="15"/>
  <c r="AU145" i="2"/>
  <c r="C135" i="15"/>
  <c r="AU71" i="2"/>
  <c r="C61" i="15"/>
  <c r="AU171" i="2"/>
  <c r="C161" i="15"/>
  <c r="AU37" i="2"/>
  <c r="C27" i="15"/>
  <c r="K29" i="14"/>
  <c r="AU120" i="2"/>
  <c r="C110" i="15"/>
  <c r="AU134" i="2"/>
  <c r="C124" i="15"/>
  <c r="AU203" i="2"/>
  <c r="C193" i="15"/>
  <c r="BE250" i="2"/>
  <c r="F240" i="15"/>
  <c r="AU44" i="2"/>
  <c r="C34" i="15"/>
  <c r="AP204" i="2"/>
  <c r="G194" i="15"/>
  <c r="BE215" i="2"/>
  <c r="F205" i="15"/>
  <c r="H187" i="15"/>
  <c r="AK197" i="2"/>
  <c r="H153" i="15"/>
  <c r="AK163" i="2"/>
  <c r="AP126" i="2"/>
  <c r="G116" i="15"/>
  <c r="AP199" i="2"/>
  <c r="G189" i="15"/>
  <c r="AP62" i="2"/>
  <c r="G52" i="15"/>
  <c r="AP13" i="2"/>
  <c r="G3" i="15"/>
  <c r="H135" i="15"/>
  <c r="AK145" i="2"/>
  <c r="AU248" i="2"/>
  <c r="C238" i="15"/>
  <c r="AU161" i="2"/>
  <c r="C151" i="15"/>
  <c r="AU136" i="2"/>
  <c r="C126" i="15"/>
  <c r="AU75" i="2"/>
  <c r="C65" i="15"/>
  <c r="AU148" i="2"/>
  <c r="C138" i="15"/>
  <c r="H174" i="15"/>
  <c r="AK184" i="2"/>
  <c r="H33" i="15"/>
  <c r="AK43" i="2"/>
  <c r="P35" i="14"/>
  <c r="BE17" i="2"/>
  <c r="F7" i="15"/>
  <c r="N9" i="14"/>
  <c r="BE102" i="2"/>
  <c r="F92" i="15"/>
  <c r="BE122" i="2"/>
  <c r="F112" i="15"/>
  <c r="BJ224" i="2"/>
  <c r="E214" i="15"/>
  <c r="BJ97" i="2"/>
  <c r="E87" i="15"/>
  <c r="BJ84" i="2"/>
  <c r="E74" i="15"/>
  <c r="H26" i="15"/>
  <c r="AK36" i="2"/>
  <c r="P28" i="14"/>
  <c r="H23" i="15"/>
  <c r="AK33" i="2"/>
  <c r="P25" i="14"/>
  <c r="BJ112" i="2"/>
  <c r="E102" i="15"/>
  <c r="BJ188" i="2"/>
  <c r="E178" i="15"/>
  <c r="H160" i="15"/>
  <c r="AK170" i="2"/>
  <c r="AP249" i="2"/>
  <c r="G239" i="15"/>
  <c r="AP153" i="2"/>
  <c r="G143" i="15"/>
  <c r="AP183" i="2"/>
  <c r="G173" i="15"/>
  <c r="AP246" i="2"/>
  <c r="G236" i="15"/>
  <c r="AP193" i="2"/>
  <c r="G183" i="15"/>
  <c r="AP53" i="2"/>
  <c r="G43" i="15"/>
  <c r="BE168" i="2"/>
  <c r="F158" i="15"/>
  <c r="BE59" i="2"/>
  <c r="F49" i="15"/>
  <c r="BE230" i="2"/>
  <c r="F220" i="15"/>
  <c r="BJ25" i="2"/>
  <c r="E15" i="15"/>
  <c r="M17" i="14"/>
  <c r="H238" i="15"/>
  <c r="AK248" i="2"/>
  <c r="H64" i="15"/>
  <c r="AK74" i="2"/>
  <c r="BJ176" i="2"/>
  <c r="E166" i="15"/>
  <c r="BJ20" i="2"/>
  <c r="E10" i="15"/>
  <c r="M12" i="14"/>
  <c r="BJ13" i="2"/>
  <c r="E3" i="15"/>
  <c r="BJ229" i="2"/>
  <c r="E219" i="15"/>
  <c r="H58" i="15"/>
  <c r="AK68" i="2"/>
  <c r="BE64" i="2"/>
  <c r="F54" i="15"/>
  <c r="AU124" i="2"/>
  <c r="C114" i="15"/>
  <c r="BE138" i="2"/>
  <c r="F128" i="15"/>
  <c r="BE236" i="2"/>
  <c r="F226" i="15"/>
  <c r="BE107" i="2"/>
  <c r="F97" i="15"/>
  <c r="BJ163" i="2"/>
  <c r="E153" i="15"/>
  <c r="BE63" i="2"/>
  <c r="F53" i="15"/>
  <c r="BE86" i="2"/>
  <c r="F76" i="15"/>
  <c r="AU77" i="2"/>
  <c r="C67" i="15"/>
  <c r="AU121" i="2"/>
  <c r="C111" i="15"/>
  <c r="AU186" i="2"/>
  <c r="C176" i="15"/>
  <c r="AU64" i="2"/>
  <c r="C54" i="15"/>
  <c r="BE85" i="2"/>
  <c r="F75" i="15"/>
  <c r="BE134" i="2"/>
  <c r="F124" i="15"/>
  <c r="AP106" i="2"/>
  <c r="G96" i="15"/>
  <c r="BE112" i="2"/>
  <c r="F102" i="15"/>
  <c r="H67" i="15"/>
  <c r="AK77" i="2"/>
  <c r="H62" i="15"/>
  <c r="AK72" i="2"/>
  <c r="H226" i="15"/>
  <c r="AK236" i="2"/>
  <c r="BE153" i="2"/>
  <c r="F143" i="15"/>
  <c r="H223" i="15"/>
  <c r="AK233" i="2"/>
  <c r="H221" i="15"/>
  <c r="AK231" i="2"/>
  <c r="AD270" i="2"/>
  <c r="AZ261" i="2"/>
  <c r="D251" i="15"/>
  <c r="L253" i="14"/>
  <c r="AD331" i="2"/>
  <c r="AZ322" i="2"/>
  <c r="D312" i="15"/>
  <c r="L314" i="14"/>
  <c r="AD310" i="2"/>
  <c r="AZ301" i="2"/>
  <c r="D291" i="15"/>
  <c r="L293" i="14"/>
  <c r="AD433" i="2"/>
  <c r="AZ424" i="2"/>
  <c r="D414" i="15"/>
  <c r="L418" i="14"/>
  <c r="AD511" i="2"/>
  <c r="AZ502" i="2"/>
  <c r="D492" i="15"/>
  <c r="L496" i="14"/>
  <c r="AD452" i="2"/>
  <c r="AZ443" i="2"/>
  <c r="D433" i="15"/>
  <c r="L437" i="14"/>
  <c r="AD347" i="2"/>
  <c r="AZ338" i="2"/>
  <c r="D328" i="15"/>
  <c r="L330" i="14"/>
  <c r="AD442" i="2"/>
  <c r="AZ433" i="2"/>
  <c r="D423" i="15"/>
  <c r="L427" i="14"/>
  <c r="AD321" i="2"/>
  <c r="AZ312" i="2"/>
  <c r="D302" i="15"/>
  <c r="L304" i="14"/>
  <c r="AD416" i="2"/>
  <c r="AZ407" i="2"/>
  <c r="D397" i="15"/>
  <c r="L401" i="14"/>
  <c r="AD473" i="2"/>
  <c r="AZ464" i="2"/>
  <c r="D454" i="15"/>
  <c r="L458" i="14"/>
  <c r="AD547" i="2"/>
  <c r="AZ538" i="2"/>
  <c r="D528" i="15"/>
  <c r="L532" i="14"/>
  <c r="AD306" i="2"/>
  <c r="AZ297" i="2"/>
  <c r="D287" i="15"/>
  <c r="L289" i="14"/>
  <c r="AD371" i="2"/>
  <c r="AZ362" i="2"/>
  <c r="D352" i="15"/>
  <c r="L354" i="14"/>
  <c r="AD480" i="2"/>
  <c r="AZ471" i="2"/>
  <c r="D461" i="15"/>
  <c r="L465" i="14"/>
  <c r="AD569" i="2"/>
  <c r="AZ560" i="2"/>
  <c r="D550" i="15"/>
  <c r="L554" i="14"/>
  <c r="AD314" i="2"/>
  <c r="AZ305" i="2"/>
  <c r="D295" i="15"/>
  <c r="L297" i="14"/>
  <c r="AD446" i="2"/>
  <c r="AZ437" i="2"/>
  <c r="D427" i="15"/>
  <c r="L431" i="14"/>
  <c r="AD557" i="2"/>
  <c r="AZ548" i="2"/>
  <c r="D538" i="15"/>
  <c r="L542" i="14"/>
  <c r="AF448" i="2"/>
  <c r="BE439" i="2"/>
  <c r="F429" i="15"/>
  <c r="N433" i="14"/>
  <c r="AF486" i="2"/>
  <c r="BE477" i="2"/>
  <c r="F467" i="15"/>
  <c r="N471" i="14"/>
  <c r="AF563" i="2"/>
  <c r="BE554" i="2"/>
  <c r="F544" i="15"/>
  <c r="N548" i="14"/>
  <c r="AF286" i="2"/>
  <c r="BE277" i="2"/>
  <c r="F267" i="15"/>
  <c r="N269" i="14"/>
  <c r="AF385" i="2"/>
  <c r="BE376" i="2"/>
  <c r="F366" i="15"/>
  <c r="N368" i="14"/>
  <c r="AF456" i="2"/>
  <c r="BE447" i="2"/>
  <c r="F437" i="15"/>
  <c r="N441" i="14"/>
  <c r="AF533" i="2"/>
  <c r="BE524" i="2"/>
  <c r="F514" i="15"/>
  <c r="N518" i="14"/>
  <c r="AF380" i="2"/>
  <c r="BE371" i="2"/>
  <c r="F361" i="15"/>
  <c r="N363" i="14"/>
  <c r="AF423" i="2"/>
  <c r="BE414" i="2"/>
  <c r="F404" i="15"/>
  <c r="N408" i="14"/>
  <c r="AF534" i="2"/>
  <c r="BE525" i="2"/>
  <c r="F515" i="15"/>
  <c r="N519" i="14"/>
  <c r="AF366" i="2"/>
  <c r="BE357" i="2"/>
  <c r="F347" i="15"/>
  <c r="N349" i="14"/>
  <c r="AF394" i="2"/>
  <c r="BE385" i="2"/>
  <c r="F375" i="15"/>
  <c r="N377" i="14"/>
  <c r="AF560" i="2"/>
  <c r="BE551" i="2"/>
  <c r="F541" i="15"/>
  <c r="N545" i="14"/>
  <c r="AF374" i="2"/>
  <c r="BE365" i="2"/>
  <c r="F355" i="15"/>
  <c r="N357" i="14"/>
  <c r="AF279" i="2"/>
  <c r="BE270" i="2"/>
  <c r="F260" i="15"/>
  <c r="N262" i="14"/>
  <c r="AF343" i="2"/>
  <c r="BE334" i="2"/>
  <c r="F324" i="15"/>
  <c r="N326" i="14"/>
  <c r="AF329" i="2"/>
  <c r="BE320" i="2"/>
  <c r="F310" i="15"/>
  <c r="N312" i="14"/>
  <c r="AE396" i="2"/>
  <c r="BJ387" i="2"/>
  <c r="E377" i="15"/>
  <c r="M379" i="14"/>
  <c r="AE483" i="2"/>
  <c r="BJ474" i="2"/>
  <c r="E464" i="15"/>
  <c r="M468" i="14"/>
  <c r="AE402" i="2"/>
  <c r="BJ393" i="2"/>
  <c r="E383" i="15"/>
  <c r="M385" i="14"/>
  <c r="AE389" i="2"/>
  <c r="BJ380" i="2"/>
  <c r="E370" i="15"/>
  <c r="M372" i="14"/>
  <c r="AE429" i="2"/>
  <c r="BJ420" i="2"/>
  <c r="E410" i="15"/>
  <c r="M414" i="14"/>
  <c r="AE527" i="2"/>
  <c r="BJ518" i="2"/>
  <c r="E508" i="15"/>
  <c r="M512" i="14"/>
  <c r="AE334" i="2"/>
  <c r="BJ325" i="2"/>
  <c r="E315" i="15"/>
  <c r="M317" i="14"/>
  <c r="AE382" i="2"/>
  <c r="BJ373" i="2"/>
  <c r="E363" i="15"/>
  <c r="M365" i="14"/>
  <c r="AE317" i="2"/>
  <c r="BJ308" i="2"/>
  <c r="E298" i="15"/>
  <c r="M300" i="14"/>
  <c r="AE562" i="2"/>
  <c r="BJ553" i="2"/>
  <c r="E543" i="15"/>
  <c r="M547" i="14"/>
  <c r="AE484" i="2"/>
  <c r="BJ475" i="2"/>
  <c r="E465" i="15"/>
  <c r="M469" i="14"/>
  <c r="AE342" i="2"/>
  <c r="BJ333" i="2"/>
  <c r="E323" i="15"/>
  <c r="M325" i="14"/>
  <c r="AE434" i="2"/>
  <c r="BJ425" i="2"/>
  <c r="E415" i="15"/>
  <c r="M419" i="14"/>
  <c r="AE481" i="2"/>
  <c r="BJ472" i="2"/>
  <c r="E462" i="15"/>
  <c r="M466" i="14"/>
  <c r="AE378" i="2"/>
  <c r="BJ369" i="2"/>
  <c r="E359" i="15"/>
  <c r="M361" i="14"/>
  <c r="AE331" i="2"/>
  <c r="BJ322" i="2"/>
  <c r="E312" i="15"/>
  <c r="M314" i="14"/>
  <c r="AE565" i="2"/>
  <c r="BJ556" i="2"/>
  <c r="E546" i="15"/>
  <c r="M550" i="14"/>
  <c r="AE364" i="2"/>
  <c r="BJ355" i="2"/>
  <c r="E345" i="15"/>
  <c r="M347" i="14"/>
  <c r="AE301" i="2"/>
  <c r="BJ292" i="2"/>
  <c r="E282" i="15"/>
  <c r="M284" i="14"/>
  <c r="AC528" i="2"/>
  <c r="AU519" i="2"/>
  <c r="C509" i="15"/>
  <c r="K513" i="14"/>
  <c r="AC314" i="2"/>
  <c r="AU305" i="2"/>
  <c r="C295" i="15"/>
  <c r="K297" i="14"/>
  <c r="AC370" i="2"/>
  <c r="AU361" i="2"/>
  <c r="C351" i="15"/>
  <c r="K353" i="14"/>
  <c r="AC483" i="2"/>
  <c r="AU474" i="2"/>
  <c r="C464" i="15"/>
  <c r="K468" i="14"/>
  <c r="AC563" i="2"/>
  <c r="AU554" i="2"/>
  <c r="C544" i="15"/>
  <c r="K548" i="14"/>
  <c r="AC523" i="2"/>
  <c r="AU514" i="2"/>
  <c r="C504" i="15"/>
  <c r="K508" i="14"/>
  <c r="AC319" i="2"/>
  <c r="AU310" i="2"/>
  <c r="C300" i="15"/>
  <c r="K302" i="14"/>
  <c r="AC355" i="2"/>
  <c r="AU346" i="2"/>
  <c r="C336" i="15"/>
  <c r="K338" i="14"/>
  <c r="AC471" i="2"/>
  <c r="AU462" i="2"/>
  <c r="C452" i="15"/>
  <c r="K456" i="14"/>
  <c r="AC538" i="2"/>
  <c r="AU529" i="2"/>
  <c r="C519" i="15"/>
  <c r="K523" i="14"/>
  <c r="AC386" i="2"/>
  <c r="AU377" i="2"/>
  <c r="C367" i="15"/>
  <c r="K369" i="14"/>
  <c r="AC372" i="2"/>
  <c r="AU363" i="2"/>
  <c r="C353" i="15"/>
  <c r="K355" i="14"/>
  <c r="AC458" i="2"/>
  <c r="AU449" i="2"/>
  <c r="C439" i="15"/>
  <c r="K443" i="14"/>
  <c r="AC505" i="2"/>
  <c r="AU496" i="2"/>
  <c r="C486" i="15"/>
  <c r="K490" i="14"/>
  <c r="AC405" i="2"/>
  <c r="AU396" i="2"/>
  <c r="C386" i="15"/>
  <c r="K388" i="14"/>
  <c r="AC555" i="2"/>
  <c r="AU546" i="2"/>
  <c r="C536" i="15"/>
  <c r="K540" i="14"/>
  <c r="AC474" i="2"/>
  <c r="AU465" i="2"/>
  <c r="C455" i="15"/>
  <c r="K459" i="14"/>
  <c r="AC312" i="2"/>
  <c r="AU303" i="2"/>
  <c r="C293" i="15"/>
  <c r="K295" i="14"/>
  <c r="AC496" i="2"/>
  <c r="AU487" i="2"/>
  <c r="C477" i="15"/>
  <c r="K481" i="14"/>
  <c r="AH276" i="2"/>
  <c r="H257" i="15"/>
  <c r="AK267" i="2"/>
  <c r="P259" i="14"/>
  <c r="AH349" i="2"/>
  <c r="H330" i="15"/>
  <c r="AK340" i="2"/>
  <c r="P332" i="14"/>
  <c r="AH426" i="2"/>
  <c r="H407" i="15"/>
  <c r="AK417" i="2"/>
  <c r="P411" i="14"/>
  <c r="AH504" i="2"/>
  <c r="H485" i="15"/>
  <c r="AK495" i="2"/>
  <c r="P489" i="14"/>
  <c r="AH553" i="2"/>
  <c r="H534" i="15"/>
  <c r="AK544" i="2"/>
  <c r="P538" i="14"/>
  <c r="AH404" i="2"/>
  <c r="H385" i="15"/>
  <c r="AK395" i="2"/>
  <c r="P387" i="14"/>
  <c r="AH354" i="2"/>
  <c r="H335" i="15"/>
  <c r="AK345" i="2"/>
  <c r="P337" i="14"/>
  <c r="AH503" i="2"/>
  <c r="H484" i="15"/>
  <c r="AK494" i="2"/>
  <c r="P488" i="14"/>
  <c r="AH331" i="2"/>
  <c r="H312" i="15"/>
  <c r="AK322" i="2"/>
  <c r="P314" i="14"/>
  <c r="AH285" i="2"/>
  <c r="H266" i="15"/>
  <c r="AK276" i="2"/>
  <c r="P268" i="14"/>
  <c r="AH305" i="2"/>
  <c r="H286" i="15"/>
  <c r="AK296" i="2"/>
  <c r="P288" i="14"/>
  <c r="AH515" i="2"/>
  <c r="H496" i="15"/>
  <c r="AK506" i="2"/>
  <c r="P500" i="14"/>
  <c r="AH437" i="2"/>
  <c r="H418" i="15"/>
  <c r="AK428" i="2"/>
  <c r="P422" i="14"/>
  <c r="AH451" i="2"/>
  <c r="H432" i="15"/>
  <c r="AK442" i="2"/>
  <c r="P436" i="14"/>
  <c r="AH344" i="2"/>
  <c r="H325" i="15"/>
  <c r="AK335" i="2"/>
  <c r="P327" i="14"/>
  <c r="AH488" i="2"/>
  <c r="H469" i="15"/>
  <c r="AK479" i="2"/>
  <c r="P473" i="14"/>
  <c r="AH469" i="2"/>
  <c r="H450" i="15"/>
  <c r="AK460" i="2"/>
  <c r="P454" i="14"/>
  <c r="AH362" i="2"/>
  <c r="H343" i="15"/>
  <c r="AK353" i="2"/>
  <c r="P345" i="14"/>
  <c r="AH570" i="2"/>
  <c r="H551" i="15"/>
  <c r="AK561" i="2"/>
  <c r="P555" i="14"/>
  <c r="AH485" i="2"/>
  <c r="H466" i="15"/>
  <c r="AK476" i="2"/>
  <c r="P470" i="14"/>
  <c r="AH562" i="2"/>
  <c r="H543" i="15"/>
  <c r="AK553" i="2"/>
  <c r="P547" i="14"/>
  <c r="AG294" i="2"/>
  <c r="AP285" i="2"/>
  <c r="G275" i="15"/>
  <c r="O277" i="14"/>
  <c r="AG377" i="2"/>
  <c r="AP368" i="2"/>
  <c r="G358" i="15"/>
  <c r="O360" i="14"/>
  <c r="AG370" i="2"/>
  <c r="AP361" i="2"/>
  <c r="G351" i="15"/>
  <c r="O353" i="14"/>
  <c r="AG449" i="2"/>
  <c r="AP440" i="2"/>
  <c r="G430" i="15"/>
  <c r="O434" i="14"/>
  <c r="AG389" i="2"/>
  <c r="AP380" i="2"/>
  <c r="G370" i="15"/>
  <c r="O372" i="14"/>
  <c r="AG289" i="2"/>
  <c r="AP280" i="2"/>
  <c r="G270" i="15"/>
  <c r="O272" i="14"/>
  <c r="AG314" i="2"/>
  <c r="AP305" i="2"/>
  <c r="G295" i="15"/>
  <c r="O297" i="14"/>
  <c r="AG473" i="2"/>
  <c r="AP464" i="2"/>
  <c r="G454" i="15"/>
  <c r="O458" i="14"/>
  <c r="AG442" i="2"/>
  <c r="AP433" i="2"/>
  <c r="G423" i="15"/>
  <c r="O427" i="14"/>
  <c r="AG524" i="2"/>
  <c r="G505" i="15"/>
  <c r="AP515" i="2"/>
  <c r="O509" i="14"/>
  <c r="AG425" i="2"/>
  <c r="AP416" i="2"/>
  <c r="G406" i="15"/>
  <c r="O410" i="14"/>
  <c r="AG557" i="2"/>
  <c r="AP548" i="2"/>
  <c r="G538" i="15"/>
  <c r="O542" i="14"/>
  <c r="AG409" i="2"/>
  <c r="AP400" i="2"/>
  <c r="G390" i="15"/>
  <c r="O394" i="14"/>
  <c r="AG412" i="2"/>
  <c r="AP403" i="2"/>
  <c r="G393" i="15"/>
  <c r="O397" i="14"/>
  <c r="AG400" i="2"/>
  <c r="AP391" i="2"/>
  <c r="G381" i="15"/>
  <c r="O383" i="14"/>
  <c r="AG269" i="2"/>
  <c r="AP260" i="2"/>
  <c r="G250" i="15"/>
  <c r="O252" i="14"/>
  <c r="AG404" i="2"/>
  <c r="AP395" i="2"/>
  <c r="G385" i="15"/>
  <c r="O387" i="14"/>
  <c r="H242" i="15"/>
  <c r="AK252" i="2"/>
  <c r="P244" i="14"/>
  <c r="AZ91" i="2"/>
  <c r="D81" i="15"/>
  <c r="AZ202" i="2"/>
  <c r="D192" i="15"/>
  <c r="AZ58" i="2"/>
  <c r="D48" i="15"/>
  <c r="AZ173" i="2"/>
  <c r="D163" i="15"/>
  <c r="BJ251" i="2"/>
  <c r="E241" i="15"/>
  <c r="M243" i="14"/>
  <c r="AD284" i="2"/>
  <c r="AZ275" i="2"/>
  <c r="D265" i="15"/>
  <c r="L267" i="14"/>
  <c r="AD379" i="2"/>
  <c r="AZ370" i="2"/>
  <c r="D360" i="15"/>
  <c r="L362" i="14"/>
  <c r="AD447" i="2"/>
  <c r="AZ438" i="2"/>
  <c r="D428" i="15"/>
  <c r="L432" i="14"/>
  <c r="AD405" i="2"/>
  <c r="AZ396" i="2"/>
  <c r="D386" i="15"/>
  <c r="L388" i="14"/>
  <c r="AD497" i="2"/>
  <c r="AZ488" i="2"/>
  <c r="D478" i="15"/>
  <c r="L482" i="14"/>
  <c r="AD408" i="2"/>
  <c r="AZ399" i="2"/>
  <c r="D389" i="15"/>
  <c r="L393" i="14"/>
  <c r="AD534" i="2"/>
  <c r="AZ525" i="2"/>
  <c r="D515" i="15"/>
  <c r="L519" i="14"/>
  <c r="AF531" i="2"/>
  <c r="BE522" i="2"/>
  <c r="F512" i="15"/>
  <c r="N516" i="14"/>
  <c r="AF406" i="2"/>
  <c r="BE397" i="2"/>
  <c r="F387" i="15"/>
  <c r="N389" i="14"/>
  <c r="AF378" i="2"/>
  <c r="BE369" i="2"/>
  <c r="F359" i="15"/>
  <c r="N361" i="14"/>
  <c r="AF516" i="2"/>
  <c r="BE507" i="2"/>
  <c r="F497" i="15"/>
  <c r="N501" i="14"/>
  <c r="AF386" i="2"/>
  <c r="BE377" i="2"/>
  <c r="F367" i="15"/>
  <c r="N369" i="14"/>
  <c r="AF411" i="2"/>
  <c r="BE402" i="2"/>
  <c r="F392" i="15"/>
  <c r="N396" i="14"/>
  <c r="AF561" i="2"/>
  <c r="BE552" i="2"/>
  <c r="F542" i="15"/>
  <c r="N546" i="14"/>
  <c r="AF330" i="2"/>
  <c r="BE321" i="2"/>
  <c r="F311" i="15"/>
  <c r="N313" i="14"/>
  <c r="AF376" i="2"/>
  <c r="BE367" i="2"/>
  <c r="F357" i="15"/>
  <c r="N359" i="14"/>
  <c r="AF445" i="2"/>
  <c r="BE436" i="2"/>
  <c r="F426" i="15"/>
  <c r="N430" i="14"/>
  <c r="AE312" i="2"/>
  <c r="BJ303" i="2"/>
  <c r="E293" i="15"/>
  <c r="M295" i="14"/>
  <c r="AE421" i="2"/>
  <c r="BJ412" i="2"/>
  <c r="E402" i="15"/>
  <c r="M406" i="14"/>
  <c r="AE478" i="2"/>
  <c r="BJ469" i="2"/>
  <c r="E459" i="15"/>
  <c r="M463" i="14"/>
  <c r="AE360" i="2"/>
  <c r="BJ351" i="2"/>
  <c r="E341" i="15"/>
  <c r="M343" i="14"/>
  <c r="AE315" i="2"/>
  <c r="BJ306" i="2"/>
  <c r="E296" i="15"/>
  <c r="M298" i="14"/>
  <c r="AE302" i="2"/>
  <c r="BJ293" i="2"/>
  <c r="E283" i="15"/>
  <c r="M285" i="14"/>
  <c r="AE401" i="2"/>
  <c r="BJ392" i="2"/>
  <c r="E382" i="15"/>
  <c r="M384" i="14"/>
  <c r="AE530" i="2"/>
  <c r="BJ521" i="2"/>
  <c r="E511" i="15"/>
  <c r="M515" i="14"/>
  <c r="AE440" i="2"/>
  <c r="BJ431" i="2"/>
  <c r="E421" i="15"/>
  <c r="M425" i="14"/>
  <c r="AC285" i="2"/>
  <c r="AU276" i="2"/>
  <c r="C266" i="15"/>
  <c r="K268" i="14"/>
  <c r="AC427" i="2"/>
  <c r="AU418" i="2"/>
  <c r="C408" i="15"/>
  <c r="K412" i="14"/>
  <c r="AC271" i="2"/>
  <c r="AU262" i="2"/>
  <c r="C252" i="15"/>
  <c r="K254" i="14"/>
  <c r="AC421" i="2"/>
  <c r="AU412" i="2"/>
  <c r="C402" i="15"/>
  <c r="K406" i="14"/>
  <c r="AC529" i="2"/>
  <c r="AU520" i="2"/>
  <c r="C510" i="15"/>
  <c r="K514" i="14"/>
  <c r="AC434" i="2"/>
  <c r="AU425" i="2"/>
  <c r="C415" i="15"/>
  <c r="K419" i="14"/>
  <c r="AC362" i="2"/>
  <c r="AU353" i="2"/>
  <c r="C343" i="15"/>
  <c r="K345" i="14"/>
  <c r="AC270" i="2"/>
  <c r="AU261" i="2"/>
  <c r="C251" i="15"/>
  <c r="K253" i="14"/>
  <c r="AC447" i="2"/>
  <c r="AU438" i="2"/>
  <c r="C428" i="15"/>
  <c r="K432" i="14"/>
  <c r="AH418" i="2"/>
  <c r="H399" i="15"/>
  <c r="AK409" i="2"/>
  <c r="P403" i="14"/>
  <c r="AH425" i="2"/>
  <c r="H406" i="15"/>
  <c r="AK416" i="2"/>
  <c r="P410" i="14"/>
  <c r="AH420" i="2"/>
  <c r="H401" i="15"/>
  <c r="AK411" i="2"/>
  <c r="P405" i="14"/>
  <c r="AH290" i="2"/>
  <c r="H271" i="15"/>
  <c r="AK281" i="2"/>
  <c r="P273" i="14"/>
  <c r="AH348" i="2"/>
  <c r="H329" i="15"/>
  <c r="AK339" i="2"/>
  <c r="P331" i="14"/>
  <c r="AH559" i="2"/>
  <c r="H540" i="15"/>
  <c r="AK550" i="2"/>
  <c r="P544" i="14"/>
  <c r="AH424" i="2"/>
  <c r="H405" i="15"/>
  <c r="AK415" i="2"/>
  <c r="P409" i="14"/>
  <c r="AH480" i="2"/>
  <c r="H461" i="15"/>
  <c r="AK471" i="2"/>
  <c r="P465" i="14"/>
  <c r="AH569" i="2"/>
  <c r="H550" i="15"/>
  <c r="AK560" i="2"/>
  <c r="P554" i="14"/>
  <c r="AG311" i="2"/>
  <c r="AP302" i="2"/>
  <c r="G292" i="15"/>
  <c r="O294" i="14"/>
  <c r="AG434" i="2"/>
  <c r="AP425" i="2"/>
  <c r="G415" i="15"/>
  <c r="O419" i="14"/>
  <c r="AG392" i="2"/>
  <c r="AP383" i="2"/>
  <c r="G373" i="15"/>
  <c r="O375" i="14"/>
  <c r="AG309" i="2"/>
  <c r="AP300" i="2"/>
  <c r="G290" i="15"/>
  <c r="O292" i="14"/>
  <c r="AG509" i="2"/>
  <c r="AP500" i="2"/>
  <c r="G490" i="15"/>
  <c r="O494" i="14"/>
  <c r="AG316" i="2"/>
  <c r="G297" i="15"/>
  <c r="AP307" i="2"/>
  <c r="O299" i="14"/>
  <c r="AG525" i="2"/>
  <c r="AP516" i="2"/>
  <c r="G506" i="15"/>
  <c r="O510" i="14"/>
  <c r="AG280" i="2"/>
  <c r="AP271" i="2"/>
  <c r="G261" i="15"/>
  <c r="O263" i="14"/>
  <c r="AG532" i="2"/>
  <c r="AP523" i="2"/>
  <c r="G513" i="15"/>
  <c r="O517" i="14"/>
  <c r="AG563" i="2"/>
  <c r="AP554" i="2"/>
  <c r="G544" i="15"/>
  <c r="O548" i="14"/>
  <c r="BE253" i="2"/>
  <c r="F243" i="15"/>
  <c r="N245" i="14"/>
  <c r="AZ79" i="2"/>
  <c r="D69" i="15"/>
  <c r="AZ101" i="2"/>
  <c r="D91" i="15"/>
  <c r="AZ14" i="2"/>
  <c r="D4" i="15"/>
  <c r="L6" i="14"/>
  <c r="AZ104" i="2"/>
  <c r="D94" i="15"/>
  <c r="AZ218" i="2"/>
  <c r="D208" i="15"/>
  <c r="AZ28" i="2"/>
  <c r="D18" i="15"/>
  <c r="L20" i="14"/>
  <c r="BJ252" i="2"/>
  <c r="E242" i="15"/>
  <c r="M244" i="14"/>
  <c r="AD318" i="2"/>
  <c r="AZ309" i="2"/>
  <c r="D299" i="15"/>
  <c r="L301" i="14"/>
  <c r="AD415" i="2"/>
  <c r="AZ406" i="2"/>
  <c r="D396" i="15"/>
  <c r="L400" i="14"/>
  <c r="AD494" i="2"/>
  <c r="AZ485" i="2"/>
  <c r="D475" i="15"/>
  <c r="L479" i="14"/>
  <c r="AD504" i="2"/>
  <c r="AZ495" i="2"/>
  <c r="D485" i="15"/>
  <c r="L489" i="14"/>
  <c r="AD402" i="2"/>
  <c r="AZ393" i="2"/>
  <c r="D383" i="15"/>
  <c r="L385" i="14"/>
  <c r="AD518" i="2"/>
  <c r="AZ509" i="2"/>
  <c r="D499" i="15"/>
  <c r="L503" i="14"/>
  <c r="AF441" i="2"/>
  <c r="BE432" i="2"/>
  <c r="F422" i="15"/>
  <c r="N426" i="14"/>
  <c r="AF270" i="2"/>
  <c r="BE261" i="2"/>
  <c r="F251" i="15"/>
  <c r="N253" i="14"/>
  <c r="AF354" i="2"/>
  <c r="BE345" i="2"/>
  <c r="F335" i="15"/>
  <c r="N337" i="14"/>
  <c r="AF284" i="2"/>
  <c r="BE275" i="2"/>
  <c r="F265" i="15"/>
  <c r="N267" i="14"/>
  <c r="AF332" i="2"/>
  <c r="BE323" i="2"/>
  <c r="F313" i="15"/>
  <c r="N315" i="14"/>
  <c r="AF481" i="2"/>
  <c r="BE472" i="2"/>
  <c r="F462" i="15"/>
  <c r="N466" i="14"/>
  <c r="AF504" i="2"/>
  <c r="BE495" i="2"/>
  <c r="F485" i="15"/>
  <c r="N489" i="14"/>
  <c r="AE531" i="2"/>
  <c r="BJ522" i="2"/>
  <c r="E512" i="15"/>
  <c r="M516" i="14"/>
  <c r="AE502" i="2"/>
  <c r="BJ493" i="2"/>
  <c r="E483" i="15"/>
  <c r="M487" i="14"/>
  <c r="AE425" i="2"/>
  <c r="BJ416" i="2"/>
  <c r="E406" i="15"/>
  <c r="M410" i="14"/>
  <c r="AE423" i="2"/>
  <c r="BJ414" i="2"/>
  <c r="E404" i="15"/>
  <c r="M408" i="14"/>
  <c r="AE495" i="2"/>
  <c r="BJ486" i="2"/>
  <c r="E476" i="15"/>
  <c r="M480" i="14"/>
  <c r="AE412" i="2"/>
  <c r="BJ403" i="2"/>
  <c r="E393" i="15"/>
  <c r="M397" i="14"/>
  <c r="AC444" i="2"/>
  <c r="AU435" i="2"/>
  <c r="C425" i="15"/>
  <c r="K429" i="14"/>
  <c r="AC318" i="2"/>
  <c r="AU309" i="2"/>
  <c r="C299" i="15"/>
  <c r="K301" i="14"/>
  <c r="AC328" i="2"/>
  <c r="AU319" i="2"/>
  <c r="C309" i="15"/>
  <c r="K311" i="14"/>
  <c r="AC287" i="2"/>
  <c r="AU278" i="2"/>
  <c r="C268" i="15"/>
  <c r="K270" i="14"/>
  <c r="AC412" i="2"/>
  <c r="AU403" i="2"/>
  <c r="C393" i="15"/>
  <c r="K397" i="14"/>
  <c r="AC469" i="2"/>
  <c r="AU460" i="2"/>
  <c r="C450" i="15"/>
  <c r="K454" i="14"/>
  <c r="AH296" i="2"/>
  <c r="H277" i="15"/>
  <c r="AK287" i="2"/>
  <c r="P279" i="14"/>
  <c r="AH520" i="2"/>
  <c r="H501" i="15"/>
  <c r="AK511" i="2"/>
  <c r="P505" i="14"/>
  <c r="AH484" i="2"/>
  <c r="H465" i="15"/>
  <c r="AK475" i="2"/>
  <c r="P469" i="14"/>
  <c r="AH376" i="2"/>
  <c r="H357" i="15"/>
  <c r="AK367" i="2"/>
  <c r="P359" i="14"/>
  <c r="AH478" i="2"/>
  <c r="H459" i="15"/>
  <c r="AK469" i="2"/>
  <c r="P463" i="14"/>
  <c r="AH350" i="2"/>
  <c r="H331" i="15"/>
  <c r="AK341" i="2"/>
  <c r="P333" i="14"/>
  <c r="AG419" i="2"/>
  <c r="AP410" i="2"/>
  <c r="G400" i="15"/>
  <c r="O404" i="14"/>
  <c r="AG433" i="2"/>
  <c r="AP424" i="2"/>
  <c r="G414" i="15"/>
  <c r="O418" i="14"/>
  <c r="AG369" i="2"/>
  <c r="AP360" i="2"/>
  <c r="G350" i="15"/>
  <c r="O352" i="14"/>
  <c r="AG380" i="2"/>
  <c r="AP371" i="2"/>
  <c r="G361" i="15"/>
  <c r="O363" i="14"/>
  <c r="AG361" i="2"/>
  <c r="AP352" i="2"/>
  <c r="G342" i="15"/>
  <c r="O344" i="14"/>
  <c r="AD327" i="2"/>
  <c r="AZ318" i="2"/>
  <c r="D308" i="15"/>
  <c r="L310" i="14"/>
  <c r="AD298" i="2"/>
  <c r="AZ289" i="2"/>
  <c r="D279" i="15"/>
  <c r="L281" i="14"/>
  <c r="AD296" i="2"/>
  <c r="AZ287" i="2"/>
  <c r="D277" i="15"/>
  <c r="L279" i="14"/>
  <c r="AD353" i="2"/>
  <c r="AZ344" i="2"/>
  <c r="D334" i="15"/>
  <c r="L336" i="14"/>
  <c r="AD454" i="2"/>
  <c r="AZ445" i="2"/>
  <c r="D435" i="15"/>
  <c r="L439" i="14"/>
  <c r="AD292" i="2"/>
  <c r="AZ283" i="2"/>
  <c r="D273" i="15"/>
  <c r="L275" i="14"/>
  <c r="AD548" i="2"/>
  <c r="AZ539" i="2"/>
  <c r="D529" i="15"/>
  <c r="L533" i="14"/>
  <c r="AD560" i="2"/>
  <c r="AZ551" i="2"/>
  <c r="D541" i="15"/>
  <c r="L545" i="14"/>
  <c r="AD509" i="2"/>
  <c r="AZ500" i="2"/>
  <c r="D490" i="15"/>
  <c r="L494" i="14"/>
  <c r="AD570" i="2"/>
  <c r="AZ561" i="2"/>
  <c r="D551" i="15"/>
  <c r="L555" i="14"/>
  <c r="AD386" i="2"/>
  <c r="AZ377" i="2"/>
  <c r="D367" i="15"/>
  <c r="L369" i="14"/>
  <c r="AD341" i="2"/>
  <c r="AZ332" i="2"/>
  <c r="D322" i="15"/>
  <c r="L324" i="14"/>
  <c r="AD558" i="2"/>
  <c r="AZ549" i="2"/>
  <c r="D539" i="15"/>
  <c r="L543" i="14"/>
  <c r="AD508" i="2"/>
  <c r="AZ499" i="2"/>
  <c r="D489" i="15"/>
  <c r="L493" i="14"/>
  <c r="AD333" i="2"/>
  <c r="AZ324" i="2"/>
  <c r="D314" i="15"/>
  <c r="L316" i="14"/>
  <c r="AD498" i="2"/>
  <c r="AZ489" i="2"/>
  <c r="D479" i="15"/>
  <c r="L483" i="14"/>
  <c r="AD485" i="2"/>
  <c r="AZ476" i="2"/>
  <c r="D466" i="15"/>
  <c r="L470" i="14"/>
  <c r="AD571" i="2"/>
  <c r="AZ562" i="2"/>
  <c r="L556" i="14"/>
  <c r="AD375" i="2"/>
  <c r="AZ366" i="2"/>
  <c r="D356" i="15"/>
  <c r="L358" i="14"/>
  <c r="AD510" i="2"/>
  <c r="AZ501" i="2"/>
  <c r="D491" i="15"/>
  <c r="L495" i="14"/>
  <c r="AD552" i="2"/>
  <c r="AZ543" i="2"/>
  <c r="D533" i="15"/>
  <c r="L537" i="14"/>
  <c r="AF524" i="2"/>
  <c r="BE515" i="2"/>
  <c r="F505" i="15"/>
  <c r="N509" i="14"/>
  <c r="AF458" i="2"/>
  <c r="BE449" i="2"/>
  <c r="F439" i="15"/>
  <c r="N443" i="14"/>
  <c r="AF530" i="2"/>
  <c r="BE521" i="2"/>
  <c r="F511" i="15"/>
  <c r="N515" i="14"/>
  <c r="AF559" i="2"/>
  <c r="BE550" i="2"/>
  <c r="F540" i="15"/>
  <c r="N544" i="14"/>
  <c r="AF307" i="2"/>
  <c r="BE298" i="2"/>
  <c r="F288" i="15"/>
  <c r="N290" i="14"/>
  <c r="AF271" i="2"/>
  <c r="BE262" i="2"/>
  <c r="F252" i="15"/>
  <c r="N254" i="14"/>
  <c r="AF471" i="2"/>
  <c r="BE462" i="2"/>
  <c r="F452" i="15"/>
  <c r="N456" i="14"/>
  <c r="AF525" i="2"/>
  <c r="BE516" i="2"/>
  <c r="F506" i="15"/>
  <c r="N510" i="14"/>
  <c r="AF323" i="2"/>
  <c r="BE314" i="2"/>
  <c r="F304" i="15"/>
  <c r="N306" i="14"/>
  <c r="AF396" i="2"/>
  <c r="BE387" i="2"/>
  <c r="F377" i="15"/>
  <c r="N379" i="14"/>
  <c r="AF320" i="2"/>
  <c r="BE311" i="2"/>
  <c r="F301" i="15"/>
  <c r="N303" i="14"/>
  <c r="AF569" i="2"/>
  <c r="BE560" i="2"/>
  <c r="F550" i="15"/>
  <c r="N554" i="14"/>
  <c r="AF389" i="2"/>
  <c r="BE380" i="2"/>
  <c r="F370" i="15"/>
  <c r="N372" i="14"/>
  <c r="AF506" i="2"/>
  <c r="BE497" i="2"/>
  <c r="F487" i="15"/>
  <c r="N491" i="14"/>
  <c r="AF413" i="2"/>
  <c r="BE404" i="2"/>
  <c r="F394" i="15"/>
  <c r="N398" i="14"/>
  <c r="AF302" i="2"/>
  <c r="BE293" i="2"/>
  <c r="F283" i="15"/>
  <c r="N285" i="14"/>
  <c r="AF429" i="2"/>
  <c r="BE420" i="2"/>
  <c r="F410" i="15"/>
  <c r="N414" i="14"/>
  <c r="AF404" i="2"/>
  <c r="BE395" i="2"/>
  <c r="F385" i="15"/>
  <c r="N387" i="14"/>
  <c r="AF498" i="2"/>
  <c r="BE489" i="2"/>
  <c r="F479" i="15"/>
  <c r="N483" i="14"/>
  <c r="AF291" i="2"/>
  <c r="BE282" i="2"/>
  <c r="F272" i="15"/>
  <c r="N274" i="14"/>
  <c r="AE448" i="2"/>
  <c r="BJ439" i="2"/>
  <c r="E429" i="15"/>
  <c r="M433" i="14"/>
  <c r="AE450" i="2"/>
  <c r="BJ441" i="2"/>
  <c r="E431" i="15"/>
  <c r="M435" i="14"/>
  <c r="AE548" i="2"/>
  <c r="BJ539" i="2"/>
  <c r="E529" i="15"/>
  <c r="M533" i="14"/>
  <c r="AE547" i="2"/>
  <c r="BJ538" i="2"/>
  <c r="E528" i="15"/>
  <c r="M532" i="14"/>
  <c r="AE358" i="2"/>
  <c r="BJ349" i="2"/>
  <c r="E339" i="15"/>
  <c r="M341" i="14"/>
  <c r="AE380" i="2"/>
  <c r="BJ371" i="2"/>
  <c r="E361" i="15"/>
  <c r="M363" i="14"/>
  <c r="AE491" i="2"/>
  <c r="BJ482" i="2"/>
  <c r="E472" i="15"/>
  <c r="M476" i="14"/>
  <c r="AE517" i="2"/>
  <c r="BJ508" i="2"/>
  <c r="E498" i="15"/>
  <c r="M502" i="14"/>
  <c r="AE273" i="2"/>
  <c r="BJ264" i="2"/>
  <c r="E254" i="15"/>
  <c r="M256" i="14"/>
  <c r="AE374" i="2"/>
  <c r="BJ365" i="2"/>
  <c r="E355" i="15"/>
  <c r="M357" i="14"/>
  <c r="AE514" i="2"/>
  <c r="BJ505" i="2"/>
  <c r="E495" i="15"/>
  <c r="M499" i="14"/>
  <c r="AE414" i="2"/>
  <c r="BJ405" i="2"/>
  <c r="E395" i="15"/>
  <c r="M399" i="14"/>
  <c r="AE426" i="2"/>
  <c r="BJ417" i="2"/>
  <c r="E407" i="15"/>
  <c r="M411" i="14"/>
  <c r="AE351" i="2"/>
  <c r="BJ342" i="2"/>
  <c r="E332" i="15"/>
  <c r="M334" i="14"/>
  <c r="AE327" i="2"/>
  <c r="BJ318" i="2"/>
  <c r="E308" i="15"/>
  <c r="M310" i="14"/>
  <c r="AE417" i="2"/>
  <c r="BJ408" i="2"/>
  <c r="E398" i="15"/>
  <c r="M402" i="14"/>
  <c r="AE432" i="2"/>
  <c r="BJ423" i="2"/>
  <c r="E413" i="15"/>
  <c r="M417" i="14"/>
  <c r="AE369" i="2"/>
  <c r="BJ360" i="2"/>
  <c r="E350" i="15"/>
  <c r="M352" i="14"/>
  <c r="AE528" i="2"/>
  <c r="BJ519" i="2"/>
  <c r="E509" i="15"/>
  <c r="M513" i="14"/>
  <c r="AC397" i="2"/>
  <c r="AU388" i="2"/>
  <c r="C378" i="15"/>
  <c r="K380" i="14"/>
  <c r="AC284" i="2"/>
  <c r="AU275" i="2"/>
  <c r="C265" i="15"/>
  <c r="K267" i="14"/>
  <c r="AC383" i="2"/>
  <c r="AU374" i="2"/>
  <c r="C364" i="15"/>
  <c r="K366" i="14"/>
  <c r="AC490" i="2"/>
  <c r="AU481" i="2"/>
  <c r="C471" i="15"/>
  <c r="K475" i="14"/>
  <c r="AC441" i="2"/>
  <c r="AU432" i="2"/>
  <c r="C422" i="15"/>
  <c r="K426" i="14"/>
  <c r="AC322" i="2"/>
  <c r="AU313" i="2"/>
  <c r="C303" i="15"/>
  <c r="K305" i="14"/>
  <c r="AC327" i="2"/>
  <c r="AU318" i="2"/>
  <c r="C308" i="15"/>
  <c r="K310" i="14"/>
  <c r="AC414" i="2"/>
  <c r="AU405" i="2"/>
  <c r="C395" i="15"/>
  <c r="K399" i="14"/>
  <c r="AC482" i="2"/>
  <c r="AU473" i="2"/>
  <c r="C463" i="15"/>
  <c r="K467" i="14"/>
  <c r="AC542" i="2"/>
  <c r="AU533" i="2"/>
  <c r="C523" i="15"/>
  <c r="K527" i="14"/>
  <c r="AC301" i="2"/>
  <c r="AU292" i="2"/>
  <c r="C282" i="15"/>
  <c r="K284" i="14"/>
  <c r="AC502" i="2"/>
  <c r="AU493" i="2"/>
  <c r="C483" i="15"/>
  <c r="K487" i="14"/>
  <c r="AC501" i="2"/>
  <c r="AU492" i="2"/>
  <c r="C482" i="15"/>
  <c r="K486" i="14"/>
  <c r="AC435" i="2"/>
  <c r="AU426" i="2"/>
  <c r="C416" i="15"/>
  <c r="K420" i="14"/>
  <c r="AC310" i="2"/>
  <c r="AU301" i="2"/>
  <c r="C291" i="15"/>
  <c r="K293" i="14"/>
  <c r="AC450" i="2"/>
  <c r="AU441" i="2"/>
  <c r="C431" i="15"/>
  <c r="K435" i="14"/>
  <c r="AC316" i="2"/>
  <c r="AU307" i="2"/>
  <c r="C297" i="15"/>
  <c r="K299" i="14"/>
  <c r="AC511" i="2"/>
  <c r="AU502" i="2"/>
  <c r="C492" i="15"/>
  <c r="K496" i="14"/>
  <c r="AC299" i="2"/>
  <c r="AU290" i="2"/>
  <c r="C280" i="15"/>
  <c r="K282" i="14"/>
  <c r="AZ254" i="2"/>
  <c r="D244" i="15"/>
  <c r="L246" i="14"/>
  <c r="AH372" i="2"/>
  <c r="H353" i="15"/>
  <c r="AK363" i="2"/>
  <c r="P355" i="14"/>
  <c r="AH366" i="2"/>
  <c r="H347" i="15"/>
  <c r="AK357" i="2"/>
  <c r="P349" i="14"/>
  <c r="AH519" i="2"/>
  <c r="H500" i="15"/>
  <c r="AK510" i="2"/>
  <c r="P504" i="14"/>
  <c r="AH281" i="2"/>
  <c r="H262" i="15"/>
  <c r="AK272" i="2"/>
  <c r="P264" i="14"/>
  <c r="AH368" i="2"/>
  <c r="H349" i="15"/>
  <c r="AK359" i="2"/>
  <c r="P351" i="14"/>
  <c r="AH513" i="2"/>
  <c r="H494" i="15"/>
  <c r="AK504" i="2"/>
  <c r="P498" i="14"/>
  <c r="AH396" i="2"/>
  <c r="H377" i="15"/>
  <c r="AK387" i="2"/>
  <c r="P379" i="14"/>
  <c r="AH347" i="2"/>
  <c r="H328" i="15"/>
  <c r="AK338" i="2"/>
  <c r="P330" i="14"/>
  <c r="AH326" i="2"/>
  <c r="H307" i="15"/>
  <c r="AK317" i="2"/>
  <c r="P309" i="14"/>
  <c r="AH449" i="2"/>
  <c r="H430" i="15"/>
  <c r="AK440" i="2"/>
  <c r="P434" i="14"/>
  <c r="AH431" i="2"/>
  <c r="H412" i="15"/>
  <c r="AK422" i="2"/>
  <c r="P416" i="14"/>
  <c r="AH555" i="2"/>
  <c r="H536" i="15"/>
  <c r="AK546" i="2"/>
  <c r="P540" i="14"/>
  <c r="AH381" i="2"/>
  <c r="H362" i="15"/>
  <c r="AK372" i="2"/>
  <c r="P364" i="14"/>
  <c r="AH332" i="2"/>
  <c r="H313" i="15"/>
  <c r="AK323" i="2"/>
  <c r="P315" i="14"/>
  <c r="AH395" i="2"/>
  <c r="H376" i="15"/>
  <c r="AK386" i="2"/>
  <c r="P378" i="14"/>
  <c r="AH270" i="2"/>
  <c r="H251" i="15"/>
  <c r="AK261" i="2"/>
  <c r="P253" i="14"/>
  <c r="AH491" i="2"/>
  <c r="H472" i="15"/>
  <c r="AK482" i="2"/>
  <c r="P476" i="14"/>
  <c r="AH364" i="2"/>
  <c r="H345" i="15"/>
  <c r="AK355" i="2"/>
  <c r="P347" i="14"/>
  <c r="AG279" i="2"/>
  <c r="AP270" i="2"/>
  <c r="G260" i="15"/>
  <c r="O262" i="14"/>
  <c r="AG394" i="2"/>
  <c r="AP385" i="2"/>
  <c r="G375" i="15"/>
  <c r="O377" i="14"/>
  <c r="AG399" i="2"/>
  <c r="AP390" i="2"/>
  <c r="G380" i="15"/>
  <c r="O382" i="14"/>
  <c r="AG527" i="2"/>
  <c r="AP518" i="2"/>
  <c r="G508" i="15"/>
  <c r="O512" i="14"/>
  <c r="AG313" i="2"/>
  <c r="AP304" i="2"/>
  <c r="G294" i="15"/>
  <c r="O296" i="14"/>
  <c r="AG342" i="2"/>
  <c r="AP333" i="2"/>
  <c r="G323" i="15"/>
  <c r="O325" i="14"/>
  <c r="AG382" i="2"/>
  <c r="AP373" i="2"/>
  <c r="G363" i="15"/>
  <c r="O365" i="14"/>
  <c r="AG570" i="2"/>
  <c r="AP561" i="2"/>
  <c r="G551" i="15"/>
  <c r="O555" i="14"/>
  <c r="AG381" i="2"/>
  <c r="AP372" i="2"/>
  <c r="G362" i="15"/>
  <c r="O364" i="14"/>
  <c r="AG406" i="2"/>
  <c r="AP397" i="2"/>
  <c r="G387" i="15"/>
  <c r="O389" i="14"/>
  <c r="AG421" i="2"/>
  <c r="AP412" i="2"/>
  <c r="G402" i="15"/>
  <c r="O406" i="14"/>
  <c r="AG426" i="2"/>
  <c r="AP417" i="2"/>
  <c r="G407" i="15"/>
  <c r="O411" i="14"/>
  <c r="AG299" i="2"/>
  <c r="AP290" i="2"/>
  <c r="G280" i="15"/>
  <c r="O282" i="14"/>
  <c r="AG460" i="2"/>
  <c r="AP451" i="2"/>
  <c r="G441" i="15"/>
  <c r="O445" i="14"/>
  <c r="AG498" i="2"/>
  <c r="AP489" i="2"/>
  <c r="G479" i="15"/>
  <c r="O483" i="14"/>
  <c r="AG453" i="2"/>
  <c r="AP444" i="2"/>
  <c r="G434" i="15"/>
  <c r="O438" i="14"/>
  <c r="AG447" i="2"/>
  <c r="AP438" i="2"/>
  <c r="G428" i="15"/>
  <c r="O432" i="14"/>
  <c r="AG292" i="2"/>
  <c r="AP283" i="2"/>
  <c r="G273" i="15"/>
  <c r="O275" i="14"/>
  <c r="AG488" i="2"/>
  <c r="AP479" i="2"/>
  <c r="G469" i="15"/>
  <c r="O473" i="14"/>
  <c r="AZ170" i="2"/>
  <c r="D160" i="15"/>
  <c r="AZ33" i="2"/>
  <c r="D23" i="15"/>
  <c r="L25" i="14"/>
  <c r="AZ179" i="2"/>
  <c r="D169" i="15"/>
  <c r="AP252" i="2"/>
  <c r="G242" i="15"/>
  <c r="O244" i="14"/>
  <c r="AZ231" i="2"/>
  <c r="D221" i="15"/>
  <c r="AZ126" i="2"/>
  <c r="D116" i="15"/>
  <c r="AU252" i="2"/>
  <c r="C242" i="15"/>
  <c r="K244" i="14"/>
  <c r="AZ237" i="2"/>
  <c r="D227" i="15"/>
  <c r="AZ55" i="2"/>
  <c r="D45" i="15"/>
  <c r="AZ57" i="2"/>
  <c r="D47" i="15"/>
  <c r="AZ186" i="2"/>
  <c r="D176" i="15"/>
  <c r="AZ212" i="2"/>
  <c r="D202" i="15"/>
  <c r="AZ40" i="2"/>
  <c r="D30" i="15"/>
  <c r="L32" i="14"/>
  <c r="AZ189" i="2"/>
  <c r="D179" i="15"/>
  <c r="AD374" i="2"/>
  <c r="AZ365" i="2"/>
  <c r="D355" i="15"/>
  <c r="L357" i="14"/>
  <c r="AD383" i="2"/>
  <c r="AZ374" i="2"/>
  <c r="D364" i="15"/>
  <c r="L366" i="14"/>
  <c r="AD482" i="2"/>
  <c r="AZ473" i="2"/>
  <c r="D463" i="15"/>
  <c r="L467" i="14"/>
  <c r="AD411" i="2"/>
  <c r="AZ402" i="2"/>
  <c r="D392" i="15"/>
  <c r="L396" i="14"/>
  <c r="AD566" i="2"/>
  <c r="AZ557" i="2"/>
  <c r="D547" i="15"/>
  <c r="L551" i="14"/>
  <c r="AD388" i="2"/>
  <c r="AZ379" i="2"/>
  <c r="D369" i="15"/>
  <c r="L371" i="14"/>
  <c r="AD357" i="2"/>
  <c r="AZ348" i="2"/>
  <c r="D338" i="15"/>
  <c r="L340" i="14"/>
  <c r="AD282" i="2"/>
  <c r="AZ273" i="2"/>
  <c r="D263" i="15"/>
  <c r="L265" i="14"/>
  <c r="AD530" i="2"/>
  <c r="AZ521" i="2"/>
  <c r="D511" i="15"/>
  <c r="L515" i="14"/>
  <c r="AD568" i="2"/>
  <c r="AZ559" i="2"/>
  <c r="D549" i="15"/>
  <c r="L553" i="14"/>
  <c r="AF482" i="2"/>
  <c r="BE473" i="2"/>
  <c r="F463" i="15"/>
  <c r="N467" i="14"/>
  <c r="AF538" i="2"/>
  <c r="BE529" i="2"/>
  <c r="F519" i="15"/>
  <c r="N523" i="14"/>
  <c r="AF292" i="2"/>
  <c r="BE283" i="2"/>
  <c r="F273" i="15"/>
  <c r="N275" i="14"/>
  <c r="AF491" i="2"/>
  <c r="BE482" i="2"/>
  <c r="F472" i="15"/>
  <c r="N476" i="14"/>
  <c r="AF425" i="2"/>
  <c r="BE416" i="2"/>
  <c r="F406" i="15"/>
  <c r="N410" i="14"/>
  <c r="AF383" i="2"/>
  <c r="BE374" i="2"/>
  <c r="F364" i="15"/>
  <c r="N366" i="14"/>
  <c r="AF479" i="2"/>
  <c r="BE470" i="2"/>
  <c r="F460" i="15"/>
  <c r="N464" i="14"/>
  <c r="AF439" i="2"/>
  <c r="BE430" i="2"/>
  <c r="F420" i="15"/>
  <c r="N424" i="14"/>
  <c r="AF384" i="2"/>
  <c r="BE375" i="2"/>
  <c r="F365" i="15"/>
  <c r="N367" i="14"/>
  <c r="AE353" i="2"/>
  <c r="BJ344" i="2"/>
  <c r="E334" i="15"/>
  <c r="M336" i="14"/>
  <c r="AE508" i="2"/>
  <c r="BJ499" i="2"/>
  <c r="E489" i="15"/>
  <c r="M493" i="14"/>
  <c r="AE304" i="2"/>
  <c r="BJ295" i="2"/>
  <c r="E285" i="15"/>
  <c r="M287" i="14"/>
  <c r="AE543" i="2"/>
  <c r="BJ534" i="2"/>
  <c r="E524" i="15"/>
  <c r="M528" i="14"/>
  <c r="AE410" i="2"/>
  <c r="BJ401" i="2"/>
  <c r="E391" i="15"/>
  <c r="M395" i="14"/>
  <c r="AE554" i="2"/>
  <c r="BJ545" i="2"/>
  <c r="E535" i="15"/>
  <c r="M539" i="14"/>
  <c r="AE398" i="2"/>
  <c r="BJ389" i="2"/>
  <c r="E379" i="15"/>
  <c r="M381" i="14"/>
  <c r="AE388" i="2"/>
  <c r="BJ379" i="2"/>
  <c r="E369" i="15"/>
  <c r="M371" i="14"/>
  <c r="AE400" i="2"/>
  <c r="BJ391" i="2"/>
  <c r="E381" i="15"/>
  <c r="M383" i="14"/>
  <c r="AE418" i="2"/>
  <c r="BJ409" i="2"/>
  <c r="E399" i="15"/>
  <c r="M403" i="14"/>
  <c r="AC403" i="2"/>
  <c r="AU394" i="2"/>
  <c r="C384" i="15"/>
  <c r="K386" i="14"/>
  <c r="AC376" i="2"/>
  <c r="AU367" i="2"/>
  <c r="C357" i="15"/>
  <c r="K359" i="14"/>
  <c r="AC507" i="2"/>
  <c r="AU498" i="2"/>
  <c r="C488" i="15"/>
  <c r="K492" i="14"/>
  <c r="AC289" i="2"/>
  <c r="AU280" i="2"/>
  <c r="C270" i="15"/>
  <c r="K272" i="14"/>
  <c r="AC468" i="2"/>
  <c r="AU459" i="2"/>
  <c r="C449" i="15"/>
  <c r="K453" i="14"/>
  <c r="AC440" i="2"/>
  <c r="AU431" i="2"/>
  <c r="C421" i="15"/>
  <c r="K425" i="14"/>
  <c r="AC347" i="2"/>
  <c r="AU338" i="2"/>
  <c r="C328" i="15"/>
  <c r="K330" i="14"/>
  <c r="AC269" i="2"/>
  <c r="AU260" i="2"/>
  <c r="C250" i="15"/>
  <c r="K252" i="14"/>
  <c r="AC531" i="2"/>
  <c r="AU522" i="2"/>
  <c r="C512" i="15"/>
  <c r="K516" i="14"/>
  <c r="AC470" i="2"/>
  <c r="AU461" i="2"/>
  <c r="C451" i="15"/>
  <c r="K455" i="14"/>
  <c r="AC380" i="2"/>
  <c r="AU371" i="2"/>
  <c r="C361" i="15"/>
  <c r="K363" i="14"/>
  <c r="AH365" i="2"/>
  <c r="H346" i="15"/>
  <c r="AK356" i="2"/>
  <c r="P348" i="14"/>
  <c r="AH536" i="2"/>
  <c r="H517" i="15"/>
  <c r="AK527" i="2"/>
  <c r="P521" i="14"/>
  <c r="AH340" i="2"/>
  <c r="H321" i="15"/>
  <c r="AK331" i="2"/>
  <c r="P323" i="14"/>
  <c r="AH554" i="2"/>
  <c r="H535" i="15"/>
  <c r="AK545" i="2"/>
  <c r="P539" i="14"/>
  <c r="AH467" i="2"/>
  <c r="H448" i="15"/>
  <c r="AK458" i="2"/>
  <c r="P452" i="14"/>
  <c r="AH275" i="2"/>
  <c r="H256" i="15"/>
  <c r="AK266" i="2"/>
  <c r="P258" i="14"/>
  <c r="AH557" i="2"/>
  <c r="H538" i="15"/>
  <c r="AK548" i="2"/>
  <c r="P542" i="14"/>
  <c r="AH546" i="2"/>
  <c r="H527" i="15"/>
  <c r="AK537" i="2"/>
  <c r="P531" i="14"/>
  <c r="AG272" i="2"/>
  <c r="AP263" i="2"/>
  <c r="G253" i="15"/>
  <c r="O255" i="14"/>
  <c r="AG490" i="2"/>
  <c r="AP481" i="2"/>
  <c r="G471" i="15"/>
  <c r="O475" i="14"/>
  <c r="AG492" i="2"/>
  <c r="AP483" i="2"/>
  <c r="G473" i="15"/>
  <c r="O477" i="14"/>
  <c r="AG368" i="2"/>
  <c r="AP359" i="2"/>
  <c r="G349" i="15"/>
  <c r="O351" i="14"/>
  <c r="AG504" i="2"/>
  <c r="AP495" i="2"/>
  <c r="G485" i="15"/>
  <c r="O489" i="14"/>
  <c r="AG296" i="2"/>
  <c r="AP287" i="2"/>
  <c r="G277" i="15"/>
  <c r="O279" i="14"/>
  <c r="AG403" i="2"/>
  <c r="AP394" i="2"/>
  <c r="G384" i="15"/>
  <c r="O386" i="14"/>
  <c r="AG336" i="2"/>
  <c r="AP327" i="2"/>
  <c r="G317" i="15"/>
  <c r="O319" i="14"/>
  <c r="AG503" i="2"/>
  <c r="AP494" i="2"/>
  <c r="G484" i="15"/>
  <c r="O488" i="14"/>
  <c r="BE259" i="2"/>
  <c r="F249" i="15"/>
  <c r="N251" i="14"/>
  <c r="AZ34" i="2"/>
  <c r="D24" i="15"/>
  <c r="L26" i="14"/>
  <c r="AP258" i="2"/>
  <c r="G248" i="15"/>
  <c r="O250" i="14"/>
  <c r="AZ98" i="2"/>
  <c r="D88" i="15"/>
  <c r="AZ209" i="2"/>
  <c r="D199" i="15"/>
  <c r="AZ131" i="2"/>
  <c r="D121" i="15"/>
  <c r="AZ54" i="2"/>
  <c r="D44" i="15"/>
  <c r="AD332" i="2"/>
  <c r="AZ323" i="2"/>
  <c r="D313" i="15"/>
  <c r="L315" i="14"/>
  <c r="AD503" i="2"/>
  <c r="AZ494" i="2"/>
  <c r="D484" i="15"/>
  <c r="L488" i="14"/>
  <c r="AD365" i="2"/>
  <c r="AZ356" i="2"/>
  <c r="D346" i="15"/>
  <c r="L348" i="14"/>
  <c r="AD440" i="2"/>
  <c r="AZ431" i="2"/>
  <c r="D421" i="15"/>
  <c r="L425" i="14"/>
  <c r="AD421" i="2"/>
  <c r="AZ412" i="2"/>
  <c r="D402" i="15"/>
  <c r="L406" i="14"/>
  <c r="AD418" i="2"/>
  <c r="AZ409" i="2"/>
  <c r="D399" i="15"/>
  <c r="L403" i="14"/>
  <c r="AD443" i="2"/>
  <c r="AZ434" i="2"/>
  <c r="D424" i="15"/>
  <c r="L428" i="14"/>
  <c r="AF528" i="2"/>
  <c r="BE519" i="2"/>
  <c r="F509" i="15"/>
  <c r="N513" i="14"/>
  <c r="AF567" i="2"/>
  <c r="BE558" i="2"/>
  <c r="F548" i="15"/>
  <c r="N552" i="14"/>
  <c r="AF476" i="2"/>
  <c r="BE467" i="2"/>
  <c r="F457" i="15"/>
  <c r="N461" i="14"/>
  <c r="AF287" i="2"/>
  <c r="BE278" i="2"/>
  <c r="F268" i="15"/>
  <c r="N270" i="14"/>
  <c r="AF542" i="2"/>
  <c r="BE533" i="2"/>
  <c r="F523" i="15"/>
  <c r="N527" i="14"/>
  <c r="AF511" i="2"/>
  <c r="BE502" i="2"/>
  <c r="F492" i="15"/>
  <c r="N496" i="14"/>
  <c r="AE526" i="2"/>
  <c r="BJ517" i="2"/>
  <c r="E507" i="15"/>
  <c r="M511" i="14"/>
  <c r="AE349" i="2"/>
  <c r="BJ340" i="2"/>
  <c r="E330" i="15"/>
  <c r="M332" i="14"/>
  <c r="AE563" i="2"/>
  <c r="BJ554" i="2"/>
  <c r="E544" i="15"/>
  <c r="M548" i="14"/>
  <c r="AE314" i="2"/>
  <c r="BJ305" i="2"/>
  <c r="E295" i="15"/>
  <c r="M297" i="14"/>
  <c r="AE436" i="2"/>
  <c r="BJ427" i="2"/>
  <c r="E417" i="15"/>
  <c r="M421" i="14"/>
  <c r="AE345" i="2"/>
  <c r="BJ336" i="2"/>
  <c r="E326" i="15"/>
  <c r="M328" i="14"/>
  <c r="AC567" i="2"/>
  <c r="AU558" i="2"/>
  <c r="C548" i="15"/>
  <c r="K552" i="14"/>
  <c r="AC467" i="2"/>
  <c r="AU458" i="2"/>
  <c r="C448" i="15"/>
  <c r="K452" i="14"/>
  <c r="AC541" i="2"/>
  <c r="AU532" i="2"/>
  <c r="C522" i="15"/>
  <c r="K526" i="14"/>
  <c r="AC418" i="2"/>
  <c r="AU409" i="2"/>
  <c r="C399" i="15"/>
  <c r="K403" i="14"/>
  <c r="AC344" i="2"/>
  <c r="AU335" i="2"/>
  <c r="C325" i="15"/>
  <c r="K327" i="14"/>
  <c r="AC565" i="2"/>
  <c r="AU556" i="2"/>
  <c r="C546" i="15"/>
  <c r="K550" i="14"/>
  <c r="AH313" i="2"/>
  <c r="H294" i="15"/>
  <c r="AK304" i="2"/>
  <c r="P296" i="14"/>
  <c r="AH550" i="2"/>
  <c r="H531" i="15"/>
  <c r="AK541" i="2"/>
  <c r="P535" i="14"/>
  <c r="AH352" i="2"/>
  <c r="H333" i="15"/>
  <c r="AK343" i="2"/>
  <c r="P335" i="14"/>
  <c r="AH273" i="2"/>
  <c r="H254" i="15"/>
  <c r="AK264" i="2"/>
  <c r="P256" i="14"/>
  <c r="AH410" i="2"/>
  <c r="H391" i="15"/>
  <c r="AK401" i="2"/>
  <c r="P395" i="14"/>
  <c r="AH518" i="2"/>
  <c r="H499" i="15"/>
  <c r="AK509" i="2"/>
  <c r="P503" i="14"/>
  <c r="AG564" i="2"/>
  <c r="AP555" i="2"/>
  <c r="G545" i="15"/>
  <c r="O549" i="14"/>
  <c r="AG472" i="2"/>
  <c r="AP463" i="2"/>
  <c r="G453" i="15"/>
  <c r="O457" i="14"/>
  <c r="AG436" i="2"/>
  <c r="AP427" i="2"/>
  <c r="G417" i="15"/>
  <c r="O421" i="14"/>
  <c r="AG324" i="2"/>
  <c r="AP315" i="2"/>
  <c r="G305" i="15"/>
  <c r="O307" i="14"/>
  <c r="AG487" i="2"/>
  <c r="AP478" i="2"/>
  <c r="G468" i="15"/>
  <c r="O472" i="14"/>
  <c r="AG522" i="2"/>
  <c r="AP513" i="2"/>
  <c r="G503" i="15"/>
  <c r="O507" i="14"/>
  <c r="AG439" i="2"/>
  <c r="AP430" i="2"/>
  <c r="G420" i="15"/>
  <c r="O424" i="14"/>
  <c r="AG306" i="2"/>
  <c r="AP297" i="2"/>
  <c r="G287" i="15"/>
  <c r="O289" i="14"/>
  <c r="AG545" i="2"/>
  <c r="AP536" i="2"/>
  <c r="G526" i="15"/>
  <c r="O530" i="14"/>
  <c r="AF553" i="2"/>
  <c r="BE544" i="2"/>
  <c r="F534" i="15"/>
  <c r="N538" i="14"/>
  <c r="AF306" i="2"/>
  <c r="BE297" i="2"/>
  <c r="F287" i="15"/>
  <c r="N289" i="14"/>
  <c r="AE383" i="2"/>
  <c r="BJ374" i="2"/>
  <c r="E364" i="15"/>
  <c r="M366" i="14"/>
  <c r="AZ210" i="2"/>
  <c r="D200" i="15"/>
  <c r="AZ184" i="2"/>
  <c r="D174" i="15"/>
  <c r="AC313" i="2"/>
  <c r="AU304" i="2"/>
  <c r="C294" i="15"/>
  <c r="K296" i="14"/>
  <c r="AC463" i="2"/>
  <c r="AU454" i="2"/>
  <c r="C444" i="15"/>
  <c r="K448" i="14"/>
  <c r="AH535" i="2"/>
  <c r="H516" i="15"/>
  <c r="AK526" i="2"/>
  <c r="P520" i="14"/>
  <c r="AH377" i="2"/>
  <c r="H358" i="15"/>
  <c r="AK368" i="2"/>
  <c r="P360" i="14"/>
  <c r="AZ200" i="2"/>
  <c r="D190" i="15"/>
  <c r="AZ29" i="2"/>
  <c r="D19" i="15"/>
  <c r="L21" i="14"/>
  <c r="AZ109" i="2"/>
  <c r="D99" i="15"/>
  <c r="AZ32" i="2"/>
  <c r="D22" i="15"/>
  <c r="L24" i="14"/>
  <c r="AG312" i="2"/>
  <c r="AP303" i="2"/>
  <c r="G293" i="15"/>
  <c r="O295" i="14"/>
  <c r="AZ75" i="2"/>
  <c r="D65" i="15"/>
  <c r="AZ213" i="2"/>
  <c r="D203" i="15"/>
  <c r="AZ124" i="2"/>
  <c r="D114" i="15"/>
  <c r="AD546" i="2"/>
  <c r="AZ537" i="2"/>
  <c r="D527" i="15"/>
  <c r="L531" i="14"/>
  <c r="AZ157" i="2"/>
  <c r="D147" i="15"/>
  <c r="AZ205" i="2"/>
  <c r="D195" i="15"/>
  <c r="AE330" i="2"/>
  <c r="BJ321" i="2"/>
  <c r="E311" i="15"/>
  <c r="M313" i="14"/>
  <c r="AD370" i="2"/>
  <c r="AZ361" i="2"/>
  <c r="D351" i="15"/>
  <c r="L353" i="14"/>
  <c r="AF420" i="2"/>
  <c r="BE411" i="2"/>
  <c r="F401" i="15"/>
  <c r="N405" i="14"/>
  <c r="AE381" i="2"/>
  <c r="BJ372" i="2"/>
  <c r="E362" i="15"/>
  <c r="M364" i="14"/>
  <c r="AE393" i="2"/>
  <c r="BJ384" i="2"/>
  <c r="E374" i="15"/>
  <c r="M376" i="14"/>
  <c r="AZ137" i="2"/>
  <c r="D127" i="15"/>
  <c r="AZ171" i="2"/>
  <c r="D161" i="15"/>
  <c r="AZ36" i="2"/>
  <c r="D26" i="15"/>
  <c r="L28" i="14"/>
  <c r="AZ97" i="2"/>
  <c r="D87" i="15"/>
  <c r="AH314" i="2"/>
  <c r="H295" i="15"/>
  <c r="AK305" i="2"/>
  <c r="P297" i="14"/>
  <c r="AH561" i="2"/>
  <c r="H542" i="15"/>
  <c r="AK552" i="2"/>
  <c r="P546" i="14"/>
  <c r="AG443" i="2"/>
  <c r="AP434" i="2"/>
  <c r="G424" i="15"/>
  <c r="O428" i="14"/>
  <c r="AZ82" i="2"/>
  <c r="D72" i="15"/>
  <c r="AZ116" i="2"/>
  <c r="D106" i="15"/>
  <c r="AZ66" i="2"/>
  <c r="D56" i="15"/>
  <c r="AE556" i="2"/>
  <c r="BJ547" i="2"/>
  <c r="E537" i="15"/>
  <c r="M541" i="14"/>
  <c r="AZ59" i="2"/>
  <c r="D49" i="15"/>
  <c r="AD555" i="2"/>
  <c r="AZ546" i="2"/>
  <c r="D536" i="15"/>
  <c r="L540" i="14"/>
  <c r="AD517" i="2"/>
  <c r="AZ508" i="2"/>
  <c r="D498" i="15"/>
  <c r="L502" i="14"/>
  <c r="AZ249" i="2"/>
  <c r="D239" i="15"/>
  <c r="AZ103" i="2"/>
  <c r="D93" i="15"/>
  <c r="AZ160" i="2"/>
  <c r="D150" i="15"/>
  <c r="AF349" i="2"/>
  <c r="BE340" i="2"/>
  <c r="F330" i="15"/>
  <c r="N332" i="14"/>
  <c r="AE510" i="2"/>
  <c r="BJ501" i="2"/>
  <c r="E491" i="15"/>
  <c r="M495" i="14"/>
  <c r="AC307" i="2"/>
  <c r="AU298" i="2"/>
  <c r="C288" i="15"/>
  <c r="K290" i="14"/>
  <c r="AC443" i="2"/>
  <c r="AU434" i="2"/>
  <c r="C424" i="15"/>
  <c r="K428" i="14"/>
  <c r="AC437" i="2"/>
  <c r="AU428" i="2"/>
  <c r="C418" i="15"/>
  <c r="K422" i="14"/>
  <c r="AH304" i="2"/>
  <c r="H285" i="15"/>
  <c r="AK295" i="2"/>
  <c r="P287" i="14"/>
  <c r="AG511" i="2"/>
  <c r="AP502" i="2"/>
  <c r="G492" i="15"/>
  <c r="O496" i="14"/>
  <c r="AZ117" i="2"/>
  <c r="D107" i="15"/>
  <c r="AZ19" i="2"/>
  <c r="D9" i="15"/>
  <c r="L11" i="14"/>
  <c r="AZ118" i="2"/>
  <c r="D108" i="15"/>
  <c r="AF338" i="2"/>
  <c r="BE329" i="2"/>
  <c r="F319" i="15"/>
  <c r="N321" i="14"/>
  <c r="AH529" i="2"/>
  <c r="H510" i="15"/>
  <c r="AK520" i="2"/>
  <c r="P514" i="14"/>
  <c r="N38" i="14"/>
  <c r="L38" i="14"/>
  <c r="P82" i="14"/>
  <c r="N174" i="14"/>
  <c r="P174" i="14"/>
  <c r="L41" i="14"/>
  <c r="N49" i="14"/>
  <c r="K49" i="14"/>
  <c r="O57" i="14"/>
  <c r="L65" i="14"/>
  <c r="N65" i="14"/>
  <c r="O73" i="14"/>
  <c r="L81" i="14"/>
  <c r="N81" i="14"/>
  <c r="O89" i="14"/>
  <c r="L97" i="14"/>
  <c r="O105" i="14"/>
  <c r="L113" i="14"/>
  <c r="O121" i="14"/>
  <c r="L129" i="14"/>
  <c r="O137" i="14"/>
  <c r="M145" i="14"/>
  <c r="M153" i="14"/>
  <c r="M161" i="14"/>
  <c r="M169" i="14"/>
  <c r="M177" i="14"/>
  <c r="M185" i="14"/>
  <c r="M193" i="14"/>
  <c r="L201" i="14"/>
  <c r="O209" i="14"/>
  <c r="K217" i="14"/>
  <c r="P217" i="14"/>
  <c r="O225" i="14"/>
  <c r="P233" i="14"/>
  <c r="N241" i="14"/>
  <c r="O241" i="14"/>
  <c r="P94" i="14"/>
  <c r="O94" i="14"/>
  <c r="L138" i="14"/>
  <c r="O138" i="14"/>
  <c r="M39" i="14"/>
  <c r="P39" i="14"/>
  <c r="K47" i="14"/>
  <c r="M47" i="14"/>
  <c r="M55" i="14"/>
  <c r="P55" i="14"/>
  <c r="K63" i="14"/>
  <c r="M63" i="14"/>
  <c r="K71" i="14"/>
  <c r="O71" i="14"/>
  <c r="O79" i="14"/>
  <c r="L79" i="14"/>
  <c r="L87" i="14"/>
  <c r="O87" i="14"/>
  <c r="M95" i="14"/>
  <c r="L95" i="14"/>
  <c r="P103" i="14"/>
  <c r="O103" i="14"/>
  <c r="O111" i="14"/>
  <c r="L119" i="14"/>
  <c r="O119" i="14"/>
  <c r="M127" i="14"/>
  <c r="P135" i="14"/>
  <c r="N143" i="14"/>
  <c r="N159" i="14"/>
  <c r="N167" i="14"/>
  <c r="N175" i="14"/>
  <c r="N183" i="14"/>
  <c r="N191" i="14"/>
  <c r="N199" i="14"/>
  <c r="K207" i="14"/>
  <c r="M215" i="14"/>
  <c r="N215" i="14"/>
  <c r="N223" i="14"/>
  <c r="N231" i="14"/>
  <c r="P239" i="14"/>
  <c r="K48" i="14"/>
  <c r="P48" i="14"/>
  <c r="L56" i="14"/>
  <c r="K64" i="14"/>
  <c r="P64" i="14"/>
  <c r="P72" i="14"/>
  <c r="K80" i="14"/>
  <c r="M80" i="14"/>
  <c r="P88" i="14"/>
  <c r="K96" i="14"/>
  <c r="M96" i="14"/>
  <c r="P104" i="14"/>
  <c r="K112" i="14"/>
  <c r="M112" i="14"/>
  <c r="P120" i="14"/>
  <c r="K128" i="14"/>
  <c r="M128" i="14"/>
  <c r="L136" i="14"/>
  <c r="L144" i="14"/>
  <c r="P144" i="14"/>
  <c r="L152" i="14"/>
  <c r="P152" i="14"/>
  <c r="L160" i="14"/>
  <c r="P160" i="14"/>
  <c r="L168" i="14"/>
  <c r="P168" i="14"/>
  <c r="L176" i="14"/>
  <c r="P176" i="14"/>
  <c r="L184" i="14"/>
  <c r="P184" i="14"/>
  <c r="L192" i="14"/>
  <c r="P192" i="14"/>
  <c r="M200" i="14"/>
  <c r="L200" i="14"/>
  <c r="L208" i="14"/>
  <c r="P208" i="14"/>
  <c r="M216" i="14"/>
  <c r="L224" i="14"/>
  <c r="P224" i="14"/>
  <c r="M232" i="14"/>
  <c r="L240" i="14"/>
  <c r="P240" i="14"/>
  <c r="AG340" i="2"/>
  <c r="AP331" i="2"/>
  <c r="G321" i="15"/>
  <c r="O323" i="14"/>
  <c r="P90" i="14"/>
  <c r="N170" i="14"/>
  <c r="L218" i="14"/>
  <c r="N98" i="14"/>
  <c r="N146" i="14"/>
  <c r="M190" i="14"/>
  <c r="L234" i="14"/>
  <c r="L162" i="14"/>
  <c r="L230" i="14"/>
  <c r="L54" i="14"/>
  <c r="M54" i="14"/>
  <c r="L78" i="14"/>
  <c r="M78" i="14"/>
  <c r="N102" i="14"/>
  <c r="M102" i="14"/>
  <c r="N126" i="14"/>
  <c r="M126" i="14"/>
  <c r="N154" i="14"/>
  <c r="M154" i="14"/>
  <c r="O182" i="14"/>
  <c r="K182" i="14"/>
  <c r="M206" i="14"/>
  <c r="M238" i="14"/>
  <c r="M62" i="14"/>
  <c r="N86" i="14"/>
  <c r="M86" i="14"/>
  <c r="L110" i="14"/>
  <c r="M110" i="14"/>
  <c r="P134" i="14"/>
  <c r="M134" i="14"/>
  <c r="M158" i="14"/>
  <c r="K158" i="14"/>
  <c r="N178" i="14"/>
  <c r="L202" i="14"/>
  <c r="K202" i="14"/>
  <c r="M226" i="14"/>
  <c r="L46" i="14"/>
  <c r="M46" i="14"/>
  <c r="P150" i="14"/>
  <c r="M150" i="14"/>
  <c r="N186" i="14"/>
  <c r="K186" i="14"/>
  <c r="M222" i="14"/>
  <c r="M242" i="14"/>
  <c r="AD367" i="2"/>
  <c r="AZ358" i="2"/>
  <c r="D348" i="15"/>
  <c r="L350" i="14"/>
  <c r="AZ257" i="2"/>
  <c r="D247" i="15"/>
  <c r="L249" i="14"/>
  <c r="AZ159" i="2"/>
  <c r="D149" i="15"/>
  <c r="AZ25" i="2"/>
  <c r="D15" i="15"/>
  <c r="L17" i="14"/>
  <c r="AF319" i="2"/>
  <c r="BE310" i="2"/>
  <c r="F300" i="15"/>
  <c r="N302" i="14"/>
  <c r="AE278" i="2"/>
  <c r="BJ269" i="2"/>
  <c r="E259" i="15"/>
  <c r="M261" i="14"/>
  <c r="AZ38" i="2"/>
  <c r="D28" i="15"/>
  <c r="L30" i="14"/>
  <c r="AC419" i="2"/>
  <c r="AU410" i="2"/>
  <c r="C400" i="15"/>
  <c r="K404" i="14"/>
  <c r="AH401" i="2"/>
  <c r="H382" i="15"/>
  <c r="AK392" i="2"/>
  <c r="P384" i="14"/>
  <c r="AH464" i="2"/>
  <c r="H445" i="15"/>
  <c r="AK455" i="2"/>
  <c r="P449" i="14"/>
  <c r="AZ83" i="2"/>
  <c r="D73" i="15"/>
  <c r="AZ135" i="2"/>
  <c r="D125" i="15"/>
  <c r="AZ207" i="2"/>
  <c r="D197" i="15"/>
  <c r="AG551" i="2"/>
  <c r="AP542" i="2"/>
  <c r="G532" i="15"/>
  <c r="O536" i="14"/>
  <c r="AG481" i="2"/>
  <c r="AP472" i="2"/>
  <c r="G462" i="15"/>
  <c r="O466" i="14"/>
  <c r="AG303" i="2"/>
  <c r="AP294" i="2"/>
  <c r="G284" i="15"/>
  <c r="O286" i="14"/>
  <c r="L42" i="14"/>
  <c r="O42" i="14"/>
  <c r="L66" i="14"/>
  <c r="P66" i="14"/>
  <c r="O114" i="14"/>
  <c r="N142" i="14"/>
  <c r="M194" i="14"/>
  <c r="L194" i="14"/>
  <c r="O50" i="14"/>
  <c r="P50" i="14"/>
  <c r="L122" i="14"/>
  <c r="O122" i="14"/>
  <c r="N166" i="14"/>
  <c r="P214" i="14"/>
  <c r="N214" i="14"/>
  <c r="K106" i="14"/>
  <c r="P210" i="14"/>
  <c r="N210" i="14"/>
  <c r="M58" i="14"/>
  <c r="N118" i="14"/>
  <c r="M118" i="14"/>
  <c r="L37" i="14"/>
  <c r="P37" i="14"/>
  <c r="K45" i="14"/>
  <c r="P45" i="14"/>
  <c r="N53" i="14"/>
  <c r="P53" i="14"/>
  <c r="N61" i="14"/>
  <c r="P61" i="14"/>
  <c r="L69" i="14"/>
  <c r="P69" i="14"/>
  <c r="P77" i="14"/>
  <c r="O85" i="14"/>
  <c r="P85" i="14"/>
  <c r="O93" i="14"/>
  <c r="P93" i="14"/>
  <c r="O101" i="14"/>
  <c r="P101" i="14"/>
  <c r="O109" i="14"/>
  <c r="P109" i="14"/>
  <c r="O117" i="14"/>
  <c r="P117" i="14"/>
  <c r="O125" i="14"/>
  <c r="P125" i="14"/>
  <c r="O133" i="14"/>
  <c r="P133" i="14"/>
  <c r="N141" i="14"/>
  <c r="N149" i="14"/>
  <c r="N157" i="14"/>
  <c r="N165" i="14"/>
  <c r="N173" i="14"/>
  <c r="N181" i="14"/>
  <c r="N189" i="14"/>
  <c r="N197" i="14"/>
  <c r="K205" i="14"/>
  <c r="P205" i="14"/>
  <c r="P213" i="14"/>
  <c r="P221" i="14"/>
  <c r="P229" i="14"/>
  <c r="K237" i="14"/>
  <c r="P237" i="14"/>
  <c r="M70" i="14"/>
  <c r="P130" i="14"/>
  <c r="M130" i="14"/>
  <c r="P198" i="14"/>
  <c r="M198" i="14"/>
  <c r="M43" i="14"/>
  <c r="K51" i="14"/>
  <c r="K59" i="14"/>
  <c r="P67" i="14"/>
  <c r="P75" i="14"/>
  <c r="O83" i="14"/>
  <c r="K91" i="14"/>
  <c r="O99" i="14"/>
  <c r="P107" i="14"/>
  <c r="O115" i="14"/>
  <c r="K123" i="14"/>
  <c r="K131" i="14"/>
  <c r="L139" i="14"/>
  <c r="M147" i="14"/>
  <c r="M155" i="14"/>
  <c r="K163" i="14"/>
  <c r="P171" i="14"/>
  <c r="M179" i="14"/>
  <c r="K187" i="14"/>
  <c r="P195" i="14"/>
  <c r="M203" i="14"/>
  <c r="M235" i="14"/>
  <c r="L36" i="14"/>
  <c r="M44" i="14"/>
  <c r="L52" i="14"/>
  <c r="M60" i="14"/>
  <c r="P68" i="14"/>
  <c r="L76" i="14"/>
  <c r="P84" i="14"/>
  <c r="L92" i="14"/>
  <c r="M100" i="14"/>
  <c r="L108" i="14"/>
  <c r="P116" i="14"/>
  <c r="L124" i="14"/>
  <c r="P132" i="14"/>
  <c r="N140" i="14"/>
  <c r="P148" i="14"/>
  <c r="P156" i="14"/>
  <c r="P164" i="14"/>
  <c r="P172" i="14"/>
  <c r="P180" i="14"/>
  <c r="P188" i="14"/>
  <c r="P196" i="14"/>
  <c r="K204" i="14"/>
  <c r="P212" i="14"/>
  <c r="K220" i="14"/>
  <c r="P228" i="14"/>
  <c r="K236" i="14"/>
  <c r="AZ113" i="2"/>
  <c r="D103" i="15"/>
  <c r="Q12" i="2"/>
  <c r="Q18" i="2"/>
  <c r="Q184" i="2"/>
  <c r="Q182" i="2"/>
  <c r="Q21" i="2"/>
  <c r="Q112" i="2"/>
  <c r="Q141" i="2"/>
  <c r="Q102" i="2"/>
  <c r="Q68" i="2"/>
  <c r="Q151" i="2"/>
  <c r="Q35" i="2"/>
  <c r="Q80" i="2"/>
  <c r="Q197" i="2"/>
  <c r="Q107" i="2"/>
  <c r="Q232" i="2"/>
  <c r="Q210" i="2"/>
  <c r="Q44" i="2"/>
  <c r="Q228" i="2"/>
  <c r="Q85" i="2"/>
  <c r="Q52" i="2"/>
  <c r="Q47" i="2"/>
  <c r="Q16" i="2"/>
  <c r="Q115" i="2"/>
  <c r="Q165" i="2"/>
  <c r="Q256" i="2"/>
  <c r="Q192" i="2"/>
  <c r="Q120" i="2"/>
  <c r="Q70" i="2"/>
  <c r="Q94" i="2"/>
  <c r="Q63" i="2"/>
  <c r="Q26" i="2"/>
  <c r="Q215" i="2"/>
  <c r="Q144" i="2"/>
  <c r="Q219" i="2"/>
  <c r="Q45" i="2"/>
  <c r="Q95" i="2"/>
  <c r="Q167" i="2"/>
  <c r="Q202" i="2"/>
  <c r="Q247" i="2"/>
  <c r="Q140" i="2"/>
  <c r="Q235" i="2"/>
  <c r="Q254" i="2"/>
  <c r="Q183" i="2"/>
  <c r="Q153" i="2"/>
  <c r="Q125" i="2"/>
  <c r="Q148" i="2"/>
  <c r="Q114" i="2"/>
  <c r="Q46" i="2"/>
  <c r="Q143" i="2"/>
  <c r="Q48" i="2"/>
  <c r="Q186" i="2"/>
  <c r="Q166" i="2"/>
  <c r="Q207" i="2"/>
  <c r="Q128" i="2"/>
  <c r="Q220" i="2"/>
  <c r="Q156" i="2"/>
  <c r="Q81" i="2"/>
  <c r="Q122" i="2"/>
  <c r="Q37" i="2"/>
  <c r="Q54" i="2"/>
  <c r="Q39" i="2"/>
  <c r="Q57" i="2"/>
  <c r="Q201" i="2"/>
  <c r="Q168" i="2"/>
  <c r="Q248" i="2"/>
  <c r="Q19" i="2"/>
  <c r="Q178" i="2"/>
  <c r="Q53" i="2"/>
  <c r="Q50" i="2"/>
  <c r="Q152" i="2"/>
  <c r="Q163" i="2"/>
  <c r="Q88" i="2"/>
  <c r="Q175" i="2"/>
  <c r="Q196" i="2"/>
  <c r="Q67" i="2"/>
  <c r="Q15" i="2"/>
  <c r="Q227" i="2"/>
  <c r="Q62" i="2"/>
  <c r="Q223" i="2"/>
  <c r="Q195" i="2"/>
  <c r="Q109" i="2"/>
  <c r="Q146" i="2"/>
  <c r="Q240" i="2"/>
  <c r="Q176" i="2"/>
  <c r="Q101" i="2"/>
  <c r="Q142" i="2"/>
  <c r="Q72" i="2"/>
  <c r="Q41" i="2"/>
  <c r="Q59" i="2"/>
  <c r="Q137" i="2"/>
  <c r="Q218" i="2"/>
  <c r="Q187" i="2"/>
  <c r="Q222" i="2"/>
  <c r="Q56" i="2"/>
  <c r="Q97" i="2"/>
  <c r="Q170" i="2"/>
  <c r="Q231" i="2"/>
  <c r="Q250" i="2"/>
  <c r="Q155" i="2"/>
  <c r="Q238" i="2"/>
  <c r="Q257" i="2"/>
  <c r="Q206" i="2"/>
  <c r="Q111" i="2"/>
  <c r="Q244" i="2"/>
  <c r="Q104" i="2"/>
  <c r="Q82" i="2"/>
  <c r="Q14" i="2"/>
  <c r="Q230" i="2"/>
  <c r="Q239" i="2"/>
  <c r="Q147" i="2"/>
  <c r="Q181" i="2"/>
  <c r="Q121" i="2"/>
  <c r="Q204" i="2"/>
  <c r="Q136" i="2"/>
  <c r="Q76" i="2"/>
  <c r="Q106" i="2"/>
  <c r="Q75" i="2"/>
  <c r="Q38" i="2"/>
  <c r="Q23" i="2"/>
  <c r="Q259" i="2"/>
  <c r="Z268" i="2" s="1"/>
  <c r="Q32" i="2"/>
  <c r="Q25" i="2"/>
  <c r="Q132" i="2"/>
  <c r="Q86" i="2"/>
  <c r="Q249" i="2"/>
  <c r="Q34" i="2"/>
  <c r="Q133" i="2"/>
  <c r="Q119" i="2"/>
  <c r="Q217" i="2"/>
  <c r="Q20" i="2"/>
  <c r="Q216" i="2"/>
  <c r="Q255" i="2"/>
  <c r="Q96" i="2"/>
  <c r="Q258" i="2"/>
  <c r="Q66" i="2"/>
  <c r="Q179" i="2"/>
  <c r="Q131" i="2"/>
  <c r="Q164" i="2"/>
  <c r="Q130" i="2"/>
  <c r="Q17" i="2"/>
  <c r="Q65" i="2"/>
  <c r="Q233" i="2"/>
  <c r="Q92" i="2"/>
  <c r="Q154" i="2"/>
  <c r="Q226" i="2"/>
  <c r="Q169" i="2"/>
  <c r="Q36" i="2"/>
  <c r="Q129" i="2"/>
  <c r="Q224" i="2"/>
  <c r="Q160" i="2"/>
  <c r="Q84" i="2"/>
  <c r="Q126" i="2"/>
  <c r="Q40" i="2"/>
  <c r="Q58" i="2"/>
  <c r="Q43" i="2"/>
  <c r="Q145" i="2"/>
  <c r="Q243" i="2"/>
  <c r="Q221" i="2"/>
  <c r="Q190" i="2"/>
  <c r="Q225" i="2"/>
  <c r="Q89" i="2"/>
  <c r="Q99" i="2"/>
  <c r="Q173" i="2"/>
  <c r="Q234" i="2"/>
  <c r="Q253" i="2"/>
  <c r="Q158" i="2"/>
  <c r="Q241" i="2"/>
  <c r="Q213" i="2"/>
  <c r="Q194" i="2"/>
  <c r="Q212" i="2"/>
  <c r="Q78" i="2"/>
  <c r="Q83" i="2"/>
  <c r="Q31" i="2"/>
  <c r="Q242" i="2"/>
  <c r="Q113" i="2"/>
  <c r="Q162" i="2"/>
  <c r="Q252" i="2"/>
  <c r="Q188" i="2"/>
  <c r="Q117" i="2"/>
  <c r="Q29" i="2"/>
  <c r="Q90" i="2"/>
  <c r="Q60" i="2"/>
  <c r="Q22" i="2"/>
  <c r="Q171" i="2"/>
  <c r="Q157" i="2"/>
  <c r="Q159" i="2"/>
  <c r="Q134" i="2"/>
  <c r="Q211" i="2"/>
  <c r="Q71" i="2"/>
  <c r="Q200" i="2"/>
  <c r="Q205" i="2"/>
  <c r="Q214" i="2"/>
  <c r="Q118" i="2"/>
  <c r="Q127" i="2"/>
  <c r="Q209" i="2"/>
  <c r="Q105" i="2"/>
  <c r="Q51" i="2"/>
  <c r="Q203" i="2"/>
  <c r="Q189" i="2"/>
  <c r="Q116" i="2"/>
  <c r="Q64" i="2"/>
  <c r="Q123" i="2"/>
  <c r="Q98" i="2"/>
  <c r="Q30" i="2"/>
  <c r="Q174" i="2"/>
  <c r="Q100" i="2"/>
  <c r="Q229" i="2"/>
  <c r="Q150" i="2"/>
  <c r="Q191" i="2"/>
  <c r="Q124" i="2"/>
  <c r="Q208" i="2"/>
  <c r="Q139" i="2"/>
  <c r="Q77" i="2"/>
  <c r="Q110" i="2"/>
  <c r="Q79" i="2"/>
  <c r="Q42" i="2"/>
  <c r="Q27" i="2"/>
  <c r="Q246" i="2"/>
  <c r="Q61" i="2"/>
  <c r="Q193" i="2"/>
  <c r="Q28" i="2"/>
  <c r="Q93" i="2"/>
  <c r="Q103" i="2"/>
  <c r="Q199" i="2"/>
  <c r="Q237" i="2"/>
  <c r="Q87" i="2"/>
  <c r="Q161" i="2"/>
  <c r="Q251" i="2"/>
  <c r="Q198" i="2"/>
  <c r="Q149" i="2"/>
  <c r="Q180" i="2"/>
  <c r="Q13" i="2"/>
  <c r="Q49" i="2"/>
  <c r="Q24" i="2"/>
  <c r="Q245" i="2"/>
  <c r="Q185" i="2"/>
  <c r="Q108" i="2"/>
  <c r="Q135" i="2"/>
  <c r="Q236" i="2"/>
  <c r="Q172" i="2"/>
  <c r="Q91" i="2"/>
  <c r="Q138" i="2"/>
  <c r="Q69" i="2"/>
  <c r="Q33" i="2"/>
  <c r="Q55" i="2"/>
  <c r="Q177" i="2"/>
  <c r="Q74" i="2"/>
  <c r="Q73" i="2"/>
  <c r="Z82" i="2" l="1"/>
  <c r="Z181" i="2"/>
  <c r="Z194" i="2"/>
  <c r="Z260" i="2"/>
  <c r="AV251" i="2" s="1"/>
  <c r="Z208" i="2"/>
  <c r="Z51" i="2"/>
  <c r="Z148" i="2"/>
  <c r="Z159" i="2"/>
  <c r="BA150" i="2" s="1"/>
  <c r="Z125" i="2"/>
  <c r="Z114" i="2"/>
  <c r="Z223" i="2"/>
  <c r="Z92" i="2"/>
  <c r="BK83" i="2" s="1"/>
  <c r="Z243" i="2"/>
  <c r="Z135" i="2"/>
  <c r="Z138" i="2"/>
  <c r="Z26" i="2"/>
  <c r="AQ17" i="2" s="1"/>
  <c r="Z264" i="2"/>
  <c r="Z95" i="2"/>
  <c r="Z115" i="2"/>
  <c r="Z104" i="2"/>
  <c r="BF95" i="2" s="1"/>
  <c r="Z224" i="2"/>
  <c r="Z42" i="2"/>
  <c r="Z22" i="2"/>
  <c r="BL290" i="2"/>
  <c r="BK33" i="2"/>
  <c r="BF33" i="2"/>
  <c r="BA33" i="2"/>
  <c r="AQ33" i="2"/>
  <c r="AV33" i="2"/>
  <c r="B23" i="15"/>
  <c r="AL33" i="2"/>
  <c r="J25" i="14"/>
  <c r="BK13" i="2"/>
  <c r="BF13" i="2"/>
  <c r="BA13" i="2"/>
  <c r="AQ13" i="2"/>
  <c r="B3" i="15"/>
  <c r="AV13" i="2"/>
  <c r="AL13" i="2"/>
  <c r="BK42" i="2"/>
  <c r="BF42" i="2"/>
  <c r="BA42" i="2"/>
  <c r="AQ42" i="2"/>
  <c r="AL42" i="2"/>
  <c r="AV42" i="2"/>
  <c r="B32" i="15"/>
  <c r="J34" i="14"/>
  <c r="BF116" i="2"/>
  <c r="BK116" i="2"/>
  <c r="BA116" i="2"/>
  <c r="AQ116" i="2"/>
  <c r="AL116" i="2"/>
  <c r="B106" i="15"/>
  <c r="AV116" i="2"/>
  <c r="J108" i="14"/>
  <c r="BK129" i="2"/>
  <c r="BF129" i="2"/>
  <c r="BA129" i="2"/>
  <c r="AQ129" i="2"/>
  <c r="AV129" i="2"/>
  <c r="B119" i="15"/>
  <c r="AL129" i="2"/>
  <c r="J121" i="14"/>
  <c r="BK86" i="2"/>
  <c r="BF86" i="2"/>
  <c r="BA86" i="2"/>
  <c r="AQ86" i="2"/>
  <c r="AL86" i="2"/>
  <c r="AV86" i="2"/>
  <c r="B76" i="15"/>
  <c r="J78" i="14"/>
  <c r="BK73" i="2"/>
  <c r="BF73" i="2"/>
  <c r="BA73" i="2"/>
  <c r="AQ73" i="2"/>
  <c r="AV73" i="2"/>
  <c r="B63" i="15"/>
  <c r="AL73" i="2"/>
  <c r="J65" i="14"/>
  <c r="BK185" i="2"/>
  <c r="BF185" i="2"/>
  <c r="BA185" i="2"/>
  <c r="AQ185" i="2"/>
  <c r="AV185" i="2"/>
  <c r="B175" i="15"/>
  <c r="AL185" i="2"/>
  <c r="J177" i="14"/>
  <c r="BK199" i="2"/>
  <c r="BF199" i="2"/>
  <c r="BA199" i="2"/>
  <c r="AV199" i="2"/>
  <c r="AL199" i="2"/>
  <c r="AQ199" i="2"/>
  <c r="B189" i="15"/>
  <c r="J191" i="14"/>
  <c r="BK139" i="2"/>
  <c r="BF139" i="2"/>
  <c r="BA139" i="2"/>
  <c r="AV139" i="2"/>
  <c r="AL139" i="2"/>
  <c r="B129" i="15"/>
  <c r="AQ139" i="2"/>
  <c r="J131" i="14"/>
  <c r="BK214" i="2"/>
  <c r="BF214" i="2"/>
  <c r="BA214" i="2"/>
  <c r="AQ214" i="2"/>
  <c r="AL214" i="2"/>
  <c r="AV214" i="2"/>
  <c r="B204" i="15"/>
  <c r="J206" i="14"/>
  <c r="BK234" i="2"/>
  <c r="BF234" i="2"/>
  <c r="BA234" i="2"/>
  <c r="AQ234" i="2"/>
  <c r="AL234" i="2"/>
  <c r="AV234" i="2"/>
  <c r="B224" i="15"/>
  <c r="J226" i="14"/>
  <c r="BK126" i="2"/>
  <c r="BF126" i="2"/>
  <c r="BA126" i="2"/>
  <c r="AQ126" i="2"/>
  <c r="AL126" i="2"/>
  <c r="AV126" i="2"/>
  <c r="B116" i="15"/>
  <c r="J118" i="14"/>
  <c r="BK255" i="2"/>
  <c r="BF255" i="2"/>
  <c r="BA255" i="2"/>
  <c r="AV255" i="2"/>
  <c r="AL255" i="2"/>
  <c r="AQ255" i="2"/>
  <c r="B245" i="15"/>
  <c r="J247" i="14"/>
  <c r="BK106" i="2"/>
  <c r="BF106" i="2"/>
  <c r="BA106" i="2"/>
  <c r="AQ106" i="2"/>
  <c r="AL106" i="2"/>
  <c r="AV106" i="2"/>
  <c r="B96" i="15"/>
  <c r="J98" i="14"/>
  <c r="BK95" i="2"/>
  <c r="AL95" i="2"/>
  <c r="J87" i="14"/>
  <c r="BF172" i="2"/>
  <c r="BK172" i="2"/>
  <c r="BA172" i="2"/>
  <c r="AQ172" i="2"/>
  <c r="AL172" i="2"/>
  <c r="B162" i="15"/>
  <c r="AV172" i="2"/>
  <c r="J164" i="14"/>
  <c r="BA251" i="2"/>
  <c r="AQ251" i="2"/>
  <c r="BF150" i="2"/>
  <c r="AV150" i="2"/>
  <c r="BK105" i="2"/>
  <c r="BF105" i="2"/>
  <c r="BA105" i="2"/>
  <c r="AQ105" i="2"/>
  <c r="AV105" i="2"/>
  <c r="B95" i="15"/>
  <c r="AL105" i="2"/>
  <c r="J97" i="14"/>
  <c r="AV83" i="2"/>
  <c r="J75" i="14"/>
  <c r="BA17" i="2"/>
  <c r="AL17" i="2"/>
  <c r="BK259" i="2"/>
  <c r="BA259" i="2"/>
  <c r="BF259" i="2"/>
  <c r="AV259" i="2"/>
  <c r="AL259" i="2"/>
  <c r="B249" i="15"/>
  <c r="AQ259" i="2"/>
  <c r="J251" i="14"/>
  <c r="BK215" i="2"/>
  <c r="BF215" i="2"/>
  <c r="BA215" i="2"/>
  <c r="AV215" i="2"/>
  <c r="AL215" i="2"/>
  <c r="AQ215" i="2"/>
  <c r="B205" i="15"/>
  <c r="J207" i="14"/>
  <c r="AR427" i="2"/>
  <c r="G421" i="14"/>
  <c r="AR555" i="2"/>
  <c r="G549" i="14"/>
  <c r="AW556" i="2"/>
  <c r="C550" i="14"/>
  <c r="BB356" i="2"/>
  <c r="D348" i="14"/>
  <c r="AR494" i="2"/>
  <c r="G488" i="14"/>
  <c r="AR483" i="2"/>
  <c r="G477" i="14"/>
  <c r="AM356" i="2"/>
  <c r="H348" i="14"/>
  <c r="AW280" i="2"/>
  <c r="C272" i="14"/>
  <c r="BL499" i="2"/>
  <c r="E493" i="14"/>
  <c r="BG283" i="2"/>
  <c r="F275" i="14"/>
  <c r="BB559" i="2"/>
  <c r="D553" i="14"/>
  <c r="AR372" i="2"/>
  <c r="G364" i="14"/>
  <c r="AM272" i="2"/>
  <c r="H264" i="14"/>
  <c r="AW307" i="2"/>
  <c r="C299" i="14"/>
  <c r="BL342" i="2"/>
  <c r="E334" i="14"/>
  <c r="BL371" i="2"/>
  <c r="E363" i="14"/>
  <c r="BB499" i="2"/>
  <c r="D493" i="14"/>
  <c r="AM367" i="2"/>
  <c r="H359" i="14"/>
  <c r="AM511" i="2"/>
  <c r="H505" i="14"/>
  <c r="AW319" i="2"/>
  <c r="C311" i="14"/>
  <c r="AR516" i="2"/>
  <c r="G510" i="14"/>
  <c r="AM560" i="2"/>
  <c r="H554" i="14"/>
  <c r="AM550" i="2"/>
  <c r="H544" i="14"/>
  <c r="AW261" i="2"/>
  <c r="C253" i="14"/>
  <c r="BL392" i="2"/>
  <c r="E384" i="14"/>
  <c r="BG436" i="2"/>
  <c r="F430" i="14"/>
  <c r="BG507" i="2"/>
  <c r="F501" i="14"/>
  <c r="BB438" i="2"/>
  <c r="D432" i="14"/>
  <c r="AR260" i="2"/>
  <c r="G252" i="14"/>
  <c r="AM296" i="2"/>
  <c r="H288" i="14"/>
  <c r="AM544" i="2"/>
  <c r="H538" i="14"/>
  <c r="AM417" i="2"/>
  <c r="H411" i="14"/>
  <c r="AW396" i="2"/>
  <c r="C388" i="14"/>
  <c r="AW514" i="2"/>
  <c r="C508" i="14"/>
  <c r="BL355" i="2"/>
  <c r="E347" i="14"/>
  <c r="BG270" i="2"/>
  <c r="F262" i="14"/>
  <c r="BG447" i="2"/>
  <c r="F441" i="14"/>
  <c r="BB362" i="2"/>
  <c r="D354" i="14"/>
  <c r="BB338" i="2"/>
  <c r="D330" i="14"/>
  <c r="BB502" i="2"/>
  <c r="D496" i="14"/>
  <c r="AW395" i="2"/>
  <c r="C387" i="14"/>
  <c r="BB491" i="2"/>
  <c r="D485" i="14"/>
  <c r="BG265" i="2"/>
  <c r="F257" i="14"/>
  <c r="AR335" i="2"/>
  <c r="G327" i="14"/>
  <c r="BL436" i="2"/>
  <c r="E430" i="14"/>
  <c r="BB534" i="2"/>
  <c r="D528" i="14"/>
  <c r="AM321" i="2"/>
  <c r="H313" i="14"/>
  <c r="BL480" i="2"/>
  <c r="E474" i="14"/>
  <c r="AW286" i="2"/>
  <c r="C278" i="14"/>
  <c r="AM454" i="2"/>
  <c r="H448" i="14"/>
  <c r="AM427" i="2"/>
  <c r="H421" i="14"/>
  <c r="BG359" i="2"/>
  <c r="F351" i="14"/>
  <c r="AW356" i="2"/>
  <c r="C348" i="14"/>
  <c r="BL561" i="2"/>
  <c r="E555" i="14"/>
  <c r="BL491" i="2"/>
  <c r="E485" i="14"/>
  <c r="BG427" i="2"/>
  <c r="F421" i="14"/>
  <c r="BB391" i="2"/>
  <c r="D383" i="14"/>
  <c r="AM508" i="2"/>
  <c r="H502" i="14"/>
  <c r="AM481" i="2"/>
  <c r="H475" i="14"/>
  <c r="AW457" i="2"/>
  <c r="C451" i="14"/>
  <c r="BL540" i="2"/>
  <c r="E534" i="14"/>
  <c r="BG417" i="2"/>
  <c r="F411" i="14"/>
  <c r="BB326" i="2"/>
  <c r="D318" i="14"/>
  <c r="AR556" i="2"/>
  <c r="G550" i="14"/>
  <c r="AR506" i="2"/>
  <c r="G500" i="14"/>
  <c r="AR344" i="2"/>
  <c r="G336" i="14"/>
  <c r="AM410" i="2"/>
  <c r="H404" i="14"/>
  <c r="AM318" i="2"/>
  <c r="H310" i="14"/>
  <c r="AW485" i="2"/>
  <c r="C479" i="14"/>
  <c r="AW446" i="2"/>
  <c r="C440" i="14"/>
  <c r="AW264" i="2"/>
  <c r="C256" i="14"/>
  <c r="BL442" i="2"/>
  <c r="E436" i="14"/>
  <c r="BG317" i="2"/>
  <c r="F309" i="14"/>
  <c r="BG491" i="2"/>
  <c r="F485" i="14"/>
  <c r="BB430" i="2"/>
  <c r="D424" i="14"/>
  <c r="AM491" i="2"/>
  <c r="H485" i="14"/>
  <c r="AW312" i="2"/>
  <c r="C304" i="14"/>
  <c r="BG542" i="2"/>
  <c r="F536" i="14"/>
  <c r="AR501" i="2"/>
  <c r="G495" i="14"/>
  <c r="AR558" i="2"/>
  <c r="G552" i="14"/>
  <c r="AM314" i="2"/>
  <c r="H306" i="14"/>
  <c r="BL559" i="2"/>
  <c r="E553" i="14"/>
  <c r="BG341" i="2"/>
  <c r="F333" i="14"/>
  <c r="AR277" i="2"/>
  <c r="G269" i="14"/>
  <c r="AM328" i="2"/>
  <c r="H320" i="14"/>
  <c r="AM283" i="2"/>
  <c r="H275" i="14"/>
  <c r="AW540" i="2"/>
  <c r="C534" i="14"/>
  <c r="AW392" i="2"/>
  <c r="C384" i="14"/>
  <c r="AW562" i="2"/>
  <c r="C556" i="14"/>
  <c r="BL500" i="2"/>
  <c r="E494" i="14"/>
  <c r="BL548" i="2"/>
  <c r="E542" i="14"/>
  <c r="BG337" i="2"/>
  <c r="F329" i="14"/>
  <c r="BG260" i="2"/>
  <c r="F252" i="14"/>
  <c r="BG457" i="2"/>
  <c r="F451" i="14"/>
  <c r="BB439" i="2"/>
  <c r="D433" i="14"/>
  <c r="BB449" i="2"/>
  <c r="D443" i="14"/>
  <c r="BB451" i="2"/>
  <c r="D445" i="14"/>
  <c r="BB295" i="2"/>
  <c r="D287" i="14"/>
  <c r="BG434" i="2"/>
  <c r="F428" i="14"/>
  <c r="BG306" i="2"/>
  <c r="F298" i="14"/>
  <c r="BB308" i="2"/>
  <c r="D300" i="14"/>
  <c r="BB404" i="2"/>
  <c r="D398" i="14"/>
  <c r="BG553" i="2"/>
  <c r="F547" i="14"/>
  <c r="AR521" i="2"/>
  <c r="G515" i="14"/>
  <c r="AM324" i="2"/>
  <c r="H316" i="14"/>
  <c r="BB316" i="2"/>
  <c r="D308" i="14"/>
  <c r="BB386" i="2"/>
  <c r="D378" i="14"/>
  <c r="BG479" i="2"/>
  <c r="F473" i="14"/>
  <c r="BL350" i="2"/>
  <c r="E342" i="14"/>
  <c r="AM301" i="2"/>
  <c r="H293" i="14"/>
  <c r="AW507" i="2"/>
  <c r="C501" i="14"/>
  <c r="AR482" i="2"/>
  <c r="G476" i="14"/>
  <c r="AR498" i="2"/>
  <c r="G492" i="14"/>
  <c r="AM405" i="2"/>
  <c r="H399" i="14"/>
  <c r="AW359" i="2"/>
  <c r="C351" i="14"/>
  <c r="AR353" i="2"/>
  <c r="G345" i="14"/>
  <c r="AR545" i="2"/>
  <c r="G539" i="14"/>
  <c r="AW297" i="2"/>
  <c r="C289" i="14"/>
  <c r="BL278" i="2"/>
  <c r="E270" i="14"/>
  <c r="BG498" i="2"/>
  <c r="F492" i="14"/>
  <c r="BB381" i="2"/>
  <c r="D373" i="14"/>
  <c r="BB475" i="2"/>
  <c r="D469" i="14"/>
  <c r="AR435" i="2"/>
  <c r="G429" i="14"/>
  <c r="AR503" i="2"/>
  <c r="G497" i="14"/>
  <c r="AM543" i="2"/>
  <c r="H537" i="14"/>
  <c r="AM393" i="2"/>
  <c r="H385" i="14"/>
  <c r="AW322" i="2"/>
  <c r="C314" i="14"/>
  <c r="AW499" i="2"/>
  <c r="C493" i="14"/>
  <c r="AW497" i="2"/>
  <c r="C491" i="14"/>
  <c r="AW508" i="2"/>
  <c r="C502" i="14"/>
  <c r="BL311" i="2"/>
  <c r="E303" i="14"/>
  <c r="BL459" i="2"/>
  <c r="E453" i="14"/>
  <c r="BG454" i="2"/>
  <c r="F448" i="14"/>
  <c r="BG400" i="2"/>
  <c r="F394" i="14"/>
  <c r="BB276" i="2"/>
  <c r="D268" i="14"/>
  <c r="BG272" i="2"/>
  <c r="F264" i="14"/>
  <c r="BB408" i="2"/>
  <c r="D402" i="14"/>
  <c r="AR439" i="2"/>
  <c r="G433" i="14"/>
  <c r="AM470" i="2"/>
  <c r="H464" i="14"/>
  <c r="AM374" i="2"/>
  <c r="H366" i="14"/>
  <c r="AW317" i="2"/>
  <c r="C309" i="14"/>
  <c r="BL507" i="2"/>
  <c r="E501" i="14"/>
  <c r="BB313" i="2"/>
  <c r="D305" i="14"/>
  <c r="BL524" i="2"/>
  <c r="E518" i="14"/>
  <c r="AW547" i="2"/>
  <c r="C541" i="14"/>
  <c r="AM263" i="2"/>
  <c r="H255" i="14"/>
  <c r="BG312" i="2"/>
  <c r="F304" i="14"/>
  <c r="BG366" i="2"/>
  <c r="F358" i="14"/>
  <c r="BG487" i="2"/>
  <c r="F481" i="14"/>
  <c r="BB493" i="2"/>
  <c r="D487" i="14"/>
  <c r="BB483" i="2"/>
  <c r="D477" i="14"/>
  <c r="BG343" i="2"/>
  <c r="F335" i="14"/>
  <c r="AW358" i="2"/>
  <c r="C350" i="14"/>
  <c r="BG527" i="2"/>
  <c r="F521" i="14"/>
  <c r="BB498" i="2"/>
  <c r="D492" i="14"/>
  <c r="AM455" i="2"/>
  <c r="H449" i="14"/>
  <c r="BB358" i="2"/>
  <c r="D350" i="14"/>
  <c r="AR331" i="2"/>
  <c r="G323" i="14"/>
  <c r="BG340" i="2"/>
  <c r="F332" i="14"/>
  <c r="BL547" i="2"/>
  <c r="E541" i="14"/>
  <c r="BL321" i="2"/>
  <c r="E313" i="14"/>
  <c r="BB537" i="2"/>
  <c r="D531" i="14"/>
  <c r="BL374" i="2"/>
  <c r="E366" i="14"/>
  <c r="AM401" i="2"/>
  <c r="H395" i="14"/>
  <c r="AW335" i="2"/>
  <c r="C327" i="14"/>
  <c r="BL340" i="2"/>
  <c r="E332" i="14"/>
  <c r="BL517" i="2"/>
  <c r="E511" i="14"/>
  <c r="BG502" i="2"/>
  <c r="F496" i="14"/>
  <c r="BG533" i="2"/>
  <c r="F527" i="14"/>
  <c r="BB323" i="2"/>
  <c r="D315" i="14"/>
  <c r="AR327" i="2"/>
  <c r="G319" i="14"/>
  <c r="AR263" i="2"/>
  <c r="G255" i="14"/>
  <c r="AM537" i="2"/>
  <c r="H531" i="14"/>
  <c r="AM548" i="2"/>
  <c r="H542" i="14"/>
  <c r="AW371" i="2"/>
  <c r="C363" i="14"/>
  <c r="AW461" i="2"/>
  <c r="C455" i="14"/>
  <c r="AW522" i="2"/>
  <c r="C516" i="14"/>
  <c r="AW367" i="2"/>
  <c r="C359" i="14"/>
  <c r="BL379" i="2"/>
  <c r="E371" i="14"/>
  <c r="BL344" i="2"/>
  <c r="E336" i="14"/>
  <c r="BB273" i="2"/>
  <c r="D265" i="14"/>
  <c r="BB374" i="2"/>
  <c r="D366" i="14"/>
  <c r="AR283" i="2"/>
  <c r="G275" i="14"/>
  <c r="AR438" i="2"/>
  <c r="G432" i="14"/>
  <c r="AR444" i="2"/>
  <c r="G438" i="14"/>
  <c r="AR489" i="2"/>
  <c r="G483" i="14"/>
  <c r="AR451" i="2"/>
  <c r="G445" i="14"/>
  <c r="AR373" i="2"/>
  <c r="G365" i="14"/>
  <c r="AR385" i="2"/>
  <c r="G377" i="14"/>
  <c r="AM386" i="2"/>
  <c r="H378" i="14"/>
  <c r="AM338" i="2"/>
  <c r="H330" i="14"/>
  <c r="AM357" i="2"/>
  <c r="H349" i="14"/>
  <c r="AW301" i="2"/>
  <c r="C293" i="14"/>
  <c r="AW426" i="2"/>
  <c r="C420" i="14"/>
  <c r="AW492" i="2"/>
  <c r="C486" i="14"/>
  <c r="AW493" i="2"/>
  <c r="C487" i="14"/>
  <c r="AW313" i="2"/>
  <c r="C305" i="14"/>
  <c r="AW432" i="2"/>
  <c r="C426" i="14"/>
  <c r="AW481" i="2"/>
  <c r="C475" i="14"/>
  <c r="BL360" i="2"/>
  <c r="E352" i="14"/>
  <c r="BL423" i="2"/>
  <c r="E417" i="14"/>
  <c r="BL405" i="2"/>
  <c r="E399" i="14"/>
  <c r="BL505" i="2"/>
  <c r="E499" i="14"/>
  <c r="BL349" i="2"/>
  <c r="E341" i="14"/>
  <c r="BL538" i="2"/>
  <c r="E532" i="14"/>
  <c r="BL539" i="2"/>
  <c r="E533" i="14"/>
  <c r="BL441" i="2"/>
  <c r="E435" i="14"/>
  <c r="BL439" i="2"/>
  <c r="E433" i="14"/>
  <c r="BG404" i="2"/>
  <c r="F398" i="14"/>
  <c r="BG497" i="2"/>
  <c r="F491" i="14"/>
  <c r="BG314" i="2"/>
  <c r="F306" i="14"/>
  <c r="BG516" i="2"/>
  <c r="F510" i="14"/>
  <c r="BG462" i="2"/>
  <c r="F456" i="14"/>
  <c r="BB332" i="2"/>
  <c r="D324" i="14"/>
  <c r="BB287" i="2"/>
  <c r="D279" i="14"/>
  <c r="AR371" i="2"/>
  <c r="G363" i="14"/>
  <c r="AM287" i="2"/>
  <c r="H279" i="14"/>
  <c r="AW460" i="2"/>
  <c r="C454" i="14"/>
  <c r="AW309" i="2"/>
  <c r="C301" i="14"/>
  <c r="AW435" i="2"/>
  <c r="C429" i="14"/>
  <c r="BG345" i="2"/>
  <c r="F337" i="14"/>
  <c r="BB309" i="2"/>
  <c r="D301" i="14"/>
  <c r="AR307" i="2"/>
  <c r="G299" i="14"/>
  <c r="AR500" i="2"/>
  <c r="G494" i="14"/>
  <c r="AM339" i="2"/>
  <c r="H331" i="14"/>
  <c r="AW353" i="2"/>
  <c r="C345" i="14"/>
  <c r="AW425" i="2"/>
  <c r="C419" i="14"/>
  <c r="AW520" i="2"/>
  <c r="C514" i="14"/>
  <c r="AW412" i="2"/>
  <c r="C406" i="14"/>
  <c r="BL293" i="2"/>
  <c r="E285" i="14"/>
  <c r="BG367" i="2"/>
  <c r="F359" i="14"/>
  <c r="BG369" i="2"/>
  <c r="F361" i="14"/>
  <c r="BB370" i="2"/>
  <c r="D362" i="14"/>
  <c r="AR391" i="2"/>
  <c r="G383" i="14"/>
  <c r="AR280" i="2"/>
  <c r="G272" i="14"/>
  <c r="AR285" i="2"/>
  <c r="G277" i="14"/>
  <c r="AM553" i="2"/>
  <c r="H547" i="14"/>
  <c r="AM476" i="2"/>
  <c r="H470" i="14"/>
  <c r="AM561" i="2"/>
  <c r="H555" i="14"/>
  <c r="AM276" i="2"/>
  <c r="H268" i="14"/>
  <c r="AM340" i="2"/>
  <c r="H332" i="14"/>
  <c r="AW363" i="2"/>
  <c r="C355" i="14"/>
  <c r="AW361" i="2"/>
  <c r="C353" i="14"/>
  <c r="BL322" i="2"/>
  <c r="E314" i="14"/>
  <c r="BL373" i="2"/>
  <c r="E365" i="14"/>
  <c r="BL387" i="2"/>
  <c r="E379" i="14"/>
  <c r="BG365" i="2"/>
  <c r="F357" i="14"/>
  <c r="BG551" i="2"/>
  <c r="F545" i="14"/>
  <c r="BG376" i="2"/>
  <c r="F368" i="14"/>
  <c r="BB297" i="2"/>
  <c r="D289" i="14"/>
  <c r="BB538" i="2"/>
  <c r="D532" i="14"/>
  <c r="BB464" i="2"/>
  <c r="D458" i="14"/>
  <c r="BB301" i="2"/>
  <c r="D293" i="14"/>
  <c r="AW347" i="2"/>
  <c r="C339" i="14"/>
  <c r="BB315" i="2"/>
  <c r="D307" i="14"/>
  <c r="AR261" i="2"/>
  <c r="G253" i="14"/>
  <c r="AM438" i="2"/>
  <c r="H432" i="14"/>
  <c r="AM528" i="2"/>
  <c r="H522" i="14"/>
  <c r="BG327" i="2"/>
  <c r="F319" i="14"/>
  <c r="BG415" i="2"/>
  <c r="F409" i="14"/>
  <c r="BG493" i="2"/>
  <c r="F487" i="14"/>
  <c r="BB416" i="2"/>
  <c r="D410" i="14"/>
  <c r="AR308" i="2"/>
  <c r="G300" i="14"/>
  <c r="AM342" i="2"/>
  <c r="H334" i="14"/>
  <c r="AM452" i="2"/>
  <c r="H446" i="14"/>
  <c r="AM439" i="2"/>
  <c r="H433" i="14"/>
  <c r="AW419" i="2"/>
  <c r="C413" i="14"/>
  <c r="AW551" i="2"/>
  <c r="C545" i="14"/>
  <c r="BG336" i="2"/>
  <c r="F328" i="14"/>
  <c r="BB293" i="2"/>
  <c r="D285" i="14"/>
  <c r="BB545" i="2"/>
  <c r="D539" i="14"/>
  <c r="BG401" i="2"/>
  <c r="F395" i="14"/>
  <c r="BG426" i="2"/>
  <c r="F420" i="14"/>
  <c r="BB479" i="2"/>
  <c r="D473" i="14"/>
  <c r="AR557" i="2"/>
  <c r="G551" i="14"/>
  <c r="AR429" i="2"/>
  <c r="G423" i="14"/>
  <c r="BL309" i="2"/>
  <c r="E301" i="14"/>
  <c r="AM297" i="2"/>
  <c r="H289" i="14"/>
  <c r="AW545" i="2"/>
  <c r="C539" i="14"/>
  <c r="AW535" i="2"/>
  <c r="C529" i="14"/>
  <c r="BG274" i="2"/>
  <c r="F266" i="14"/>
  <c r="AR298" i="2"/>
  <c r="G290" i="14"/>
  <c r="AR419" i="2"/>
  <c r="G413" i="14"/>
  <c r="AM402" i="2"/>
  <c r="H396" i="14"/>
  <c r="AM420" i="2"/>
  <c r="H414" i="14"/>
  <c r="BG381" i="2"/>
  <c r="F373" i="14"/>
  <c r="AR357" i="2"/>
  <c r="G349" i="14"/>
  <c r="AM414" i="2"/>
  <c r="H408" i="14"/>
  <c r="AW486" i="2"/>
  <c r="C480" i="14"/>
  <c r="BB401" i="2"/>
  <c r="D395" i="14"/>
  <c r="BB523" i="2"/>
  <c r="D517" i="14"/>
  <c r="AM336" i="2"/>
  <c r="H328" i="14"/>
  <c r="BL362" i="2"/>
  <c r="E354" i="14"/>
  <c r="BB512" i="2"/>
  <c r="D506" i="14"/>
  <c r="BB281" i="2"/>
  <c r="D273" i="14"/>
  <c r="AR497" i="2"/>
  <c r="G491" i="14"/>
  <c r="AM360" i="2"/>
  <c r="H352" i="14"/>
  <c r="AM448" i="2"/>
  <c r="H442" i="14"/>
  <c r="AW368" i="2"/>
  <c r="C360" i="14"/>
  <c r="BL399" i="2"/>
  <c r="E393" i="14"/>
  <c r="BL497" i="2"/>
  <c r="E491" i="14"/>
  <c r="BG352" i="2"/>
  <c r="F344" i="14"/>
  <c r="BG510" i="2"/>
  <c r="F504" i="14"/>
  <c r="BG429" i="2"/>
  <c r="F423" i="14"/>
  <c r="BG557" i="2"/>
  <c r="F551" i="14"/>
  <c r="BB429" i="2"/>
  <c r="D423" i="14"/>
  <c r="BB522" i="2"/>
  <c r="D516" i="14"/>
  <c r="BB302" i="2"/>
  <c r="D294" i="14"/>
  <c r="AR273" i="2"/>
  <c r="G265" i="14"/>
  <c r="AR443" i="2"/>
  <c r="G437" i="14"/>
  <c r="AM327" i="2"/>
  <c r="H319" i="14"/>
  <c r="AM472" i="2"/>
  <c r="H466" i="14"/>
  <c r="AW345" i="2"/>
  <c r="C337" i="14"/>
  <c r="BL483" i="2"/>
  <c r="E477" i="14"/>
  <c r="BL456" i="2"/>
  <c r="E450" i="14"/>
  <c r="BL433" i="2"/>
  <c r="E427" i="14"/>
  <c r="BL464" i="2"/>
  <c r="E458" i="14"/>
  <c r="BL494" i="2"/>
  <c r="E488" i="14"/>
  <c r="BL470" i="2"/>
  <c r="E464" i="14"/>
  <c r="BG358" i="2"/>
  <c r="F350" i="14"/>
  <c r="BB395" i="2"/>
  <c r="D387" i="14"/>
  <c r="BB307" i="2"/>
  <c r="D299" i="14"/>
  <c r="AR306" i="2"/>
  <c r="G298" i="14"/>
  <c r="AR405" i="2"/>
  <c r="G399" i="14"/>
  <c r="AR551" i="2"/>
  <c r="G545" i="14"/>
  <c r="AR442" i="2"/>
  <c r="G436" i="14"/>
  <c r="AR469" i="2"/>
  <c r="G463" i="14"/>
  <c r="AR293" i="2"/>
  <c r="G285" i="14"/>
  <c r="AM516" i="2"/>
  <c r="H510" i="14"/>
  <c r="AM433" i="2"/>
  <c r="H427" i="14"/>
  <c r="AM534" i="2"/>
  <c r="H528" i="14"/>
  <c r="AM333" i="2"/>
  <c r="H325" i="14"/>
  <c r="AM530" i="2"/>
  <c r="H524" i="14"/>
  <c r="AM473" i="2"/>
  <c r="H467" i="14"/>
  <c r="AM424" i="2"/>
  <c r="H418" i="14"/>
  <c r="AW328" i="2"/>
  <c r="C320" i="14"/>
  <c r="AW476" i="2"/>
  <c r="C470" i="14"/>
  <c r="AW500" i="2"/>
  <c r="C494" i="14"/>
  <c r="AW414" i="2"/>
  <c r="C408" i="14"/>
  <c r="AW408" i="2"/>
  <c r="C402" i="14"/>
  <c r="BL280" i="2"/>
  <c r="E272" i="14"/>
  <c r="BL400" i="2"/>
  <c r="E394" i="14"/>
  <c r="BG399" i="2"/>
  <c r="F393" i="14"/>
  <c r="BG268" i="2"/>
  <c r="F260" i="14"/>
  <c r="BG501" i="2"/>
  <c r="F495" i="14"/>
  <c r="BB299" i="2"/>
  <c r="D291" i="14"/>
  <c r="BB364" i="2"/>
  <c r="D356" i="14"/>
  <c r="BB440" i="2"/>
  <c r="D434" i="14"/>
  <c r="BB371" i="2"/>
  <c r="D363" i="14"/>
  <c r="AR354" i="2"/>
  <c r="G346" i="14"/>
  <c r="AM292" i="2"/>
  <c r="H284" i="14"/>
  <c r="AM480" i="2"/>
  <c r="H474" i="14"/>
  <c r="AM450" i="2"/>
  <c r="H444" i="14"/>
  <c r="AW293" i="2"/>
  <c r="C285" i="14"/>
  <c r="BL283" i="2"/>
  <c r="E275" i="14"/>
  <c r="BL451" i="2"/>
  <c r="E445" i="14"/>
  <c r="BB342" i="2"/>
  <c r="D334" i="14"/>
  <c r="BB432" i="2"/>
  <c r="D426" i="14"/>
  <c r="AR389" i="2"/>
  <c r="G381" i="14"/>
  <c r="AR510" i="2"/>
  <c r="G504" i="14"/>
  <c r="AR562" i="2"/>
  <c r="G556" i="14"/>
  <c r="AM512" i="2"/>
  <c r="H506" i="14"/>
  <c r="AM394" i="2"/>
  <c r="H386" i="14"/>
  <c r="AW349" i="2"/>
  <c r="C341" i="14"/>
  <c r="AW417" i="2"/>
  <c r="C411" i="14"/>
  <c r="BL346" i="2"/>
  <c r="E338" i="14"/>
  <c r="BL317" i="2"/>
  <c r="E309" i="14"/>
  <c r="BG304" i="2"/>
  <c r="F296" i="14"/>
  <c r="BG465" i="2"/>
  <c r="F459" i="14"/>
  <c r="BB263" i="2"/>
  <c r="D255" i="14"/>
  <c r="AR407" i="2"/>
  <c r="G401" i="14"/>
  <c r="AR530" i="2"/>
  <c r="G524" i="14"/>
  <c r="AR458" i="2"/>
  <c r="G452" i="14"/>
  <c r="AR276" i="2"/>
  <c r="G268" i="14"/>
  <c r="AM285" i="2"/>
  <c r="H277" i="14"/>
  <c r="AM485" i="2"/>
  <c r="H479" i="14"/>
  <c r="AM358" i="2"/>
  <c r="H350" i="14"/>
  <c r="AW332" i="2"/>
  <c r="C324" i="14"/>
  <c r="AW399" i="2"/>
  <c r="C393" i="14"/>
  <c r="AW504" i="2"/>
  <c r="C498" i="14"/>
  <c r="AW455" i="2"/>
  <c r="C449" i="14"/>
  <c r="AW466" i="2"/>
  <c r="C460" i="14"/>
  <c r="AW391" i="2"/>
  <c r="C383" i="14"/>
  <c r="AW315" i="2"/>
  <c r="C307" i="14"/>
  <c r="BL368" i="2"/>
  <c r="E360" i="14"/>
  <c r="BL537" i="2"/>
  <c r="E531" i="14"/>
  <c r="BL488" i="2"/>
  <c r="E482" i="14"/>
  <c r="BL315" i="2"/>
  <c r="E307" i="14"/>
  <c r="BG378" i="2"/>
  <c r="F370" i="14"/>
  <c r="BG313" i="2"/>
  <c r="F305" i="14"/>
  <c r="BG506" i="2"/>
  <c r="F500" i="14"/>
  <c r="BB383" i="2"/>
  <c r="D375" i="14"/>
  <c r="BB280" i="2"/>
  <c r="D272" i="14"/>
  <c r="BB536" i="2"/>
  <c r="D530" i="14"/>
  <c r="BB463" i="2"/>
  <c r="D457" i="14"/>
  <c r="BB272" i="2"/>
  <c r="D264" i="14"/>
  <c r="AM501" i="2"/>
  <c r="H495" i="14"/>
  <c r="BL390" i="2"/>
  <c r="E382" i="14"/>
  <c r="BB334" i="2"/>
  <c r="D326" i="14"/>
  <c r="AW365" i="2"/>
  <c r="C357" i="14"/>
  <c r="AW510" i="2"/>
  <c r="C504" i="14"/>
  <c r="BG383" i="2"/>
  <c r="F375" i="14"/>
  <c r="BB526" i="2"/>
  <c r="D520" i="14"/>
  <c r="AR346" i="2"/>
  <c r="G338" i="14"/>
  <c r="AR454" i="2"/>
  <c r="G448" i="14"/>
  <c r="AR466" i="2"/>
  <c r="G460" i="14"/>
  <c r="AM531" i="2"/>
  <c r="H525" i="14"/>
  <c r="AM434" i="2"/>
  <c r="H428" i="14"/>
  <c r="AW331" i="2"/>
  <c r="C323" i="14"/>
  <c r="BG332" i="2"/>
  <c r="F324" i="14"/>
  <c r="BG453" i="2"/>
  <c r="F447" i="14"/>
  <c r="BG445" i="2"/>
  <c r="F439" i="14"/>
  <c r="BG526" i="2"/>
  <c r="F520" i="14"/>
  <c r="BB490" i="2"/>
  <c r="D484" i="14"/>
  <c r="BB540" i="2"/>
  <c r="D534" i="14"/>
  <c r="BB461" i="2"/>
  <c r="D455" i="14"/>
  <c r="BB468" i="2"/>
  <c r="D462" i="14"/>
  <c r="AW342" i="2"/>
  <c r="C334" i="14"/>
  <c r="BB306" i="2"/>
  <c r="D298" i="14"/>
  <c r="AR547" i="2"/>
  <c r="G541" i="14"/>
  <c r="AW299" i="2"/>
  <c r="C291" i="14"/>
  <c r="AR289" i="2"/>
  <c r="G281" i="14"/>
  <c r="AM381" i="2"/>
  <c r="H373" i="14"/>
  <c r="AM477" i="2"/>
  <c r="H471" i="14"/>
  <c r="AW524" i="2"/>
  <c r="C518" i="14"/>
  <c r="AW273" i="2"/>
  <c r="C265" i="14"/>
  <c r="BB279" i="2"/>
  <c r="D271" i="14"/>
  <c r="AW341" i="2"/>
  <c r="C333" i="14"/>
  <c r="BG303" i="2"/>
  <c r="F295" i="14"/>
  <c r="AR485" i="2"/>
  <c r="G479" i="14"/>
  <c r="BL448" i="2"/>
  <c r="E442" i="14"/>
  <c r="BL358" i="2"/>
  <c r="E350" i="14"/>
  <c r="BL531" i="2"/>
  <c r="E525" i="14"/>
  <c r="AR378" i="2"/>
  <c r="G370" i="14"/>
  <c r="AM493" i="2"/>
  <c r="H487" i="14"/>
  <c r="AW339" i="2"/>
  <c r="C331" i="14"/>
  <c r="AW437" i="2"/>
  <c r="C431" i="14"/>
  <c r="AW483" i="2"/>
  <c r="C477" i="14"/>
  <c r="BL300" i="2"/>
  <c r="E292" i="14"/>
  <c r="BL485" i="2"/>
  <c r="E479" i="14"/>
  <c r="BL455" i="2"/>
  <c r="E449" i="14"/>
  <c r="BL411" i="2"/>
  <c r="E405" i="14"/>
  <c r="BL443" i="2"/>
  <c r="E437" i="14"/>
  <c r="BG302" i="2"/>
  <c r="F294" i="14"/>
  <c r="BG480" i="2"/>
  <c r="F474" i="14"/>
  <c r="BG530" i="2"/>
  <c r="F524" i="14"/>
  <c r="AR366" i="2"/>
  <c r="G358" i="14"/>
  <c r="AM492" i="2"/>
  <c r="H486" i="14"/>
  <c r="AM316" i="2"/>
  <c r="H308" i="14"/>
  <c r="AM444" i="2"/>
  <c r="H438" i="14"/>
  <c r="AM500" i="2"/>
  <c r="H494" i="14"/>
  <c r="AW378" i="2"/>
  <c r="C370" i="14"/>
  <c r="AW505" i="2"/>
  <c r="C499" i="14"/>
  <c r="AW463" i="2"/>
  <c r="C457" i="14"/>
  <c r="BL352" i="2"/>
  <c r="E344" i="14"/>
  <c r="BG281" i="2"/>
  <c r="F273" i="14"/>
  <c r="BB349" i="2"/>
  <c r="D341" i="14"/>
  <c r="BB460" i="2"/>
  <c r="D454" i="14"/>
  <c r="BB298" i="2"/>
  <c r="D290" i="14"/>
  <c r="AR461" i="2"/>
  <c r="G455" i="14"/>
  <c r="AR421" i="2"/>
  <c r="G415" i="14"/>
  <c r="AR549" i="2"/>
  <c r="G543" i="14"/>
  <c r="AR312" i="2"/>
  <c r="G304" i="14"/>
  <c r="AR526" i="2"/>
  <c r="G520" i="14"/>
  <c r="AR284" i="2"/>
  <c r="G276" i="14"/>
  <c r="AM369" i="2"/>
  <c r="H361" i="14"/>
  <c r="AM555" i="2"/>
  <c r="H549" i="14"/>
  <c r="AM524" i="2"/>
  <c r="H518" i="14"/>
  <c r="AM459" i="2"/>
  <c r="H453" i="14"/>
  <c r="AM308" i="2"/>
  <c r="H300" i="14"/>
  <c r="AM539" i="2"/>
  <c r="H533" i="14"/>
  <c r="AM437" i="2"/>
  <c r="H431" i="14"/>
  <c r="AW272" i="2"/>
  <c r="C264" i="14"/>
  <c r="AW381" i="2"/>
  <c r="C373" i="14"/>
  <c r="BL297" i="2"/>
  <c r="E289" i="14"/>
  <c r="BL338" i="2"/>
  <c r="E330" i="14"/>
  <c r="BL509" i="2"/>
  <c r="E503" i="14"/>
  <c r="BL512" i="2"/>
  <c r="E506" i="14"/>
  <c r="BL310" i="2"/>
  <c r="E302" i="14"/>
  <c r="BL329" i="2"/>
  <c r="E321" i="14"/>
  <c r="BG292" i="2"/>
  <c r="F284" i="14"/>
  <c r="BG481" i="2"/>
  <c r="F475" i="14"/>
  <c r="BG348" i="2"/>
  <c r="F340" i="14"/>
  <c r="BG459" i="2"/>
  <c r="F453" i="14"/>
  <c r="BG499" i="2"/>
  <c r="F493" i="14"/>
  <c r="BB400" i="2"/>
  <c r="D394" i="14"/>
  <c r="BB346" i="2"/>
  <c r="D338" i="14"/>
  <c r="BB527" i="2"/>
  <c r="D521" i="14"/>
  <c r="BB284" i="2"/>
  <c r="D276" i="14"/>
  <c r="AR511" i="2"/>
  <c r="G505" i="14"/>
  <c r="AR428" i="2"/>
  <c r="G422" i="14"/>
  <c r="AM385" i="2"/>
  <c r="H377" i="14"/>
  <c r="AM498" i="2"/>
  <c r="H492" i="14"/>
  <c r="AW327" i="2"/>
  <c r="C319" i="14"/>
  <c r="AW503" i="2"/>
  <c r="C497" i="14"/>
  <c r="BL282" i="2"/>
  <c r="E274" i="14"/>
  <c r="BB320" i="2"/>
  <c r="D312" i="14"/>
  <c r="BB303" i="2"/>
  <c r="D295" i="14"/>
  <c r="AR387" i="2"/>
  <c r="G379" i="14"/>
  <c r="AR480" i="2"/>
  <c r="G474" i="14"/>
  <c r="AR519" i="2"/>
  <c r="G513" i="14"/>
  <c r="AR473" i="2"/>
  <c r="G467" i="14"/>
  <c r="AM315" i="2"/>
  <c r="H307" i="14"/>
  <c r="AM423" i="2"/>
  <c r="H417" i="14"/>
  <c r="AM307" i="2"/>
  <c r="H299" i="14"/>
  <c r="AW348" i="2"/>
  <c r="C340" i="14"/>
  <c r="BL404" i="2"/>
  <c r="E398" i="14"/>
  <c r="BG333" i="2"/>
  <c r="F325" i="14"/>
  <c r="BG478" i="2"/>
  <c r="F472" i="14"/>
  <c r="BG300" i="2"/>
  <c r="F292" i="14"/>
  <c r="BG546" i="2"/>
  <c r="F540" i="14"/>
  <c r="BG545" i="2"/>
  <c r="F539" i="14"/>
  <c r="AR396" i="2"/>
  <c r="G388" i="14"/>
  <c r="AR532" i="2"/>
  <c r="G526" i="14"/>
  <c r="AR414" i="2"/>
  <c r="G408" i="14"/>
  <c r="AR367" i="2"/>
  <c r="G359" i="14"/>
  <c r="AR406" i="2"/>
  <c r="G400" i="14"/>
  <c r="AM262" i="2"/>
  <c r="H254" i="14"/>
  <c r="AM558" i="2"/>
  <c r="H552" i="14"/>
  <c r="AM483" i="2"/>
  <c r="H477" i="14"/>
  <c r="AM523" i="2"/>
  <c r="H517" i="14"/>
  <c r="AM309" i="2"/>
  <c r="H301" i="14"/>
  <c r="AM384" i="2"/>
  <c r="H376" i="14"/>
  <c r="AW406" i="2"/>
  <c r="C400" i="14"/>
  <c r="AW537" i="2"/>
  <c r="C531" i="14"/>
  <c r="AW265" i="2"/>
  <c r="C257" i="14"/>
  <c r="AW517" i="2"/>
  <c r="C511" i="14"/>
  <c r="AW448" i="2"/>
  <c r="C442" i="14"/>
  <c r="AW362" i="2"/>
  <c r="C354" i="14"/>
  <c r="BL347" i="2"/>
  <c r="E339" i="14"/>
  <c r="BL382" i="2"/>
  <c r="E374" i="14"/>
  <c r="BG299" i="2"/>
  <c r="F291" i="14"/>
  <c r="BG441" i="2"/>
  <c r="F435" i="14"/>
  <c r="BG508" i="2"/>
  <c r="F502" i="14"/>
  <c r="BG360" i="2"/>
  <c r="F352" i="14"/>
  <c r="BG368" i="2"/>
  <c r="F360" i="14"/>
  <c r="BG538" i="2"/>
  <c r="F532" i="14"/>
  <c r="BB552" i="2"/>
  <c r="D546" i="14"/>
  <c r="BB419" i="2"/>
  <c r="D413" i="14"/>
  <c r="BB497" i="2"/>
  <c r="D491" i="14"/>
  <c r="BB553" i="2"/>
  <c r="D547" i="14"/>
  <c r="BB389" i="2"/>
  <c r="D381" i="14"/>
  <c r="BB436" i="2"/>
  <c r="D430" i="14"/>
  <c r="BB420" i="2"/>
  <c r="D414" i="14"/>
  <c r="BB418" i="2"/>
  <c r="D412" i="14"/>
  <c r="AM525" i="2"/>
  <c r="H519" i="14"/>
  <c r="AM303" i="2"/>
  <c r="H295" i="14"/>
  <c r="AW288" i="2"/>
  <c r="C280" i="14"/>
  <c r="BL515" i="2"/>
  <c r="E509" i="14"/>
  <c r="BL449" i="2"/>
  <c r="E443" i="14"/>
  <c r="AR386" i="2"/>
  <c r="G378" i="14"/>
  <c r="AW330" i="2"/>
  <c r="C322" i="14"/>
  <c r="BL544" i="2"/>
  <c r="E538" i="14"/>
  <c r="BL552" i="2"/>
  <c r="E546" i="14"/>
  <c r="BL458" i="2"/>
  <c r="E452" i="14"/>
  <c r="BG523" i="2"/>
  <c r="F517" i="14"/>
  <c r="BB266" i="2"/>
  <c r="D258" i="14"/>
  <c r="AM306" i="2"/>
  <c r="H298" i="14"/>
  <c r="AW439" i="2"/>
  <c r="C433" i="14"/>
  <c r="AW415" i="2"/>
  <c r="C409" i="14"/>
  <c r="BL285" i="2"/>
  <c r="E277" i="14"/>
  <c r="BG350" i="2"/>
  <c r="F342" i="14"/>
  <c r="BB340" i="2"/>
  <c r="D332" i="14"/>
  <c r="AW334" i="2"/>
  <c r="C326" i="14"/>
  <c r="BL418" i="2"/>
  <c r="E412" i="14"/>
  <c r="BL471" i="2"/>
  <c r="E465" i="14"/>
  <c r="AM329" i="2"/>
  <c r="H321" i="14"/>
  <c r="AM451" i="2"/>
  <c r="H445" i="14"/>
  <c r="AW557" i="2"/>
  <c r="C551" i="14"/>
  <c r="AW444" i="2"/>
  <c r="C438" i="14"/>
  <c r="BL440" i="2"/>
  <c r="E434" i="14"/>
  <c r="BL463" i="2"/>
  <c r="E457" i="14"/>
  <c r="BG461" i="2"/>
  <c r="F455" i="14"/>
  <c r="AR509" i="2"/>
  <c r="G503" i="14"/>
  <c r="AR471" i="2"/>
  <c r="G465" i="14"/>
  <c r="AR413" i="2"/>
  <c r="G407" i="14"/>
  <c r="AR450" i="2"/>
  <c r="G444" i="14"/>
  <c r="AM538" i="2"/>
  <c r="H532" i="14"/>
  <c r="AM532" i="2"/>
  <c r="H526" i="14"/>
  <c r="AM453" i="2"/>
  <c r="H447" i="14"/>
  <c r="AM445" i="2"/>
  <c r="H439" i="14"/>
  <c r="AM443" i="2"/>
  <c r="H437" i="14"/>
  <c r="AW511" i="2"/>
  <c r="C505" i="14"/>
  <c r="AW472" i="2"/>
  <c r="C466" i="14"/>
  <c r="AW471" i="2"/>
  <c r="C465" i="14"/>
  <c r="BG372" i="2"/>
  <c r="F364" i="14"/>
  <c r="BB360" i="2"/>
  <c r="D352" i="14"/>
  <c r="AR462" i="2"/>
  <c r="G456" i="14"/>
  <c r="AR474" i="2"/>
  <c r="G468" i="14"/>
  <c r="BG361" i="2"/>
  <c r="F353" i="14"/>
  <c r="AR266" i="2"/>
  <c r="G258" i="14"/>
  <c r="BG287" i="2"/>
  <c r="F279" i="14"/>
  <c r="BG511" i="2"/>
  <c r="F505" i="14"/>
  <c r="AM407" i="2"/>
  <c r="H401" i="14"/>
  <c r="AW480" i="2"/>
  <c r="C474" i="14"/>
  <c r="AW436" i="2"/>
  <c r="C430" i="14"/>
  <c r="BB319" i="2"/>
  <c r="D311" i="14"/>
  <c r="AR347" i="2"/>
  <c r="G339" i="14"/>
  <c r="AM429" i="2"/>
  <c r="H423" i="14"/>
  <c r="AM533" i="2"/>
  <c r="H527" i="14"/>
  <c r="AW340" i="2"/>
  <c r="C332" i="14"/>
  <c r="BB367" i="2"/>
  <c r="D359" i="14"/>
  <c r="BB417" i="2"/>
  <c r="D411" i="14"/>
  <c r="BG319" i="2"/>
  <c r="F311" i="14"/>
  <c r="AR447" i="2"/>
  <c r="G441" i="14"/>
  <c r="AW379" i="2"/>
  <c r="C371" i="14"/>
  <c r="BB394" i="2"/>
  <c r="D386" i="14"/>
  <c r="AR539" i="2"/>
  <c r="G533" i="14"/>
  <c r="AM291" i="2"/>
  <c r="H283" i="14"/>
  <c r="BL313" i="2"/>
  <c r="E305" i="14"/>
  <c r="BL415" i="2"/>
  <c r="E409" i="14"/>
  <c r="BB345" i="2"/>
  <c r="D337" i="14"/>
  <c r="BB529" i="2"/>
  <c r="D523" i="14"/>
  <c r="BB361" i="2"/>
  <c r="D353" i="14"/>
  <c r="AR303" i="2"/>
  <c r="G295" i="14"/>
  <c r="AW304" i="2"/>
  <c r="C296" i="14"/>
  <c r="AM509" i="2"/>
  <c r="H503" i="14"/>
  <c r="BL554" i="2"/>
  <c r="E548" i="14"/>
  <c r="AR359" i="2"/>
  <c r="G351" i="14"/>
  <c r="BG473" i="2"/>
  <c r="F467" i="14"/>
  <c r="BB402" i="2"/>
  <c r="D396" i="14"/>
  <c r="AR479" i="2"/>
  <c r="G473" i="14"/>
  <c r="AR390" i="2"/>
  <c r="G382" i="14"/>
  <c r="AM317" i="2"/>
  <c r="H309" i="14"/>
  <c r="AM510" i="2"/>
  <c r="H504" i="14"/>
  <c r="BL519" i="2"/>
  <c r="E513" i="14"/>
  <c r="BL417" i="2"/>
  <c r="E411" i="14"/>
  <c r="BB324" i="2"/>
  <c r="D316" i="14"/>
  <c r="AR352" i="2"/>
  <c r="G344" i="14"/>
  <c r="BG275" i="2"/>
  <c r="F267" i="14"/>
  <c r="AR271" i="2"/>
  <c r="G263" i="14"/>
  <c r="AM471" i="2"/>
  <c r="H465" i="14"/>
  <c r="BB396" i="2"/>
  <c r="D388" i="14"/>
  <c r="AM495" i="2"/>
  <c r="H489" i="14"/>
  <c r="AW449" i="2"/>
  <c r="C443" i="14"/>
  <c r="AW310" i="2"/>
  <c r="C302" i="14"/>
  <c r="AW554" i="2"/>
  <c r="C548" i="14"/>
  <c r="BL556" i="2"/>
  <c r="E550" i="14"/>
  <c r="BL474" i="2"/>
  <c r="E468" i="14"/>
  <c r="BG371" i="2"/>
  <c r="F363" i="14"/>
  <c r="AM562" i="2"/>
  <c r="H556" i="14"/>
  <c r="BB556" i="2"/>
  <c r="D550" i="14"/>
  <c r="AR492" i="2"/>
  <c r="G486" i="14"/>
  <c r="AR317" i="2"/>
  <c r="G309" i="14"/>
  <c r="AR309" i="2"/>
  <c r="G301" i="14"/>
  <c r="BG513" i="2"/>
  <c r="F507" i="14"/>
  <c r="BL514" i="2"/>
  <c r="E508" i="14"/>
  <c r="AM344" i="2"/>
  <c r="H336" i="14"/>
  <c r="AM499" i="2"/>
  <c r="H493" i="14"/>
  <c r="BB355" i="2"/>
  <c r="D347" i="14"/>
  <c r="BB350" i="2"/>
  <c r="D342" i="14"/>
  <c r="AR537" i="2"/>
  <c r="G531" i="14"/>
  <c r="BG346" i="2"/>
  <c r="F338" i="14"/>
  <c r="AR269" i="2"/>
  <c r="G261" i="14"/>
  <c r="BB421" i="2"/>
  <c r="D415" i="14"/>
  <c r="AR436" i="2"/>
  <c r="G430" i="14"/>
  <c r="BL557" i="2"/>
  <c r="E551" i="14"/>
  <c r="AR377" i="2"/>
  <c r="G369" i="14"/>
  <c r="AM487" i="2"/>
  <c r="H481" i="14"/>
  <c r="AW291" i="2"/>
  <c r="C283" i="14"/>
  <c r="BG408" i="2"/>
  <c r="F402" i="14"/>
  <c r="AR392" i="2"/>
  <c r="G384" i="14"/>
  <c r="AM497" i="2"/>
  <c r="H491" i="14"/>
  <c r="BB387" i="2"/>
  <c r="D379" i="14"/>
  <c r="AR535" i="2"/>
  <c r="G529" i="14"/>
  <c r="AR296" i="2"/>
  <c r="G288" i="14"/>
  <c r="AM484" i="2"/>
  <c r="H478" i="14"/>
  <c r="AW479" i="2"/>
  <c r="C473" i="14"/>
  <c r="AW506" i="2"/>
  <c r="C500" i="14"/>
  <c r="BL294" i="2"/>
  <c r="E286" i="14"/>
  <c r="BG463" i="2"/>
  <c r="F457" i="14"/>
  <c r="BG494" i="2"/>
  <c r="F488" i="14"/>
  <c r="BB450" i="2"/>
  <c r="D444" i="14"/>
  <c r="BB292" i="2"/>
  <c r="D284" i="14"/>
  <c r="AR316" i="2"/>
  <c r="G308" i="14"/>
  <c r="BL327" i="2"/>
  <c r="E319" i="14"/>
  <c r="BG384" i="2"/>
  <c r="F376" i="14"/>
  <c r="BB515" i="2"/>
  <c r="D509" i="14"/>
  <c r="BB336" i="2"/>
  <c r="D328" i="14"/>
  <c r="AR512" i="2"/>
  <c r="G506" i="14"/>
  <c r="AR470" i="2"/>
  <c r="G464" i="14"/>
  <c r="AW323" i="2"/>
  <c r="C315" i="14"/>
  <c r="BL378" i="2"/>
  <c r="E370" i="14"/>
  <c r="BL289" i="2"/>
  <c r="E281" i="14"/>
  <c r="BB277" i="2"/>
  <c r="D269" i="14"/>
  <c r="AM354" i="2"/>
  <c r="H346" i="14"/>
  <c r="AM462" i="2"/>
  <c r="H456" i="14"/>
  <c r="AW404" i="2"/>
  <c r="C398" i="14"/>
  <c r="BL426" i="2"/>
  <c r="E420" i="14"/>
  <c r="BL445" i="2"/>
  <c r="E439" i="14"/>
  <c r="BL447" i="2"/>
  <c r="E441" i="14"/>
  <c r="BG326" i="2"/>
  <c r="F318" i="14"/>
  <c r="BG528" i="2"/>
  <c r="F522" i="14"/>
  <c r="BB516" i="2"/>
  <c r="D510" i="14"/>
  <c r="AM350" i="2"/>
  <c r="H342" i="14"/>
  <c r="AM269" i="2"/>
  <c r="H261" i="14"/>
  <c r="BL435" i="2"/>
  <c r="E429" i="14"/>
  <c r="AR453" i="2"/>
  <c r="G447" i="14"/>
  <c r="BL484" i="2"/>
  <c r="E478" i="14"/>
  <c r="BG289" i="2"/>
  <c r="F281" i="14"/>
  <c r="BG488" i="2"/>
  <c r="F482" i="14"/>
  <c r="BB514" i="2"/>
  <c r="D508" i="14"/>
  <c r="BB532" i="2"/>
  <c r="D526" i="14"/>
  <c r="AR508" i="2"/>
  <c r="G502" i="14"/>
  <c r="AM406" i="2"/>
  <c r="H400" i="14"/>
  <c r="AW526" i="2"/>
  <c r="C520" i="14"/>
  <c r="AW277" i="2"/>
  <c r="C269" i="14"/>
  <c r="BL543" i="2"/>
  <c r="E537" i="14"/>
  <c r="BL437" i="2"/>
  <c r="E431" i="14"/>
  <c r="BG349" i="2"/>
  <c r="F341" i="14"/>
  <c r="BB492" i="2"/>
  <c r="D486" i="14"/>
  <c r="BB354" i="2"/>
  <c r="D346" i="14"/>
  <c r="AM352" i="2"/>
  <c r="H344" i="14"/>
  <c r="AW282" i="2"/>
  <c r="C274" i="14"/>
  <c r="BL398" i="2"/>
  <c r="E392" i="14"/>
  <c r="BG537" i="2"/>
  <c r="F531" i="14"/>
  <c r="BL326" i="2"/>
  <c r="E318" i="14"/>
  <c r="AR274" i="2"/>
  <c r="G266" i="14"/>
  <c r="AR543" i="2"/>
  <c r="G537" i="14"/>
  <c r="AM513" i="2"/>
  <c r="H507" i="14"/>
  <c r="AM399" i="2"/>
  <c r="H393" i="14"/>
  <c r="AM320" i="2"/>
  <c r="H312" i="14"/>
  <c r="AM557" i="2"/>
  <c r="H551" i="14"/>
  <c r="AW369" i="2"/>
  <c r="C361" i="14"/>
  <c r="AW370" i="2"/>
  <c r="C362" i="14"/>
  <c r="AW422" i="2"/>
  <c r="C416" i="14"/>
  <c r="BL307" i="2"/>
  <c r="E299" i="14"/>
  <c r="BL316" i="2"/>
  <c r="E308" i="14"/>
  <c r="BL429" i="2"/>
  <c r="E423" i="14"/>
  <c r="BG288" i="2"/>
  <c r="F280" i="14"/>
  <c r="BG339" i="2"/>
  <c r="F331" i="14"/>
  <c r="BG476" i="2"/>
  <c r="F470" i="14"/>
  <c r="BB531" i="2"/>
  <c r="D525" i="14"/>
  <c r="BB265" i="2"/>
  <c r="D257" i="14"/>
  <c r="AM380" i="2"/>
  <c r="H372" i="14"/>
  <c r="AM408" i="2"/>
  <c r="H402" i="14"/>
  <c r="AR476" i="2"/>
  <c r="G470" i="14"/>
  <c r="AM436" i="2"/>
  <c r="H430" i="14"/>
  <c r="BG390" i="2"/>
  <c r="F382" i="14"/>
  <c r="BB352" i="2"/>
  <c r="D344" i="14"/>
  <c r="AM289" i="2"/>
  <c r="H281" i="14"/>
  <c r="BB426" i="2"/>
  <c r="D420" i="14"/>
  <c r="AM474" i="2"/>
  <c r="H468" i="14"/>
  <c r="AW429" i="2"/>
  <c r="C423" i="14"/>
  <c r="BG555" i="2"/>
  <c r="F549" i="14"/>
  <c r="BL461" i="2"/>
  <c r="E455" i="14"/>
  <c r="BB513" i="2"/>
  <c r="D507" i="14"/>
  <c r="AM286" i="2"/>
  <c r="H278" i="14"/>
  <c r="BG536" i="2"/>
  <c r="F530" i="14"/>
  <c r="BG458" i="2"/>
  <c r="F452" i="14"/>
  <c r="BB414" i="2"/>
  <c r="D408" i="14"/>
  <c r="AM268" i="2"/>
  <c r="H260" i="14"/>
  <c r="AW477" i="2"/>
  <c r="C471" i="14"/>
  <c r="AM392" i="2"/>
  <c r="H384" i="14"/>
  <c r="AW410" i="2"/>
  <c r="C404" i="14"/>
  <c r="BL269" i="2"/>
  <c r="E261" i="14"/>
  <c r="AM520" i="2"/>
  <c r="H514" i="14"/>
  <c r="BG544" i="2"/>
  <c r="F538" i="14"/>
  <c r="AW458" i="2"/>
  <c r="C452" i="14"/>
  <c r="BG467" i="2"/>
  <c r="F461" i="14"/>
  <c r="BG519" i="2"/>
  <c r="F513" i="14"/>
  <c r="BB434" i="2"/>
  <c r="D428" i="14"/>
  <c r="AM545" i="2"/>
  <c r="H539" i="14"/>
  <c r="AW260" i="2"/>
  <c r="C252" i="14"/>
  <c r="AW394" i="2"/>
  <c r="C386" i="14"/>
  <c r="BL389" i="2"/>
  <c r="E381" i="14"/>
  <c r="BL545" i="2"/>
  <c r="E539" i="14"/>
  <c r="BG375" i="2"/>
  <c r="F367" i="14"/>
  <c r="BG430" i="2"/>
  <c r="F424" i="14"/>
  <c r="BG470" i="2"/>
  <c r="F464" i="14"/>
  <c r="BB348" i="2"/>
  <c r="D340" i="14"/>
  <c r="BB365" i="2"/>
  <c r="D357" i="14"/>
  <c r="AR290" i="2"/>
  <c r="G282" i="14"/>
  <c r="AR417" i="2"/>
  <c r="G411" i="14"/>
  <c r="AR412" i="2"/>
  <c r="G406" i="14"/>
  <c r="AR333" i="2"/>
  <c r="G325" i="14"/>
  <c r="AR270" i="2"/>
  <c r="G262" i="14"/>
  <c r="AM323" i="2"/>
  <c r="H315" i="14"/>
  <c r="AM387" i="2"/>
  <c r="H379" i="14"/>
  <c r="AM504" i="2"/>
  <c r="H498" i="14"/>
  <c r="AM363" i="2"/>
  <c r="H355" i="14"/>
  <c r="AW292" i="2"/>
  <c r="C284" i="14"/>
  <c r="AW533" i="2"/>
  <c r="C527" i="14"/>
  <c r="AW473" i="2"/>
  <c r="C467" i="14"/>
  <c r="AW374" i="2"/>
  <c r="C366" i="14"/>
  <c r="BL408" i="2"/>
  <c r="E402" i="14"/>
  <c r="BL365" i="2"/>
  <c r="E357" i="14"/>
  <c r="BG282" i="2"/>
  <c r="F274" i="14"/>
  <c r="BG489" i="2"/>
  <c r="F483" i="14"/>
  <c r="BG380" i="2"/>
  <c r="F372" i="14"/>
  <c r="BG560" i="2"/>
  <c r="F554" i="14"/>
  <c r="BG262" i="2"/>
  <c r="F254" i="14"/>
  <c r="BB377" i="2"/>
  <c r="D369" i="14"/>
  <c r="BB561" i="2"/>
  <c r="D555" i="14"/>
  <c r="BB500" i="2"/>
  <c r="D494" i="14"/>
  <c r="BB551" i="2"/>
  <c r="D545" i="14"/>
  <c r="BB539" i="2"/>
  <c r="D533" i="14"/>
  <c r="BB289" i="2"/>
  <c r="D281" i="14"/>
  <c r="AR360" i="2"/>
  <c r="G352" i="14"/>
  <c r="AR424" i="2"/>
  <c r="G418" i="14"/>
  <c r="AR410" i="2"/>
  <c r="G404" i="14"/>
  <c r="AW403" i="2"/>
  <c r="C397" i="14"/>
  <c r="BL403" i="2"/>
  <c r="E397" i="14"/>
  <c r="BL486" i="2"/>
  <c r="E480" i="14"/>
  <c r="BL414" i="2"/>
  <c r="E408" i="14"/>
  <c r="BL416" i="2"/>
  <c r="E410" i="14"/>
  <c r="BL493" i="2"/>
  <c r="E487" i="14"/>
  <c r="BL522" i="2"/>
  <c r="E516" i="14"/>
  <c r="BG495" i="2"/>
  <c r="F489" i="14"/>
  <c r="BG472" i="2"/>
  <c r="F466" i="14"/>
  <c r="BG261" i="2"/>
  <c r="F253" i="14"/>
  <c r="BG432" i="2"/>
  <c r="F426" i="14"/>
  <c r="BB509" i="2"/>
  <c r="D503" i="14"/>
  <c r="AR300" i="2"/>
  <c r="G292" i="14"/>
  <c r="AM281" i="2"/>
  <c r="H273" i="14"/>
  <c r="AM411" i="2"/>
  <c r="H405" i="14"/>
  <c r="AM416" i="2"/>
  <c r="H410" i="14"/>
  <c r="AW262" i="2"/>
  <c r="C254" i="14"/>
  <c r="AW418" i="2"/>
  <c r="C412" i="14"/>
  <c r="BL306" i="2"/>
  <c r="E298" i="14"/>
  <c r="BG321" i="2"/>
  <c r="F313" i="14"/>
  <c r="BG552" i="2"/>
  <c r="F546" i="14"/>
  <c r="BG397" i="2"/>
  <c r="F389" i="14"/>
  <c r="BG522" i="2"/>
  <c r="F516" i="14"/>
  <c r="BB525" i="2"/>
  <c r="D519" i="14"/>
  <c r="BB275" i="2"/>
  <c r="D267" i="14"/>
  <c r="AR403" i="2"/>
  <c r="G397" i="14"/>
  <c r="AR380" i="2"/>
  <c r="G372" i="14"/>
  <c r="AR440" i="2"/>
  <c r="G434" i="14"/>
  <c r="AM353" i="2"/>
  <c r="H345" i="14"/>
  <c r="AM460" i="2"/>
  <c r="H454" i="14"/>
  <c r="AM479" i="2"/>
  <c r="H473" i="14"/>
  <c r="AM322" i="2"/>
  <c r="H314" i="14"/>
  <c r="AM494" i="2"/>
  <c r="H488" i="14"/>
  <c r="AM267" i="2"/>
  <c r="H259" i="14"/>
  <c r="AW487" i="2"/>
  <c r="C481" i="14"/>
  <c r="AW377" i="2"/>
  <c r="C369" i="14"/>
  <c r="AW529" i="2"/>
  <c r="C523" i="14"/>
  <c r="AW462" i="2"/>
  <c r="C456" i="14"/>
  <c r="AW305" i="2"/>
  <c r="C297" i="14"/>
  <c r="AW519" i="2"/>
  <c r="C513" i="14"/>
  <c r="BL369" i="2"/>
  <c r="E361" i="14"/>
  <c r="BL472" i="2"/>
  <c r="E466" i="14"/>
  <c r="BL425" i="2"/>
  <c r="E419" i="14"/>
  <c r="BL325" i="2"/>
  <c r="E317" i="14"/>
  <c r="BL518" i="2"/>
  <c r="E512" i="14"/>
  <c r="BL420" i="2"/>
  <c r="E414" i="14"/>
  <c r="BG320" i="2"/>
  <c r="F312" i="14"/>
  <c r="BG385" i="2"/>
  <c r="F377" i="14"/>
  <c r="BG277" i="2"/>
  <c r="F269" i="14"/>
  <c r="BG554" i="2"/>
  <c r="F548" i="14"/>
  <c r="BG477" i="2"/>
  <c r="F471" i="14"/>
  <c r="BG439" i="2"/>
  <c r="F433" i="14"/>
  <c r="BB548" i="2"/>
  <c r="D542" i="14"/>
  <c r="BB437" i="2"/>
  <c r="D431" i="14"/>
  <c r="BB407" i="2"/>
  <c r="D401" i="14"/>
  <c r="BB322" i="2"/>
  <c r="D314" i="14"/>
  <c r="BG392" i="2"/>
  <c r="F384" i="14"/>
  <c r="AW515" i="2"/>
  <c r="C509" i="14"/>
  <c r="AR488" i="2"/>
  <c r="G482" i="14"/>
  <c r="AR457" i="2"/>
  <c r="G451" i="14"/>
  <c r="BL330" i="2"/>
  <c r="E322" i="14"/>
  <c r="AW354" i="2"/>
  <c r="C346" i="14"/>
  <c r="AW453" i="2"/>
  <c r="C447" i="14"/>
  <c r="AW433" i="2"/>
  <c r="C427" i="14"/>
  <c r="BB390" i="2"/>
  <c r="D382" i="14"/>
  <c r="AR318" i="2"/>
  <c r="G310" i="14"/>
  <c r="AW386" i="2"/>
  <c r="C378" i="14"/>
  <c r="BG280" i="2"/>
  <c r="F272" i="14"/>
  <c r="BB368" i="2"/>
  <c r="D360" i="14"/>
  <c r="AR301" i="2"/>
  <c r="G293" i="14"/>
  <c r="AM556" i="2"/>
  <c r="H550" i="14"/>
  <c r="BL375" i="2"/>
  <c r="E367" i="14"/>
  <c r="BL450" i="2"/>
  <c r="E444" i="14"/>
  <c r="AR456" i="2"/>
  <c r="G450" i="14"/>
  <c r="AW360" i="2"/>
  <c r="C352" i="14"/>
  <c r="AW528" i="2"/>
  <c r="C522" i="14"/>
  <c r="AW491" i="2"/>
  <c r="C485" i="14"/>
  <c r="BL513" i="2"/>
  <c r="E507" i="14"/>
  <c r="BL428" i="2"/>
  <c r="E422" i="14"/>
  <c r="BG315" i="2"/>
  <c r="F307" i="14"/>
  <c r="BB427" i="2"/>
  <c r="D421" i="14"/>
  <c r="BB458" i="2"/>
  <c r="D452" i="14"/>
  <c r="AR402" i="2"/>
  <c r="G396" i="14"/>
  <c r="AW343" i="2"/>
  <c r="C335" i="14"/>
  <c r="AR336" i="2"/>
  <c r="G328" i="14"/>
  <c r="AM431" i="2"/>
  <c r="H425" i="14"/>
  <c r="AW289" i="2"/>
  <c r="C281" i="14"/>
  <c r="AW541" i="2"/>
  <c r="C535" i="14"/>
  <c r="BB278" i="2"/>
  <c r="D270" i="14"/>
  <c r="AM271" i="2"/>
  <c r="H263" i="14"/>
  <c r="AR379" i="2"/>
  <c r="G371" i="14"/>
  <c r="AR460" i="2"/>
  <c r="G454" i="14"/>
  <c r="AR505" i="2"/>
  <c r="G499" i="14"/>
  <c r="AR484" i="2"/>
  <c r="G478" i="14"/>
  <c r="AR415" i="2"/>
  <c r="G409" i="14"/>
  <c r="AM294" i="2"/>
  <c r="H286" i="14"/>
  <c r="AM540" i="2"/>
  <c r="H534" i="14"/>
  <c r="AM514" i="2"/>
  <c r="H508" i="14"/>
  <c r="AW375" i="2"/>
  <c r="C367" i="14"/>
  <c r="AW489" i="2"/>
  <c r="C483" i="14"/>
  <c r="BL395" i="2"/>
  <c r="E387" i="14"/>
  <c r="BB398" i="2"/>
  <c r="D392" i="14"/>
  <c r="AR422" i="2"/>
  <c r="G416" i="14"/>
  <c r="AR550" i="2"/>
  <c r="G544" i="14"/>
  <c r="AR534" i="2"/>
  <c r="G528" i="14"/>
  <c r="AR358" i="2"/>
  <c r="G350" i="14"/>
  <c r="AM370" i="2"/>
  <c r="H362" i="14"/>
  <c r="AW482" i="2"/>
  <c r="C476" i="14"/>
  <c r="AW467" i="2"/>
  <c r="C461" i="14"/>
  <c r="AW445" i="2"/>
  <c r="C439" i="14"/>
  <c r="AW539" i="2"/>
  <c r="C533" i="14"/>
  <c r="BL275" i="2"/>
  <c r="E267" i="14"/>
  <c r="BG291" i="2"/>
  <c r="F283" i="14"/>
  <c r="BG440" i="2"/>
  <c r="F434" i="14"/>
  <c r="BB311" i="2"/>
  <c r="D303" i="14"/>
  <c r="BB472" i="2"/>
  <c r="D466" i="14"/>
  <c r="BB274" i="2"/>
  <c r="D266" i="14"/>
  <c r="AR355" i="2"/>
  <c r="G347" i="14"/>
  <c r="AR491" i="2"/>
  <c r="G485" i="14"/>
  <c r="AR370" i="2"/>
  <c r="G362" i="14"/>
  <c r="AM300" i="2"/>
  <c r="H292" i="14"/>
  <c r="AM518" i="2"/>
  <c r="H512" i="14"/>
  <c r="AM375" i="2"/>
  <c r="H367" i="14"/>
  <c r="AM466" i="2"/>
  <c r="H460" i="14"/>
  <c r="AM467" i="2"/>
  <c r="H461" i="14"/>
  <c r="AW269" i="2"/>
  <c r="C261" i="14"/>
  <c r="AW424" i="2"/>
  <c r="C418" i="14"/>
  <c r="AW475" i="2"/>
  <c r="C469" i="14"/>
  <c r="AW300" i="2"/>
  <c r="C292" i="14"/>
  <c r="AW427" i="2"/>
  <c r="C421" i="14"/>
  <c r="AW494" i="2"/>
  <c r="C488" i="14"/>
  <c r="BL367" i="2"/>
  <c r="E359" i="14"/>
  <c r="BL467" i="2"/>
  <c r="E461" i="14"/>
  <c r="BL549" i="2"/>
  <c r="E543" i="14"/>
  <c r="BL422" i="2"/>
  <c r="E416" i="14"/>
  <c r="BL276" i="2"/>
  <c r="E268" i="14"/>
  <c r="BL434" i="2"/>
  <c r="E428" i="14"/>
  <c r="BL523" i="2"/>
  <c r="E517" i="14"/>
  <c r="BL533" i="2"/>
  <c r="E527" i="14"/>
  <c r="BL444" i="2"/>
  <c r="E438" i="14"/>
  <c r="BG531" i="2"/>
  <c r="F525" i="14"/>
  <c r="BG266" i="2"/>
  <c r="F258" i="14"/>
  <c r="BG413" i="2"/>
  <c r="F407" i="14"/>
  <c r="BG448" i="2"/>
  <c r="F442" i="14"/>
  <c r="BG405" i="2"/>
  <c r="F399" i="14"/>
  <c r="BB351" i="2"/>
  <c r="D343" i="14"/>
  <c r="BB455" i="2"/>
  <c r="D449" i="14"/>
  <c r="BB382" i="2"/>
  <c r="D374" i="14"/>
  <c r="BB496" i="2"/>
  <c r="D490" i="14"/>
  <c r="BB413" i="2"/>
  <c r="D407" i="14"/>
  <c r="BB486" i="2"/>
  <c r="D480" i="14"/>
  <c r="BB442" i="2"/>
  <c r="D436" i="14"/>
  <c r="BB353" i="2"/>
  <c r="D345" i="14"/>
  <c r="AR267" i="2"/>
  <c r="G259" i="14"/>
  <c r="AW337" i="2"/>
  <c r="C329" i="14"/>
  <c r="BL286" i="2"/>
  <c r="E278" i="14"/>
  <c r="BL356" i="2"/>
  <c r="E348" i="14"/>
  <c r="BG503" i="2"/>
  <c r="F497" i="14"/>
  <c r="BB339" i="2"/>
  <c r="D331" i="14"/>
  <c r="AR349" i="2"/>
  <c r="G341" i="14"/>
  <c r="AM299" i="2"/>
  <c r="H291" i="14"/>
  <c r="AM465" i="2"/>
  <c r="H459" i="14"/>
  <c r="AM503" i="2"/>
  <c r="H497" i="14"/>
  <c r="AW325" i="2"/>
  <c r="C317" i="14"/>
  <c r="AW416" i="2"/>
  <c r="C410" i="14"/>
  <c r="AW397" i="2"/>
  <c r="C389" i="14"/>
  <c r="BL272" i="2"/>
  <c r="E264" i="14"/>
  <c r="BL551" i="2"/>
  <c r="E545" i="14"/>
  <c r="BL366" i="2"/>
  <c r="E358" i="14"/>
  <c r="BG393" i="2"/>
  <c r="F385" i="14"/>
  <c r="BB528" i="2"/>
  <c r="D522" i="14"/>
  <c r="AR279" i="2"/>
  <c r="G271" i="14"/>
  <c r="AR487" i="2"/>
  <c r="G481" i="14"/>
  <c r="AR376" i="2"/>
  <c r="G368" i="14"/>
  <c r="AR432" i="2"/>
  <c r="G426" i="14"/>
  <c r="AR528" i="2"/>
  <c r="G522" i="14"/>
  <c r="AR423" i="2"/>
  <c r="G417" i="14"/>
  <c r="AM349" i="2"/>
  <c r="H341" i="14"/>
  <c r="AM284" i="2"/>
  <c r="H276" i="14"/>
  <c r="AM447" i="2"/>
  <c r="H441" i="14"/>
  <c r="AM535" i="2"/>
  <c r="H529" i="14"/>
  <c r="AM426" i="2"/>
  <c r="H420" i="14"/>
  <c r="AM365" i="2"/>
  <c r="H357" i="14"/>
  <c r="AM551" i="2"/>
  <c r="H545" i="14"/>
  <c r="AM486" i="2"/>
  <c r="H480" i="14"/>
  <c r="AM461" i="2"/>
  <c r="H455" i="14"/>
  <c r="AW385" i="2"/>
  <c r="C377" i="14"/>
  <c r="AW393" i="2"/>
  <c r="C385" i="14"/>
  <c r="AW274" i="2"/>
  <c r="C266" i="14"/>
  <c r="AW516" i="2"/>
  <c r="C510" i="14"/>
  <c r="AW531" i="2"/>
  <c r="C525" i="14"/>
  <c r="BL304" i="2"/>
  <c r="E296" i="14"/>
  <c r="BL542" i="2"/>
  <c r="E536" i="14"/>
  <c r="BL496" i="2"/>
  <c r="E490" i="14"/>
  <c r="BL331" i="2"/>
  <c r="E323" i="14"/>
  <c r="BL466" i="2"/>
  <c r="E460" i="14"/>
  <c r="BL530" i="2"/>
  <c r="E524" i="14"/>
  <c r="BG403" i="2"/>
  <c r="F397" i="14"/>
  <c r="BG446" i="2"/>
  <c r="F440" i="14"/>
  <c r="BG370" i="2"/>
  <c r="F362" i="14"/>
  <c r="BB376" i="2"/>
  <c r="D368" i="14"/>
  <c r="BB535" i="2"/>
  <c r="D529" i="14"/>
  <c r="BB423" i="2"/>
  <c r="D417" i="14"/>
  <c r="BB405" i="2"/>
  <c r="D399" i="14"/>
  <c r="BL301" i="2"/>
  <c r="E293" i="14"/>
  <c r="AM313" i="2"/>
  <c r="H305" i="14"/>
  <c r="BL526" i="2"/>
  <c r="E520" i="14"/>
  <c r="AR455" i="2"/>
  <c r="G449" i="14"/>
  <c r="AR459" i="2"/>
  <c r="G453" i="14"/>
  <c r="AM507" i="2"/>
  <c r="H501" i="14"/>
  <c r="AM517" i="2"/>
  <c r="H511" i="14"/>
  <c r="AW447" i="2"/>
  <c r="C441" i="14"/>
  <c r="BL490" i="2"/>
  <c r="E484" i="14"/>
  <c r="AR323" i="2"/>
  <c r="G315" i="14"/>
  <c r="AW390" i="2"/>
  <c r="C382" i="14"/>
  <c r="BB270" i="2"/>
  <c r="D262" i="14"/>
  <c r="AM332" i="2"/>
  <c r="H324" i="14"/>
  <c r="AW266" i="2"/>
  <c r="C258" i="14"/>
  <c r="AW421" i="2"/>
  <c r="C415" i="14"/>
  <c r="AW561" i="2"/>
  <c r="C555" i="14"/>
  <c r="AW552" i="2"/>
  <c r="C546" i="14"/>
  <c r="BL410" i="2"/>
  <c r="E404" i="14"/>
  <c r="BL558" i="2"/>
  <c r="E552" i="14"/>
  <c r="BL430" i="2"/>
  <c r="E424" i="14"/>
  <c r="BB343" i="2"/>
  <c r="D335" i="14"/>
  <c r="BL397" i="2"/>
  <c r="E389" i="14"/>
  <c r="AR295" i="2"/>
  <c r="G287" i="14"/>
  <c r="AM554" i="2"/>
  <c r="H548" i="14"/>
  <c r="BL334" i="2"/>
  <c r="E326" i="14"/>
  <c r="BL478" i="2"/>
  <c r="E472" i="14"/>
  <c r="AR291" i="2"/>
  <c r="G283" i="14"/>
  <c r="AW302" i="2"/>
  <c r="C294" i="14"/>
  <c r="BL324" i="2"/>
  <c r="E316" i="14"/>
  <c r="BB363" i="2"/>
  <c r="D355" i="14"/>
  <c r="BB444" i="2"/>
  <c r="D438" i="14"/>
  <c r="BB504" i="2"/>
  <c r="D498" i="14"/>
  <c r="AR340" i="2"/>
  <c r="G332" i="14"/>
  <c r="AW376" i="2"/>
  <c r="C368" i="14"/>
  <c r="BB310" i="2"/>
  <c r="D302" i="14"/>
  <c r="BB484" i="2"/>
  <c r="D478" i="14"/>
  <c r="AM403" i="2"/>
  <c r="H397" i="14"/>
  <c r="BG267" i="2"/>
  <c r="F259" i="14"/>
  <c r="BG394" i="2"/>
  <c r="F386" i="14"/>
  <c r="AR449" i="2"/>
  <c r="G443" i="14"/>
  <c r="AM362" i="2"/>
  <c r="H354" i="14"/>
  <c r="AW350" i="2"/>
  <c r="C342" i="14"/>
  <c r="BG344" i="2"/>
  <c r="F336" i="14"/>
  <c r="BB329" i="2"/>
  <c r="D321" i="14"/>
  <c r="BB519" i="2"/>
  <c r="D513" i="14"/>
  <c r="BB411" i="2"/>
  <c r="D405" i="14"/>
  <c r="BB415" i="2"/>
  <c r="D409" i="14"/>
  <c r="BB511" i="2"/>
  <c r="D505" i="14"/>
  <c r="AR321" i="2"/>
  <c r="G313" i="14"/>
  <c r="AM389" i="2"/>
  <c r="H381" i="14"/>
  <c r="AM311" i="2"/>
  <c r="H303" i="14"/>
  <c r="AW488" i="2"/>
  <c r="C482" i="14"/>
  <c r="AW450" i="2"/>
  <c r="C444" i="14"/>
  <c r="AW451" i="2"/>
  <c r="C445" i="14"/>
  <c r="AW285" i="2"/>
  <c r="C277" i="14"/>
  <c r="BL454" i="2"/>
  <c r="E448" i="14"/>
  <c r="BL498" i="2"/>
  <c r="E492" i="14"/>
  <c r="BL296" i="2"/>
  <c r="E288" i="14"/>
  <c r="BL460" i="2"/>
  <c r="E454" i="14"/>
  <c r="BG484" i="2"/>
  <c r="F478" i="14"/>
  <c r="BG353" i="2"/>
  <c r="F345" i="14"/>
  <c r="BB267" i="2"/>
  <c r="D259" i="14"/>
  <c r="AR314" i="2"/>
  <c r="G306" i="14"/>
  <c r="AR408" i="2"/>
  <c r="G402" i="14"/>
  <c r="AR448" i="2"/>
  <c r="G442" i="14"/>
  <c r="AR356" i="2"/>
  <c r="G348" i="14"/>
  <c r="AR426" i="2"/>
  <c r="G420" i="14"/>
  <c r="AM413" i="2"/>
  <c r="H407" i="14"/>
  <c r="AM260" i="2"/>
  <c r="H252" i="14"/>
  <c r="AM373" i="2"/>
  <c r="H365" i="14"/>
  <c r="AW407" i="2"/>
  <c r="C401" i="14"/>
  <c r="AW443" i="2"/>
  <c r="C437" i="14"/>
  <c r="AW420" i="2"/>
  <c r="C414" i="14"/>
  <c r="AW501" i="2"/>
  <c r="C495" i="14"/>
  <c r="AW530" i="2"/>
  <c r="C524" i="14"/>
  <c r="AW326" i="2"/>
  <c r="C318" i="14"/>
  <c r="BL359" i="2"/>
  <c r="E351" i="14"/>
  <c r="BL527" i="2"/>
  <c r="E521" i="14"/>
  <c r="BL341" i="2"/>
  <c r="E333" i="14"/>
  <c r="BL370" i="2"/>
  <c r="E362" i="14"/>
  <c r="BG398" i="2"/>
  <c r="F392" i="14"/>
  <c r="BG547" i="2"/>
  <c r="F541" i="14"/>
  <c r="BG548" i="2"/>
  <c r="F542" i="14"/>
  <c r="BG325" i="2"/>
  <c r="F317" i="14"/>
  <c r="BG379" i="2"/>
  <c r="F371" i="14"/>
  <c r="BG549" i="2"/>
  <c r="F543" i="14"/>
  <c r="BB385" i="2"/>
  <c r="D377" i="14"/>
  <c r="BB369" i="2"/>
  <c r="D361" i="14"/>
  <c r="BB425" i="2"/>
  <c r="D419" i="14"/>
  <c r="BB447" i="2"/>
  <c r="D441" i="14"/>
  <c r="BB462" i="2"/>
  <c r="D456" i="14"/>
  <c r="BB435" i="2"/>
  <c r="D429" i="14"/>
  <c r="AR281" i="2"/>
  <c r="G273" i="14"/>
  <c r="AR411" i="2"/>
  <c r="G405" i="14"/>
  <c r="AM326" i="2"/>
  <c r="H318" i="14"/>
  <c r="AM456" i="2"/>
  <c r="H450" i="14"/>
  <c r="AW389" i="2"/>
  <c r="C381" i="14"/>
  <c r="AW548" i="2"/>
  <c r="C542" i="14"/>
  <c r="BL462" i="2"/>
  <c r="E456" i="14"/>
  <c r="BL274" i="2"/>
  <c r="E266" i="14"/>
  <c r="BL457" i="2"/>
  <c r="E451" i="14"/>
  <c r="BL452" i="2"/>
  <c r="E446" i="14"/>
  <c r="BG452" i="2"/>
  <c r="F446" i="14"/>
  <c r="BB264" i="2"/>
  <c r="D256" i="14"/>
  <c r="AR310" i="2"/>
  <c r="G302" i="14"/>
  <c r="AR496" i="2"/>
  <c r="G490" i="14"/>
  <c r="AM330" i="2"/>
  <c r="H322" i="14"/>
  <c r="AM457" i="2"/>
  <c r="H451" i="14"/>
  <c r="AW308" i="2"/>
  <c r="C300" i="14"/>
  <c r="AW311" i="2"/>
  <c r="C303" i="14"/>
  <c r="AW440" i="2"/>
  <c r="C434" i="14"/>
  <c r="BL383" i="2"/>
  <c r="E375" i="14"/>
  <c r="BG318" i="2"/>
  <c r="F310" i="14"/>
  <c r="BB384" i="2"/>
  <c r="D376" i="14"/>
  <c r="BB487" i="2"/>
  <c r="D481" i="14"/>
  <c r="AR313" i="2"/>
  <c r="G305" i="14"/>
  <c r="AR384" i="2"/>
  <c r="G376" i="14"/>
  <c r="AR398" i="2"/>
  <c r="G392" i="14"/>
  <c r="AM382" i="2"/>
  <c r="H374" i="14"/>
  <c r="AM390" i="2"/>
  <c r="H382" i="14"/>
  <c r="AM468" i="2"/>
  <c r="H462" i="14"/>
  <c r="AM351" i="2"/>
  <c r="H343" i="14"/>
  <c r="AW320" i="2"/>
  <c r="C312" i="14"/>
  <c r="AW470" i="2"/>
  <c r="C464" i="14"/>
  <c r="AW344" i="2"/>
  <c r="C336" i="14"/>
  <c r="AW263" i="2"/>
  <c r="C255" i="14"/>
  <c r="AW542" i="2"/>
  <c r="C536" i="14"/>
  <c r="BL386" i="2"/>
  <c r="E378" i="14"/>
  <c r="BL487" i="2"/>
  <c r="E481" i="14"/>
  <c r="BL562" i="2"/>
  <c r="E556" i="14"/>
  <c r="BL419" i="2"/>
  <c r="E413" i="14"/>
  <c r="BL291" i="2"/>
  <c r="E283" i="14"/>
  <c r="BL536" i="2"/>
  <c r="E530" i="14"/>
  <c r="BG309" i="2"/>
  <c r="F301" i="14"/>
  <c r="BG307" i="2"/>
  <c r="F299" i="14"/>
  <c r="BG496" i="2"/>
  <c r="F490" i="14"/>
  <c r="BB378" i="2"/>
  <c r="D370" i="14"/>
  <c r="BB321" i="2"/>
  <c r="D313" i="14"/>
  <c r="BB291" i="2"/>
  <c r="D283" i="14"/>
  <c r="BG419" i="2"/>
  <c r="F413" i="14"/>
  <c r="AR517" i="2"/>
  <c r="G511" i="14"/>
  <c r="AR490" i="2"/>
  <c r="G484" i="14"/>
  <c r="BG389" i="2"/>
  <c r="F381" i="14"/>
  <c r="BB459" i="2"/>
  <c r="D453" i="14"/>
  <c r="BB457" i="2"/>
  <c r="D451" i="14"/>
  <c r="AR364" i="2"/>
  <c r="G356" i="14"/>
  <c r="AM478" i="2"/>
  <c r="H472" i="14"/>
  <c r="BB314" i="2"/>
  <c r="D306" i="14"/>
  <c r="BB480" i="2"/>
  <c r="D474" i="14"/>
  <c r="AW321" i="2"/>
  <c r="C313" i="14"/>
  <c r="AW560" i="2"/>
  <c r="C554" i="14"/>
  <c r="BL263" i="2"/>
  <c r="E255" i="14"/>
  <c r="BG286" i="2"/>
  <c r="F278" i="14"/>
  <c r="BG535" i="2"/>
  <c r="F529" i="14"/>
  <c r="BB477" i="2"/>
  <c r="D471" i="14"/>
  <c r="AR365" i="2"/>
  <c r="G357" i="14"/>
  <c r="BG264" i="2"/>
  <c r="F256" i="14"/>
  <c r="BB507" i="2"/>
  <c r="D501" i="14"/>
  <c r="BB481" i="2"/>
  <c r="D475" i="14"/>
  <c r="BG388" i="2"/>
  <c r="F380" i="14"/>
  <c r="BG504" i="2"/>
  <c r="F498" i="14"/>
  <c r="AW382" i="2"/>
  <c r="C374" i="14"/>
  <c r="BG330" i="2"/>
  <c r="F322" i="14"/>
  <c r="AR363" i="2"/>
  <c r="G355" i="14"/>
  <c r="BB465" i="2"/>
  <c r="D459" i="14"/>
  <c r="AW538" i="2"/>
  <c r="C532" i="14"/>
  <c r="BG500" i="2"/>
  <c r="F494" i="14"/>
  <c r="AR404" i="2"/>
  <c r="G398" i="14"/>
  <c r="AR325" i="2"/>
  <c r="G317" i="14"/>
  <c r="BB325" i="2"/>
  <c r="D317" i="14"/>
  <c r="AW398" i="2"/>
  <c r="C392" i="14"/>
  <c r="AM293" i="2"/>
  <c r="H285" i="14"/>
  <c r="AW364" i="2"/>
  <c r="C356" i="14"/>
  <c r="AW430" i="2"/>
  <c r="C424" i="14"/>
  <c r="BL446" i="2"/>
  <c r="E440" i="14"/>
  <c r="AR322" i="2"/>
  <c r="G314" i="14"/>
  <c r="BB403" i="2"/>
  <c r="D397" i="14"/>
  <c r="AR338" i="2"/>
  <c r="G330" i="14"/>
  <c r="AR504" i="2"/>
  <c r="G498" i="14"/>
  <c r="BL335" i="2"/>
  <c r="E327" i="14"/>
  <c r="AR320" i="2"/>
  <c r="G312" i="14"/>
  <c r="AR531" i="2"/>
  <c r="G525" i="14"/>
  <c r="AR529" i="2"/>
  <c r="G523" i="14"/>
  <c r="AM325" i="2"/>
  <c r="H317" i="14"/>
  <c r="BL343" i="2"/>
  <c r="E335" i="14"/>
  <c r="BB327" i="2"/>
  <c r="D319" i="14"/>
  <c r="AW298" i="2"/>
  <c r="C290" i="14"/>
  <c r="BL501" i="2"/>
  <c r="E495" i="14"/>
  <c r="AM305" i="2"/>
  <c r="H297" i="14"/>
  <c r="AR315" i="2"/>
  <c r="G307" i="14"/>
  <c r="AR463" i="2"/>
  <c r="G457" i="14"/>
  <c r="AM304" i="2"/>
  <c r="H296" i="14"/>
  <c r="BL305" i="2"/>
  <c r="E297" i="14"/>
  <c r="BB494" i="2"/>
  <c r="D488" i="14"/>
  <c r="AR481" i="2"/>
  <c r="G475" i="14"/>
  <c r="AW498" i="2"/>
  <c r="C492" i="14"/>
  <c r="BL391" i="2"/>
  <c r="E383" i="14"/>
  <c r="BL295" i="2"/>
  <c r="E287" i="14"/>
  <c r="BG529" i="2"/>
  <c r="F523" i="14"/>
  <c r="BB521" i="2"/>
  <c r="D515" i="14"/>
  <c r="BB473" i="2"/>
  <c r="D467" i="14"/>
  <c r="AR561" i="2"/>
  <c r="G555" i="14"/>
  <c r="AM261" i="2"/>
  <c r="H253" i="14"/>
  <c r="AW441" i="2"/>
  <c r="C435" i="14"/>
  <c r="AW318" i="2"/>
  <c r="C310" i="14"/>
  <c r="AW388" i="2"/>
  <c r="C380" i="14"/>
  <c r="BG293" i="2"/>
  <c r="F285" i="14"/>
  <c r="BG387" i="2"/>
  <c r="F379" i="14"/>
  <c r="BB366" i="2"/>
  <c r="D358" i="14"/>
  <c r="BB549" i="2"/>
  <c r="D543" i="14"/>
  <c r="BB344" i="2"/>
  <c r="D336" i="14"/>
  <c r="AM475" i="2"/>
  <c r="H469" i="14"/>
  <c r="BB406" i="2"/>
  <c r="D400" i="14"/>
  <c r="AR302" i="2"/>
  <c r="G294" i="14"/>
  <c r="AM415" i="2"/>
  <c r="H409" i="14"/>
  <c r="BL303" i="2"/>
  <c r="E295" i="14"/>
  <c r="BG377" i="2"/>
  <c r="F369" i="14"/>
  <c r="AR305" i="2"/>
  <c r="G297" i="14"/>
  <c r="AR368" i="2"/>
  <c r="G360" i="14"/>
  <c r="AM395" i="2"/>
  <c r="H387" i="14"/>
  <c r="AW496" i="2"/>
  <c r="C490" i="14"/>
  <c r="AW474" i="2"/>
  <c r="C468" i="14"/>
  <c r="BL308" i="2"/>
  <c r="E300" i="14"/>
  <c r="BL393" i="2"/>
  <c r="E385" i="14"/>
  <c r="BG524" i="2"/>
  <c r="F518" i="14"/>
  <c r="BB443" i="2"/>
  <c r="D437" i="14"/>
  <c r="BB424" i="2"/>
  <c r="D418" i="14"/>
  <c r="BG520" i="2"/>
  <c r="F514" i="14"/>
  <c r="AW283" i="2"/>
  <c r="C275" i="14"/>
  <c r="BL396" i="2"/>
  <c r="E388" i="14"/>
  <c r="AM449" i="2"/>
  <c r="H443" i="14"/>
  <c r="BL388" i="2"/>
  <c r="E380" i="14"/>
  <c r="BL413" i="2"/>
  <c r="E407" i="14"/>
  <c r="BG301" i="2"/>
  <c r="F293" i="14"/>
  <c r="BB554" i="2"/>
  <c r="D548" i="14"/>
  <c r="AW490" i="2"/>
  <c r="C484" i="14"/>
  <c r="BB262" i="2"/>
  <c r="D254" i="14"/>
  <c r="AM536" i="2"/>
  <c r="H530" i="14"/>
  <c r="BG355" i="2"/>
  <c r="F347" i="14"/>
  <c r="AR525" i="2"/>
  <c r="G519" i="14"/>
  <c r="BG540" i="2"/>
  <c r="F534" i="14"/>
  <c r="BL314" i="2"/>
  <c r="E306" i="14"/>
  <c r="AM312" i="2"/>
  <c r="H304" i="14"/>
  <c r="AM464" i="2"/>
  <c r="H458" i="14"/>
  <c r="AW384" i="2"/>
  <c r="C376" i="14"/>
  <c r="AW544" i="2"/>
  <c r="C538" i="14"/>
  <c r="BL319" i="2"/>
  <c r="E311" i="14"/>
  <c r="BG490" i="2"/>
  <c r="F484" i="14"/>
  <c r="AM398" i="2"/>
  <c r="H392" i="14"/>
  <c r="AW456" i="2"/>
  <c r="C450" i="14"/>
  <c r="AW559" i="2"/>
  <c r="C553" i="14"/>
  <c r="AW521" i="2"/>
  <c r="C515" i="14"/>
  <c r="BL339" i="2"/>
  <c r="E331" i="14"/>
  <c r="BL510" i="2"/>
  <c r="E504" i="14"/>
  <c r="BG364" i="2"/>
  <c r="F356" i="14"/>
  <c r="BG271" i="2"/>
  <c r="F263" i="14"/>
  <c r="BG471" i="2"/>
  <c r="F465" i="14"/>
  <c r="BB478" i="2"/>
  <c r="D472" i="14"/>
  <c r="BB317" i="2"/>
  <c r="D309" i="14"/>
  <c r="BB290" i="2"/>
  <c r="D282" i="14"/>
  <c r="AM496" i="2"/>
  <c r="H490" i="14"/>
  <c r="BG455" i="2"/>
  <c r="F449" i="14"/>
  <c r="AR362" i="2"/>
  <c r="G354" i="14"/>
  <c r="AR524" i="2"/>
  <c r="G518" i="14"/>
  <c r="AM421" i="2"/>
  <c r="H415" i="14"/>
  <c r="BG421" i="2"/>
  <c r="F415" i="14"/>
  <c r="AR334" i="2"/>
  <c r="G326" i="14"/>
  <c r="AW333" i="2"/>
  <c r="C325" i="14"/>
  <c r="BL504" i="2"/>
  <c r="E498" i="14"/>
  <c r="BL320" i="2"/>
  <c r="E312" i="14"/>
  <c r="BG483" i="2"/>
  <c r="F477" i="14"/>
  <c r="BB422" i="2"/>
  <c r="D416" i="14"/>
  <c r="BB542" i="2"/>
  <c r="D536" i="14"/>
  <c r="BB294" i="2"/>
  <c r="D286" i="14"/>
  <c r="BG290" i="2"/>
  <c r="F282" i="14"/>
  <c r="AM275" i="2"/>
  <c r="H267" i="14"/>
  <c r="BG386" i="2"/>
  <c r="F378" i="14"/>
  <c r="AR514" i="2"/>
  <c r="G508" i="14"/>
  <c r="AM337" i="2"/>
  <c r="H329" i="14"/>
  <c r="AW550" i="2"/>
  <c r="C544" i="14"/>
  <c r="AW512" i="2"/>
  <c r="C506" i="14"/>
  <c r="BB474" i="2"/>
  <c r="D468" i="14"/>
  <c r="AR499" i="2"/>
  <c r="G493" i="14"/>
  <c r="AM397" i="2"/>
  <c r="H389" i="14"/>
  <c r="AW295" i="2"/>
  <c r="C287" i="14"/>
  <c r="BG396" i="2"/>
  <c r="F388" i="14"/>
  <c r="AR382" i="2"/>
  <c r="G374" i="14"/>
  <c r="BG509" i="2"/>
  <c r="F503" i="14"/>
  <c r="AR268" i="2"/>
  <c r="G260" i="14"/>
  <c r="AW373" i="2"/>
  <c r="C365" i="14"/>
  <c r="BG273" i="2"/>
  <c r="F265" i="14"/>
  <c r="AM432" i="2"/>
  <c r="H426" i="14"/>
  <c r="AR286" i="2"/>
  <c r="G278" i="14"/>
  <c r="AR546" i="2"/>
  <c r="G540" i="14"/>
  <c r="BG407" i="2"/>
  <c r="F401" i="14"/>
  <c r="AR441" i="2"/>
  <c r="G435" i="14"/>
  <c r="AM346" i="2"/>
  <c r="H338" i="14"/>
  <c r="AW484" i="2"/>
  <c r="C478" i="14"/>
  <c r="BG354" i="2"/>
  <c r="F346" i="14"/>
  <c r="AR342" i="2"/>
  <c r="G334" i="14"/>
  <c r="AR527" i="2"/>
  <c r="G521" i="14"/>
  <c r="AR278" i="2"/>
  <c r="G270" i="14"/>
  <c r="AW509" i="2"/>
  <c r="C503" i="14"/>
  <c r="AW527" i="2"/>
  <c r="C521" i="14"/>
  <c r="BL279" i="2"/>
  <c r="E271" i="14"/>
  <c r="BL261" i="2"/>
  <c r="E253" i="14"/>
  <c r="BL323" i="2"/>
  <c r="E315" i="14"/>
  <c r="BB285" i="2"/>
  <c r="D277" i="14"/>
  <c r="BG485" i="2"/>
  <c r="F479" i="14"/>
  <c r="BB517" i="2"/>
  <c r="D511" i="14"/>
  <c r="AR393" i="2"/>
  <c r="G385" i="14"/>
  <c r="AR520" i="2"/>
  <c r="G514" i="14"/>
  <c r="AM278" i="2"/>
  <c r="H270" i="14"/>
  <c r="AW523" i="2"/>
  <c r="C517" i="14"/>
  <c r="BL394" i="2"/>
  <c r="E386" i="14"/>
  <c r="BL546" i="2"/>
  <c r="E540" i="14"/>
  <c r="BL528" i="2"/>
  <c r="E522" i="14"/>
  <c r="BG263" i="2"/>
  <c r="F255" i="14"/>
  <c r="AR350" i="2"/>
  <c r="G342" i="14"/>
  <c r="AR262" i="2"/>
  <c r="G254" i="14"/>
  <c r="AR544" i="2"/>
  <c r="G538" i="14"/>
  <c r="AM310" i="2"/>
  <c r="H302" i="14"/>
  <c r="AM559" i="2"/>
  <c r="H553" i="14"/>
  <c r="AW271" i="2"/>
  <c r="C263" i="14"/>
  <c r="AW469" i="2"/>
  <c r="C463" i="14"/>
  <c r="AW452" i="2"/>
  <c r="C446" i="14"/>
  <c r="BL560" i="2"/>
  <c r="E554" i="14"/>
  <c r="BL453" i="2"/>
  <c r="E447" i="14"/>
  <c r="BG351" i="2"/>
  <c r="F343" i="14"/>
  <c r="BG486" i="2"/>
  <c r="F480" i="14"/>
  <c r="BG469" i="2"/>
  <c r="F463" i="14"/>
  <c r="BB357" i="2"/>
  <c r="D349" i="14"/>
  <c r="AW352" i="2"/>
  <c r="C344" i="14"/>
  <c r="BG562" i="2"/>
  <c r="F556" i="14"/>
  <c r="AR533" i="2"/>
  <c r="G527" i="14"/>
  <c r="AR541" i="2"/>
  <c r="G535" i="14"/>
  <c r="AR552" i="2"/>
  <c r="G546" i="14"/>
  <c r="AM549" i="2"/>
  <c r="H543" i="14"/>
  <c r="AM529" i="2"/>
  <c r="H523" i="14"/>
  <c r="BL376" i="2"/>
  <c r="E368" i="14"/>
  <c r="BB544" i="2"/>
  <c r="D538" i="14"/>
  <c r="AM377" i="2"/>
  <c r="H369" i="14"/>
  <c r="BL287" i="2"/>
  <c r="E279" i="14"/>
  <c r="BL481" i="2"/>
  <c r="E475" i="14"/>
  <c r="BL516" i="2"/>
  <c r="E510" i="14"/>
  <c r="BL520" i="2"/>
  <c r="E514" i="14"/>
  <c r="BB304" i="2"/>
  <c r="D296" i="14"/>
  <c r="BB558" i="2"/>
  <c r="D552" i="14"/>
  <c r="AM430" i="2"/>
  <c r="H424" i="14"/>
  <c r="BG347" i="2"/>
  <c r="F339" i="14"/>
  <c r="AW464" i="2"/>
  <c r="C458" i="14"/>
  <c r="AW387" i="2"/>
  <c r="C379" i="14"/>
  <c r="BB510" i="2"/>
  <c r="D504" i="14"/>
  <c r="AR409" i="2"/>
  <c r="G403" i="14"/>
  <c r="AW442" i="2"/>
  <c r="C436" i="14"/>
  <c r="BG435" i="2"/>
  <c r="F429" i="14"/>
  <c r="BG456" i="2"/>
  <c r="F450" i="14"/>
  <c r="BB448" i="2"/>
  <c r="D442" i="14"/>
  <c r="BL298" i="2"/>
  <c r="E290" i="14"/>
  <c r="AW296" i="2"/>
  <c r="C288" i="14"/>
  <c r="AW534" i="2"/>
  <c r="C528" i="14"/>
  <c r="BG409" i="2"/>
  <c r="F403" i="14"/>
  <c r="BB505" i="2"/>
  <c r="D499" i="14"/>
  <c r="AR502" i="2"/>
  <c r="G496" i="14"/>
  <c r="BL384" i="2"/>
  <c r="E376" i="14"/>
  <c r="BG297" i="2"/>
  <c r="F289" i="14"/>
  <c r="AR536" i="2"/>
  <c r="G530" i="14"/>
  <c r="AM264" i="2"/>
  <c r="H256" i="14"/>
  <c r="AW409" i="2"/>
  <c r="C403" i="14"/>
  <c r="AW532" i="2"/>
  <c r="C526" i="14"/>
  <c r="AW558" i="2"/>
  <c r="C552" i="14"/>
  <c r="BG278" i="2"/>
  <c r="F270" i="14"/>
  <c r="BG558" i="2"/>
  <c r="F552" i="14"/>
  <c r="AR394" i="2"/>
  <c r="G386" i="14"/>
  <c r="AM266" i="2"/>
  <c r="H258" i="14"/>
  <c r="AM458" i="2"/>
  <c r="H452" i="14"/>
  <c r="AR294" i="2"/>
  <c r="G286" i="14"/>
  <c r="AR472" i="2"/>
  <c r="G466" i="14"/>
  <c r="AR542" i="2"/>
  <c r="G536" i="14"/>
  <c r="BG310" i="2"/>
  <c r="F302" i="14"/>
  <c r="BG329" i="2"/>
  <c r="F321" i="14"/>
  <c r="AM295" i="2"/>
  <c r="H287" i="14"/>
  <c r="AW428" i="2"/>
  <c r="C422" i="14"/>
  <c r="AW434" i="2"/>
  <c r="C428" i="14"/>
  <c r="BB508" i="2"/>
  <c r="D502" i="14"/>
  <c r="BB546" i="2"/>
  <c r="D540" i="14"/>
  <c r="AR434" i="2"/>
  <c r="G428" i="14"/>
  <c r="AM552" i="2"/>
  <c r="H546" i="14"/>
  <c r="BL372" i="2"/>
  <c r="E364" i="14"/>
  <c r="BG411" i="2"/>
  <c r="F405" i="14"/>
  <c r="AM368" i="2"/>
  <c r="H360" i="14"/>
  <c r="AM526" i="2"/>
  <c r="H520" i="14"/>
  <c r="AW454" i="2"/>
  <c r="C448" i="14"/>
  <c r="AR297" i="2"/>
  <c r="G289" i="14"/>
  <c r="AR430" i="2"/>
  <c r="G424" i="14"/>
  <c r="AR513" i="2"/>
  <c r="G507" i="14"/>
  <c r="AR478" i="2"/>
  <c r="G472" i="14"/>
  <c r="AM343" i="2"/>
  <c r="H335" i="14"/>
  <c r="AM541" i="2"/>
  <c r="H535" i="14"/>
  <c r="BL336" i="2"/>
  <c r="E328" i="14"/>
  <c r="BL427" i="2"/>
  <c r="E421" i="14"/>
  <c r="BB409" i="2"/>
  <c r="D403" i="14"/>
  <c r="BB412" i="2"/>
  <c r="D406" i="14"/>
  <c r="BB431" i="2"/>
  <c r="D425" i="14"/>
  <c r="AR287" i="2"/>
  <c r="G279" i="14"/>
  <c r="AR495" i="2"/>
  <c r="G489" i="14"/>
  <c r="AM331" i="2"/>
  <c r="H323" i="14"/>
  <c r="AM527" i="2"/>
  <c r="H521" i="14"/>
  <c r="AW338" i="2"/>
  <c r="C330" i="14"/>
  <c r="AW431" i="2"/>
  <c r="C425" i="14"/>
  <c r="AW459" i="2"/>
  <c r="C453" i="14"/>
  <c r="BL409" i="2"/>
  <c r="E403" i="14"/>
  <c r="BL401" i="2"/>
  <c r="E395" i="14"/>
  <c r="BL534" i="2"/>
  <c r="E528" i="14"/>
  <c r="BG374" i="2"/>
  <c r="F366" i="14"/>
  <c r="BG416" i="2"/>
  <c r="F410" i="14"/>
  <c r="BG482" i="2"/>
  <c r="F476" i="14"/>
  <c r="BB379" i="2"/>
  <c r="D371" i="14"/>
  <c r="BB557" i="2"/>
  <c r="D551" i="14"/>
  <c r="AR397" i="2"/>
  <c r="G389" i="14"/>
  <c r="AR304" i="2"/>
  <c r="G296" i="14"/>
  <c r="AR518" i="2"/>
  <c r="G512" i="14"/>
  <c r="AM355" i="2"/>
  <c r="H347" i="14"/>
  <c r="AM482" i="2"/>
  <c r="H476" i="14"/>
  <c r="AM372" i="2"/>
  <c r="H364" i="14"/>
  <c r="AM546" i="2"/>
  <c r="H540" i="14"/>
  <c r="AM422" i="2"/>
  <c r="H416" i="14"/>
  <c r="AM440" i="2"/>
  <c r="H434" i="14"/>
  <c r="AM359" i="2"/>
  <c r="H351" i="14"/>
  <c r="AW290" i="2"/>
  <c r="C282" i="14"/>
  <c r="AW502" i="2"/>
  <c r="C496" i="14"/>
  <c r="AW405" i="2"/>
  <c r="C399" i="14"/>
  <c r="AW275" i="2"/>
  <c r="C267" i="14"/>
  <c r="BL318" i="2"/>
  <c r="E310" i="14"/>
  <c r="BL264" i="2"/>
  <c r="E256" i="14"/>
  <c r="BL508" i="2"/>
  <c r="E502" i="14"/>
  <c r="BL482" i="2"/>
  <c r="E476" i="14"/>
  <c r="BG395" i="2"/>
  <c r="F387" i="14"/>
  <c r="BG420" i="2"/>
  <c r="F414" i="14"/>
  <c r="BG311" i="2"/>
  <c r="F303" i="14"/>
  <c r="BG298" i="2"/>
  <c r="F290" i="14"/>
  <c r="BG550" i="2"/>
  <c r="F544" i="14"/>
  <c r="BG521" i="2"/>
  <c r="F515" i="14"/>
  <c r="BG449" i="2"/>
  <c r="F443" i="14"/>
  <c r="BG515" i="2"/>
  <c r="F509" i="14"/>
  <c r="BB543" i="2"/>
  <c r="D537" i="14"/>
  <c r="BB501" i="2"/>
  <c r="D495" i="14"/>
  <c r="BB562" i="2"/>
  <c r="D556" i="14"/>
  <c r="BB476" i="2"/>
  <c r="D470" i="14"/>
  <c r="BB489" i="2"/>
  <c r="D483" i="14"/>
  <c r="BB283" i="2"/>
  <c r="D275" i="14"/>
  <c r="BB445" i="2"/>
  <c r="D439" i="14"/>
  <c r="BB318" i="2"/>
  <c r="D310" i="14"/>
  <c r="AM341" i="2"/>
  <c r="H333" i="14"/>
  <c r="AM469" i="2"/>
  <c r="H463" i="14"/>
  <c r="AW278" i="2"/>
  <c r="C270" i="14"/>
  <c r="BG323" i="2"/>
  <c r="F315" i="14"/>
  <c r="BB393" i="2"/>
  <c r="D385" i="14"/>
  <c r="BB495" i="2"/>
  <c r="D489" i="14"/>
  <c r="BB485" i="2"/>
  <c r="D479" i="14"/>
  <c r="AR554" i="2"/>
  <c r="G548" i="14"/>
  <c r="AR523" i="2"/>
  <c r="G517" i="14"/>
  <c r="AR383" i="2"/>
  <c r="G375" i="14"/>
  <c r="AR425" i="2"/>
  <c r="G419" i="14"/>
  <c r="AM409" i="2"/>
  <c r="H403" i="14"/>
  <c r="AW438" i="2"/>
  <c r="C432" i="14"/>
  <c r="AW276" i="2"/>
  <c r="C268" i="14"/>
  <c r="BL431" i="2"/>
  <c r="E425" i="14"/>
  <c r="BL521" i="2"/>
  <c r="E515" i="14"/>
  <c r="BL351" i="2"/>
  <c r="E343" i="14"/>
  <c r="BL469" i="2"/>
  <c r="E463" i="14"/>
  <c r="BL412" i="2"/>
  <c r="E406" i="14"/>
  <c r="BG402" i="2"/>
  <c r="F396" i="14"/>
  <c r="BB399" i="2"/>
  <c r="D393" i="14"/>
  <c r="BB488" i="2"/>
  <c r="D482" i="14"/>
  <c r="AR395" i="2"/>
  <c r="G387" i="14"/>
  <c r="AR400" i="2"/>
  <c r="G394" i="14"/>
  <c r="AR548" i="2"/>
  <c r="G542" i="14"/>
  <c r="AR416" i="2"/>
  <c r="G410" i="14"/>
  <c r="AR515" i="2"/>
  <c r="G509" i="14"/>
  <c r="AR433" i="2"/>
  <c r="G427" i="14"/>
  <c r="AR464" i="2"/>
  <c r="G458" i="14"/>
  <c r="AR361" i="2"/>
  <c r="G353" i="14"/>
  <c r="AM335" i="2"/>
  <c r="H327" i="14"/>
  <c r="AM442" i="2"/>
  <c r="H436" i="14"/>
  <c r="AM428" i="2"/>
  <c r="H422" i="14"/>
  <c r="AM506" i="2"/>
  <c r="H500" i="14"/>
  <c r="AM345" i="2"/>
  <c r="H337" i="14"/>
  <c r="AW303" i="2"/>
  <c r="C295" i="14"/>
  <c r="AW465" i="2"/>
  <c r="C459" i="14"/>
  <c r="AW546" i="2"/>
  <c r="C540" i="14"/>
  <c r="AW346" i="2"/>
  <c r="C338" i="14"/>
  <c r="BL292" i="2"/>
  <c r="E284" i="14"/>
  <c r="BL333" i="2"/>
  <c r="E325" i="14"/>
  <c r="BL475" i="2"/>
  <c r="E469" i="14"/>
  <c r="BL553" i="2"/>
  <c r="E547" i="14"/>
  <c r="BL380" i="2"/>
  <c r="E372" i="14"/>
  <c r="BG334" i="2"/>
  <c r="F326" i="14"/>
  <c r="BG357" i="2"/>
  <c r="F349" i="14"/>
  <c r="BG525" i="2"/>
  <c r="F519" i="14"/>
  <c r="BG414" i="2"/>
  <c r="F408" i="14"/>
  <c r="BB305" i="2"/>
  <c r="D297" i="14"/>
  <c r="BB560" i="2"/>
  <c r="D554" i="14"/>
  <c r="BB471" i="2"/>
  <c r="D465" i="14"/>
  <c r="BB312" i="2"/>
  <c r="D304" i="14"/>
  <c r="BB433" i="2"/>
  <c r="D427" i="14"/>
  <c r="BB261" i="2"/>
  <c r="D253" i="14"/>
  <c r="AR381" i="2"/>
  <c r="G373" i="14"/>
  <c r="BL406" i="2"/>
  <c r="E400" i="14"/>
  <c r="AM383" i="2"/>
  <c r="H375" i="14"/>
  <c r="BG296" i="2"/>
  <c r="F288" i="14"/>
  <c r="BL402" i="2"/>
  <c r="E396" i="14"/>
  <c r="AR345" i="2"/>
  <c r="G337" i="14"/>
  <c r="AW306" i="2"/>
  <c r="C298" i="14"/>
  <c r="AW413" i="2"/>
  <c r="C407" i="14"/>
  <c r="BL555" i="2"/>
  <c r="E549" i="14"/>
  <c r="BL511" i="2"/>
  <c r="E505" i="14"/>
  <c r="BG328" i="2"/>
  <c r="F320" i="14"/>
  <c r="AR351" i="2"/>
  <c r="G343" i="14"/>
  <c r="AM519" i="2"/>
  <c r="H513" i="14"/>
  <c r="AM290" i="2"/>
  <c r="H282" i="14"/>
  <c r="AW525" i="2"/>
  <c r="C519" i="14"/>
  <c r="BG308" i="2"/>
  <c r="F300" i="14"/>
  <c r="BG541" i="2"/>
  <c r="F535" i="14"/>
  <c r="BB550" i="2"/>
  <c r="D544" i="14"/>
  <c r="AR282" i="2"/>
  <c r="G274" i="14"/>
  <c r="AR507" i="2"/>
  <c r="G501" i="14"/>
  <c r="AR540" i="2"/>
  <c r="G534" i="14"/>
  <c r="BL281" i="2"/>
  <c r="E273" i="14"/>
  <c r="BL473" i="2"/>
  <c r="E467" i="14"/>
  <c r="BG492" i="2"/>
  <c r="F486" i="14"/>
  <c r="BG423" i="2"/>
  <c r="F417" i="14"/>
  <c r="BB337" i="2"/>
  <c r="D329" i="14"/>
  <c r="BB533" i="2"/>
  <c r="D527" i="14"/>
  <c r="BL361" i="2"/>
  <c r="E353" i="14"/>
  <c r="AW267" i="2"/>
  <c r="C259" i="14"/>
  <c r="BG433" i="2"/>
  <c r="F427" i="14"/>
  <c r="BB410" i="2"/>
  <c r="D404" i="14"/>
  <c r="BL267" i="2"/>
  <c r="E259" i="14"/>
  <c r="AM347" i="2"/>
  <c r="H339" i="14"/>
  <c r="AM542" i="2"/>
  <c r="H536" i="14"/>
  <c r="AM418" i="2"/>
  <c r="H412" i="14"/>
  <c r="AR332" i="2"/>
  <c r="G324" i="14"/>
  <c r="AM273" i="2"/>
  <c r="H265" i="14"/>
  <c r="AW336" i="2"/>
  <c r="C328" i="14"/>
  <c r="BL495" i="2"/>
  <c r="E489" i="14"/>
  <c r="BL354" i="2"/>
  <c r="E346" i="14"/>
  <c r="BB331" i="2"/>
  <c r="D323" i="14"/>
  <c r="BB520" i="2"/>
  <c r="D514" i="14"/>
  <c r="AR330" i="2"/>
  <c r="G322" i="14"/>
  <c r="AR418" i="2"/>
  <c r="G412" i="14"/>
  <c r="AR292" i="2"/>
  <c r="G284" i="14"/>
  <c r="AW314" i="2"/>
  <c r="C306" i="14"/>
  <c r="AW478" i="2"/>
  <c r="C472" i="14"/>
  <c r="BL407" i="2"/>
  <c r="E401" i="14"/>
  <c r="BG324" i="2"/>
  <c r="F316" i="14"/>
  <c r="BG412" i="2"/>
  <c r="F406" i="14"/>
  <c r="BG518" i="2"/>
  <c r="F512" i="14"/>
  <c r="BG424" i="2"/>
  <c r="F418" i="14"/>
  <c r="BB541" i="2"/>
  <c r="D535" i="14"/>
  <c r="BB428" i="2"/>
  <c r="D422" i="14"/>
  <c r="BB454" i="2"/>
  <c r="D448" i="14"/>
  <c r="BB330" i="2"/>
  <c r="D322" i="14"/>
  <c r="AR343" i="2"/>
  <c r="G335" i="14"/>
  <c r="AR559" i="2"/>
  <c r="G553" i="14"/>
  <c r="AR288" i="2"/>
  <c r="G280" i="14"/>
  <c r="AR560" i="2"/>
  <c r="G554" i="14"/>
  <c r="AR452" i="2"/>
  <c r="G446" i="14"/>
  <c r="AM280" i="2"/>
  <c r="H272" i="14"/>
  <c r="AM376" i="2"/>
  <c r="H368" i="14"/>
  <c r="AW366" i="2"/>
  <c r="C358" i="14"/>
  <c r="BL377" i="2"/>
  <c r="E369" i="14"/>
  <c r="BL532" i="2"/>
  <c r="E526" i="14"/>
  <c r="BL550" i="2"/>
  <c r="E544" i="14"/>
  <c r="BL381" i="2"/>
  <c r="E373" i="14"/>
  <c r="BG373" i="2"/>
  <c r="F365" i="14"/>
  <c r="BG342" i="2"/>
  <c r="F334" i="14"/>
  <c r="BG517" i="2"/>
  <c r="F511" i="14"/>
  <c r="BG437" i="2"/>
  <c r="F431" i="14"/>
  <c r="BG338" i="2"/>
  <c r="F330" i="14"/>
  <c r="BB388" i="2"/>
  <c r="D380" i="14"/>
  <c r="BB288" i="2"/>
  <c r="D280" i="14"/>
  <c r="BB296" i="2"/>
  <c r="D288" i="14"/>
  <c r="AR369" i="2"/>
  <c r="G361" i="14"/>
  <c r="AR522" i="2"/>
  <c r="G516" i="14"/>
  <c r="AW279" i="2"/>
  <c r="C271" i="14"/>
  <c r="AW423" i="2"/>
  <c r="C417" i="14"/>
  <c r="AW553" i="2"/>
  <c r="C547" i="14"/>
  <c r="BL260" i="2"/>
  <c r="E252" i="14"/>
  <c r="BL541" i="2"/>
  <c r="E535" i="14"/>
  <c r="BG295" i="2"/>
  <c r="F287" i="14"/>
  <c r="BG460" i="2"/>
  <c r="F454" i="14"/>
  <c r="BG532" i="2"/>
  <c r="F526" i="14"/>
  <c r="BB392" i="2"/>
  <c r="D384" i="14"/>
  <c r="AM364" i="2"/>
  <c r="H356" i="14"/>
  <c r="AM419" i="2"/>
  <c r="H413" i="14"/>
  <c r="AW351" i="2"/>
  <c r="C343" i="14"/>
  <c r="AW316" i="2"/>
  <c r="C308" i="14"/>
  <c r="AW555" i="2"/>
  <c r="C549" i="14"/>
  <c r="BL328" i="2"/>
  <c r="E320" i="14"/>
  <c r="BG356" i="2"/>
  <c r="F348" i="14"/>
  <c r="BG464" i="2"/>
  <c r="F458" i="14"/>
  <c r="BG514" i="2"/>
  <c r="F508" i="14"/>
  <c r="BG561" i="2"/>
  <c r="F555" i="14"/>
  <c r="BG444" i="2"/>
  <c r="F438" i="14"/>
  <c r="BB347" i="2"/>
  <c r="D339" i="14"/>
  <c r="BB482" i="2"/>
  <c r="D476" i="14"/>
  <c r="BB518" i="2"/>
  <c r="D512" i="14"/>
  <c r="BB446" i="2"/>
  <c r="D440" i="14"/>
  <c r="AR329" i="2"/>
  <c r="G321" i="14"/>
  <c r="AR319" i="2"/>
  <c r="G311" i="14"/>
  <c r="AR420" i="2"/>
  <c r="G414" i="14"/>
  <c r="AR538" i="2"/>
  <c r="G532" i="14"/>
  <c r="AR468" i="2"/>
  <c r="G462" i="14"/>
  <c r="AM404" i="2"/>
  <c r="H398" i="14"/>
  <c r="AM547" i="2"/>
  <c r="H541" i="14"/>
  <c r="AM379" i="2"/>
  <c r="H371" i="14"/>
  <c r="AM298" i="2"/>
  <c r="H290" i="14"/>
  <c r="AW380" i="2"/>
  <c r="C372" i="14"/>
  <c r="AW357" i="2"/>
  <c r="C349" i="14"/>
  <c r="AW383" i="2"/>
  <c r="C375" i="14"/>
  <c r="BL299" i="2"/>
  <c r="E291" i="14"/>
  <c r="BL302" i="2"/>
  <c r="E294" i="14"/>
  <c r="BG474" i="2"/>
  <c r="F468" i="14"/>
  <c r="BG410" i="2"/>
  <c r="F404" i="14"/>
  <c r="BG316" i="2"/>
  <c r="F308" i="14"/>
  <c r="BG443" i="2"/>
  <c r="F437" i="14"/>
  <c r="BG322" i="2"/>
  <c r="F314" i="14"/>
  <c r="BB328" i="2"/>
  <c r="D320" i="14"/>
  <c r="BB286" i="2"/>
  <c r="D278" i="14"/>
  <c r="BG406" i="2"/>
  <c r="F400" i="14"/>
  <c r="BL345" i="2"/>
  <c r="E337" i="14"/>
  <c r="AR348" i="2"/>
  <c r="G340" i="14"/>
  <c r="AM441" i="2"/>
  <c r="H435" i="14"/>
  <c r="BL284" i="2"/>
  <c r="E276" i="14"/>
  <c r="BL438" i="2"/>
  <c r="E432" i="14"/>
  <c r="BL479" i="2"/>
  <c r="E473" i="14"/>
  <c r="AM396" i="2"/>
  <c r="H388" i="14"/>
  <c r="BL273" i="2"/>
  <c r="E265" i="14"/>
  <c r="AR264" i="2"/>
  <c r="G256" i="14"/>
  <c r="BG294" i="2"/>
  <c r="F286" i="14"/>
  <c r="BG431" i="2"/>
  <c r="F425" i="14"/>
  <c r="AM302" i="2"/>
  <c r="H294" i="14"/>
  <c r="BG335" i="2"/>
  <c r="F327" i="14"/>
  <c r="BG505" i="2"/>
  <c r="F499" i="14"/>
  <c r="AR324" i="2"/>
  <c r="G316" i="14"/>
  <c r="AM412" i="2"/>
  <c r="H406" i="14"/>
  <c r="AM489" i="2"/>
  <c r="H483" i="14"/>
  <c r="AW281" i="2"/>
  <c r="C273" i="14"/>
  <c r="BL353" i="2"/>
  <c r="E345" i="14"/>
  <c r="BL492" i="2"/>
  <c r="E486" i="14"/>
  <c r="BL503" i="2"/>
  <c r="E497" i="14"/>
  <c r="BL525" i="2"/>
  <c r="E519" i="14"/>
  <c r="BG418" i="2"/>
  <c r="F412" i="14"/>
  <c r="BG475" i="2"/>
  <c r="F469" i="14"/>
  <c r="AM270" i="2"/>
  <c r="H262" i="14"/>
  <c r="BB441" i="2"/>
  <c r="D435" i="14"/>
  <c r="AR341" i="2"/>
  <c r="G333" i="14"/>
  <c r="BL337" i="2"/>
  <c r="E329" i="14"/>
  <c r="BB375" i="2"/>
  <c r="D367" i="14"/>
  <c r="AM274" i="2"/>
  <c r="H266" i="14"/>
  <c r="BB372" i="2"/>
  <c r="D364" i="14"/>
  <c r="AM522" i="2"/>
  <c r="H516" i="14"/>
  <c r="BG559" i="2"/>
  <c r="F553" i="14"/>
  <c r="AR553" i="2"/>
  <c r="G547" i="14"/>
  <c r="AR437" i="2"/>
  <c r="G431" i="14"/>
  <c r="AM366" i="2"/>
  <c r="H358" i="14"/>
  <c r="AR328" i="2"/>
  <c r="G320" i="14"/>
  <c r="AM371" i="2"/>
  <c r="H363" i="14"/>
  <c r="AM463" i="2"/>
  <c r="H457" i="14"/>
  <c r="AM515" i="2"/>
  <c r="H509" i="14"/>
  <c r="AW355" i="2"/>
  <c r="C347" i="14"/>
  <c r="BG279" i="2"/>
  <c r="F271" i="14"/>
  <c r="BB341" i="2"/>
  <c r="D333" i="14"/>
  <c r="AR272" i="2"/>
  <c r="G264" i="14"/>
  <c r="AR431" i="2"/>
  <c r="G425" i="14"/>
  <c r="AR477" i="2"/>
  <c r="G471" i="14"/>
  <c r="AR486" i="2"/>
  <c r="G480" i="14"/>
  <c r="AM348" i="2"/>
  <c r="H340" i="14"/>
  <c r="AM505" i="2"/>
  <c r="H499" i="14"/>
  <c r="AW372" i="2"/>
  <c r="C364" i="14"/>
  <c r="BL266" i="2"/>
  <c r="E258" i="14"/>
  <c r="BL529" i="2"/>
  <c r="E523" i="14"/>
  <c r="BL502" i="2"/>
  <c r="E496" i="14"/>
  <c r="BL477" i="2"/>
  <c r="E471" i="14"/>
  <c r="BG305" i="2"/>
  <c r="F297" i="14"/>
  <c r="BG269" i="2"/>
  <c r="F261" i="14"/>
  <c r="BB380" i="2"/>
  <c r="D372" i="14"/>
  <c r="BB524" i="2"/>
  <c r="D518" i="14"/>
  <c r="AR388" i="2"/>
  <c r="G380" i="14"/>
  <c r="AR339" i="2"/>
  <c r="G331" i="14"/>
  <c r="AM400" i="2"/>
  <c r="H394" i="14"/>
  <c r="AM279" i="2"/>
  <c r="H271" i="14"/>
  <c r="AM425" i="2"/>
  <c r="H419" i="14"/>
  <c r="AM446" i="2"/>
  <c r="H440" i="14"/>
  <c r="AM282" i="2"/>
  <c r="H274" i="14"/>
  <c r="AW513" i="2"/>
  <c r="C507" i="14"/>
  <c r="AW401" i="2"/>
  <c r="C395" i="14"/>
  <c r="AW324" i="2"/>
  <c r="C316" i="14"/>
  <c r="BL364" i="2"/>
  <c r="E356" i="14"/>
  <c r="BL332" i="2"/>
  <c r="E324" i="14"/>
  <c r="BL288" i="2"/>
  <c r="E280" i="14"/>
  <c r="BG284" i="2"/>
  <c r="F276" i="14"/>
  <c r="BG543" i="2"/>
  <c r="F537" i="14"/>
  <c r="BG276" i="2"/>
  <c r="F268" i="14"/>
  <c r="BG438" i="2"/>
  <c r="F432" i="14"/>
  <c r="BG422" i="2"/>
  <c r="F416" i="14"/>
  <c r="BG391" i="2"/>
  <c r="F383" i="14"/>
  <c r="BB530" i="2"/>
  <c r="D524" i="14"/>
  <c r="BB456" i="2"/>
  <c r="D450" i="14"/>
  <c r="BB260" i="2"/>
  <c r="D252" i="14"/>
  <c r="BB547" i="2"/>
  <c r="D541" i="14"/>
  <c r="BB469" i="2"/>
  <c r="D463" i="14"/>
  <c r="BB359" i="2"/>
  <c r="D351" i="14"/>
  <c r="AR265" i="2"/>
  <c r="G257" i="14"/>
  <c r="AW402" i="2"/>
  <c r="C396" i="14"/>
  <c r="BL268" i="2"/>
  <c r="E260" i="14"/>
  <c r="BG331" i="2"/>
  <c r="F323" i="14"/>
  <c r="BG466" i="2"/>
  <c r="F460" i="14"/>
  <c r="BG442" i="2"/>
  <c r="F436" i="14"/>
  <c r="BB268" i="2"/>
  <c r="D260" i="14"/>
  <c r="AR399" i="2"/>
  <c r="G393" i="14"/>
  <c r="AM277" i="2"/>
  <c r="H269" i="14"/>
  <c r="AW287" i="2"/>
  <c r="C279" i="14"/>
  <c r="AW329" i="2"/>
  <c r="C321" i="14"/>
  <c r="AW549" i="2"/>
  <c r="C543" i="14"/>
  <c r="BL277" i="2"/>
  <c r="E269" i="14"/>
  <c r="BL489" i="2"/>
  <c r="E483" i="14"/>
  <c r="BG363" i="2"/>
  <c r="F355" i="14"/>
  <c r="BG450" i="2"/>
  <c r="F444" i="14"/>
  <c r="BB271" i="2"/>
  <c r="D263" i="14"/>
  <c r="BB453" i="2"/>
  <c r="D447" i="14"/>
  <c r="BB555" i="2"/>
  <c r="D549" i="14"/>
  <c r="BB452" i="2"/>
  <c r="D446" i="14"/>
  <c r="AR311" i="2"/>
  <c r="G303" i="14"/>
  <c r="AR465" i="2"/>
  <c r="G459" i="14"/>
  <c r="AR326" i="2"/>
  <c r="G318" i="14"/>
  <c r="AR337" i="2"/>
  <c r="G329" i="14"/>
  <c r="AM488" i="2"/>
  <c r="H482" i="14"/>
  <c r="AM388" i="2"/>
  <c r="H380" i="14"/>
  <c r="AM378" i="2"/>
  <c r="H370" i="14"/>
  <c r="AM288" i="2"/>
  <c r="H280" i="14"/>
  <c r="AW268" i="2"/>
  <c r="C260" i="14"/>
  <c r="AW518" i="2"/>
  <c r="C512" i="14"/>
  <c r="AW294" i="2"/>
  <c r="C286" i="14"/>
  <c r="BL262" i="2"/>
  <c r="E254" i="14"/>
  <c r="BL506" i="2"/>
  <c r="E500" i="14"/>
  <c r="BL265" i="2"/>
  <c r="E257" i="14"/>
  <c r="BL348" i="2"/>
  <c r="E340" i="14"/>
  <c r="BL385" i="2"/>
  <c r="E377" i="14"/>
  <c r="BG362" i="2"/>
  <c r="F354" i="14"/>
  <c r="BG428" i="2"/>
  <c r="F422" i="14"/>
  <c r="BG382" i="2"/>
  <c r="F374" i="14"/>
  <c r="BB282" i="2"/>
  <c r="D274" i="14"/>
  <c r="BB470" i="2"/>
  <c r="D464" i="14"/>
  <c r="BB503" i="2"/>
  <c r="D497" i="14"/>
  <c r="BB506" i="2"/>
  <c r="D500" i="14"/>
  <c r="BB335" i="2"/>
  <c r="D327" i="14"/>
  <c r="AW411" i="2"/>
  <c r="C405" i="14"/>
  <c r="AW468" i="2"/>
  <c r="C462" i="14"/>
  <c r="AM334" i="2"/>
  <c r="H326" i="14"/>
  <c r="AM391" i="2"/>
  <c r="H383" i="14"/>
  <c r="AW284" i="2"/>
  <c r="C276" i="14"/>
  <c r="BL271" i="2"/>
  <c r="E263" i="14"/>
  <c r="BL465" i="2"/>
  <c r="E459" i="14"/>
  <c r="BG539" i="2"/>
  <c r="F533" i="14"/>
  <c r="BB397" i="2"/>
  <c r="D389" i="14"/>
  <c r="AR275" i="2"/>
  <c r="G267" i="14"/>
  <c r="AR374" i="2"/>
  <c r="G366" i="14"/>
  <c r="AR475" i="2"/>
  <c r="G469" i="14"/>
  <c r="BB373" i="2"/>
  <c r="D365" i="14"/>
  <c r="AW400" i="2"/>
  <c r="C394" i="14"/>
  <c r="BL535" i="2"/>
  <c r="E529" i="14"/>
  <c r="BG285" i="2"/>
  <c r="F277" i="14"/>
  <c r="BG534" i="2"/>
  <c r="F528" i="14"/>
  <c r="BB466" i="2"/>
  <c r="D460" i="14"/>
  <c r="BL424" i="2"/>
  <c r="E418" i="14"/>
  <c r="BB269" i="2"/>
  <c r="D261" i="14"/>
  <c r="BB333" i="2"/>
  <c r="D325" i="14"/>
  <c r="AM361" i="2"/>
  <c r="H353" i="14"/>
  <c r="AR375" i="2"/>
  <c r="G367" i="14"/>
  <c r="AR446" i="2"/>
  <c r="G440" i="14"/>
  <c r="BL270" i="2"/>
  <c r="E262" i="14"/>
  <c r="BL421" i="2"/>
  <c r="E415" i="14"/>
  <c r="BG468" i="2"/>
  <c r="F462" i="14"/>
  <c r="AR467" i="2"/>
  <c r="G461" i="14"/>
  <c r="AR445" i="2"/>
  <c r="G439" i="14"/>
  <c r="AR493" i="2"/>
  <c r="G487" i="14"/>
  <c r="AM319" i="2"/>
  <c r="H311" i="14"/>
  <c r="BL312" i="2"/>
  <c r="E304" i="14"/>
  <c r="BL432" i="2"/>
  <c r="E426" i="14"/>
  <c r="BL476" i="2"/>
  <c r="E470" i="14"/>
  <c r="BL468" i="2"/>
  <c r="E462" i="14"/>
  <c r="AR401" i="2"/>
  <c r="G395" i="14"/>
  <c r="AM502" i="2"/>
  <c r="H496" i="14"/>
  <c r="AW543" i="2"/>
  <c r="C537" i="14"/>
  <c r="AW495" i="2"/>
  <c r="C489" i="14"/>
  <c r="BB300" i="2"/>
  <c r="D292" i="14"/>
  <c r="AM265" i="2"/>
  <c r="H257" i="14"/>
  <c r="AM435" i="2"/>
  <c r="H429" i="14"/>
  <c r="BL357" i="2"/>
  <c r="E349" i="14"/>
  <c r="BG556" i="2"/>
  <c r="F550" i="14"/>
  <c r="AR299" i="2"/>
  <c r="G291" i="14"/>
  <c r="AM521" i="2"/>
  <c r="H515" i="14"/>
  <c r="AM490" i="2"/>
  <c r="H484" i="14"/>
  <c r="AW270" i="2"/>
  <c r="C262" i="14"/>
  <c r="AW536" i="2"/>
  <c r="C530" i="14"/>
  <c r="BL363" i="2"/>
  <c r="E355" i="14"/>
  <c r="BG512" i="2"/>
  <c r="F506" i="14"/>
  <c r="BG451" i="2"/>
  <c r="F445" i="14"/>
  <c r="BG425" i="2"/>
  <c r="F419" i="14"/>
  <c r="AH260" i="2"/>
  <c r="AD268" i="2"/>
  <c r="AH268" i="2"/>
  <c r="AE268" i="2"/>
  <c r="AC268" i="2"/>
  <c r="AF268" i="2"/>
  <c r="AG268" i="2"/>
  <c r="Z234" i="2"/>
  <c r="AD264" i="2"/>
  <c r="AE264" i="2"/>
  <c r="AH264" i="2"/>
  <c r="AC264" i="2"/>
  <c r="AG264" i="2"/>
  <c r="AF264" i="2"/>
  <c r="Z267" i="2"/>
  <c r="Z263" i="2"/>
  <c r="Z261" i="2"/>
  <c r="Z262" i="2"/>
  <c r="Z266" i="2"/>
  <c r="Z265" i="2"/>
  <c r="Z64" i="2"/>
  <c r="Z97" i="2"/>
  <c r="AD97" i="2" s="1"/>
  <c r="Z63" i="2"/>
  <c r="Z62" i="2"/>
  <c r="Z220" i="2"/>
  <c r="Z171" i="2"/>
  <c r="AG171" i="2" s="1"/>
  <c r="Z163" i="2"/>
  <c r="Z128" i="2"/>
  <c r="Z239" i="2"/>
  <c r="Z196" i="2"/>
  <c r="AH196" i="2" s="1"/>
  <c r="Z204" i="2"/>
  <c r="Z177" i="2"/>
  <c r="Z55" i="2"/>
  <c r="Z79" i="2"/>
  <c r="AD79" i="2" s="1"/>
  <c r="Z61" i="2"/>
  <c r="Z191" i="2"/>
  <c r="Z83" i="2"/>
  <c r="Z78" i="2"/>
  <c r="AE78" i="2" s="1"/>
  <c r="Z245" i="2"/>
  <c r="Z254" i="2"/>
  <c r="Z189" i="2"/>
  <c r="Z170" i="2"/>
  <c r="AE170" i="2" s="1"/>
  <c r="Z112" i="2"/>
  <c r="Z70" i="2"/>
  <c r="Z88" i="2"/>
  <c r="Z217" i="2"/>
  <c r="AE217" i="2" s="1"/>
  <c r="Z238" i="2"/>
  <c r="Z107" i="2"/>
  <c r="Z198" i="2"/>
  <c r="Z218" i="2"/>
  <c r="AG218" i="2" s="1"/>
  <c r="Z214" i="2"/>
  <c r="Z143" i="2"/>
  <c r="Z31" i="2"/>
  <c r="Z126" i="2"/>
  <c r="AD126" i="2" s="1"/>
  <c r="Z122" i="2"/>
  <c r="Z87" i="2"/>
  <c r="Z250" i="2"/>
  <c r="Z182" i="2"/>
  <c r="AH182" i="2" s="1"/>
  <c r="Z199" i="2"/>
  <c r="Z52" i="2"/>
  <c r="Z93" i="2"/>
  <c r="Z45" i="2"/>
  <c r="AC45" i="2" s="1"/>
  <c r="Z101" i="2"/>
  <c r="Z139" i="2"/>
  <c r="Z75" i="2"/>
  <c r="Z225" i="2"/>
  <c r="AG225" i="2" s="1"/>
  <c r="Z142" i="2"/>
  <c r="Z141" i="2"/>
  <c r="Z32" i="2"/>
  <c r="Z85" i="2"/>
  <c r="AE85" i="2" s="1"/>
  <c r="Z190" i="2"/>
  <c r="Z23" i="2"/>
  <c r="Z120" i="2"/>
  <c r="Z164" i="2"/>
  <c r="AG164" i="2" s="1"/>
  <c r="Z106" i="2"/>
  <c r="Z227" i="2"/>
  <c r="Z81" i="2"/>
  <c r="Z249" i="2"/>
  <c r="AF249" i="2" s="1"/>
  <c r="Z232" i="2"/>
  <c r="Z76" i="2"/>
  <c r="Z172" i="2"/>
  <c r="Z187" i="2"/>
  <c r="AC187" i="2" s="1"/>
  <c r="Z210" i="2"/>
  <c r="Z46" i="2"/>
  <c r="Z229" i="2"/>
  <c r="Z195" i="2"/>
  <c r="AD195" i="2" s="1"/>
  <c r="Z123" i="2"/>
  <c r="Z192" i="2"/>
  <c r="Z256" i="2"/>
  <c r="Z54" i="2"/>
  <c r="AD54" i="2" s="1"/>
  <c r="Z35" i="2"/>
  <c r="Z129" i="2"/>
  <c r="Z124" i="2"/>
  <c r="Z94" i="2"/>
  <c r="AC94" i="2" s="1"/>
  <c r="Z241" i="2"/>
  <c r="Z44" i="2"/>
  <c r="Z150" i="2"/>
  <c r="Z193" i="2"/>
  <c r="AE193" i="2" s="1"/>
  <c r="Z39" i="2"/>
  <c r="Z38" i="2"/>
  <c r="Z222" i="2"/>
  <c r="Z154" i="2"/>
  <c r="AG154" i="2" s="1"/>
  <c r="Z130" i="2"/>
  <c r="Z247" i="2"/>
  <c r="Z50" i="2"/>
  <c r="Z165" i="2"/>
  <c r="AH165" i="2" s="1"/>
  <c r="Z162" i="2"/>
  <c r="Z89" i="2"/>
  <c r="Z186" i="2"/>
  <c r="Z147" i="2"/>
  <c r="AD147" i="2" s="1"/>
  <c r="Z144" i="2"/>
  <c r="Z33" i="2"/>
  <c r="Z158" i="2"/>
  <c r="Z96" i="2"/>
  <c r="AG96" i="2" s="1"/>
  <c r="Z102" i="2"/>
  <c r="Z255" i="2"/>
  <c r="Z119" i="2"/>
  <c r="Z133" i="2"/>
  <c r="AH133" i="2" s="1"/>
  <c r="Z109" i="2"/>
  <c r="Z132" i="2"/>
  <c r="Z212" i="2"/>
  <c r="Z136" i="2"/>
  <c r="AC136" i="2" s="1"/>
  <c r="Z209" i="2"/>
  <c r="Z168" i="2"/>
  <c r="Z69" i="2"/>
  <c r="Z197" i="2"/>
  <c r="AE197" i="2" s="1"/>
  <c r="Z251" i="2"/>
  <c r="Z221" i="2"/>
  <c r="Z167" i="2"/>
  <c r="Z108" i="2"/>
  <c r="AE108" i="2" s="1"/>
  <c r="Z230" i="2"/>
  <c r="Z67" i="2"/>
  <c r="Z169" i="2"/>
  <c r="Z178" i="2"/>
  <c r="AG178" i="2" s="1"/>
  <c r="Z242" i="2"/>
  <c r="Z173" i="2"/>
  <c r="Z29" i="2"/>
  <c r="Z43" i="2"/>
  <c r="AC43" i="2" s="1"/>
  <c r="Z34" i="2"/>
  <c r="Z47" i="2"/>
  <c r="Z145" i="2"/>
  <c r="Z156" i="2"/>
  <c r="AD156" i="2" s="1"/>
  <c r="Z91" i="2"/>
  <c r="Z215" i="2"/>
  <c r="Z259" i="2"/>
  <c r="Z65" i="2"/>
  <c r="AH65" i="2" s="1"/>
  <c r="Z146" i="2"/>
  <c r="Z151" i="2"/>
  <c r="Z155" i="2"/>
  <c r="Z71" i="2"/>
  <c r="AC71" i="2" s="1"/>
  <c r="Z205" i="2"/>
  <c r="Z161" i="2"/>
  <c r="Z28" i="2"/>
  <c r="Z66" i="2"/>
  <c r="AC66" i="2" s="1"/>
  <c r="Z131" i="2"/>
  <c r="Z137" i="2"/>
  <c r="Z57" i="2"/>
  <c r="Z157" i="2"/>
  <c r="AD157" i="2" s="1"/>
  <c r="Z211" i="2"/>
  <c r="Z228" i="2"/>
  <c r="Z72" i="2"/>
  <c r="Z201" i="2"/>
  <c r="AE201" i="2" s="1"/>
  <c r="Z25" i="2"/>
  <c r="Z237" i="2"/>
  <c r="Z116" i="2"/>
  <c r="Z160" i="2"/>
  <c r="AD160" i="2" s="1"/>
  <c r="Z121" i="2"/>
  <c r="Z27" i="2"/>
  <c r="Z202" i="2"/>
  <c r="Z180" i="2"/>
  <c r="AH180" i="2" s="1"/>
  <c r="Z188" i="2"/>
  <c r="Z253" i="2"/>
  <c r="Z179" i="2"/>
  <c r="Z185" i="2"/>
  <c r="AF185" i="2" s="1"/>
  <c r="Z24" i="2"/>
  <c r="Z175" i="2"/>
  <c r="Z149" i="2"/>
  <c r="Z174" i="2"/>
  <c r="AD174" i="2" s="1"/>
  <c r="Z219" i="2"/>
  <c r="Z111" i="2"/>
  <c r="Z100" i="2"/>
  <c r="Z117" i="2"/>
  <c r="AD117" i="2" s="1"/>
  <c r="Z58" i="2"/>
  <c r="Z207" i="2"/>
  <c r="Z246" i="2"/>
  <c r="Z37" i="2"/>
  <c r="AC37" i="2" s="1"/>
  <c r="Z36" i="2"/>
  <c r="Z86" i="2"/>
  <c r="Z200" i="2"/>
  <c r="Z183" i="2"/>
  <c r="AC183" i="2" s="1"/>
  <c r="Z73" i="2"/>
  <c r="Z60" i="2"/>
  <c r="Z127" i="2"/>
  <c r="Z80" i="2"/>
  <c r="AD80" i="2" s="1"/>
  <c r="Z166" i="2"/>
  <c r="Z99" i="2"/>
  <c r="Z40" i="2"/>
  <c r="Z203" i="2"/>
  <c r="AH203" i="2" s="1"/>
  <c r="Z98" i="2"/>
  <c r="Z252" i="2"/>
  <c r="Z49" i="2"/>
  <c r="Z233" i="2"/>
  <c r="AD233" i="2" s="1"/>
  <c r="Z235" i="2"/>
  <c r="Z74" i="2"/>
  <c r="Z140" i="2"/>
  <c r="Z105" i="2"/>
  <c r="AF105" i="2" s="1"/>
  <c r="Z226" i="2"/>
  <c r="Z258" i="2"/>
  <c r="Z41" i="2"/>
  <c r="Z84" i="2"/>
  <c r="AE84" i="2" s="1"/>
  <c r="Z213" i="2"/>
  <c r="Z248" i="2"/>
  <c r="Z113" i="2"/>
  <c r="Z240" i="2"/>
  <c r="Z231" i="2"/>
  <c r="Z68" i="2"/>
  <c r="Z110" i="2"/>
  <c r="Z118" i="2"/>
  <c r="AG118" i="2" s="1"/>
  <c r="Z236" i="2"/>
  <c r="Z184" i="2"/>
  <c r="Z59" i="2"/>
  <c r="Z257" i="2"/>
  <c r="Z48" i="2"/>
  <c r="Z90" i="2"/>
  <c r="Z216" i="2"/>
  <c r="Z152" i="2"/>
  <c r="AF152" i="2" s="1"/>
  <c r="Z134" i="2"/>
  <c r="Z244" i="2"/>
  <c r="Z176" i="2"/>
  <c r="Z153" i="2"/>
  <c r="AD153" i="2" s="1"/>
  <c r="Z103" i="2"/>
  <c r="Z56" i="2"/>
  <c r="Z53" i="2"/>
  <c r="Z206" i="2"/>
  <c r="AH206" i="2" s="1"/>
  <c r="Z77" i="2"/>
  <c r="Z30" i="2"/>
  <c r="Z21" i="2"/>
  <c r="AC21" i="2" s="1"/>
  <c r="AD42" i="2"/>
  <c r="AE42" i="2"/>
  <c r="AF42" i="2"/>
  <c r="AC42" i="2"/>
  <c r="AH42" i="2"/>
  <c r="AG42" i="2"/>
  <c r="AD181" i="2"/>
  <c r="AE181" i="2"/>
  <c r="AC181" i="2"/>
  <c r="AG181" i="2"/>
  <c r="AH181" i="2"/>
  <c r="AF181" i="2"/>
  <c r="AD194" i="2"/>
  <c r="AE194" i="2"/>
  <c r="AG194" i="2"/>
  <c r="AF194" i="2"/>
  <c r="AH194" i="2"/>
  <c r="AC194" i="2"/>
  <c r="AD22" i="2"/>
  <c r="BB13" i="2" s="1"/>
  <c r="AF22" i="2"/>
  <c r="BG13" i="2" s="1"/>
  <c r="AE22" i="2"/>
  <c r="BL13" i="2" s="1"/>
  <c r="AC22" i="2"/>
  <c r="AW13" i="2" s="1"/>
  <c r="AG22" i="2"/>
  <c r="AR13" i="2" s="1"/>
  <c r="AH22" i="2"/>
  <c r="AM13" i="2" s="1"/>
  <c r="AD208" i="2"/>
  <c r="AC208" i="2"/>
  <c r="AG208" i="2"/>
  <c r="AF208" i="2"/>
  <c r="AE208" i="2"/>
  <c r="AH208" i="2"/>
  <c r="AF202" i="2"/>
  <c r="AD51" i="2"/>
  <c r="AF51" i="2"/>
  <c r="AH51" i="2"/>
  <c r="AC51" i="2"/>
  <c r="AE51" i="2"/>
  <c r="AG51" i="2"/>
  <c r="AD148" i="2"/>
  <c r="AH148" i="2"/>
  <c r="AF148" i="2"/>
  <c r="AC148" i="2"/>
  <c r="AE148" i="2"/>
  <c r="AG148" i="2"/>
  <c r="AH159" i="2"/>
  <c r="AF159" i="2"/>
  <c r="AD125" i="2"/>
  <c r="AE125" i="2"/>
  <c r="AF125" i="2"/>
  <c r="AC125" i="2"/>
  <c r="AG125" i="2"/>
  <c r="AH125" i="2"/>
  <c r="AD114" i="2"/>
  <c r="AG114" i="2"/>
  <c r="AC114" i="2"/>
  <c r="AE114" i="2"/>
  <c r="AH114" i="2"/>
  <c r="AF114" i="2"/>
  <c r="AD223" i="2"/>
  <c r="AG223" i="2"/>
  <c r="AF223" i="2"/>
  <c r="AC223" i="2"/>
  <c r="AH223" i="2"/>
  <c r="AE223" i="2"/>
  <c r="AC180" i="2"/>
  <c r="AG92" i="2"/>
  <c r="AD243" i="2"/>
  <c r="AF243" i="2"/>
  <c r="AH243" i="2"/>
  <c r="AG243" i="2"/>
  <c r="AE243" i="2"/>
  <c r="AC243" i="2"/>
  <c r="AD234" i="2"/>
  <c r="AF234" i="2"/>
  <c r="AC234" i="2"/>
  <c r="AG234" i="2"/>
  <c r="AH234" i="2"/>
  <c r="AE234" i="2"/>
  <c r="AH154" i="2"/>
  <c r="AD135" i="2"/>
  <c r="AC135" i="2"/>
  <c r="AH135" i="2"/>
  <c r="AF135" i="2"/>
  <c r="AE135" i="2"/>
  <c r="AG135" i="2"/>
  <c r="AD138" i="2"/>
  <c r="AH138" i="2"/>
  <c r="AF138" i="2"/>
  <c r="AC138" i="2"/>
  <c r="AE138" i="2"/>
  <c r="AG138" i="2"/>
  <c r="AH26" i="2"/>
  <c r="AD95" i="2"/>
  <c r="AF95" i="2"/>
  <c r="AG95" i="2"/>
  <c r="AH95" i="2"/>
  <c r="AC95" i="2"/>
  <c r="AE95" i="2"/>
  <c r="AD115" i="2"/>
  <c r="AF115" i="2"/>
  <c r="AC115" i="2"/>
  <c r="AE115" i="2"/>
  <c r="AH115" i="2"/>
  <c r="AG115" i="2"/>
  <c r="AH239" i="2"/>
  <c r="AH179" i="2"/>
  <c r="AC50" i="2"/>
  <c r="AG185" i="2"/>
  <c r="AF55" i="2"/>
  <c r="AD149" i="2"/>
  <c r="AC104" i="2"/>
  <c r="AD224" i="2"/>
  <c r="AE224" i="2"/>
  <c r="AH224" i="2"/>
  <c r="AG224" i="2"/>
  <c r="AC224" i="2"/>
  <c r="AF224" i="2"/>
  <c r="AH174" i="2"/>
  <c r="AF189" i="2"/>
  <c r="AH217" i="2"/>
  <c r="AC31" i="2"/>
  <c r="AH126" i="2"/>
  <c r="AE75" i="2"/>
  <c r="AC32" i="2"/>
  <c r="AD85" i="2"/>
  <c r="AE187" i="2"/>
  <c r="AD124" i="2"/>
  <c r="AE82" i="2"/>
  <c r="AF82" i="2"/>
  <c r="AD82" i="2"/>
  <c r="AC82" i="2"/>
  <c r="AH82" i="2"/>
  <c r="AG82" i="2"/>
  <c r="AD186" i="2"/>
  <c r="AE147" i="2"/>
  <c r="AE158" i="2"/>
  <c r="AF119" i="2"/>
  <c r="AD212" i="2"/>
  <c r="AC197" i="2"/>
  <c r="AC178" i="2"/>
  <c r="AC91" i="2"/>
  <c r="AE259" i="2"/>
  <c r="AH155" i="2"/>
  <c r="AH28" i="2"/>
  <c r="AD137" i="2"/>
  <c r="AC57" i="2"/>
  <c r="AC228" i="2"/>
  <c r="AC72" i="2"/>
  <c r="AC116" i="2"/>
  <c r="AE160" i="2"/>
  <c r="AD64" i="2"/>
  <c r="AE64" i="2"/>
  <c r="AG64" i="2"/>
  <c r="AF64" i="2"/>
  <c r="AH64" i="2"/>
  <c r="AC64" i="2"/>
  <c r="AF117" i="2"/>
  <c r="AF200" i="2"/>
  <c r="AF183" i="2"/>
  <c r="AE127" i="2"/>
  <c r="AG40" i="2"/>
  <c r="AE49" i="2"/>
  <c r="AE233" i="2"/>
  <c r="AH140" i="2"/>
  <c r="AE226" i="2"/>
  <c r="AE41" i="2"/>
  <c r="AC240" i="2"/>
  <c r="AH59" i="2"/>
  <c r="AE257" i="2"/>
  <c r="AC48" i="2"/>
  <c r="AE216" i="2"/>
  <c r="AD176" i="2"/>
  <c r="AF176" i="2"/>
  <c r="AD56" i="2"/>
  <c r="AH53" i="2"/>
  <c r="AC156" i="2" l="1"/>
  <c r="AF96" i="2"/>
  <c r="AC193" i="2"/>
  <c r="AC54" i="2"/>
  <c r="AW45" i="2" s="1"/>
  <c r="AH249" i="2"/>
  <c r="AF85" i="2"/>
  <c r="AH170" i="2"/>
  <c r="AE104" i="2"/>
  <c r="BL95" i="2" s="1"/>
  <c r="AG104" i="2"/>
  <c r="AE165" i="2"/>
  <c r="AE26" i="2"/>
  <c r="AC92" i="2"/>
  <c r="AW83" i="2" s="1"/>
  <c r="AH92" i="2"/>
  <c r="AD180" i="2"/>
  <c r="AE159" i="2"/>
  <c r="AD159" i="2"/>
  <c r="BB150" i="2" s="1"/>
  <c r="AG260" i="2"/>
  <c r="AD260" i="2"/>
  <c r="B7" i="15"/>
  <c r="BF17" i="2"/>
  <c r="AQ83" i="2"/>
  <c r="BA83" i="2"/>
  <c r="AL150" i="2"/>
  <c r="BK150" i="2"/>
  <c r="B241" i="15"/>
  <c r="BK251" i="2"/>
  <c r="AV95" i="2"/>
  <c r="AH84" i="2"/>
  <c r="AH80" i="2"/>
  <c r="AG65" i="2"/>
  <c r="G48" i="14" s="1"/>
  <c r="AF153" i="2"/>
  <c r="AH118" i="2"/>
  <c r="AE105" i="2"/>
  <c r="AH37" i="2"/>
  <c r="AM28" i="2" s="1"/>
  <c r="AH157" i="2"/>
  <c r="AC65" i="2"/>
  <c r="AE156" i="2"/>
  <c r="AF108" i="2"/>
  <c r="F91" i="14" s="1"/>
  <c r="AE96" i="2"/>
  <c r="AC195" i="2"/>
  <c r="AD249" i="2"/>
  <c r="AE182" i="2"/>
  <c r="E165" i="14" s="1"/>
  <c r="AC218" i="2"/>
  <c r="AG170" i="2"/>
  <c r="AG79" i="2"/>
  <c r="AF104" i="2"/>
  <c r="F87" i="14" s="1"/>
  <c r="AD104" i="2"/>
  <c r="AF97" i="2"/>
  <c r="AF196" i="2"/>
  <c r="AG26" i="2"/>
  <c r="G9" i="14" s="1"/>
  <c r="AF26" i="2"/>
  <c r="AF92" i="2"/>
  <c r="AD92" i="2"/>
  <c r="AC159" i="2"/>
  <c r="AW150" i="2" s="1"/>
  <c r="AC260" i="2"/>
  <c r="AE260" i="2"/>
  <c r="AV17" i="2"/>
  <c r="BK17" i="2"/>
  <c r="B73" i="15"/>
  <c r="BF83" i="2"/>
  <c r="J142" i="14"/>
  <c r="AQ150" i="2"/>
  <c r="AL251" i="2"/>
  <c r="BF251" i="2"/>
  <c r="B85" i="15"/>
  <c r="BA95" i="2"/>
  <c r="AC105" i="2"/>
  <c r="AE66" i="2"/>
  <c r="AH178" i="2"/>
  <c r="AM169" i="2" s="1"/>
  <c r="AC118" i="2"/>
  <c r="AC203" i="2"/>
  <c r="AD37" i="2"/>
  <c r="AF201" i="2"/>
  <c r="F184" i="14" s="1"/>
  <c r="AG197" i="2"/>
  <c r="AC133" i="2"/>
  <c r="AE94" i="2"/>
  <c r="AE225" i="2"/>
  <c r="E208" i="14" s="1"/>
  <c r="AF182" i="2"/>
  <c r="AH104" i="2"/>
  <c r="AE196" i="2"/>
  <c r="AC26" i="2"/>
  <c r="AW17" i="2" s="1"/>
  <c r="AD26" i="2"/>
  <c r="AE92" i="2"/>
  <c r="AC171" i="2"/>
  <c r="AG159" i="2"/>
  <c r="AR150" i="2" s="1"/>
  <c r="AF260" i="2"/>
  <c r="J9" i="14"/>
  <c r="AL83" i="2"/>
  <c r="B140" i="15"/>
  <c r="J243" i="14"/>
  <c r="AQ95" i="2"/>
  <c r="BK143" i="2"/>
  <c r="BF143" i="2"/>
  <c r="BA143" i="2"/>
  <c r="AV143" i="2"/>
  <c r="AL143" i="2"/>
  <c r="AQ143" i="2"/>
  <c r="B133" i="15"/>
  <c r="J135" i="14"/>
  <c r="BK231" i="2"/>
  <c r="BF231" i="2"/>
  <c r="BA231" i="2"/>
  <c r="AV231" i="2"/>
  <c r="AL231" i="2"/>
  <c r="AQ231" i="2"/>
  <c r="B221" i="15"/>
  <c r="J223" i="14"/>
  <c r="BF224" i="2"/>
  <c r="BK224" i="2"/>
  <c r="BA224" i="2"/>
  <c r="AQ224" i="2"/>
  <c r="AL224" i="2"/>
  <c r="AV224" i="2"/>
  <c r="B214" i="15"/>
  <c r="J216" i="14"/>
  <c r="BK174" i="2"/>
  <c r="BF174" i="2"/>
  <c r="BA174" i="2"/>
  <c r="AQ174" i="2"/>
  <c r="AL174" i="2"/>
  <c r="AV174" i="2"/>
  <c r="B164" i="15"/>
  <c r="J166" i="14"/>
  <c r="BK165" i="2"/>
  <c r="BF165" i="2"/>
  <c r="BA165" i="2"/>
  <c r="AQ165" i="2"/>
  <c r="B155" i="15"/>
  <c r="AV165" i="2"/>
  <c r="AL165" i="2"/>
  <c r="J157" i="14"/>
  <c r="BK151" i="2"/>
  <c r="BF151" i="2"/>
  <c r="BA151" i="2"/>
  <c r="AV151" i="2"/>
  <c r="AL151" i="2"/>
  <c r="AQ151" i="2"/>
  <c r="B141" i="15"/>
  <c r="J143" i="14"/>
  <c r="BK62" i="2"/>
  <c r="BF62" i="2"/>
  <c r="BA62" i="2"/>
  <c r="AQ62" i="2"/>
  <c r="AL62" i="2"/>
  <c r="AV62" i="2"/>
  <c r="B52" i="15"/>
  <c r="J54" i="14"/>
  <c r="BF34" i="2"/>
  <c r="BK34" i="2"/>
  <c r="BA34" i="2"/>
  <c r="AQ34" i="2"/>
  <c r="AL34" i="2"/>
  <c r="AV34" i="2"/>
  <c r="B24" i="15"/>
  <c r="J26" i="14"/>
  <c r="BK127" i="2"/>
  <c r="BF127" i="2"/>
  <c r="BA127" i="2"/>
  <c r="AV127" i="2"/>
  <c r="AL127" i="2"/>
  <c r="AQ127" i="2"/>
  <c r="B117" i="15"/>
  <c r="J119" i="14"/>
  <c r="BK138" i="2"/>
  <c r="BF138" i="2"/>
  <c r="BA138" i="2"/>
  <c r="AQ138" i="2"/>
  <c r="AL138" i="2"/>
  <c r="AV138" i="2"/>
  <c r="B128" i="15"/>
  <c r="J130" i="14"/>
  <c r="BF184" i="2"/>
  <c r="BK184" i="2"/>
  <c r="BA184" i="2"/>
  <c r="AQ184" i="2"/>
  <c r="AL184" i="2"/>
  <c r="AV184" i="2"/>
  <c r="B174" i="15"/>
  <c r="J176" i="14"/>
  <c r="BK186" i="2"/>
  <c r="BF186" i="2"/>
  <c r="BA186" i="2"/>
  <c r="AQ186" i="2"/>
  <c r="AL186" i="2"/>
  <c r="AV186" i="2"/>
  <c r="B176" i="15"/>
  <c r="J178" i="14"/>
  <c r="BK155" i="2"/>
  <c r="BF155" i="2"/>
  <c r="BA155" i="2"/>
  <c r="AV155" i="2"/>
  <c r="AL155" i="2"/>
  <c r="B145" i="15"/>
  <c r="AQ155" i="2"/>
  <c r="J147" i="14"/>
  <c r="BK36" i="2"/>
  <c r="BF36" i="2"/>
  <c r="AQ36" i="2"/>
  <c r="AL36" i="2"/>
  <c r="BA36" i="2"/>
  <c r="AV36" i="2"/>
  <c r="B26" i="15"/>
  <c r="J28" i="14"/>
  <c r="BF209" i="2"/>
  <c r="BK209" i="2"/>
  <c r="BA209" i="2"/>
  <c r="AQ209" i="2"/>
  <c r="AV209" i="2"/>
  <c r="B199" i="15"/>
  <c r="AL209" i="2"/>
  <c r="J201" i="14"/>
  <c r="BK69" i="2"/>
  <c r="BF69" i="2"/>
  <c r="BA69" i="2"/>
  <c r="AQ69" i="2"/>
  <c r="B59" i="15"/>
  <c r="AV69" i="2"/>
  <c r="AL69" i="2"/>
  <c r="J61" i="14"/>
  <c r="BK88" i="2"/>
  <c r="BF88" i="2"/>
  <c r="BA88" i="2"/>
  <c r="AQ88" i="2"/>
  <c r="AL88" i="2"/>
  <c r="AV88" i="2"/>
  <c r="B78" i="15"/>
  <c r="J80" i="14"/>
  <c r="AE152" i="2"/>
  <c r="BL143" i="2" s="1"/>
  <c r="AE240" i="2"/>
  <c r="BL231" i="2" s="1"/>
  <c r="AD105" i="2"/>
  <c r="AF80" i="2"/>
  <c r="AE80" i="2"/>
  <c r="BL71" i="2" s="1"/>
  <c r="AG183" i="2"/>
  <c r="AR174" i="2" s="1"/>
  <c r="AD183" i="2"/>
  <c r="AC117" i="2"/>
  <c r="AE117" i="2"/>
  <c r="E100" i="14" s="1"/>
  <c r="AG78" i="2"/>
  <c r="G61" i="14" s="1"/>
  <c r="AC78" i="2"/>
  <c r="AH160" i="2"/>
  <c r="AE157" i="2"/>
  <c r="E140" i="14" s="1"/>
  <c r="AE71" i="2"/>
  <c r="E54" i="14" s="1"/>
  <c r="AG71" i="2"/>
  <c r="AE65" i="2"/>
  <c r="AD65" i="2"/>
  <c r="BB56" i="2" s="1"/>
  <c r="AH156" i="2"/>
  <c r="AM147" i="2" s="1"/>
  <c r="AH43" i="2"/>
  <c r="AF178" i="2"/>
  <c r="AD178" i="2"/>
  <c r="D161" i="14" s="1"/>
  <c r="AH197" i="2"/>
  <c r="AD197" i="2"/>
  <c r="AG136" i="2"/>
  <c r="AF133" i="2"/>
  <c r="AH96" i="2"/>
  <c r="AD96" i="2"/>
  <c r="AG147" i="2"/>
  <c r="AG193" i="2"/>
  <c r="G176" i="14" s="1"/>
  <c r="AD193" i="2"/>
  <c r="BB184" i="2" s="1"/>
  <c r="AG54" i="2"/>
  <c r="AE54" i="2"/>
  <c r="AE195" i="2"/>
  <c r="AG187" i="2"/>
  <c r="AR178" i="2" s="1"/>
  <c r="AC249" i="2"/>
  <c r="AC164" i="2"/>
  <c r="AH164" i="2"/>
  <c r="AM155" i="2" s="1"/>
  <c r="AD225" i="2"/>
  <c r="AE45" i="2"/>
  <c r="AF45" i="2"/>
  <c r="AF126" i="2"/>
  <c r="F109" i="14" s="1"/>
  <c r="AE126" i="2"/>
  <c r="BL117" i="2" s="1"/>
  <c r="AF218" i="2"/>
  <c r="AD218" i="2"/>
  <c r="AC170" i="2"/>
  <c r="AD170" i="2"/>
  <c r="BB161" i="2" s="1"/>
  <c r="AC174" i="2"/>
  <c r="AC79" i="2"/>
  <c r="AG165" i="2"/>
  <c r="AC97" i="2"/>
  <c r="AW88" i="2" s="1"/>
  <c r="AE185" i="2"/>
  <c r="AG196" i="2"/>
  <c r="AD196" i="2"/>
  <c r="BB187" i="2" s="1"/>
  <c r="AE154" i="2"/>
  <c r="E137" i="14" s="1"/>
  <c r="AF180" i="2"/>
  <c r="AG180" i="2"/>
  <c r="BK12" i="2"/>
  <c r="BF12" i="2"/>
  <c r="BA12" i="2"/>
  <c r="AQ12" i="2"/>
  <c r="B2" i="15"/>
  <c r="AV12" i="2"/>
  <c r="AL12" i="2"/>
  <c r="AC7" i="2"/>
  <c r="AW12" i="2"/>
  <c r="AC8" i="2"/>
  <c r="AE53" i="2"/>
  <c r="BK44" i="2"/>
  <c r="BF44" i="2"/>
  <c r="BA44" i="2"/>
  <c r="AQ44" i="2"/>
  <c r="AL44" i="2"/>
  <c r="B34" i="15"/>
  <c r="AV44" i="2"/>
  <c r="J36" i="14"/>
  <c r="BK167" i="2"/>
  <c r="BF167" i="2"/>
  <c r="BA167" i="2"/>
  <c r="AV167" i="2"/>
  <c r="AL167" i="2"/>
  <c r="AQ167" i="2"/>
  <c r="B157" i="15"/>
  <c r="J159" i="14"/>
  <c r="AG216" i="2"/>
  <c r="AR207" i="2" s="1"/>
  <c r="BK207" i="2"/>
  <c r="BF207" i="2"/>
  <c r="BA207" i="2"/>
  <c r="AV207" i="2"/>
  <c r="AL207" i="2"/>
  <c r="AQ207" i="2"/>
  <c r="B197" i="15"/>
  <c r="J199" i="14"/>
  <c r="BF50" i="2"/>
  <c r="BK50" i="2"/>
  <c r="BA50" i="2"/>
  <c r="AQ50" i="2"/>
  <c r="AL50" i="2"/>
  <c r="AV50" i="2"/>
  <c r="B40" i="15"/>
  <c r="J42" i="14"/>
  <c r="AF110" i="2"/>
  <c r="BG101" i="2" s="1"/>
  <c r="BK101" i="2"/>
  <c r="BF101" i="2"/>
  <c r="BA101" i="2"/>
  <c r="AQ101" i="2"/>
  <c r="B91" i="15"/>
  <c r="AV101" i="2"/>
  <c r="AL101" i="2"/>
  <c r="J93" i="14"/>
  <c r="BF104" i="2"/>
  <c r="BK104" i="2"/>
  <c r="AQ104" i="2"/>
  <c r="AL104" i="2"/>
  <c r="AV104" i="2"/>
  <c r="BA104" i="2"/>
  <c r="B94" i="15"/>
  <c r="J96" i="14"/>
  <c r="AC41" i="2"/>
  <c r="BF32" i="2"/>
  <c r="BK32" i="2"/>
  <c r="BA32" i="2"/>
  <c r="AQ32" i="2"/>
  <c r="AL32" i="2"/>
  <c r="AV32" i="2"/>
  <c r="B22" i="15"/>
  <c r="J24" i="14"/>
  <c r="BK131" i="2"/>
  <c r="BA131" i="2"/>
  <c r="BF131" i="2"/>
  <c r="AV131" i="2"/>
  <c r="AL131" i="2"/>
  <c r="B121" i="15"/>
  <c r="AQ131" i="2"/>
  <c r="J123" i="14"/>
  <c r="AG49" i="2"/>
  <c r="AR40" i="2" s="1"/>
  <c r="BK40" i="2"/>
  <c r="BF40" i="2"/>
  <c r="AQ40" i="2"/>
  <c r="AL40" i="2"/>
  <c r="AV40" i="2"/>
  <c r="BA40" i="2"/>
  <c r="B30" i="15"/>
  <c r="J32" i="14"/>
  <c r="AH40" i="2"/>
  <c r="BK31" i="2"/>
  <c r="BF31" i="2"/>
  <c r="BA31" i="2"/>
  <c r="AV31" i="2"/>
  <c r="AL31" i="2"/>
  <c r="AQ31" i="2"/>
  <c r="B21" i="15"/>
  <c r="J23" i="14"/>
  <c r="AF127" i="2"/>
  <c r="BK118" i="2"/>
  <c r="BF118" i="2"/>
  <c r="BA118" i="2"/>
  <c r="AQ118" i="2"/>
  <c r="AL118" i="2"/>
  <c r="AV118" i="2"/>
  <c r="B108" i="15"/>
  <c r="J110" i="14"/>
  <c r="BK191" i="2"/>
  <c r="BF191" i="2"/>
  <c r="BA191" i="2"/>
  <c r="AV191" i="2"/>
  <c r="AL191" i="2"/>
  <c r="AQ191" i="2"/>
  <c r="B181" i="15"/>
  <c r="J183" i="14"/>
  <c r="BK237" i="2"/>
  <c r="BF237" i="2"/>
  <c r="BA237" i="2"/>
  <c r="AQ237" i="2"/>
  <c r="B227" i="15"/>
  <c r="AV237" i="2"/>
  <c r="AL237" i="2"/>
  <c r="J229" i="14"/>
  <c r="AE100" i="2"/>
  <c r="BK91" i="2"/>
  <c r="BF91" i="2"/>
  <c r="BA91" i="2"/>
  <c r="AV91" i="2"/>
  <c r="AL91" i="2"/>
  <c r="B81" i="15"/>
  <c r="AQ91" i="2"/>
  <c r="J83" i="14"/>
  <c r="BF140" i="2"/>
  <c r="BK140" i="2"/>
  <c r="BA140" i="2"/>
  <c r="AQ140" i="2"/>
  <c r="AL140" i="2"/>
  <c r="B130" i="15"/>
  <c r="AV140" i="2"/>
  <c r="J132" i="14"/>
  <c r="AD179" i="2"/>
  <c r="BK170" i="2"/>
  <c r="BF170" i="2"/>
  <c r="BA170" i="2"/>
  <c r="AQ170" i="2"/>
  <c r="AL170" i="2"/>
  <c r="AV170" i="2"/>
  <c r="B160" i="15"/>
  <c r="J162" i="14"/>
  <c r="BK193" i="2"/>
  <c r="BF193" i="2"/>
  <c r="BA193" i="2"/>
  <c r="AQ193" i="2"/>
  <c r="AV193" i="2"/>
  <c r="B183" i="15"/>
  <c r="AL193" i="2"/>
  <c r="J185" i="14"/>
  <c r="AD116" i="2"/>
  <c r="D99" i="14" s="1"/>
  <c r="BK107" i="2"/>
  <c r="BF107" i="2"/>
  <c r="BA107" i="2"/>
  <c r="AV107" i="2"/>
  <c r="AL107" i="2"/>
  <c r="B97" i="15"/>
  <c r="AQ107" i="2"/>
  <c r="J99" i="14"/>
  <c r="BK63" i="2"/>
  <c r="BF63" i="2"/>
  <c r="BA63" i="2"/>
  <c r="AV63" i="2"/>
  <c r="AL63" i="2"/>
  <c r="AQ63" i="2"/>
  <c r="B53" i="15"/>
  <c r="J55" i="14"/>
  <c r="BF48" i="2"/>
  <c r="BA48" i="2"/>
  <c r="BK48" i="2"/>
  <c r="AQ48" i="2"/>
  <c r="AL48" i="2"/>
  <c r="AV48" i="2"/>
  <c r="B38" i="15"/>
  <c r="J40" i="14"/>
  <c r="AD28" i="2"/>
  <c r="BB19" i="2" s="1"/>
  <c r="BK19" i="2"/>
  <c r="BF19" i="2"/>
  <c r="BA19" i="2"/>
  <c r="AV19" i="2"/>
  <c r="AL19" i="2"/>
  <c r="B9" i="15"/>
  <c r="AQ19" i="2"/>
  <c r="J11" i="14"/>
  <c r="AG155" i="2"/>
  <c r="BK146" i="2"/>
  <c r="BF146" i="2"/>
  <c r="BA146" i="2"/>
  <c r="AQ146" i="2"/>
  <c r="AL146" i="2"/>
  <c r="AV146" i="2"/>
  <c r="B136" i="15"/>
  <c r="J138" i="14"/>
  <c r="BK250" i="2"/>
  <c r="BF250" i="2"/>
  <c r="BA250" i="2"/>
  <c r="AQ250" i="2"/>
  <c r="AL250" i="2"/>
  <c r="AV250" i="2"/>
  <c r="B240" i="15"/>
  <c r="J242" i="14"/>
  <c r="BF136" i="2"/>
  <c r="BK136" i="2"/>
  <c r="BA136" i="2"/>
  <c r="AQ136" i="2"/>
  <c r="AL136" i="2"/>
  <c r="AV136" i="2"/>
  <c r="B126" i="15"/>
  <c r="J128" i="14"/>
  <c r="BK20" i="2"/>
  <c r="BF20" i="2"/>
  <c r="BA20" i="2"/>
  <c r="AQ20" i="2"/>
  <c r="AL20" i="2"/>
  <c r="B10" i="15"/>
  <c r="AV20" i="2"/>
  <c r="J12" i="14"/>
  <c r="BF160" i="2"/>
  <c r="BK160" i="2"/>
  <c r="BA160" i="2"/>
  <c r="AQ160" i="2"/>
  <c r="AL160" i="2"/>
  <c r="AV160" i="2"/>
  <c r="B150" i="15"/>
  <c r="J152" i="14"/>
  <c r="AF167" i="2"/>
  <c r="BK158" i="2"/>
  <c r="BF158" i="2"/>
  <c r="BA158" i="2"/>
  <c r="AQ158" i="2"/>
  <c r="AL158" i="2"/>
  <c r="AV158" i="2"/>
  <c r="B148" i="15"/>
  <c r="J150" i="14"/>
  <c r="BK60" i="2"/>
  <c r="BF60" i="2"/>
  <c r="BA60" i="2"/>
  <c r="AQ60" i="2"/>
  <c r="AL60" i="2"/>
  <c r="AV60" i="2"/>
  <c r="B50" i="15"/>
  <c r="J52" i="14"/>
  <c r="BK203" i="2"/>
  <c r="BF203" i="2"/>
  <c r="BA203" i="2"/>
  <c r="AV203" i="2"/>
  <c r="AL203" i="2"/>
  <c r="B193" i="15"/>
  <c r="AQ203" i="2"/>
  <c r="J195" i="14"/>
  <c r="AH119" i="2"/>
  <c r="BK110" i="2"/>
  <c r="BA110" i="2"/>
  <c r="AQ110" i="2"/>
  <c r="AL110" i="2"/>
  <c r="AV110" i="2"/>
  <c r="BF110" i="2"/>
  <c r="B100" i="15"/>
  <c r="J102" i="14"/>
  <c r="BK149" i="2"/>
  <c r="BF149" i="2"/>
  <c r="BA149" i="2"/>
  <c r="AQ149" i="2"/>
  <c r="B139" i="15"/>
  <c r="AV149" i="2"/>
  <c r="AL149" i="2"/>
  <c r="J141" i="14"/>
  <c r="BF177" i="2"/>
  <c r="BK177" i="2"/>
  <c r="BA177" i="2"/>
  <c r="AQ177" i="2"/>
  <c r="AV177" i="2"/>
  <c r="B167" i="15"/>
  <c r="AL177" i="2"/>
  <c r="J169" i="14"/>
  <c r="BK41" i="2"/>
  <c r="BF41" i="2"/>
  <c r="BA41" i="2"/>
  <c r="AQ41" i="2"/>
  <c r="AV41" i="2"/>
  <c r="B31" i="15"/>
  <c r="AL41" i="2"/>
  <c r="J33" i="14"/>
  <c r="BK213" i="2"/>
  <c r="BF213" i="2"/>
  <c r="BA213" i="2"/>
  <c r="AQ213" i="2"/>
  <c r="B203" i="15"/>
  <c r="AV213" i="2"/>
  <c r="AL213" i="2"/>
  <c r="J205" i="14"/>
  <c r="BK141" i="2"/>
  <c r="BF141" i="2"/>
  <c r="BA141" i="2"/>
  <c r="AQ141" i="2"/>
  <c r="B131" i="15"/>
  <c r="AV141" i="2"/>
  <c r="AL141" i="2"/>
  <c r="J133" i="14"/>
  <c r="BK115" i="2"/>
  <c r="BF115" i="2"/>
  <c r="BA115" i="2"/>
  <c r="AV115" i="2"/>
  <c r="AL115" i="2"/>
  <c r="B105" i="15"/>
  <c r="AQ115" i="2"/>
  <c r="J107" i="14"/>
  <c r="BK247" i="2"/>
  <c r="BF247" i="2"/>
  <c r="BA247" i="2"/>
  <c r="AV247" i="2"/>
  <c r="AL247" i="2"/>
  <c r="AQ247" i="2"/>
  <c r="B237" i="15"/>
  <c r="J239" i="14"/>
  <c r="BF220" i="2"/>
  <c r="BK220" i="2"/>
  <c r="BA220" i="2"/>
  <c r="AQ220" i="2"/>
  <c r="AL220" i="2"/>
  <c r="AV220" i="2"/>
  <c r="B210" i="15"/>
  <c r="J212" i="14"/>
  <c r="AE172" i="2"/>
  <c r="BL163" i="2" s="1"/>
  <c r="BK163" i="2"/>
  <c r="BA163" i="2"/>
  <c r="BF163" i="2"/>
  <c r="AV163" i="2"/>
  <c r="AL163" i="2"/>
  <c r="B153" i="15"/>
  <c r="AQ163" i="2"/>
  <c r="J155" i="14"/>
  <c r="BK72" i="2"/>
  <c r="BF72" i="2"/>
  <c r="AQ72" i="2"/>
  <c r="AL72" i="2"/>
  <c r="AV72" i="2"/>
  <c r="BA72" i="2"/>
  <c r="B62" i="15"/>
  <c r="J64" i="14"/>
  <c r="BK111" i="2"/>
  <c r="BF111" i="2"/>
  <c r="BA111" i="2"/>
  <c r="AV111" i="2"/>
  <c r="AL111" i="2"/>
  <c r="AQ111" i="2"/>
  <c r="B101" i="15"/>
  <c r="J103" i="14"/>
  <c r="BK23" i="2"/>
  <c r="BF23" i="2"/>
  <c r="BA23" i="2"/>
  <c r="AV23" i="2"/>
  <c r="AL23" i="2"/>
  <c r="AQ23" i="2"/>
  <c r="B13" i="15"/>
  <c r="J15" i="14"/>
  <c r="BK66" i="2"/>
  <c r="BF66" i="2"/>
  <c r="BA66" i="2"/>
  <c r="AQ66" i="2"/>
  <c r="AL66" i="2"/>
  <c r="AV66" i="2"/>
  <c r="B56" i="15"/>
  <c r="J58" i="14"/>
  <c r="BK84" i="2"/>
  <c r="BF84" i="2"/>
  <c r="BA84" i="2"/>
  <c r="AQ84" i="2"/>
  <c r="AL84" i="2"/>
  <c r="B74" i="15"/>
  <c r="AV84" i="2"/>
  <c r="J76" i="14"/>
  <c r="BK241" i="2"/>
  <c r="BF241" i="2"/>
  <c r="BA241" i="2"/>
  <c r="AQ241" i="2"/>
  <c r="AV241" i="2"/>
  <c r="B231" i="15"/>
  <c r="AL241" i="2"/>
  <c r="J233" i="14"/>
  <c r="BF22" i="2"/>
  <c r="BK22" i="2"/>
  <c r="BA22" i="2"/>
  <c r="AQ22" i="2"/>
  <c r="AL22" i="2"/>
  <c r="AV22" i="2"/>
  <c r="B12" i="15"/>
  <c r="J14" i="14"/>
  <c r="BK189" i="2"/>
  <c r="BF189" i="2"/>
  <c r="BA189" i="2"/>
  <c r="AQ189" i="2"/>
  <c r="B179" i="15"/>
  <c r="AV189" i="2"/>
  <c r="AL189" i="2"/>
  <c r="J181" i="14"/>
  <c r="BK79" i="2"/>
  <c r="BF79" i="2"/>
  <c r="BA79" i="2"/>
  <c r="AV79" i="2"/>
  <c r="AL79" i="2"/>
  <c r="AQ79" i="2"/>
  <c r="B69" i="15"/>
  <c r="J71" i="14"/>
  <c r="BF180" i="2"/>
  <c r="BK180" i="2"/>
  <c r="BA180" i="2"/>
  <c r="AQ180" i="2"/>
  <c r="AL180" i="2"/>
  <c r="B170" i="15"/>
  <c r="AV180" i="2"/>
  <c r="J172" i="14"/>
  <c r="BK74" i="2"/>
  <c r="BF74" i="2"/>
  <c r="BA74" i="2"/>
  <c r="AQ74" i="2"/>
  <c r="AL74" i="2"/>
  <c r="AV74" i="2"/>
  <c r="B64" i="15"/>
  <c r="J66" i="14"/>
  <c r="AC55" i="2"/>
  <c r="BF46" i="2"/>
  <c r="BK46" i="2"/>
  <c r="BA46" i="2"/>
  <c r="AQ46" i="2"/>
  <c r="AL46" i="2"/>
  <c r="AV46" i="2"/>
  <c r="B36" i="15"/>
  <c r="J38" i="14"/>
  <c r="BF230" i="2"/>
  <c r="BK230" i="2"/>
  <c r="BA230" i="2"/>
  <c r="AQ230" i="2"/>
  <c r="AL230" i="2"/>
  <c r="AV230" i="2"/>
  <c r="B220" i="15"/>
  <c r="J222" i="14"/>
  <c r="BK211" i="2"/>
  <c r="BF211" i="2"/>
  <c r="BA211" i="2"/>
  <c r="AV211" i="2"/>
  <c r="AL211" i="2"/>
  <c r="B201" i="15"/>
  <c r="AQ211" i="2"/>
  <c r="J203" i="14"/>
  <c r="BK55" i="2"/>
  <c r="BF55" i="2"/>
  <c r="BA55" i="2"/>
  <c r="AV55" i="2"/>
  <c r="AL55" i="2"/>
  <c r="AQ55" i="2"/>
  <c r="B45" i="15"/>
  <c r="J47" i="14"/>
  <c r="BK252" i="2"/>
  <c r="BF252" i="2"/>
  <c r="BA252" i="2"/>
  <c r="AQ252" i="2"/>
  <c r="AL252" i="2"/>
  <c r="AV252" i="2"/>
  <c r="B242" i="15"/>
  <c r="J244" i="14"/>
  <c r="BK197" i="2"/>
  <c r="BF197" i="2"/>
  <c r="BA197" i="2"/>
  <c r="AQ197" i="2"/>
  <c r="B187" i="15"/>
  <c r="AV197" i="2"/>
  <c r="AL197" i="2"/>
  <c r="J189" i="14"/>
  <c r="BK248" i="2"/>
  <c r="BF248" i="2"/>
  <c r="BA248" i="2"/>
  <c r="AQ248" i="2"/>
  <c r="AL248" i="2"/>
  <c r="AV248" i="2"/>
  <c r="B238" i="15"/>
  <c r="J240" i="14"/>
  <c r="BK75" i="2"/>
  <c r="BF75" i="2"/>
  <c r="BA75" i="2"/>
  <c r="AV75" i="2"/>
  <c r="AL75" i="2"/>
  <c r="B65" i="15"/>
  <c r="AQ75" i="2"/>
  <c r="J67" i="14"/>
  <c r="BK194" i="2"/>
  <c r="BF194" i="2"/>
  <c r="BA194" i="2"/>
  <c r="AQ194" i="2"/>
  <c r="AL194" i="2"/>
  <c r="AV194" i="2"/>
  <c r="B184" i="15"/>
  <c r="J186" i="14"/>
  <c r="BK28" i="2"/>
  <c r="BF28" i="2"/>
  <c r="BA28" i="2"/>
  <c r="AQ28" i="2"/>
  <c r="AL28" i="2"/>
  <c r="AV28" i="2"/>
  <c r="B18" i="15"/>
  <c r="J20" i="14"/>
  <c r="BF176" i="2"/>
  <c r="BK176" i="2"/>
  <c r="BA176" i="2"/>
  <c r="AQ176" i="2"/>
  <c r="AL176" i="2"/>
  <c r="AV176" i="2"/>
  <c r="B166" i="15"/>
  <c r="J168" i="14"/>
  <c r="BF192" i="2"/>
  <c r="BK192" i="2"/>
  <c r="BA192" i="2"/>
  <c r="AQ192" i="2"/>
  <c r="AL192" i="2"/>
  <c r="AV192" i="2"/>
  <c r="B182" i="15"/>
  <c r="J184" i="14"/>
  <c r="BK57" i="2"/>
  <c r="BF57" i="2"/>
  <c r="BA57" i="2"/>
  <c r="AQ57" i="2"/>
  <c r="AV57" i="2"/>
  <c r="B47" i="15"/>
  <c r="AL57" i="2"/>
  <c r="J49" i="14"/>
  <c r="BK147" i="2"/>
  <c r="BF147" i="2"/>
  <c r="BA147" i="2"/>
  <c r="AV147" i="2"/>
  <c r="AL147" i="2"/>
  <c r="B137" i="15"/>
  <c r="AQ147" i="2"/>
  <c r="J139" i="14"/>
  <c r="BK99" i="2"/>
  <c r="BF99" i="2"/>
  <c r="BA99" i="2"/>
  <c r="AV99" i="2"/>
  <c r="AL99" i="2"/>
  <c r="B89" i="15"/>
  <c r="AQ99" i="2"/>
  <c r="J91" i="14"/>
  <c r="BF124" i="2"/>
  <c r="BK124" i="2"/>
  <c r="BA124" i="2"/>
  <c r="AQ124" i="2"/>
  <c r="AL124" i="2"/>
  <c r="AV124" i="2"/>
  <c r="B114" i="15"/>
  <c r="J116" i="14"/>
  <c r="BF156" i="2"/>
  <c r="BK156" i="2"/>
  <c r="BA156" i="2"/>
  <c r="AQ156" i="2"/>
  <c r="AL156" i="2"/>
  <c r="AV156" i="2"/>
  <c r="B146" i="15"/>
  <c r="J148" i="14"/>
  <c r="BK85" i="2"/>
  <c r="BF85" i="2"/>
  <c r="BA85" i="2"/>
  <c r="AQ85" i="2"/>
  <c r="B75" i="15"/>
  <c r="AV85" i="2"/>
  <c r="AL85" i="2"/>
  <c r="J77" i="14"/>
  <c r="BK178" i="2"/>
  <c r="BF178" i="2"/>
  <c r="BA178" i="2"/>
  <c r="AQ178" i="2"/>
  <c r="AL178" i="2"/>
  <c r="AV178" i="2"/>
  <c r="B168" i="15"/>
  <c r="J170" i="14"/>
  <c r="BK76" i="2"/>
  <c r="BA76" i="2"/>
  <c r="BF76" i="2"/>
  <c r="AQ76" i="2"/>
  <c r="AL76" i="2"/>
  <c r="B66" i="15"/>
  <c r="AV76" i="2"/>
  <c r="J68" i="14"/>
  <c r="BK173" i="2"/>
  <c r="BF173" i="2"/>
  <c r="BA173" i="2"/>
  <c r="AQ173" i="2"/>
  <c r="B163" i="15"/>
  <c r="AV173" i="2"/>
  <c r="AL173" i="2"/>
  <c r="J165" i="14"/>
  <c r="BF208" i="2"/>
  <c r="BK208" i="2"/>
  <c r="BA208" i="2"/>
  <c r="AQ208" i="2"/>
  <c r="AL208" i="2"/>
  <c r="AV208" i="2"/>
  <c r="B198" i="15"/>
  <c r="J200" i="14"/>
  <c r="BK70" i="2"/>
  <c r="BF70" i="2"/>
  <c r="BA70" i="2"/>
  <c r="AQ70" i="2"/>
  <c r="AL70" i="2"/>
  <c r="AV70" i="2"/>
  <c r="B60" i="15"/>
  <c r="J62" i="14"/>
  <c r="BK162" i="2"/>
  <c r="BF162" i="2"/>
  <c r="BA162" i="2"/>
  <c r="AQ162" i="2"/>
  <c r="AL162" i="2"/>
  <c r="AV162" i="2"/>
  <c r="B152" i="15"/>
  <c r="J154" i="14"/>
  <c r="AG206" i="2"/>
  <c r="AE153" i="2"/>
  <c r="E136" i="14" s="1"/>
  <c r="AH152" i="2"/>
  <c r="AM143" i="2" s="1"/>
  <c r="AG257" i="2"/>
  <c r="AD118" i="2"/>
  <c r="AD84" i="2"/>
  <c r="BB75" i="2" s="1"/>
  <c r="AE206" i="2"/>
  <c r="AD206" i="2"/>
  <c r="AG153" i="2"/>
  <c r="AG152" i="2"/>
  <c r="G135" i="14" s="1"/>
  <c r="AD152" i="2"/>
  <c r="BB143" i="2" s="1"/>
  <c r="AH257" i="2"/>
  <c r="AD257" i="2"/>
  <c r="AH240" i="2"/>
  <c r="AM231" i="2" s="1"/>
  <c r="AG240" i="2"/>
  <c r="AG84" i="2"/>
  <c r="AH233" i="2"/>
  <c r="AF203" i="2"/>
  <c r="F186" i="14" s="1"/>
  <c r="AG203" i="2"/>
  <c r="AC80" i="2"/>
  <c r="AE183" i="2"/>
  <c r="AF37" i="2"/>
  <c r="F20" i="14" s="1"/>
  <c r="AG117" i="2"/>
  <c r="AF78" i="2"/>
  <c r="AD78" i="2"/>
  <c r="AF160" i="2"/>
  <c r="AH201" i="2"/>
  <c r="H184" i="14" s="1"/>
  <c r="AG201" i="2"/>
  <c r="AG157" i="2"/>
  <c r="AF66" i="2"/>
  <c r="BG57" i="2" s="1"/>
  <c r="AG66" i="2"/>
  <c r="G49" i="14" s="1"/>
  <c r="AF71" i="2"/>
  <c r="AD71" i="2"/>
  <c r="AF156" i="2"/>
  <c r="BG147" i="2" s="1"/>
  <c r="AG43" i="2"/>
  <c r="G26" i="14" s="1"/>
  <c r="AE43" i="2"/>
  <c r="AC108" i="2"/>
  <c r="AG108" i="2"/>
  <c r="G91" i="14" s="1"/>
  <c r="AF136" i="2"/>
  <c r="AH136" i="2"/>
  <c r="AG133" i="2"/>
  <c r="AD133" i="2"/>
  <c r="BB124" i="2" s="1"/>
  <c r="AF147" i="2"/>
  <c r="BG138" i="2" s="1"/>
  <c r="AH193" i="2"/>
  <c r="AF94" i="2"/>
  <c r="F77" i="14" s="1"/>
  <c r="AD94" i="2"/>
  <c r="BB85" i="2" s="1"/>
  <c r="AH54" i="2"/>
  <c r="AG195" i="2"/>
  <c r="AH187" i="2"/>
  <c r="AD187" i="2"/>
  <c r="AF164" i="2"/>
  <c r="BG155" i="2" s="1"/>
  <c r="AD164" i="2"/>
  <c r="AH85" i="2"/>
  <c r="AF225" i="2"/>
  <c r="BG216" i="2" s="1"/>
  <c r="AH45" i="2"/>
  <c r="AM36" i="2" s="1"/>
  <c r="AD45" i="2"/>
  <c r="AD182" i="2"/>
  <c r="AC126" i="2"/>
  <c r="AW117" i="2" s="1"/>
  <c r="AH218" i="2"/>
  <c r="AM209" i="2" s="1"/>
  <c r="AG217" i="2"/>
  <c r="AF217" i="2"/>
  <c r="AF174" i="2"/>
  <c r="BG165" i="2" s="1"/>
  <c r="AH79" i="2"/>
  <c r="H62" i="14" s="1"/>
  <c r="AF79" i="2"/>
  <c r="AF165" i="2"/>
  <c r="AD165" i="2"/>
  <c r="BB156" i="2" s="1"/>
  <c r="AG97" i="2"/>
  <c r="AR88" i="2" s="1"/>
  <c r="AH185" i="2"/>
  <c r="AD185" i="2"/>
  <c r="AF154" i="2"/>
  <c r="BG145" i="2" s="1"/>
  <c r="AH171" i="2"/>
  <c r="AM162" i="2" s="1"/>
  <c r="AF171" i="2"/>
  <c r="AC30" i="2"/>
  <c r="C13" i="14" s="1"/>
  <c r="BK21" i="2"/>
  <c r="BF21" i="2"/>
  <c r="BA21" i="2"/>
  <c r="AQ21" i="2"/>
  <c r="B11" i="15"/>
  <c r="AV21" i="2"/>
  <c r="AL21" i="2"/>
  <c r="J13" i="14"/>
  <c r="AF56" i="2"/>
  <c r="BG47" i="2" s="1"/>
  <c r="BK47" i="2"/>
  <c r="BF47" i="2"/>
  <c r="BA47" i="2"/>
  <c r="AV47" i="2"/>
  <c r="AL47" i="2"/>
  <c r="AQ47" i="2"/>
  <c r="B37" i="15"/>
  <c r="J39" i="14"/>
  <c r="BF235" i="2"/>
  <c r="BK235" i="2"/>
  <c r="BA235" i="2"/>
  <c r="AV235" i="2"/>
  <c r="AL235" i="2"/>
  <c r="B225" i="15"/>
  <c r="AQ235" i="2"/>
  <c r="J227" i="14"/>
  <c r="BF81" i="2"/>
  <c r="BK81" i="2"/>
  <c r="BA81" i="2"/>
  <c r="AQ81" i="2"/>
  <c r="AV81" i="2"/>
  <c r="B71" i="15"/>
  <c r="AL81" i="2"/>
  <c r="J73" i="14"/>
  <c r="AF184" i="2"/>
  <c r="BG175" i="2" s="1"/>
  <c r="BK175" i="2"/>
  <c r="BF175" i="2"/>
  <c r="BA175" i="2"/>
  <c r="AV175" i="2"/>
  <c r="AL175" i="2"/>
  <c r="AQ175" i="2"/>
  <c r="B165" i="15"/>
  <c r="J167" i="14"/>
  <c r="AC68" i="2"/>
  <c r="BF59" i="2"/>
  <c r="BK59" i="2"/>
  <c r="BA59" i="2"/>
  <c r="AV59" i="2"/>
  <c r="AL59" i="2"/>
  <c r="B49" i="15"/>
  <c r="AQ59" i="2"/>
  <c r="J51" i="14"/>
  <c r="BK239" i="2"/>
  <c r="BF239" i="2"/>
  <c r="BA239" i="2"/>
  <c r="AV239" i="2"/>
  <c r="AL239" i="2"/>
  <c r="AQ239" i="2"/>
  <c r="B229" i="15"/>
  <c r="J231" i="14"/>
  <c r="AD258" i="2"/>
  <c r="D241" i="14" s="1"/>
  <c r="BK249" i="2"/>
  <c r="BF249" i="2"/>
  <c r="BA249" i="2"/>
  <c r="AQ249" i="2"/>
  <c r="AV249" i="2"/>
  <c r="B239" i="15"/>
  <c r="AL249" i="2"/>
  <c r="J241" i="14"/>
  <c r="BK65" i="2"/>
  <c r="BF65" i="2"/>
  <c r="BA65" i="2"/>
  <c r="AQ65" i="2"/>
  <c r="AV65" i="2"/>
  <c r="B55" i="15"/>
  <c r="AL65" i="2"/>
  <c r="J57" i="14"/>
  <c r="BK243" i="2"/>
  <c r="BF243" i="2"/>
  <c r="BA243" i="2"/>
  <c r="AV243" i="2"/>
  <c r="AL243" i="2"/>
  <c r="B233" i="15"/>
  <c r="AQ243" i="2"/>
  <c r="J235" i="14"/>
  <c r="BK90" i="2"/>
  <c r="BF90" i="2"/>
  <c r="BA90" i="2"/>
  <c r="AQ90" i="2"/>
  <c r="AL90" i="2"/>
  <c r="AV90" i="2"/>
  <c r="B80" i="15"/>
  <c r="J82" i="14"/>
  <c r="AG60" i="2"/>
  <c r="BK51" i="2"/>
  <c r="BF51" i="2"/>
  <c r="BA51" i="2"/>
  <c r="AV51" i="2"/>
  <c r="AL51" i="2"/>
  <c r="B41" i="15"/>
  <c r="AQ51" i="2"/>
  <c r="J43" i="14"/>
  <c r="BK77" i="2"/>
  <c r="BF77" i="2"/>
  <c r="BA77" i="2"/>
  <c r="AQ77" i="2"/>
  <c r="B67" i="15"/>
  <c r="AV77" i="2"/>
  <c r="AL77" i="2"/>
  <c r="J69" i="14"/>
  <c r="BK198" i="2"/>
  <c r="BF198" i="2"/>
  <c r="BA198" i="2"/>
  <c r="AQ198" i="2"/>
  <c r="AL198" i="2"/>
  <c r="AV198" i="2"/>
  <c r="B188" i="15"/>
  <c r="J190" i="14"/>
  <c r="BK102" i="2"/>
  <c r="BF102" i="2"/>
  <c r="BA102" i="2"/>
  <c r="AQ102" i="2"/>
  <c r="AL102" i="2"/>
  <c r="AV102" i="2"/>
  <c r="B92" i="15"/>
  <c r="J94" i="14"/>
  <c r="AE175" i="2"/>
  <c r="BK166" i="2"/>
  <c r="BF166" i="2"/>
  <c r="BA166" i="2"/>
  <c r="AQ166" i="2"/>
  <c r="AL166" i="2"/>
  <c r="AV166" i="2"/>
  <c r="B156" i="15"/>
  <c r="J158" i="14"/>
  <c r="BK244" i="2"/>
  <c r="BF244" i="2"/>
  <c r="BA244" i="2"/>
  <c r="AQ244" i="2"/>
  <c r="AL244" i="2"/>
  <c r="B234" i="15"/>
  <c r="AV244" i="2"/>
  <c r="J236" i="14"/>
  <c r="AG27" i="2"/>
  <c r="BF18" i="2"/>
  <c r="BK18" i="2"/>
  <c r="BA18" i="2"/>
  <c r="AQ18" i="2"/>
  <c r="AL18" i="2"/>
  <c r="AV18" i="2"/>
  <c r="B8" i="15"/>
  <c r="J10" i="14"/>
  <c r="AC237" i="2"/>
  <c r="BK228" i="2"/>
  <c r="BF228" i="2"/>
  <c r="BA228" i="2"/>
  <c r="AQ228" i="2"/>
  <c r="AL228" i="2"/>
  <c r="AV228" i="2"/>
  <c r="B218" i="15"/>
  <c r="J220" i="14"/>
  <c r="BK219" i="2"/>
  <c r="BF219" i="2"/>
  <c r="BA219" i="2"/>
  <c r="AV219" i="2"/>
  <c r="AL219" i="2"/>
  <c r="B209" i="15"/>
  <c r="AQ219" i="2"/>
  <c r="J211" i="14"/>
  <c r="BF128" i="2"/>
  <c r="BK128" i="2"/>
  <c r="BA128" i="2"/>
  <c r="AQ128" i="2"/>
  <c r="AL128" i="2"/>
  <c r="AV128" i="2"/>
  <c r="B118" i="15"/>
  <c r="J120" i="14"/>
  <c r="BF152" i="2"/>
  <c r="BK152" i="2"/>
  <c r="BA152" i="2"/>
  <c r="AQ152" i="2"/>
  <c r="AL152" i="2"/>
  <c r="AV152" i="2"/>
  <c r="B142" i="15"/>
  <c r="J144" i="14"/>
  <c r="BK142" i="2"/>
  <c r="BF142" i="2"/>
  <c r="BA142" i="2"/>
  <c r="AQ142" i="2"/>
  <c r="AL142" i="2"/>
  <c r="AV142" i="2"/>
  <c r="B132" i="15"/>
  <c r="J134" i="14"/>
  <c r="AF215" i="2"/>
  <c r="BG206" i="2" s="1"/>
  <c r="BK206" i="2"/>
  <c r="BA206" i="2"/>
  <c r="BF206" i="2"/>
  <c r="AQ206" i="2"/>
  <c r="AL206" i="2"/>
  <c r="AV206" i="2"/>
  <c r="B196" i="15"/>
  <c r="J198" i="14"/>
  <c r="BF38" i="2"/>
  <c r="BK38" i="2"/>
  <c r="BA38" i="2"/>
  <c r="AQ38" i="2"/>
  <c r="AL38" i="2"/>
  <c r="AV38" i="2"/>
  <c r="B28" i="15"/>
  <c r="J30" i="14"/>
  <c r="BF164" i="2"/>
  <c r="BK164" i="2"/>
  <c r="BA164" i="2"/>
  <c r="AQ164" i="2"/>
  <c r="AL164" i="2"/>
  <c r="AV164" i="2"/>
  <c r="B154" i="15"/>
  <c r="J156" i="14"/>
  <c r="BK58" i="2"/>
  <c r="BF58" i="2"/>
  <c r="BA58" i="2"/>
  <c r="AQ58" i="2"/>
  <c r="AL58" i="2"/>
  <c r="AV58" i="2"/>
  <c r="B48" i="15"/>
  <c r="J50" i="14"/>
  <c r="AF221" i="2"/>
  <c r="F204" i="14" s="1"/>
  <c r="BF212" i="2"/>
  <c r="BK212" i="2"/>
  <c r="BA212" i="2"/>
  <c r="AQ212" i="2"/>
  <c r="AL212" i="2"/>
  <c r="B202" i="15"/>
  <c r="AV212" i="2"/>
  <c r="J204" i="14"/>
  <c r="AE168" i="2"/>
  <c r="BK159" i="2"/>
  <c r="BF159" i="2"/>
  <c r="BA159" i="2"/>
  <c r="AV159" i="2"/>
  <c r="AL159" i="2"/>
  <c r="AQ159" i="2"/>
  <c r="B149" i="15"/>
  <c r="J151" i="14"/>
  <c r="BK123" i="2"/>
  <c r="BF123" i="2"/>
  <c r="BA123" i="2"/>
  <c r="AV123" i="2"/>
  <c r="AL123" i="2"/>
  <c r="B113" i="15"/>
  <c r="AQ123" i="2"/>
  <c r="J115" i="14"/>
  <c r="BF246" i="2"/>
  <c r="BK246" i="2"/>
  <c r="BA246" i="2"/>
  <c r="AQ246" i="2"/>
  <c r="AL246" i="2"/>
  <c r="AV246" i="2"/>
  <c r="B236" i="15"/>
  <c r="J238" i="14"/>
  <c r="AD33" i="2"/>
  <c r="BK24" i="2"/>
  <c r="BF24" i="2"/>
  <c r="BA24" i="2"/>
  <c r="AQ24" i="2"/>
  <c r="AL24" i="2"/>
  <c r="AV24" i="2"/>
  <c r="B14" i="15"/>
  <c r="J16" i="14"/>
  <c r="AD89" i="2"/>
  <c r="BB80" i="2" s="1"/>
  <c r="BF80" i="2"/>
  <c r="BK80" i="2"/>
  <c r="BA80" i="2"/>
  <c r="AQ80" i="2"/>
  <c r="AL80" i="2"/>
  <c r="AV80" i="2"/>
  <c r="B70" i="15"/>
  <c r="J72" i="14"/>
  <c r="BK238" i="2"/>
  <c r="BA238" i="2"/>
  <c r="AQ238" i="2"/>
  <c r="AL238" i="2"/>
  <c r="AV238" i="2"/>
  <c r="BF238" i="2"/>
  <c r="B228" i="15"/>
  <c r="J230" i="14"/>
  <c r="AG38" i="2"/>
  <c r="BK29" i="2"/>
  <c r="BF29" i="2"/>
  <c r="BA29" i="2"/>
  <c r="AQ29" i="2"/>
  <c r="B19" i="15"/>
  <c r="AV29" i="2"/>
  <c r="AL29" i="2"/>
  <c r="J21" i="14"/>
  <c r="BK35" i="2"/>
  <c r="BF35" i="2"/>
  <c r="BA35" i="2"/>
  <c r="AV35" i="2"/>
  <c r="AL35" i="2"/>
  <c r="B25" i="15"/>
  <c r="AQ35" i="2"/>
  <c r="J27" i="14"/>
  <c r="BF120" i="2"/>
  <c r="BK120" i="2"/>
  <c r="BA120" i="2"/>
  <c r="AQ120" i="2"/>
  <c r="AL120" i="2"/>
  <c r="AV120" i="2"/>
  <c r="B110" i="15"/>
  <c r="J112" i="14"/>
  <c r="BK183" i="2"/>
  <c r="BF183" i="2"/>
  <c r="BA183" i="2"/>
  <c r="AV183" i="2"/>
  <c r="AL183" i="2"/>
  <c r="AQ183" i="2"/>
  <c r="B173" i="15"/>
  <c r="J175" i="14"/>
  <c r="BK37" i="2"/>
  <c r="BF37" i="2"/>
  <c r="BA37" i="2"/>
  <c r="AQ37" i="2"/>
  <c r="B27" i="15"/>
  <c r="AV37" i="2"/>
  <c r="AL37" i="2"/>
  <c r="J29" i="14"/>
  <c r="BK67" i="2"/>
  <c r="BF67" i="2"/>
  <c r="BA67" i="2"/>
  <c r="AV67" i="2"/>
  <c r="AL67" i="2"/>
  <c r="B57" i="15"/>
  <c r="AQ67" i="2"/>
  <c r="J59" i="14"/>
  <c r="BK218" i="2"/>
  <c r="BF218" i="2"/>
  <c r="BA218" i="2"/>
  <c r="AQ218" i="2"/>
  <c r="AL218" i="2"/>
  <c r="AV218" i="2"/>
  <c r="B208" i="15"/>
  <c r="J210" i="14"/>
  <c r="BF14" i="2"/>
  <c r="BK14" i="2"/>
  <c r="BA14" i="2"/>
  <c r="AQ14" i="2"/>
  <c r="AL14" i="2"/>
  <c r="AV14" i="2"/>
  <c r="B4" i="15"/>
  <c r="J6" i="14"/>
  <c r="AC141" i="2"/>
  <c r="AW132" i="2" s="1"/>
  <c r="BF132" i="2"/>
  <c r="BK132" i="2"/>
  <c r="AQ132" i="2"/>
  <c r="AL132" i="2"/>
  <c r="AV132" i="2"/>
  <c r="B122" i="15"/>
  <c r="BA132" i="2"/>
  <c r="J124" i="14"/>
  <c r="BK130" i="2"/>
  <c r="BF130" i="2"/>
  <c r="BA130" i="2"/>
  <c r="AQ130" i="2"/>
  <c r="AL130" i="2"/>
  <c r="AV130" i="2"/>
  <c r="B120" i="15"/>
  <c r="J122" i="14"/>
  <c r="BK43" i="2"/>
  <c r="BF43" i="2"/>
  <c r="BA43" i="2"/>
  <c r="AV43" i="2"/>
  <c r="AL43" i="2"/>
  <c r="B33" i="15"/>
  <c r="AQ43" i="2"/>
  <c r="J35" i="14"/>
  <c r="BK78" i="2"/>
  <c r="BF78" i="2"/>
  <c r="BA78" i="2"/>
  <c r="AQ78" i="2"/>
  <c r="AL78" i="2"/>
  <c r="AV78" i="2"/>
  <c r="B68" i="15"/>
  <c r="J70" i="14"/>
  <c r="BK134" i="2"/>
  <c r="BF134" i="2"/>
  <c r="BA134" i="2"/>
  <c r="AQ134" i="2"/>
  <c r="AL134" i="2"/>
  <c r="AV134" i="2"/>
  <c r="B124" i="15"/>
  <c r="J126" i="14"/>
  <c r="AF107" i="2"/>
  <c r="BG98" i="2" s="1"/>
  <c r="BK98" i="2"/>
  <c r="BF98" i="2"/>
  <c r="BA98" i="2"/>
  <c r="AQ98" i="2"/>
  <c r="AL98" i="2"/>
  <c r="AV98" i="2"/>
  <c r="B88" i="15"/>
  <c r="J90" i="14"/>
  <c r="AC70" i="2"/>
  <c r="BK61" i="2"/>
  <c r="BF61" i="2"/>
  <c r="BA61" i="2"/>
  <c r="AQ61" i="2"/>
  <c r="B51" i="15"/>
  <c r="AV61" i="2"/>
  <c r="AL61" i="2"/>
  <c r="J53" i="14"/>
  <c r="BK245" i="2"/>
  <c r="BF245" i="2"/>
  <c r="BA245" i="2"/>
  <c r="AQ245" i="2"/>
  <c r="B235" i="15"/>
  <c r="AV245" i="2"/>
  <c r="AL245" i="2"/>
  <c r="J237" i="14"/>
  <c r="AD191" i="2"/>
  <c r="BK182" i="2"/>
  <c r="BF182" i="2"/>
  <c r="BA182" i="2"/>
  <c r="AQ182" i="2"/>
  <c r="AL182" i="2"/>
  <c r="AV182" i="2"/>
  <c r="B172" i="15"/>
  <c r="J174" i="14"/>
  <c r="AH177" i="2"/>
  <c r="BF168" i="2"/>
  <c r="BK168" i="2"/>
  <c r="BA168" i="2"/>
  <c r="AQ168" i="2"/>
  <c r="AL168" i="2"/>
  <c r="AV168" i="2"/>
  <c r="B158" i="15"/>
  <c r="J160" i="14"/>
  <c r="AF128" i="2"/>
  <c r="BK119" i="2"/>
  <c r="BF119" i="2"/>
  <c r="BA119" i="2"/>
  <c r="AV119" i="2"/>
  <c r="AL119" i="2"/>
  <c r="AQ119" i="2"/>
  <c r="B109" i="15"/>
  <c r="J111" i="14"/>
  <c r="BK53" i="2"/>
  <c r="BF53" i="2"/>
  <c r="BA53" i="2"/>
  <c r="AQ53" i="2"/>
  <c r="B43" i="15"/>
  <c r="AV53" i="2"/>
  <c r="AL53" i="2"/>
  <c r="J45" i="14"/>
  <c r="BK256" i="2"/>
  <c r="BF256" i="2"/>
  <c r="BA256" i="2"/>
  <c r="AQ256" i="2"/>
  <c r="AL256" i="2"/>
  <c r="AV256" i="2"/>
  <c r="B246" i="15"/>
  <c r="J248" i="14"/>
  <c r="BK254" i="2"/>
  <c r="BF254" i="2"/>
  <c r="BA254" i="2"/>
  <c r="AQ254" i="2"/>
  <c r="AL254" i="2"/>
  <c r="AV254" i="2"/>
  <c r="B244" i="15"/>
  <c r="J246" i="14"/>
  <c r="BK225" i="2"/>
  <c r="BF225" i="2"/>
  <c r="BA225" i="2"/>
  <c r="AQ225" i="2"/>
  <c r="AV225" i="2"/>
  <c r="B215" i="15"/>
  <c r="AL225" i="2"/>
  <c r="J217" i="14"/>
  <c r="BF144" i="2"/>
  <c r="BK144" i="2"/>
  <c r="BA144" i="2"/>
  <c r="AQ144" i="2"/>
  <c r="AL144" i="2"/>
  <c r="AV144" i="2"/>
  <c r="B134" i="15"/>
  <c r="J136" i="14"/>
  <c r="BK109" i="2"/>
  <c r="BF109" i="2"/>
  <c r="BA109" i="2"/>
  <c r="AQ109" i="2"/>
  <c r="B99" i="15"/>
  <c r="AV109" i="2"/>
  <c r="AL109" i="2"/>
  <c r="J101" i="14"/>
  <c r="BK96" i="2"/>
  <c r="BF96" i="2"/>
  <c r="BA96" i="2"/>
  <c r="AQ96" i="2"/>
  <c r="AL96" i="2"/>
  <c r="AV96" i="2"/>
  <c r="B86" i="15"/>
  <c r="J88" i="14"/>
  <c r="BK71" i="2"/>
  <c r="BF71" i="2"/>
  <c r="BA71" i="2"/>
  <c r="AV71" i="2"/>
  <c r="AL71" i="2"/>
  <c r="AQ71" i="2"/>
  <c r="B61" i="15"/>
  <c r="J63" i="14"/>
  <c r="BF108" i="2"/>
  <c r="BK108" i="2"/>
  <c r="BA108" i="2"/>
  <c r="AQ108" i="2"/>
  <c r="AL108" i="2"/>
  <c r="B98" i="15"/>
  <c r="AV108" i="2"/>
  <c r="J100" i="14"/>
  <c r="BK171" i="2"/>
  <c r="BF171" i="2"/>
  <c r="BA171" i="2"/>
  <c r="AV171" i="2"/>
  <c r="AL171" i="2"/>
  <c r="B161" i="15"/>
  <c r="AQ171" i="2"/>
  <c r="J163" i="14"/>
  <c r="BF148" i="2"/>
  <c r="BK148" i="2"/>
  <c r="BA148" i="2"/>
  <c r="AQ148" i="2"/>
  <c r="AL148" i="2"/>
  <c r="B138" i="15"/>
  <c r="AV148" i="2"/>
  <c r="J140" i="14"/>
  <c r="BK56" i="2"/>
  <c r="BF56" i="2"/>
  <c r="BA56" i="2"/>
  <c r="AQ56" i="2"/>
  <c r="AL56" i="2"/>
  <c r="AV56" i="2"/>
  <c r="B46" i="15"/>
  <c r="J48" i="14"/>
  <c r="BK169" i="2"/>
  <c r="BF169" i="2"/>
  <c r="BA169" i="2"/>
  <c r="AQ169" i="2"/>
  <c r="AV169" i="2"/>
  <c r="B159" i="15"/>
  <c r="AL169" i="2"/>
  <c r="J161" i="14"/>
  <c r="BF188" i="2"/>
  <c r="BK188" i="2"/>
  <c r="BA188" i="2"/>
  <c r="AQ188" i="2"/>
  <c r="AL188" i="2"/>
  <c r="AV188" i="2"/>
  <c r="B178" i="15"/>
  <c r="J180" i="14"/>
  <c r="BK87" i="2"/>
  <c r="BF87" i="2"/>
  <c r="BA87" i="2"/>
  <c r="AV87" i="2"/>
  <c r="AL87" i="2"/>
  <c r="AQ87" i="2"/>
  <c r="B77" i="15"/>
  <c r="J79" i="14"/>
  <c r="BF145" i="2"/>
  <c r="BK145" i="2"/>
  <c r="BA145" i="2"/>
  <c r="AQ145" i="2"/>
  <c r="AV145" i="2"/>
  <c r="B135" i="15"/>
  <c r="AL145" i="2"/>
  <c r="J137" i="14"/>
  <c r="BK45" i="2"/>
  <c r="BF45" i="2"/>
  <c r="BA45" i="2"/>
  <c r="AQ45" i="2"/>
  <c r="B35" i="15"/>
  <c r="AV45" i="2"/>
  <c r="AL45" i="2"/>
  <c r="J37" i="14"/>
  <c r="BF240" i="2"/>
  <c r="BK240" i="2"/>
  <c r="BA240" i="2"/>
  <c r="AQ240" i="2"/>
  <c r="AL240" i="2"/>
  <c r="AV240" i="2"/>
  <c r="B230" i="15"/>
  <c r="J232" i="14"/>
  <c r="BF216" i="2"/>
  <c r="BK216" i="2"/>
  <c r="BA216" i="2"/>
  <c r="AQ216" i="2"/>
  <c r="AL216" i="2"/>
  <c r="AV216" i="2"/>
  <c r="B206" i="15"/>
  <c r="J208" i="14"/>
  <c r="BK117" i="2"/>
  <c r="BF117" i="2"/>
  <c r="BA117" i="2"/>
  <c r="AQ117" i="2"/>
  <c r="B107" i="15"/>
  <c r="AV117" i="2"/>
  <c r="AL117" i="2"/>
  <c r="J109" i="14"/>
  <c r="BK161" i="2"/>
  <c r="BF161" i="2"/>
  <c r="BA161" i="2"/>
  <c r="AQ161" i="2"/>
  <c r="AV161" i="2"/>
  <c r="B151" i="15"/>
  <c r="AL161" i="2"/>
  <c r="J153" i="14"/>
  <c r="BK187" i="2"/>
  <c r="BF187" i="2"/>
  <c r="BA187" i="2"/>
  <c r="AV187" i="2"/>
  <c r="AL187" i="2"/>
  <c r="B177" i="15"/>
  <c r="AQ187" i="2"/>
  <c r="J179" i="14"/>
  <c r="BK253" i="2"/>
  <c r="BF253" i="2"/>
  <c r="BA253" i="2"/>
  <c r="AQ253" i="2"/>
  <c r="B243" i="15"/>
  <c r="AV253" i="2"/>
  <c r="AL253" i="2"/>
  <c r="J245" i="14"/>
  <c r="AC206" i="2"/>
  <c r="AH153" i="2"/>
  <c r="AF257" i="2"/>
  <c r="BG248" i="2" s="1"/>
  <c r="AF118" i="2"/>
  <c r="AC84" i="2"/>
  <c r="AG105" i="2"/>
  <c r="AR96" i="2" s="1"/>
  <c r="AG233" i="2"/>
  <c r="AF206" i="2"/>
  <c r="AC153" i="2"/>
  <c r="C136" i="14" s="1"/>
  <c r="AC152" i="2"/>
  <c r="AC257" i="2"/>
  <c r="AW248" i="2" s="1"/>
  <c r="AE118" i="2"/>
  <c r="AD240" i="2"/>
  <c r="BB231" i="2" s="1"/>
  <c r="AF240" i="2"/>
  <c r="BG231" i="2" s="1"/>
  <c r="AF84" i="2"/>
  <c r="F67" i="14" s="1"/>
  <c r="AH105" i="2"/>
  <c r="AF233" i="2"/>
  <c r="AC233" i="2"/>
  <c r="AE203" i="2"/>
  <c r="BL194" i="2" s="1"/>
  <c r="AD203" i="2"/>
  <c r="AG80" i="2"/>
  <c r="AH183" i="2"/>
  <c r="H166" i="14" s="1"/>
  <c r="AE37" i="2"/>
  <c r="E20" i="14" s="1"/>
  <c r="AG37" i="2"/>
  <c r="AH117" i="2"/>
  <c r="AH78" i="2"/>
  <c r="AG160" i="2"/>
  <c r="AC160" i="2"/>
  <c r="AC201" i="2"/>
  <c r="C184" i="14" s="1"/>
  <c r="AD201" i="2"/>
  <c r="D184" i="14" s="1"/>
  <c r="AC157" i="2"/>
  <c r="AF157" i="2"/>
  <c r="AH66" i="2"/>
  <c r="AD66" i="2"/>
  <c r="BB57" i="2" s="1"/>
  <c r="AH71" i="2"/>
  <c r="AM62" i="2" s="1"/>
  <c r="AF65" i="2"/>
  <c r="AG156" i="2"/>
  <c r="G139" i="14" s="1"/>
  <c r="AF43" i="2"/>
  <c r="F26" i="14" s="1"/>
  <c r="AD43" i="2"/>
  <c r="BB34" i="2" s="1"/>
  <c r="AE178" i="2"/>
  <c r="AH108" i="2"/>
  <c r="AM99" i="2" s="1"/>
  <c r="AD108" i="2"/>
  <c r="D91" i="14" s="1"/>
  <c r="AF197" i="2"/>
  <c r="F180" i="14" s="1"/>
  <c r="AE136" i="2"/>
  <c r="AD136" i="2"/>
  <c r="AE133" i="2"/>
  <c r="AC96" i="2"/>
  <c r="AW87" i="2" s="1"/>
  <c r="AH147" i="2"/>
  <c r="AC147" i="2"/>
  <c r="AW138" i="2" s="1"/>
  <c r="AF193" i="2"/>
  <c r="F176" i="14" s="1"/>
  <c r="AG94" i="2"/>
  <c r="G77" i="14" s="1"/>
  <c r="AH94" i="2"/>
  <c r="AF54" i="2"/>
  <c r="AH195" i="2"/>
  <c r="AM186" i="2" s="1"/>
  <c r="AF195" i="2"/>
  <c r="BG186" i="2" s="1"/>
  <c r="AF187" i="2"/>
  <c r="AG249" i="2"/>
  <c r="AR240" i="2" s="1"/>
  <c r="AE249" i="2"/>
  <c r="BL240" i="2" s="1"/>
  <c r="AE164" i="2"/>
  <c r="BL155" i="2" s="1"/>
  <c r="AC85" i="2"/>
  <c r="AG85" i="2"/>
  <c r="AC225" i="2"/>
  <c r="C208" i="14" s="1"/>
  <c r="AH225" i="2"/>
  <c r="AG45" i="2"/>
  <c r="AG182" i="2"/>
  <c r="G165" i="14" s="1"/>
  <c r="AC182" i="2"/>
  <c r="AG126" i="2"/>
  <c r="G109" i="14" s="1"/>
  <c r="AE218" i="2"/>
  <c r="AC217" i="2"/>
  <c r="AD217" i="2"/>
  <c r="BB208" i="2" s="1"/>
  <c r="AF170" i="2"/>
  <c r="BG161" i="2" s="1"/>
  <c r="AE174" i="2"/>
  <c r="AG174" i="2"/>
  <c r="AE79" i="2"/>
  <c r="AC165" i="2"/>
  <c r="AW156" i="2" s="1"/>
  <c r="AH97" i="2"/>
  <c r="AE97" i="2"/>
  <c r="BL88" i="2" s="1"/>
  <c r="AC185" i="2"/>
  <c r="C168" i="14" s="1"/>
  <c r="AC196" i="2"/>
  <c r="AC154" i="2"/>
  <c r="AD154" i="2"/>
  <c r="AE171" i="2"/>
  <c r="AD171" i="2"/>
  <c r="BB162" i="2" s="1"/>
  <c r="AE180" i="2"/>
  <c r="AC77" i="2"/>
  <c r="BK68" i="2"/>
  <c r="BF68" i="2"/>
  <c r="AQ68" i="2"/>
  <c r="AL68" i="2"/>
  <c r="AV68" i="2"/>
  <c r="B58" i="15"/>
  <c r="BA68" i="2"/>
  <c r="J60" i="14"/>
  <c r="AD103" i="2"/>
  <c r="BB94" i="2" s="1"/>
  <c r="BK94" i="2"/>
  <c r="BF94" i="2"/>
  <c r="BA94" i="2"/>
  <c r="AQ94" i="2"/>
  <c r="AL94" i="2"/>
  <c r="AV94" i="2"/>
  <c r="B84" i="15"/>
  <c r="J86" i="14"/>
  <c r="AD134" i="2"/>
  <c r="BK125" i="2"/>
  <c r="BF125" i="2"/>
  <c r="BA125" i="2"/>
  <c r="AQ125" i="2"/>
  <c r="B115" i="15"/>
  <c r="AV125" i="2"/>
  <c r="AL125" i="2"/>
  <c r="J117" i="14"/>
  <c r="AH48" i="2"/>
  <c r="AM39" i="2" s="1"/>
  <c r="BK39" i="2"/>
  <c r="BF39" i="2"/>
  <c r="BA39" i="2"/>
  <c r="AV39" i="2"/>
  <c r="AL39" i="2"/>
  <c r="AQ39" i="2"/>
  <c r="B29" i="15"/>
  <c r="J31" i="14"/>
  <c r="AG236" i="2"/>
  <c r="BK227" i="2"/>
  <c r="BF227" i="2"/>
  <c r="BA227" i="2"/>
  <c r="AV227" i="2"/>
  <c r="AL227" i="2"/>
  <c r="B217" i="15"/>
  <c r="AQ227" i="2"/>
  <c r="J219" i="14"/>
  <c r="AC231" i="2"/>
  <c r="BK222" i="2"/>
  <c r="BF222" i="2"/>
  <c r="BA222" i="2"/>
  <c r="AQ222" i="2"/>
  <c r="AL222" i="2"/>
  <c r="AV222" i="2"/>
  <c r="B212" i="15"/>
  <c r="J214" i="14"/>
  <c r="AE213" i="2"/>
  <c r="BF204" i="2"/>
  <c r="BK204" i="2"/>
  <c r="BA204" i="2"/>
  <c r="AQ204" i="2"/>
  <c r="AL204" i="2"/>
  <c r="B194" i="15"/>
  <c r="AV204" i="2"/>
  <c r="J196" i="14"/>
  <c r="AF226" i="2"/>
  <c r="BG217" i="2" s="1"/>
  <c r="BK217" i="2"/>
  <c r="BF217" i="2"/>
  <c r="BA217" i="2"/>
  <c r="AQ217" i="2"/>
  <c r="AV217" i="2"/>
  <c r="B207" i="15"/>
  <c r="AL217" i="2"/>
  <c r="J209" i="14"/>
  <c r="AE235" i="2"/>
  <c r="BK226" i="2"/>
  <c r="BF226" i="2"/>
  <c r="BA226" i="2"/>
  <c r="AQ226" i="2"/>
  <c r="AL226" i="2"/>
  <c r="AV226" i="2"/>
  <c r="B216" i="15"/>
  <c r="J218" i="14"/>
  <c r="AE98" i="2"/>
  <c r="E81" i="14" s="1"/>
  <c r="BF89" i="2"/>
  <c r="BK89" i="2"/>
  <c r="BA89" i="2"/>
  <c r="AQ89" i="2"/>
  <c r="AV89" i="2"/>
  <c r="B79" i="15"/>
  <c r="AL89" i="2"/>
  <c r="J81" i="14"/>
  <c r="AH166" i="2"/>
  <c r="BK157" i="2"/>
  <c r="BF157" i="2"/>
  <c r="BA157" i="2"/>
  <c r="AQ157" i="2"/>
  <c r="B147" i="15"/>
  <c r="AV157" i="2"/>
  <c r="AL157" i="2"/>
  <c r="J149" i="14"/>
  <c r="AE73" i="2"/>
  <c r="BK64" i="2"/>
  <c r="BF64" i="2"/>
  <c r="BA64" i="2"/>
  <c r="AQ64" i="2"/>
  <c r="AL64" i="2"/>
  <c r="AV64" i="2"/>
  <c r="B54" i="15"/>
  <c r="J56" i="14"/>
  <c r="AG36" i="2"/>
  <c r="BF27" i="2"/>
  <c r="BK27" i="2"/>
  <c r="BA27" i="2"/>
  <c r="AV27" i="2"/>
  <c r="AL27" i="2"/>
  <c r="B17" i="15"/>
  <c r="AQ27" i="2"/>
  <c r="J19" i="14"/>
  <c r="BK49" i="2"/>
  <c r="BF49" i="2"/>
  <c r="BA49" i="2"/>
  <c r="AQ49" i="2"/>
  <c r="AV49" i="2"/>
  <c r="B39" i="15"/>
  <c r="AL49" i="2"/>
  <c r="J41" i="14"/>
  <c r="AH219" i="2"/>
  <c r="AM210" i="2" s="1"/>
  <c r="BK210" i="2"/>
  <c r="BF210" i="2"/>
  <c r="BA210" i="2"/>
  <c r="AQ210" i="2"/>
  <c r="AL210" i="2"/>
  <c r="AV210" i="2"/>
  <c r="B200" i="15"/>
  <c r="J202" i="14"/>
  <c r="AF24" i="2"/>
  <c r="BK15" i="2"/>
  <c r="BF15" i="2"/>
  <c r="BA15" i="2"/>
  <c r="AV15" i="2"/>
  <c r="AL15" i="2"/>
  <c r="AQ15" i="2"/>
  <c r="B5" i="15"/>
  <c r="J7" i="14"/>
  <c r="AF188" i="2"/>
  <c r="BK179" i="2"/>
  <c r="BF179" i="2"/>
  <c r="BA179" i="2"/>
  <c r="AV179" i="2"/>
  <c r="AL179" i="2"/>
  <c r="B169" i="15"/>
  <c r="AQ179" i="2"/>
  <c r="J171" i="14"/>
  <c r="BF112" i="2"/>
  <c r="BK112" i="2"/>
  <c r="BA112" i="2"/>
  <c r="AQ112" i="2"/>
  <c r="AL112" i="2"/>
  <c r="AV112" i="2"/>
  <c r="B102" i="15"/>
  <c r="J104" i="14"/>
  <c r="BK16" i="2"/>
  <c r="BF16" i="2"/>
  <c r="BA16" i="2"/>
  <c r="AQ16" i="2"/>
  <c r="AL16" i="2"/>
  <c r="AV16" i="2"/>
  <c r="B6" i="15"/>
  <c r="J8" i="14"/>
  <c r="AF211" i="2"/>
  <c r="BK202" i="2"/>
  <c r="BF202" i="2"/>
  <c r="BA202" i="2"/>
  <c r="AQ202" i="2"/>
  <c r="AL202" i="2"/>
  <c r="AV202" i="2"/>
  <c r="B192" i="15"/>
  <c r="J194" i="14"/>
  <c r="AG131" i="2"/>
  <c r="G114" i="14" s="1"/>
  <c r="BK122" i="2"/>
  <c r="BF122" i="2"/>
  <c r="BA122" i="2"/>
  <c r="AQ122" i="2"/>
  <c r="AL122" i="2"/>
  <c r="AV122" i="2"/>
  <c r="B112" i="15"/>
  <c r="J114" i="14"/>
  <c r="AF205" i="2"/>
  <c r="BF196" i="2"/>
  <c r="BK196" i="2"/>
  <c r="AQ196" i="2"/>
  <c r="AL196" i="2"/>
  <c r="BA196" i="2"/>
  <c r="AV196" i="2"/>
  <c r="B186" i="15"/>
  <c r="J188" i="14"/>
  <c r="AF146" i="2"/>
  <c r="BG137" i="2" s="1"/>
  <c r="BK137" i="2"/>
  <c r="BF137" i="2"/>
  <c r="BA137" i="2"/>
  <c r="AQ137" i="2"/>
  <c r="AV137" i="2"/>
  <c r="B127" i="15"/>
  <c r="AL137" i="2"/>
  <c r="J129" i="14"/>
  <c r="AE91" i="2"/>
  <c r="BK82" i="2"/>
  <c r="BF82" i="2"/>
  <c r="BA82" i="2"/>
  <c r="AQ82" i="2"/>
  <c r="AL82" i="2"/>
  <c r="AV82" i="2"/>
  <c r="B72" i="15"/>
  <c r="J74" i="14"/>
  <c r="AE34" i="2"/>
  <c r="BL25" i="2" s="1"/>
  <c r="BK25" i="2"/>
  <c r="BF25" i="2"/>
  <c r="BA25" i="2"/>
  <c r="AQ25" i="2"/>
  <c r="AV25" i="2"/>
  <c r="B15" i="15"/>
  <c r="AL25" i="2"/>
  <c r="J17" i="14"/>
  <c r="BK233" i="2"/>
  <c r="BF233" i="2"/>
  <c r="BA233" i="2"/>
  <c r="AQ233" i="2"/>
  <c r="AV233" i="2"/>
  <c r="B223" i="15"/>
  <c r="AL233" i="2"/>
  <c r="J225" i="14"/>
  <c r="AH230" i="2"/>
  <c r="BK221" i="2"/>
  <c r="BF221" i="2"/>
  <c r="BA221" i="2"/>
  <c r="AQ221" i="2"/>
  <c r="B211" i="15"/>
  <c r="AV221" i="2"/>
  <c r="AL221" i="2"/>
  <c r="J213" i="14"/>
  <c r="BK242" i="2"/>
  <c r="BF242" i="2"/>
  <c r="BA242" i="2"/>
  <c r="AQ242" i="2"/>
  <c r="AL242" i="2"/>
  <c r="AV242" i="2"/>
  <c r="B232" i="15"/>
  <c r="J234" i="14"/>
  <c r="AD209" i="2"/>
  <c r="D192" i="14" s="1"/>
  <c r="BF200" i="2"/>
  <c r="BK200" i="2"/>
  <c r="BA200" i="2"/>
  <c r="AQ200" i="2"/>
  <c r="AL200" i="2"/>
  <c r="AV200" i="2"/>
  <c r="B190" i="15"/>
  <c r="J192" i="14"/>
  <c r="AD109" i="2"/>
  <c r="BK100" i="2"/>
  <c r="BF100" i="2"/>
  <c r="AQ100" i="2"/>
  <c r="AL100" i="2"/>
  <c r="AV100" i="2"/>
  <c r="B90" i="15"/>
  <c r="BA100" i="2"/>
  <c r="J92" i="14"/>
  <c r="AG102" i="2"/>
  <c r="BK93" i="2"/>
  <c r="BF93" i="2"/>
  <c r="BA93" i="2"/>
  <c r="AQ93" i="2"/>
  <c r="B83" i="15"/>
  <c r="AV93" i="2"/>
  <c r="AL93" i="2"/>
  <c r="J85" i="14"/>
  <c r="AE144" i="2"/>
  <c r="BK135" i="2"/>
  <c r="BF135" i="2"/>
  <c r="BA135" i="2"/>
  <c r="AV135" i="2"/>
  <c r="AL135" i="2"/>
  <c r="AQ135" i="2"/>
  <c r="B125" i="15"/>
  <c r="J127" i="14"/>
  <c r="AH162" i="2"/>
  <c r="H145" i="14" s="1"/>
  <c r="BK153" i="2"/>
  <c r="BA153" i="2"/>
  <c r="BF153" i="2"/>
  <c r="AQ153" i="2"/>
  <c r="AV153" i="2"/>
  <c r="B143" i="15"/>
  <c r="AL153" i="2"/>
  <c r="J145" i="14"/>
  <c r="AF130" i="2"/>
  <c r="F113" i="14" s="1"/>
  <c r="BK121" i="2"/>
  <c r="BF121" i="2"/>
  <c r="BA121" i="2"/>
  <c r="AQ121" i="2"/>
  <c r="AV121" i="2"/>
  <c r="B111" i="15"/>
  <c r="AL121" i="2"/>
  <c r="J113" i="14"/>
  <c r="AG39" i="2"/>
  <c r="AR30" i="2" s="1"/>
  <c r="BF30" i="2"/>
  <c r="BK30" i="2"/>
  <c r="BA30" i="2"/>
  <c r="AQ30" i="2"/>
  <c r="AL30" i="2"/>
  <c r="AV30" i="2"/>
  <c r="B20" i="15"/>
  <c r="J22" i="14"/>
  <c r="BK232" i="2"/>
  <c r="BF232" i="2"/>
  <c r="BA232" i="2"/>
  <c r="AQ232" i="2"/>
  <c r="AL232" i="2"/>
  <c r="AV232" i="2"/>
  <c r="B222" i="15"/>
  <c r="J224" i="14"/>
  <c r="AH35" i="2"/>
  <c r="BK26" i="2"/>
  <c r="BF26" i="2"/>
  <c r="BA26" i="2"/>
  <c r="AQ26" i="2"/>
  <c r="AL26" i="2"/>
  <c r="AV26" i="2"/>
  <c r="B16" i="15"/>
  <c r="J18" i="14"/>
  <c r="AG123" i="2"/>
  <c r="G106" i="14" s="1"/>
  <c r="BK114" i="2"/>
  <c r="BF114" i="2"/>
  <c r="BA114" i="2"/>
  <c r="AQ114" i="2"/>
  <c r="AL114" i="2"/>
  <c r="AV114" i="2"/>
  <c r="B104" i="15"/>
  <c r="J106" i="14"/>
  <c r="AH210" i="2"/>
  <c r="BK201" i="2"/>
  <c r="BF201" i="2"/>
  <c r="BA201" i="2"/>
  <c r="AQ201" i="2"/>
  <c r="AV201" i="2"/>
  <c r="B191" i="15"/>
  <c r="AL201" i="2"/>
  <c r="J193" i="14"/>
  <c r="BK223" i="2"/>
  <c r="BF223" i="2"/>
  <c r="BA223" i="2"/>
  <c r="AV223" i="2"/>
  <c r="AL223" i="2"/>
  <c r="AQ223" i="2"/>
  <c r="B213" i="15"/>
  <c r="J215" i="14"/>
  <c r="AG106" i="2"/>
  <c r="BK97" i="2"/>
  <c r="BF97" i="2"/>
  <c r="BA97" i="2"/>
  <c r="AQ97" i="2"/>
  <c r="AV97" i="2"/>
  <c r="B87" i="15"/>
  <c r="AL97" i="2"/>
  <c r="J89" i="14"/>
  <c r="BK181" i="2"/>
  <c r="BF181" i="2"/>
  <c r="BA181" i="2"/>
  <c r="AQ181" i="2"/>
  <c r="B171" i="15"/>
  <c r="AV181" i="2"/>
  <c r="AL181" i="2"/>
  <c r="J173" i="14"/>
  <c r="AC142" i="2"/>
  <c r="C125" i="14" s="1"/>
  <c r="BK133" i="2"/>
  <c r="BF133" i="2"/>
  <c r="BA133" i="2"/>
  <c r="AQ133" i="2"/>
  <c r="B123" i="15"/>
  <c r="AV133" i="2"/>
  <c r="AL133" i="2"/>
  <c r="J125" i="14"/>
  <c r="AD101" i="2"/>
  <c r="BK92" i="2"/>
  <c r="BF92" i="2"/>
  <c r="BA92" i="2"/>
  <c r="AQ92" i="2"/>
  <c r="AL92" i="2"/>
  <c r="AV92" i="2"/>
  <c r="B82" i="15"/>
  <c r="J84" i="14"/>
  <c r="BK190" i="2"/>
  <c r="BF190" i="2"/>
  <c r="BA190" i="2"/>
  <c r="AQ190" i="2"/>
  <c r="AL190" i="2"/>
  <c r="AV190" i="2"/>
  <c r="B180" i="15"/>
  <c r="J182" i="14"/>
  <c r="BF113" i="2"/>
  <c r="BK113" i="2"/>
  <c r="BA113" i="2"/>
  <c r="AQ113" i="2"/>
  <c r="AV113" i="2"/>
  <c r="B103" i="15"/>
  <c r="AL113" i="2"/>
  <c r="J105" i="14"/>
  <c r="BK205" i="2"/>
  <c r="BF205" i="2"/>
  <c r="BA205" i="2"/>
  <c r="AQ205" i="2"/>
  <c r="B195" i="15"/>
  <c r="AV205" i="2"/>
  <c r="AL205" i="2"/>
  <c r="J197" i="14"/>
  <c r="AE238" i="2"/>
  <c r="BK229" i="2"/>
  <c r="BF229" i="2"/>
  <c r="BA229" i="2"/>
  <c r="AQ229" i="2"/>
  <c r="B219" i="15"/>
  <c r="AV229" i="2"/>
  <c r="AL229" i="2"/>
  <c r="J221" i="14"/>
  <c r="AC112" i="2"/>
  <c r="AW103" i="2" s="1"/>
  <c r="BK103" i="2"/>
  <c r="BF103" i="2"/>
  <c r="BA103" i="2"/>
  <c r="AV103" i="2"/>
  <c r="AL103" i="2"/>
  <c r="AQ103" i="2"/>
  <c r="B93" i="15"/>
  <c r="J95" i="14"/>
  <c r="AG245" i="2"/>
  <c r="AR236" i="2" s="1"/>
  <c r="BF236" i="2"/>
  <c r="BK236" i="2"/>
  <c r="BA236" i="2"/>
  <c r="AQ236" i="2"/>
  <c r="AL236" i="2"/>
  <c r="B226" i="15"/>
  <c r="AV236" i="2"/>
  <c r="J228" i="14"/>
  <c r="BK52" i="2"/>
  <c r="BF52" i="2"/>
  <c r="BA52" i="2"/>
  <c r="AQ52" i="2"/>
  <c r="AL52" i="2"/>
  <c r="B42" i="15"/>
  <c r="AV52" i="2"/>
  <c r="J44" i="14"/>
  <c r="AD204" i="2"/>
  <c r="BK195" i="2"/>
  <c r="BA195" i="2"/>
  <c r="BF195" i="2"/>
  <c r="AV195" i="2"/>
  <c r="AL195" i="2"/>
  <c r="B185" i="15"/>
  <c r="AQ195" i="2"/>
  <c r="J187" i="14"/>
  <c r="AD163" i="2"/>
  <c r="BB154" i="2" s="1"/>
  <c r="BK154" i="2"/>
  <c r="BF154" i="2"/>
  <c r="BA154" i="2"/>
  <c r="AQ154" i="2"/>
  <c r="AL154" i="2"/>
  <c r="AV154" i="2"/>
  <c r="B144" i="15"/>
  <c r="J146" i="14"/>
  <c r="AE63" i="2"/>
  <c r="BF54" i="2"/>
  <c r="BK54" i="2"/>
  <c r="BA54" i="2"/>
  <c r="AQ54" i="2"/>
  <c r="AL54" i="2"/>
  <c r="AV54" i="2"/>
  <c r="B44" i="15"/>
  <c r="J46" i="14"/>
  <c r="BK257" i="2"/>
  <c r="BF257" i="2"/>
  <c r="BA257" i="2"/>
  <c r="AQ257" i="2"/>
  <c r="AV257" i="2"/>
  <c r="B247" i="15"/>
  <c r="AL257" i="2"/>
  <c r="J249" i="14"/>
  <c r="BK258" i="2"/>
  <c r="BF258" i="2"/>
  <c r="BA258" i="2"/>
  <c r="AQ258" i="2"/>
  <c r="AL258" i="2"/>
  <c r="AV258" i="2"/>
  <c r="B248" i="15"/>
  <c r="J250" i="14"/>
  <c r="BB144" i="2"/>
  <c r="D136" i="14"/>
  <c r="BB248" i="2"/>
  <c r="D240" i="14"/>
  <c r="BL32" i="2"/>
  <c r="E24" i="14"/>
  <c r="G186" i="14"/>
  <c r="BB108" i="2"/>
  <c r="D100" i="14"/>
  <c r="BB62" i="2"/>
  <c r="D54" i="14"/>
  <c r="AM127" i="2"/>
  <c r="H119" i="14"/>
  <c r="BG85" i="2"/>
  <c r="AM76" i="2"/>
  <c r="H68" i="14"/>
  <c r="BL161" i="2"/>
  <c r="E153" i="14"/>
  <c r="AR129" i="2"/>
  <c r="G121" i="14"/>
  <c r="AM171" i="2"/>
  <c r="H163" i="14"/>
  <c r="AW42" i="2"/>
  <c r="C34" i="14"/>
  <c r="AW21" i="2"/>
  <c r="BL259" i="2"/>
  <c r="E251" i="14"/>
  <c r="AM96" i="2"/>
  <c r="H88" i="14"/>
  <c r="BG148" i="2"/>
  <c r="F140" i="14"/>
  <c r="BG56" i="2"/>
  <c r="F48" i="14"/>
  <c r="BG110" i="2"/>
  <c r="F102" i="14"/>
  <c r="BL73" i="2"/>
  <c r="E65" i="14"/>
  <c r="BG178" i="2"/>
  <c r="F170" i="14"/>
  <c r="H208" i="14"/>
  <c r="AW208" i="2"/>
  <c r="C200" i="14"/>
  <c r="BG215" i="2"/>
  <c r="F207" i="14"/>
  <c r="BB86" i="2"/>
  <c r="D78" i="14"/>
  <c r="AW225" i="2"/>
  <c r="C217" i="14"/>
  <c r="BB214" i="2"/>
  <c r="D206" i="14"/>
  <c r="AM199" i="2"/>
  <c r="H191" i="14"/>
  <c r="AR33" i="2"/>
  <c r="G25" i="14"/>
  <c r="BG179" i="2"/>
  <c r="F171" i="14"/>
  <c r="BB195" i="2"/>
  <c r="D187" i="14"/>
  <c r="E189" i="14"/>
  <c r="AR144" i="2"/>
  <c r="G136" i="14"/>
  <c r="AR109" i="2"/>
  <c r="G101" i="14"/>
  <c r="G223" i="14"/>
  <c r="AM131" i="2"/>
  <c r="H123" i="14"/>
  <c r="BB71" i="2"/>
  <c r="D63" i="14"/>
  <c r="BG191" i="2"/>
  <c r="F183" i="14"/>
  <c r="G100" i="14"/>
  <c r="BG69" i="2"/>
  <c r="F61" i="14"/>
  <c r="F143" i="14"/>
  <c r="AR192" i="2"/>
  <c r="G184" i="14"/>
  <c r="BB148" i="2"/>
  <c r="D140" i="14"/>
  <c r="AR57" i="2"/>
  <c r="AM56" i="2"/>
  <c r="H48" i="14"/>
  <c r="BL34" i="2"/>
  <c r="E26" i="14"/>
  <c r="AW99" i="2"/>
  <c r="C91" i="14"/>
  <c r="F119" i="14"/>
  <c r="BL149" i="2"/>
  <c r="E141" i="14"/>
  <c r="AR73" i="2"/>
  <c r="G65" i="14"/>
  <c r="AM184" i="2"/>
  <c r="H176" i="14"/>
  <c r="H37" i="14"/>
  <c r="AR186" i="2"/>
  <c r="G178" i="14"/>
  <c r="BB36" i="2"/>
  <c r="D28" i="14"/>
  <c r="BG180" i="2"/>
  <c r="F172" i="14"/>
  <c r="AM70" i="2"/>
  <c r="AM215" i="2"/>
  <c r="H207" i="14"/>
  <c r="BB95" i="2"/>
  <c r="D87" i="14"/>
  <c r="BB176" i="2"/>
  <c r="D168" i="14"/>
  <c r="AM187" i="2"/>
  <c r="H179" i="14"/>
  <c r="BL106" i="2"/>
  <c r="E98" i="14"/>
  <c r="BG86" i="2"/>
  <c r="F78" i="14"/>
  <c r="AM129" i="2"/>
  <c r="H121" i="14"/>
  <c r="AR225" i="2"/>
  <c r="G217" i="14"/>
  <c r="BG234" i="2"/>
  <c r="F226" i="14"/>
  <c r="BL214" i="2"/>
  <c r="E206" i="14"/>
  <c r="BL105" i="2"/>
  <c r="E97" i="14"/>
  <c r="BL116" i="2"/>
  <c r="E108" i="14"/>
  <c r="AM139" i="2"/>
  <c r="H131" i="14"/>
  <c r="AR199" i="2"/>
  <c r="G191" i="14"/>
  <c r="AR185" i="2"/>
  <c r="G177" i="14"/>
  <c r="BG33" i="2"/>
  <c r="F25" i="14"/>
  <c r="BB249" i="2"/>
  <c r="AR51" i="2"/>
  <c r="G43" i="14"/>
  <c r="AR18" i="2"/>
  <c r="G10" i="14"/>
  <c r="BG212" i="2"/>
  <c r="BB24" i="2"/>
  <c r="D16" i="14"/>
  <c r="BB182" i="2"/>
  <c r="D174" i="14"/>
  <c r="BG119" i="2"/>
  <c r="F111" i="14"/>
  <c r="BL251" i="2"/>
  <c r="E243" i="14"/>
  <c r="BG197" i="2"/>
  <c r="F189" i="14"/>
  <c r="AW144" i="2"/>
  <c r="AM50" i="2"/>
  <c r="H42" i="14"/>
  <c r="BL217" i="2"/>
  <c r="E209" i="14"/>
  <c r="BB194" i="2"/>
  <c r="D186" i="14"/>
  <c r="BL118" i="2"/>
  <c r="E110" i="14"/>
  <c r="AR28" i="2"/>
  <c r="G20" i="14"/>
  <c r="AW55" i="2"/>
  <c r="C47" i="14"/>
  <c r="G143" i="14"/>
  <c r="AW192" i="2"/>
  <c r="C140" i="14"/>
  <c r="AM146" i="2"/>
  <c r="H138" i="14"/>
  <c r="AR147" i="2"/>
  <c r="BL127" i="2"/>
  <c r="E119" i="14"/>
  <c r="E116" i="14"/>
  <c r="AM138" i="2"/>
  <c r="H130" i="14"/>
  <c r="AM85" i="2"/>
  <c r="H77" i="14"/>
  <c r="AR76" i="2"/>
  <c r="G68" i="14"/>
  <c r="AR36" i="2"/>
  <c r="G28" i="14"/>
  <c r="AR173" i="2"/>
  <c r="AW22" i="2"/>
  <c r="C14" i="14"/>
  <c r="BL165" i="2"/>
  <c r="E157" i="14"/>
  <c r="E62" i="14"/>
  <c r="BB140" i="2"/>
  <c r="D132" i="14"/>
  <c r="AM88" i="2"/>
  <c r="H80" i="14"/>
  <c r="AM230" i="2"/>
  <c r="H222" i="14"/>
  <c r="AW86" i="2"/>
  <c r="C78" i="14"/>
  <c r="BL17" i="2"/>
  <c r="E9" i="14"/>
  <c r="BB129" i="2"/>
  <c r="D121" i="14"/>
  <c r="AW145" i="2"/>
  <c r="C137" i="14"/>
  <c r="BL234" i="2"/>
  <c r="E226" i="14"/>
  <c r="AR83" i="2"/>
  <c r="G75" i="14"/>
  <c r="BL171" i="2"/>
  <c r="E163" i="14"/>
  <c r="AW105" i="2"/>
  <c r="C97" i="14"/>
  <c r="BB139" i="2"/>
  <c r="D131" i="14"/>
  <c r="BL185" i="2"/>
  <c r="E177" i="14"/>
  <c r="BL33" i="2"/>
  <c r="E25" i="14"/>
  <c r="AR227" i="2"/>
  <c r="G219" i="14"/>
  <c r="BL204" i="2"/>
  <c r="E196" i="14"/>
  <c r="BL226" i="2"/>
  <c r="E218" i="14"/>
  <c r="E56" i="14"/>
  <c r="BG202" i="2"/>
  <c r="F194" i="14"/>
  <c r="BL82" i="2"/>
  <c r="E74" i="14"/>
  <c r="BB200" i="2"/>
  <c r="G85" i="14"/>
  <c r="BG121" i="2"/>
  <c r="AM26" i="2"/>
  <c r="H18" i="14"/>
  <c r="AM201" i="2"/>
  <c r="H193" i="14"/>
  <c r="BL229" i="2"/>
  <c r="E221" i="14"/>
  <c r="AM255" i="2"/>
  <c r="H247" i="14"/>
  <c r="AM259" i="2"/>
  <c r="H251" i="14"/>
  <c r="AM197" i="2"/>
  <c r="H189" i="14"/>
  <c r="BB47" i="2"/>
  <c r="D39" i="14"/>
  <c r="BG144" i="2"/>
  <c r="F136" i="14"/>
  <c r="BB167" i="2"/>
  <c r="D159" i="14"/>
  <c r="BG143" i="2"/>
  <c r="F135" i="14"/>
  <c r="AW39" i="2"/>
  <c r="C31" i="14"/>
  <c r="BL248" i="2"/>
  <c r="E240" i="14"/>
  <c r="AM109" i="2"/>
  <c r="H101" i="14"/>
  <c r="AW109" i="2"/>
  <c r="C101" i="14"/>
  <c r="AW231" i="2"/>
  <c r="C223" i="14"/>
  <c r="AM75" i="2"/>
  <c r="H67" i="14"/>
  <c r="BL75" i="2"/>
  <c r="E67" i="14"/>
  <c r="AW96" i="2"/>
  <c r="C88" i="14"/>
  <c r="BL96" i="2"/>
  <c r="E88" i="14"/>
  <c r="BL224" i="2"/>
  <c r="E216" i="14"/>
  <c r="BB224" i="2"/>
  <c r="D216" i="14"/>
  <c r="AW194" i="2"/>
  <c r="C186" i="14"/>
  <c r="AR31" i="2"/>
  <c r="G23" i="14"/>
  <c r="AM71" i="2"/>
  <c r="H63" i="14"/>
  <c r="AW174" i="2"/>
  <c r="C166" i="14"/>
  <c r="BG174" i="2"/>
  <c r="F166" i="14"/>
  <c r="BB28" i="2"/>
  <c r="D20" i="14"/>
  <c r="BG108" i="2"/>
  <c r="F100" i="14"/>
  <c r="AM55" i="2"/>
  <c r="H47" i="14"/>
  <c r="BB55" i="2"/>
  <c r="D47" i="14"/>
  <c r="BL69" i="2"/>
  <c r="E61" i="14"/>
  <c r="BL151" i="2"/>
  <c r="E143" i="14"/>
  <c r="BB151" i="2"/>
  <c r="D143" i="14"/>
  <c r="BG192" i="2"/>
  <c r="AW63" i="2"/>
  <c r="C55" i="14"/>
  <c r="AM148" i="2"/>
  <c r="H140" i="14"/>
  <c r="AW48" i="2"/>
  <c r="C40" i="14"/>
  <c r="BL57" i="2"/>
  <c r="E49" i="14"/>
  <c r="AM19" i="2"/>
  <c r="H11" i="14"/>
  <c r="AW62" i="2"/>
  <c r="C54" i="14"/>
  <c r="AR56" i="2"/>
  <c r="AW56" i="2"/>
  <c r="C48" i="14"/>
  <c r="AW147" i="2"/>
  <c r="C139" i="14"/>
  <c r="BL147" i="2"/>
  <c r="E139" i="14"/>
  <c r="AW34" i="2"/>
  <c r="C26" i="14"/>
  <c r="AW169" i="2"/>
  <c r="C161" i="14"/>
  <c r="BG99" i="2"/>
  <c r="AR188" i="2"/>
  <c r="G180" i="14"/>
  <c r="AW188" i="2"/>
  <c r="C180" i="14"/>
  <c r="AW127" i="2"/>
  <c r="C119" i="14"/>
  <c r="BB203" i="2"/>
  <c r="D195" i="14"/>
  <c r="AW124" i="2"/>
  <c r="C116" i="14"/>
  <c r="BG87" i="2"/>
  <c r="F79" i="14"/>
  <c r="BL87" i="2"/>
  <c r="E79" i="14"/>
  <c r="BL138" i="2"/>
  <c r="E130" i="14"/>
  <c r="BB138" i="2"/>
  <c r="D130" i="14"/>
  <c r="AW73" i="2"/>
  <c r="C65" i="14"/>
  <c r="AW184" i="2"/>
  <c r="C176" i="14"/>
  <c r="BL184" i="2"/>
  <c r="E176" i="14"/>
  <c r="BL85" i="2"/>
  <c r="E77" i="14"/>
  <c r="BB115" i="2"/>
  <c r="D107" i="14"/>
  <c r="AW186" i="2"/>
  <c r="C178" i="14"/>
  <c r="BB186" i="2"/>
  <c r="D178" i="14"/>
  <c r="BL178" i="2"/>
  <c r="E170" i="14"/>
  <c r="AM240" i="2"/>
  <c r="H232" i="14"/>
  <c r="BB240" i="2"/>
  <c r="D232" i="14"/>
  <c r="AR155" i="2"/>
  <c r="G147" i="14"/>
  <c r="BB76" i="2"/>
  <c r="D68" i="14"/>
  <c r="BG76" i="2"/>
  <c r="F68" i="14"/>
  <c r="BL216" i="2"/>
  <c r="BL66" i="2"/>
  <c r="E58" i="14"/>
  <c r="AW36" i="2"/>
  <c r="C28" i="14"/>
  <c r="BL173" i="2"/>
  <c r="BG173" i="2"/>
  <c r="F165" i="14"/>
  <c r="AM117" i="2"/>
  <c r="H109" i="14"/>
  <c r="AW209" i="2"/>
  <c r="C201" i="14"/>
  <c r="AR209" i="2"/>
  <c r="G201" i="14"/>
  <c r="AM208" i="2"/>
  <c r="H200" i="14"/>
  <c r="AM161" i="2"/>
  <c r="H153" i="14"/>
  <c r="AR161" i="2"/>
  <c r="G153" i="14"/>
  <c r="AM165" i="2"/>
  <c r="H157" i="14"/>
  <c r="BB165" i="2"/>
  <c r="D157" i="14"/>
  <c r="AR70" i="2"/>
  <c r="G62" i="14"/>
  <c r="AW215" i="2"/>
  <c r="C207" i="14"/>
  <c r="BB215" i="2"/>
  <c r="D207" i="14"/>
  <c r="AW95" i="2"/>
  <c r="C87" i="14"/>
  <c r="BG46" i="2"/>
  <c r="F38" i="14"/>
  <c r="BL156" i="2"/>
  <c r="E148" i="14"/>
  <c r="BG88" i="2"/>
  <c r="F80" i="14"/>
  <c r="BB88" i="2"/>
  <c r="D80" i="14"/>
  <c r="AR176" i="2"/>
  <c r="G168" i="14"/>
  <c r="BG187" i="2"/>
  <c r="F179" i="14"/>
  <c r="BL187" i="2"/>
  <c r="E179" i="14"/>
  <c r="AR106" i="2"/>
  <c r="G98" i="14"/>
  <c r="BG106" i="2"/>
  <c r="F98" i="14"/>
  <c r="AM86" i="2"/>
  <c r="H78" i="14"/>
  <c r="AR17" i="2"/>
  <c r="BG17" i="2"/>
  <c r="F9" i="14"/>
  <c r="AW129" i="2"/>
  <c r="C121" i="14"/>
  <c r="AR126" i="2"/>
  <c r="G118" i="14"/>
  <c r="AW126" i="2"/>
  <c r="C118" i="14"/>
  <c r="AM145" i="2"/>
  <c r="H137" i="14"/>
  <c r="BL225" i="2"/>
  <c r="E217" i="14"/>
  <c r="BG225" i="2"/>
  <c r="F217" i="14"/>
  <c r="AR234" i="2"/>
  <c r="G226" i="14"/>
  <c r="AM83" i="2"/>
  <c r="H75" i="14"/>
  <c r="AW162" i="2"/>
  <c r="C154" i="14"/>
  <c r="AW171" i="2"/>
  <c r="C163" i="14"/>
  <c r="BB171" i="2"/>
  <c r="D163" i="14"/>
  <c r="AW214" i="2"/>
  <c r="C206" i="14"/>
  <c r="BG105" i="2"/>
  <c r="F97" i="14"/>
  <c r="AR105" i="2"/>
  <c r="G97" i="14"/>
  <c r="AW116" i="2"/>
  <c r="C108" i="14"/>
  <c r="BG150" i="2"/>
  <c r="F142" i="14"/>
  <c r="AM150" i="2"/>
  <c r="H142" i="14"/>
  <c r="AW139" i="2"/>
  <c r="C131" i="14"/>
  <c r="AR42" i="2"/>
  <c r="G34" i="14"/>
  <c r="BG42" i="2"/>
  <c r="F34" i="14"/>
  <c r="BL199" i="2"/>
  <c r="E191" i="14"/>
  <c r="BB199" i="2"/>
  <c r="D191" i="14"/>
  <c r="AM185" i="2"/>
  <c r="H177" i="14"/>
  <c r="BB185" i="2"/>
  <c r="D177" i="14"/>
  <c r="AW172" i="2"/>
  <c r="C164" i="14"/>
  <c r="AM33" i="2"/>
  <c r="H25" i="14"/>
  <c r="BB33" i="2"/>
  <c r="D25" i="14"/>
  <c r="BG255" i="2"/>
  <c r="F247" i="14"/>
  <c r="BL255" i="2"/>
  <c r="E247" i="14"/>
  <c r="BG259" i="2"/>
  <c r="F251" i="14"/>
  <c r="BB259" i="2"/>
  <c r="D251" i="14"/>
  <c r="AM251" i="2"/>
  <c r="H243" i="14"/>
  <c r="BB197" i="2"/>
  <c r="D189" i="14"/>
  <c r="AM248" i="2"/>
  <c r="H240" i="14"/>
  <c r="AR75" i="2"/>
  <c r="G67" i="14"/>
  <c r="BG96" i="2"/>
  <c r="F88" i="14"/>
  <c r="AM224" i="2"/>
  <c r="H216" i="14"/>
  <c r="AW71" i="2"/>
  <c r="C63" i="14"/>
  <c r="BL174" i="2"/>
  <c r="E166" i="14"/>
  <c r="AR55" i="2"/>
  <c r="G47" i="14"/>
  <c r="BB69" i="2"/>
  <c r="D61" i="14"/>
  <c r="AM192" i="2"/>
  <c r="AR148" i="2"/>
  <c r="G140" i="14"/>
  <c r="BG62" i="2"/>
  <c r="F54" i="14"/>
  <c r="BL250" i="2"/>
  <c r="E242" i="14"/>
  <c r="AR34" i="2"/>
  <c r="AR169" i="2"/>
  <c r="G161" i="14"/>
  <c r="BL188" i="2"/>
  <c r="E180" i="14"/>
  <c r="AR124" i="2"/>
  <c r="G116" i="14"/>
  <c r="AR87" i="2"/>
  <c r="G79" i="14"/>
  <c r="BG73" i="2"/>
  <c r="F65" i="14"/>
  <c r="BB45" i="2"/>
  <c r="D37" i="14"/>
  <c r="AM178" i="2"/>
  <c r="H170" i="14"/>
  <c r="BG240" i="2"/>
  <c r="F232" i="14"/>
  <c r="BB155" i="2"/>
  <c r="D147" i="14"/>
  <c r="AR216" i="2"/>
  <c r="G208" i="14"/>
  <c r="H28" i="14"/>
  <c r="BB173" i="2"/>
  <c r="D165" i="14"/>
  <c r="BB117" i="2"/>
  <c r="D109" i="14"/>
  <c r="AR208" i="2"/>
  <c r="G200" i="14"/>
  <c r="BG208" i="2"/>
  <c r="F200" i="14"/>
  <c r="BG70" i="2"/>
  <c r="F62" i="14"/>
  <c r="BG95" i="2"/>
  <c r="BG156" i="2"/>
  <c r="F148" i="14"/>
  <c r="AM176" i="2"/>
  <c r="H168" i="14"/>
  <c r="AM170" i="2"/>
  <c r="H162" i="14"/>
  <c r="BL86" i="2"/>
  <c r="E78" i="14"/>
  <c r="AM17" i="2"/>
  <c r="H9" i="14"/>
  <c r="BG126" i="2"/>
  <c r="F118" i="14"/>
  <c r="AR145" i="2"/>
  <c r="G137" i="14"/>
  <c r="AW234" i="2"/>
  <c r="C226" i="14"/>
  <c r="BL83" i="2"/>
  <c r="E75" i="14"/>
  <c r="BG162" i="2"/>
  <c r="F154" i="14"/>
  <c r="AR214" i="2"/>
  <c r="G206" i="14"/>
  <c r="AM116" i="2"/>
  <c r="H108" i="14"/>
  <c r="AR139" i="2"/>
  <c r="G131" i="14"/>
  <c r="BG193" i="2"/>
  <c r="F185" i="14"/>
  <c r="AM172" i="2"/>
  <c r="H164" i="14"/>
  <c r="BB172" i="2"/>
  <c r="D164" i="14"/>
  <c r="AW59" i="2"/>
  <c r="C51" i="14"/>
  <c r="BL166" i="2"/>
  <c r="E158" i="14"/>
  <c r="AW228" i="2"/>
  <c r="C220" i="14"/>
  <c r="BL159" i="2"/>
  <c r="E151" i="14"/>
  <c r="AR29" i="2"/>
  <c r="G21" i="14"/>
  <c r="AW61" i="2"/>
  <c r="C53" i="14"/>
  <c r="AW255" i="2"/>
  <c r="C247" i="14"/>
  <c r="AW251" i="2"/>
  <c r="C243" i="14"/>
  <c r="AM44" i="2"/>
  <c r="H36" i="14"/>
  <c r="BG167" i="2"/>
  <c r="F159" i="14"/>
  <c r="BL207" i="2"/>
  <c r="E199" i="14"/>
  <c r="BL109" i="2"/>
  <c r="E101" i="14"/>
  <c r="BG75" i="2"/>
  <c r="BG224" i="2"/>
  <c r="F216" i="14"/>
  <c r="AR71" i="2"/>
  <c r="G63" i="14"/>
  <c r="BL28" i="2"/>
  <c r="AM108" i="2"/>
  <c r="H100" i="14"/>
  <c r="BL55" i="2"/>
  <c r="E47" i="14"/>
  <c r="AW151" i="2"/>
  <c r="C143" i="14"/>
  <c r="AM57" i="2"/>
  <c r="H49" i="14"/>
  <c r="AW82" i="2"/>
  <c r="C74" i="14"/>
  <c r="BG34" i="2"/>
  <c r="BL169" i="2"/>
  <c r="E161" i="14"/>
  <c r="BG188" i="2"/>
  <c r="BB127" i="2"/>
  <c r="D119" i="14"/>
  <c r="AM73" i="2"/>
  <c r="H65" i="14"/>
  <c r="AR85" i="2"/>
  <c r="BG45" i="2"/>
  <c r="F37" i="14"/>
  <c r="AW76" i="2"/>
  <c r="C68" i="14"/>
  <c r="AR117" i="2"/>
  <c r="BL209" i="2"/>
  <c r="E201" i="14"/>
  <c r="AR165" i="2"/>
  <c r="G157" i="14"/>
  <c r="BL215" i="2"/>
  <c r="E207" i="14"/>
  <c r="AM95" i="2"/>
  <c r="H87" i="14"/>
  <c r="AW41" i="2"/>
  <c r="C33" i="14"/>
  <c r="C179" i="14"/>
  <c r="AW106" i="2"/>
  <c r="C98" i="14"/>
  <c r="BL129" i="2"/>
  <c r="E121" i="14"/>
  <c r="AM126" i="2"/>
  <c r="H118" i="14"/>
  <c r="BB145" i="2"/>
  <c r="D137" i="14"/>
  <c r="BB234" i="2"/>
  <c r="D226" i="14"/>
  <c r="E154" i="14"/>
  <c r="AM214" i="2"/>
  <c r="H206" i="14"/>
  <c r="AR116" i="2"/>
  <c r="G108" i="14"/>
  <c r="BB116" i="2"/>
  <c r="D108" i="14"/>
  <c r="BL139" i="2"/>
  <c r="E131" i="14"/>
  <c r="AM42" i="2"/>
  <c r="H34" i="14"/>
  <c r="AW199" i="2"/>
  <c r="C191" i="14"/>
  <c r="AW185" i="2"/>
  <c r="C177" i="14"/>
  <c r="AR172" i="2"/>
  <c r="G164" i="14"/>
  <c r="AW68" i="2"/>
  <c r="C60" i="14"/>
  <c r="BB125" i="2"/>
  <c r="D117" i="14"/>
  <c r="AM157" i="2"/>
  <c r="H149" i="14"/>
  <c r="AR27" i="2"/>
  <c r="G19" i="14"/>
  <c r="BG15" i="2"/>
  <c r="F7" i="14"/>
  <c r="BG196" i="2"/>
  <c r="F188" i="14"/>
  <c r="AM221" i="2"/>
  <c r="H213" i="14"/>
  <c r="BB100" i="2"/>
  <c r="D92" i="14"/>
  <c r="BL135" i="2"/>
  <c r="E127" i="14"/>
  <c r="G89" i="14"/>
  <c r="BB92" i="2"/>
  <c r="D84" i="14"/>
  <c r="BL54" i="2"/>
  <c r="E46" i="14"/>
  <c r="AR259" i="2"/>
  <c r="G251" i="14"/>
  <c r="BG251" i="2"/>
  <c r="F243" i="14"/>
  <c r="AR197" i="2"/>
  <c r="G189" i="14"/>
  <c r="AW197" i="2"/>
  <c r="C189" i="14"/>
  <c r="AR248" i="2"/>
  <c r="G240" i="14"/>
  <c r="BG109" i="2"/>
  <c r="F101" i="14"/>
  <c r="BB109" i="2"/>
  <c r="D101" i="14"/>
  <c r="AW75" i="2"/>
  <c r="C67" i="14"/>
  <c r="BB96" i="2"/>
  <c r="D88" i="14"/>
  <c r="G216" i="14"/>
  <c r="BL40" i="2"/>
  <c r="E32" i="14"/>
  <c r="AM194" i="2"/>
  <c r="H186" i="14"/>
  <c r="BG71" i="2"/>
  <c r="F63" i="14"/>
  <c r="BB174" i="2"/>
  <c r="D166" i="14"/>
  <c r="AW28" i="2"/>
  <c r="C20" i="14"/>
  <c r="AW108" i="2"/>
  <c r="C100" i="14"/>
  <c r="BG55" i="2"/>
  <c r="F47" i="14"/>
  <c r="AR69" i="2"/>
  <c r="AW69" i="2"/>
  <c r="C61" i="14"/>
  <c r="AM151" i="2"/>
  <c r="H143" i="14"/>
  <c r="AW107" i="2"/>
  <c r="C99" i="14"/>
  <c r="BL192" i="2"/>
  <c r="E184" i="14"/>
  <c r="AW219" i="2"/>
  <c r="C211" i="14"/>
  <c r="BB128" i="2"/>
  <c r="D120" i="14"/>
  <c r="AW57" i="2"/>
  <c r="C49" i="14"/>
  <c r="BL62" i="2"/>
  <c r="AR62" i="2"/>
  <c r="G54" i="14"/>
  <c r="BL56" i="2"/>
  <c r="E48" i="14"/>
  <c r="BB147" i="2"/>
  <c r="D139" i="14"/>
  <c r="AM34" i="2"/>
  <c r="H26" i="14"/>
  <c r="BG169" i="2"/>
  <c r="F161" i="14"/>
  <c r="BL99" i="2"/>
  <c r="E91" i="14"/>
  <c r="H180" i="14"/>
  <c r="BB188" i="2"/>
  <c r="D180" i="14"/>
  <c r="AR127" i="2"/>
  <c r="G119" i="14"/>
  <c r="AM124" i="2"/>
  <c r="H116" i="14"/>
  <c r="H79" i="14"/>
  <c r="BB87" i="2"/>
  <c r="D79" i="14"/>
  <c r="AR138" i="2"/>
  <c r="G130" i="14"/>
  <c r="BB177" i="2"/>
  <c r="D169" i="14"/>
  <c r="BB73" i="2"/>
  <c r="D65" i="14"/>
  <c r="AW85" i="2"/>
  <c r="C77" i="14"/>
  <c r="AR45" i="2"/>
  <c r="G37" i="14"/>
  <c r="BL45" i="2"/>
  <c r="E37" i="14"/>
  <c r="AW178" i="2"/>
  <c r="C170" i="14"/>
  <c r="AW240" i="2"/>
  <c r="C232" i="14"/>
  <c r="AW155" i="2"/>
  <c r="C147" i="14"/>
  <c r="BL76" i="2"/>
  <c r="E68" i="14"/>
  <c r="AW23" i="2"/>
  <c r="C15" i="14"/>
  <c r="D208" i="14"/>
  <c r="BL36" i="2"/>
  <c r="E28" i="14"/>
  <c r="BG36" i="2"/>
  <c r="F28" i="14"/>
  <c r="AM173" i="2"/>
  <c r="H165" i="14"/>
  <c r="BG209" i="2"/>
  <c r="F201" i="14"/>
  <c r="BB209" i="2"/>
  <c r="D201" i="14"/>
  <c r="BL208" i="2"/>
  <c r="E200" i="14"/>
  <c r="C153" i="14"/>
  <c r="AW165" i="2"/>
  <c r="C157" i="14"/>
  <c r="AW70" i="2"/>
  <c r="C62" i="14"/>
  <c r="BB70" i="2"/>
  <c r="D62" i="14"/>
  <c r="AR215" i="2"/>
  <c r="G207" i="14"/>
  <c r="AR95" i="2"/>
  <c r="G87" i="14"/>
  <c r="AM156" i="2"/>
  <c r="H148" i="14"/>
  <c r="BL176" i="2"/>
  <c r="E168" i="14"/>
  <c r="BG176" i="2"/>
  <c r="F168" i="14"/>
  <c r="AR187" i="2"/>
  <c r="G179" i="14"/>
  <c r="AM106" i="2"/>
  <c r="H98" i="14"/>
  <c r="BB106" i="2"/>
  <c r="D98" i="14"/>
  <c r="AR86" i="2"/>
  <c r="G78" i="14"/>
  <c r="C9" i="14"/>
  <c r="BB17" i="2"/>
  <c r="D9" i="14"/>
  <c r="BG129" i="2"/>
  <c r="F121" i="14"/>
  <c r="BL126" i="2"/>
  <c r="E118" i="14"/>
  <c r="BB126" i="2"/>
  <c r="D118" i="14"/>
  <c r="BL145" i="2"/>
  <c r="AM225" i="2"/>
  <c r="H217" i="14"/>
  <c r="BB225" i="2"/>
  <c r="D217" i="14"/>
  <c r="AM234" i="2"/>
  <c r="H226" i="14"/>
  <c r="BG83" i="2"/>
  <c r="F75" i="14"/>
  <c r="BB83" i="2"/>
  <c r="D75" i="14"/>
  <c r="AR162" i="2"/>
  <c r="G154" i="14"/>
  <c r="BG171" i="2"/>
  <c r="F163" i="14"/>
  <c r="AR171" i="2"/>
  <c r="G163" i="14"/>
  <c r="BG214" i="2"/>
  <c r="F206" i="14"/>
  <c r="AM105" i="2"/>
  <c r="H97" i="14"/>
  <c r="BB105" i="2"/>
  <c r="D97" i="14"/>
  <c r="BG116" i="2"/>
  <c r="F108" i="14"/>
  <c r="BL150" i="2"/>
  <c r="E142" i="14"/>
  <c r="BG139" i="2"/>
  <c r="F131" i="14"/>
  <c r="BL42" i="2"/>
  <c r="E34" i="14"/>
  <c r="BB42" i="2"/>
  <c r="D34" i="14"/>
  <c r="BG199" i="2"/>
  <c r="F191" i="14"/>
  <c r="BG185" i="2"/>
  <c r="F177" i="14"/>
  <c r="BG172" i="2"/>
  <c r="F164" i="14"/>
  <c r="BL172" i="2"/>
  <c r="E164" i="14"/>
  <c r="AW33" i="2"/>
  <c r="C25" i="14"/>
  <c r="BL44" i="2"/>
  <c r="E36" i="14"/>
  <c r="AW32" i="2"/>
  <c r="C24" i="14"/>
  <c r="G32" i="14"/>
  <c r="AM31" i="2"/>
  <c r="H23" i="14"/>
  <c r="BG118" i="2"/>
  <c r="F110" i="14"/>
  <c r="BL91" i="2"/>
  <c r="E83" i="14"/>
  <c r="BB170" i="2"/>
  <c r="D162" i="14"/>
  <c r="BB107" i="2"/>
  <c r="D11" i="14"/>
  <c r="AR146" i="2"/>
  <c r="G138" i="14"/>
  <c r="BG158" i="2"/>
  <c r="F150" i="14"/>
  <c r="AM110" i="2"/>
  <c r="H102" i="14"/>
  <c r="AW46" i="2"/>
  <c r="C38" i="14"/>
  <c r="AR255" i="2"/>
  <c r="G247" i="14"/>
  <c r="BB255" i="2"/>
  <c r="D247" i="14"/>
  <c r="AW259" i="2"/>
  <c r="C251" i="14"/>
  <c r="AR251" i="2"/>
  <c r="G243" i="14"/>
  <c r="BB251" i="2"/>
  <c r="D243" i="14"/>
  <c r="AE236" i="2"/>
  <c r="AG235" i="2"/>
  <c r="AG190" i="2"/>
  <c r="AG162" i="2"/>
  <c r="AC39" i="2"/>
  <c r="AH77" i="2"/>
  <c r="AH231" i="2"/>
  <c r="AE123" i="2"/>
  <c r="AE210" i="2"/>
  <c r="AG101" i="2"/>
  <c r="AG112" i="2"/>
  <c r="AC24" i="2"/>
  <c r="AH134" i="2"/>
  <c r="AF213" i="2"/>
  <c r="AF73" i="2"/>
  <c r="AH205" i="2"/>
  <c r="AD230" i="2"/>
  <c r="AD251" i="2"/>
  <c r="AF144" i="2"/>
  <c r="AH122" i="2"/>
  <c r="AG219" i="2"/>
  <c r="AC266" i="2"/>
  <c r="AD266" i="2"/>
  <c r="AF266" i="2"/>
  <c r="AE266" i="2"/>
  <c r="AH266" i="2"/>
  <c r="AG266" i="2"/>
  <c r="AE267" i="2"/>
  <c r="AG267" i="2"/>
  <c r="AF267" i="2"/>
  <c r="AD267" i="2"/>
  <c r="AH267" i="2"/>
  <c r="AC267" i="2"/>
  <c r="AF77" i="2"/>
  <c r="AG231" i="2"/>
  <c r="AC226" i="2"/>
  <c r="AD235" i="2"/>
  <c r="AD98" i="2"/>
  <c r="AG121" i="2"/>
  <c r="AE146" i="2"/>
  <c r="AG34" i="2"/>
  <c r="AG241" i="2"/>
  <c r="AE232" i="2"/>
  <c r="AH245" i="2"/>
  <c r="AF61" i="2"/>
  <c r="AG130" i="2"/>
  <c r="AH188" i="2"/>
  <c r="AC163" i="2"/>
  <c r="AE262" i="2"/>
  <c r="AC262" i="2"/>
  <c r="AD262" i="2"/>
  <c r="AF262" i="2"/>
  <c r="AH262" i="2"/>
  <c r="AG262" i="2"/>
  <c r="AG48" i="2"/>
  <c r="AH36" i="2"/>
  <c r="AG242" i="2"/>
  <c r="AH106" i="2"/>
  <c r="AE142" i="2"/>
  <c r="AE199" i="2"/>
  <c r="AD214" i="2"/>
  <c r="AH63" i="2"/>
  <c r="AE21" i="2"/>
  <c r="BL12" i="2" s="1"/>
  <c r="AD7" i="2"/>
  <c r="AD8" i="2"/>
  <c r="AE8" i="2"/>
  <c r="AH7" i="2"/>
  <c r="AF8" i="2"/>
  <c r="AG8" i="2"/>
  <c r="AE7" i="2"/>
  <c r="AH8" i="2"/>
  <c r="AG7" i="2"/>
  <c r="AF7" i="2"/>
  <c r="AD261" i="2"/>
  <c r="AE261" i="2"/>
  <c r="AG261" i="2"/>
  <c r="AC261" i="2"/>
  <c r="AF261" i="2"/>
  <c r="AH261" i="2"/>
  <c r="AF103" i="2"/>
  <c r="AF134" i="2"/>
  <c r="AH236" i="2"/>
  <c r="AF231" i="2"/>
  <c r="AC213" i="2"/>
  <c r="AH226" i="2"/>
  <c r="AF235" i="2"/>
  <c r="AH98" i="2"/>
  <c r="AG166" i="2"/>
  <c r="AD77" i="2"/>
  <c r="AC103" i="2"/>
  <c r="AC134" i="2"/>
  <c r="AE48" i="2"/>
  <c r="AC236" i="2"/>
  <c r="AD231" i="2"/>
  <c r="AH213" i="2"/>
  <c r="AC235" i="2"/>
  <c r="AF98" i="2"/>
  <c r="AH265" i="2"/>
  <c r="AD265" i="2"/>
  <c r="AF265" i="2"/>
  <c r="AG265" i="2"/>
  <c r="AC265" i="2"/>
  <c r="AE265" i="2"/>
  <c r="AH263" i="2"/>
  <c r="AG263" i="2"/>
  <c r="AF263" i="2"/>
  <c r="AC263" i="2"/>
  <c r="AD263" i="2"/>
  <c r="AE263" i="2"/>
  <c r="AE87" i="2"/>
  <c r="AG87" i="2"/>
  <c r="AD76" i="2"/>
  <c r="AH76" i="2"/>
  <c r="AC62" i="2"/>
  <c r="AD62" i="2"/>
  <c r="AF62" i="2"/>
  <c r="AE30" i="2"/>
  <c r="AC168" i="2"/>
  <c r="AH175" i="2"/>
  <c r="AE62" i="2"/>
  <c r="AC166" i="2"/>
  <c r="AD166" i="2"/>
  <c r="AG73" i="2"/>
  <c r="AH73" i="2"/>
  <c r="AF36" i="2"/>
  <c r="AE36" i="2"/>
  <c r="AD58" i="2"/>
  <c r="AG58" i="2"/>
  <c r="AC58" i="2"/>
  <c r="AF58" i="2"/>
  <c r="AF219" i="2"/>
  <c r="AD219" i="2"/>
  <c r="AC219" i="2"/>
  <c r="AD24" i="2"/>
  <c r="AG24" i="2"/>
  <c r="AE24" i="2"/>
  <c r="AH24" i="2"/>
  <c r="AE188" i="2"/>
  <c r="AC188" i="2"/>
  <c r="AG188" i="2"/>
  <c r="AD121" i="2"/>
  <c r="AC121" i="2"/>
  <c r="AH121" i="2"/>
  <c r="AD25" i="2"/>
  <c r="AH25" i="2"/>
  <c r="AE25" i="2"/>
  <c r="AG25" i="2"/>
  <c r="AD211" i="2"/>
  <c r="AE211" i="2"/>
  <c r="AH211" i="2"/>
  <c r="AC131" i="2"/>
  <c r="AD131" i="2"/>
  <c r="AH131" i="2"/>
  <c r="AG205" i="2"/>
  <c r="AC205" i="2"/>
  <c r="AC146" i="2"/>
  <c r="AH146" i="2"/>
  <c r="AF91" i="2"/>
  <c r="AH91" i="2"/>
  <c r="AG91" i="2"/>
  <c r="AF34" i="2"/>
  <c r="AD34" i="2"/>
  <c r="AH34" i="2"/>
  <c r="AE242" i="2"/>
  <c r="AH242" i="2"/>
  <c r="AF242" i="2"/>
  <c r="AG230" i="2"/>
  <c r="AC230" i="2"/>
  <c r="AE230" i="2"/>
  <c r="AE251" i="2"/>
  <c r="AF251" i="2"/>
  <c r="AC251" i="2"/>
  <c r="AG209" i="2"/>
  <c r="AC209" i="2"/>
  <c r="AH209" i="2"/>
  <c r="AG109" i="2"/>
  <c r="AH109" i="2"/>
  <c r="AE109" i="2"/>
  <c r="AD102" i="2"/>
  <c r="AH102" i="2"/>
  <c r="AE102" i="2"/>
  <c r="AH144" i="2"/>
  <c r="AC144" i="2"/>
  <c r="AE162" i="2"/>
  <c r="AF162" i="2"/>
  <c r="AD130" i="2"/>
  <c r="AE130" i="2"/>
  <c r="AC130" i="2"/>
  <c r="AF39" i="2"/>
  <c r="AH39" i="2"/>
  <c r="AC241" i="2"/>
  <c r="AE241" i="2"/>
  <c r="AD241" i="2"/>
  <c r="AH241" i="2"/>
  <c r="AD35" i="2"/>
  <c r="AC35" i="2"/>
  <c r="AF35" i="2"/>
  <c r="AG35" i="2"/>
  <c r="AF123" i="2"/>
  <c r="AC123" i="2"/>
  <c r="AD210" i="2"/>
  <c r="AG210" i="2"/>
  <c r="AC210" i="2"/>
  <c r="AG232" i="2"/>
  <c r="AD232" i="2"/>
  <c r="AF232" i="2"/>
  <c r="AE106" i="2"/>
  <c r="AC106" i="2"/>
  <c r="AD106" i="2"/>
  <c r="AE190" i="2"/>
  <c r="AH190" i="2"/>
  <c r="AF190" i="2"/>
  <c r="AC190" i="2"/>
  <c r="AF142" i="2"/>
  <c r="AH142" i="2"/>
  <c r="AG142" i="2"/>
  <c r="AF101" i="2"/>
  <c r="AH101" i="2"/>
  <c r="AE101" i="2"/>
  <c r="AH199" i="2"/>
  <c r="AD199" i="2"/>
  <c r="AF199" i="2"/>
  <c r="AF122" i="2"/>
  <c r="AD122" i="2"/>
  <c r="AC122" i="2"/>
  <c r="AG214" i="2"/>
  <c r="AH214" i="2"/>
  <c r="AE214" i="2"/>
  <c r="AG238" i="2"/>
  <c r="AD238" i="2"/>
  <c r="AC238" i="2"/>
  <c r="AH112" i="2"/>
  <c r="AD112" i="2"/>
  <c r="AF112" i="2"/>
  <c r="AD245" i="2"/>
  <c r="AE245" i="2"/>
  <c r="AC61" i="2"/>
  <c r="AD61" i="2"/>
  <c r="AE61" i="2"/>
  <c r="AF204" i="2"/>
  <c r="AH204" i="2"/>
  <c r="AE204" i="2"/>
  <c r="AE163" i="2"/>
  <c r="AH163" i="2"/>
  <c r="AD63" i="2"/>
  <c r="AF63" i="2"/>
  <c r="AD30" i="2"/>
  <c r="AE77" i="2"/>
  <c r="AH103" i="2"/>
  <c r="AG103" i="2"/>
  <c r="AD244" i="2"/>
  <c r="AG134" i="2"/>
  <c r="AF90" i="2"/>
  <c r="AF48" i="2"/>
  <c r="AD48" i="2"/>
  <c r="AF236" i="2"/>
  <c r="AD236" i="2"/>
  <c r="AE231" i="2"/>
  <c r="AG213" i="2"/>
  <c r="AD213" i="2"/>
  <c r="AG226" i="2"/>
  <c r="AD226" i="2"/>
  <c r="AH235" i="2"/>
  <c r="AC98" i="2"/>
  <c r="AE166" i="2"/>
  <c r="AD73" i="2"/>
  <c r="AD36" i="2"/>
  <c r="AH58" i="2"/>
  <c r="AE121" i="2"/>
  <c r="AF25" i="2"/>
  <c r="AC211" i="2"/>
  <c r="AF131" i="2"/>
  <c r="AE205" i="2"/>
  <c r="AG146" i="2"/>
  <c r="AD91" i="2"/>
  <c r="AD242" i="2"/>
  <c r="AF230" i="2"/>
  <c r="AG251" i="2"/>
  <c r="AF209" i="2"/>
  <c r="AF109" i="2"/>
  <c r="AF102" i="2"/>
  <c r="AG144" i="2"/>
  <c r="AE129" i="2"/>
  <c r="AH123" i="2"/>
  <c r="AH232" i="2"/>
  <c r="AF106" i="2"/>
  <c r="AD190" i="2"/>
  <c r="AD142" i="2"/>
  <c r="AG199" i="2"/>
  <c r="AE122" i="2"/>
  <c r="AF214" i="2"/>
  <c r="AF238" i="2"/>
  <c r="AC245" i="2"/>
  <c r="AE219" i="2"/>
  <c r="AG61" i="2"/>
  <c r="AC162" i="2"/>
  <c r="AC63" i="2"/>
  <c r="AG62" i="2"/>
  <c r="AG204" i="2"/>
  <c r="AG163" i="2"/>
  <c r="AD39" i="2"/>
  <c r="AE247" i="2"/>
  <c r="AF247" i="2"/>
  <c r="AH244" i="2"/>
  <c r="AG77" i="2"/>
  <c r="AH56" i="2"/>
  <c r="AE103" i="2"/>
  <c r="AE134" i="2"/>
  <c r="AD90" i="2"/>
  <c r="AG184" i="2"/>
  <c r="AC248" i="2"/>
  <c r="AH258" i="2"/>
  <c r="AG98" i="2"/>
  <c r="AF166" i="2"/>
  <c r="AC73" i="2"/>
  <c r="AC36" i="2"/>
  <c r="AE58" i="2"/>
  <c r="AF121" i="2"/>
  <c r="AC25" i="2"/>
  <c r="AG211" i="2"/>
  <c r="AE131" i="2"/>
  <c r="AD205" i="2"/>
  <c r="AD146" i="2"/>
  <c r="AC34" i="2"/>
  <c r="AC242" i="2"/>
  <c r="AH251" i="2"/>
  <c r="AE209" i="2"/>
  <c r="AC109" i="2"/>
  <c r="AC102" i="2"/>
  <c r="AD144" i="2"/>
  <c r="AF241" i="2"/>
  <c r="AE35" i="2"/>
  <c r="AD123" i="2"/>
  <c r="AF210" i="2"/>
  <c r="AC232" i="2"/>
  <c r="AC101" i="2"/>
  <c r="AC199" i="2"/>
  <c r="AG122" i="2"/>
  <c r="AC214" i="2"/>
  <c r="AH238" i="2"/>
  <c r="AE112" i="2"/>
  <c r="AF245" i="2"/>
  <c r="AH61" i="2"/>
  <c r="AD162" i="2"/>
  <c r="AG63" i="2"/>
  <c r="AH62" i="2"/>
  <c r="AC204" i="2"/>
  <c r="AH130" i="2"/>
  <c r="AD188" i="2"/>
  <c r="AF163" i="2"/>
  <c r="AE39" i="2"/>
  <c r="AC59" i="2"/>
  <c r="AD140" i="2"/>
  <c r="AG140" i="2"/>
  <c r="AE140" i="2"/>
  <c r="AF140" i="2"/>
  <c r="AH200" i="2"/>
  <c r="AE200" i="2"/>
  <c r="AH149" i="2"/>
  <c r="AF149" i="2"/>
  <c r="AG149" i="2"/>
  <c r="AE149" i="2"/>
  <c r="AG72" i="2"/>
  <c r="AH72" i="2"/>
  <c r="AD72" i="2"/>
  <c r="AE72" i="2"/>
  <c r="AG259" i="2"/>
  <c r="AF259" i="2"/>
  <c r="AC259" i="2"/>
  <c r="AH259" i="2"/>
  <c r="AD169" i="2"/>
  <c r="AE169" i="2"/>
  <c r="AF169" i="2"/>
  <c r="AG169" i="2"/>
  <c r="AE69" i="2"/>
  <c r="AD69" i="2"/>
  <c r="AC69" i="2"/>
  <c r="AG69" i="2"/>
  <c r="AD158" i="2"/>
  <c r="AF158" i="2"/>
  <c r="AC158" i="2"/>
  <c r="AG158" i="2"/>
  <c r="AH158" i="2"/>
  <c r="AF222" i="2"/>
  <c r="AC222" i="2"/>
  <c r="AH222" i="2"/>
  <c r="AG222" i="2"/>
  <c r="AC124" i="2"/>
  <c r="AH124" i="2"/>
  <c r="AG124" i="2"/>
  <c r="AF124" i="2"/>
  <c r="AD229" i="2"/>
  <c r="AF229" i="2"/>
  <c r="AH229" i="2"/>
  <c r="AE229" i="2"/>
  <c r="AE81" i="2"/>
  <c r="AG81" i="2"/>
  <c r="AH81" i="2"/>
  <c r="AF81" i="2"/>
  <c r="AC81" i="2"/>
  <c r="AH32" i="2"/>
  <c r="AG32" i="2"/>
  <c r="AD32" i="2"/>
  <c r="AF32" i="2"/>
  <c r="AC93" i="2"/>
  <c r="AD93" i="2"/>
  <c r="AH93" i="2"/>
  <c r="AE93" i="2"/>
  <c r="AG93" i="2"/>
  <c r="AH31" i="2"/>
  <c r="AD31" i="2"/>
  <c r="AF31" i="2"/>
  <c r="AE31" i="2"/>
  <c r="AG31" i="2"/>
  <c r="AG88" i="2"/>
  <c r="AF88" i="2"/>
  <c r="AE88" i="2"/>
  <c r="AH88" i="2"/>
  <c r="AH189" i="2"/>
  <c r="AD189" i="2"/>
  <c r="AE189" i="2"/>
  <c r="AG189" i="2"/>
  <c r="AE83" i="2"/>
  <c r="AG83" i="2"/>
  <c r="AC83" i="2"/>
  <c r="AF83" i="2"/>
  <c r="AG220" i="2"/>
  <c r="AH220" i="2"/>
  <c r="AC220" i="2"/>
  <c r="AD220" i="2"/>
  <c r="AE220" i="2"/>
  <c r="AH21" i="2"/>
  <c r="AM12" i="2" s="1"/>
  <c r="AG59" i="2"/>
  <c r="AE110" i="2"/>
  <c r="AH41" i="2"/>
  <c r="AD200" i="2"/>
  <c r="AF246" i="2"/>
  <c r="AD259" i="2"/>
  <c r="AH83" i="2"/>
  <c r="AF220" i="2"/>
  <c r="AD113" i="2"/>
  <c r="AF113" i="2"/>
  <c r="AC113" i="2"/>
  <c r="AG113" i="2"/>
  <c r="AC49" i="2"/>
  <c r="AD49" i="2"/>
  <c r="AF49" i="2"/>
  <c r="AC127" i="2"/>
  <c r="AG127" i="2"/>
  <c r="AH127" i="2"/>
  <c r="AG100" i="2"/>
  <c r="AF100" i="2"/>
  <c r="AH100" i="2"/>
  <c r="AC100" i="2"/>
  <c r="AH202" i="2"/>
  <c r="AE202" i="2"/>
  <c r="AC202" i="2"/>
  <c r="AD202" i="2"/>
  <c r="AG202" i="2"/>
  <c r="AD57" i="2"/>
  <c r="AG57" i="2"/>
  <c r="AE57" i="2"/>
  <c r="AF57" i="2"/>
  <c r="AH57" i="2"/>
  <c r="AE155" i="2"/>
  <c r="AD155" i="2"/>
  <c r="AF155" i="2"/>
  <c r="AC155" i="2"/>
  <c r="AF29" i="2"/>
  <c r="AD29" i="2"/>
  <c r="AE29" i="2"/>
  <c r="AG29" i="2"/>
  <c r="AH29" i="2"/>
  <c r="AC119" i="2"/>
  <c r="AG119" i="2"/>
  <c r="AD119" i="2"/>
  <c r="AE119" i="2"/>
  <c r="AH55" i="2"/>
  <c r="AD55" i="2"/>
  <c r="AE55" i="2"/>
  <c r="AG55" i="2"/>
  <c r="AC53" i="2"/>
  <c r="AD53" i="2"/>
  <c r="AH176" i="2"/>
  <c r="AH216" i="2"/>
  <c r="AF21" i="2"/>
  <c r="BG12" i="2" s="1"/>
  <c r="AG21" i="2"/>
  <c r="AR12" i="2" s="1"/>
  <c r="AD21" i="2"/>
  <c r="BB12" i="2" s="1"/>
  <c r="AG53" i="2"/>
  <c r="AC176" i="2"/>
  <c r="AE176" i="2"/>
  <c r="AC216" i="2"/>
  <c r="AD216" i="2"/>
  <c r="AE59" i="2"/>
  <c r="AE113" i="2"/>
  <c r="AH49" i="2"/>
  <c r="AD127" i="2"/>
  <c r="AC200" i="2"/>
  <c r="AD100" i="2"/>
  <c r="AC29" i="2"/>
  <c r="AH169" i="2"/>
  <c r="AH69" i="2"/>
  <c r="AG229" i="2"/>
  <c r="AC88" i="2"/>
  <c r="AD83" i="2"/>
  <c r="AE222" i="2"/>
  <c r="AC110" i="2"/>
  <c r="AD110" i="2"/>
  <c r="AG110" i="2"/>
  <c r="AF41" i="2"/>
  <c r="AD41" i="2"/>
  <c r="AG41" i="2"/>
  <c r="AD40" i="2"/>
  <c r="AF40" i="2"/>
  <c r="AE40" i="2"/>
  <c r="AD246" i="2"/>
  <c r="AC246" i="2"/>
  <c r="AE246" i="2"/>
  <c r="AH246" i="2"/>
  <c r="AG246" i="2"/>
  <c r="AF179" i="2"/>
  <c r="AC179" i="2"/>
  <c r="AE179" i="2"/>
  <c r="AG179" i="2"/>
  <c r="AH116" i="2"/>
  <c r="AF116" i="2"/>
  <c r="AG116" i="2"/>
  <c r="AE116" i="2"/>
  <c r="AG28" i="2"/>
  <c r="AF28" i="2"/>
  <c r="AC28" i="2"/>
  <c r="AE28" i="2"/>
  <c r="AD145" i="2"/>
  <c r="AG145" i="2"/>
  <c r="AF145" i="2"/>
  <c r="AH145" i="2"/>
  <c r="AE145" i="2"/>
  <c r="AC145" i="2"/>
  <c r="AG167" i="2"/>
  <c r="AH167" i="2"/>
  <c r="AC167" i="2"/>
  <c r="AD167" i="2"/>
  <c r="AE167" i="2"/>
  <c r="AC212" i="2"/>
  <c r="AG212" i="2"/>
  <c r="AF212" i="2"/>
  <c r="AH212" i="2"/>
  <c r="AE186" i="2"/>
  <c r="AF186" i="2"/>
  <c r="AC186" i="2"/>
  <c r="AH186" i="2"/>
  <c r="AD50" i="2"/>
  <c r="AF50" i="2"/>
  <c r="AE50" i="2"/>
  <c r="AG50" i="2"/>
  <c r="AH50" i="2"/>
  <c r="AG150" i="2"/>
  <c r="AE150" i="2"/>
  <c r="AH150" i="2"/>
  <c r="AD150" i="2"/>
  <c r="AF150" i="2"/>
  <c r="AD256" i="2"/>
  <c r="AE256" i="2"/>
  <c r="AH256" i="2"/>
  <c r="AG256" i="2"/>
  <c r="AF256" i="2"/>
  <c r="AF172" i="2"/>
  <c r="AC172" i="2"/>
  <c r="AG172" i="2"/>
  <c r="AD172" i="2"/>
  <c r="AH172" i="2"/>
  <c r="AF120" i="2"/>
  <c r="AE120" i="2"/>
  <c r="AC120" i="2"/>
  <c r="AD120" i="2"/>
  <c r="AH120" i="2"/>
  <c r="AC75" i="2"/>
  <c r="AD75" i="2"/>
  <c r="AG75" i="2"/>
  <c r="AH75" i="2"/>
  <c r="AF75" i="2"/>
  <c r="AG250" i="2"/>
  <c r="AH250" i="2"/>
  <c r="AC250" i="2"/>
  <c r="AD250" i="2"/>
  <c r="AF250" i="2"/>
  <c r="AD198" i="2"/>
  <c r="AH198" i="2"/>
  <c r="AF198" i="2"/>
  <c r="AC198" i="2"/>
  <c r="AG198" i="2"/>
  <c r="AD239" i="2"/>
  <c r="AF239" i="2"/>
  <c r="AC239" i="2"/>
  <c r="AG239" i="2"/>
  <c r="AF53" i="2"/>
  <c r="AG176" i="2"/>
  <c r="AF216" i="2"/>
  <c r="AF59" i="2"/>
  <c r="AD59" i="2"/>
  <c r="AH110" i="2"/>
  <c r="AH113" i="2"/>
  <c r="AC140" i="2"/>
  <c r="AC40" i="2"/>
  <c r="AG200" i="2"/>
  <c r="AF72" i="2"/>
  <c r="AC169" i="2"/>
  <c r="AF69" i="2"/>
  <c r="AE212" i="2"/>
  <c r="AG186" i="2"/>
  <c r="AC150" i="2"/>
  <c r="AE124" i="2"/>
  <c r="AC256" i="2"/>
  <c r="AC229" i="2"/>
  <c r="AD81" i="2"/>
  <c r="AG120" i="2"/>
  <c r="AE32" i="2"/>
  <c r="AF93" i="2"/>
  <c r="AE250" i="2"/>
  <c r="AE198" i="2"/>
  <c r="AD88" i="2"/>
  <c r="AC189" i="2"/>
  <c r="AC149" i="2"/>
  <c r="AE239" i="2"/>
  <c r="AD222" i="2"/>
  <c r="AG68" i="2"/>
  <c r="AF68" i="2"/>
  <c r="AE68" i="2"/>
  <c r="AC74" i="2"/>
  <c r="AF74" i="2"/>
  <c r="AD74" i="2"/>
  <c r="AE74" i="2"/>
  <c r="AG74" i="2"/>
  <c r="AD60" i="2"/>
  <c r="AH60" i="2"/>
  <c r="AE60" i="2"/>
  <c r="AF60" i="2"/>
  <c r="AC60" i="2"/>
  <c r="AH111" i="2"/>
  <c r="AE111" i="2"/>
  <c r="AC111" i="2"/>
  <c r="AF111" i="2"/>
  <c r="AD253" i="2"/>
  <c r="AF253" i="2"/>
  <c r="AE253" i="2"/>
  <c r="AG253" i="2"/>
  <c r="AG228" i="2"/>
  <c r="AE228" i="2"/>
  <c r="AF228" i="2"/>
  <c r="AH228" i="2"/>
  <c r="AF161" i="2"/>
  <c r="AG161" i="2"/>
  <c r="AH161" i="2"/>
  <c r="AD161" i="2"/>
  <c r="AE161" i="2"/>
  <c r="AD47" i="2"/>
  <c r="AF47" i="2"/>
  <c r="AC47" i="2"/>
  <c r="AG47" i="2"/>
  <c r="AH47" i="2"/>
  <c r="AF67" i="2"/>
  <c r="AC67" i="2"/>
  <c r="AH67" i="2"/>
  <c r="AD67" i="2"/>
  <c r="AE67" i="2"/>
  <c r="AG132" i="2"/>
  <c r="AE132" i="2"/>
  <c r="AC132" i="2"/>
  <c r="AD132" i="2"/>
  <c r="AH132" i="2"/>
  <c r="AC89" i="2"/>
  <c r="AG89" i="2"/>
  <c r="AE89" i="2"/>
  <c r="AH89" i="2"/>
  <c r="AE44" i="2"/>
  <c r="AG44" i="2"/>
  <c r="AF44" i="2"/>
  <c r="AD44" i="2"/>
  <c r="AH44" i="2"/>
  <c r="AC46" i="2"/>
  <c r="AE46" i="2"/>
  <c r="AH46" i="2"/>
  <c r="AF46" i="2"/>
  <c r="AD23" i="2"/>
  <c r="AH23" i="2"/>
  <c r="AC23" i="2"/>
  <c r="AF23" i="2"/>
  <c r="AG23" i="2"/>
  <c r="AC139" i="2"/>
  <c r="AD139" i="2"/>
  <c r="AG139" i="2"/>
  <c r="AE139" i="2"/>
  <c r="AC52" i="2"/>
  <c r="AD52" i="2"/>
  <c r="AF52" i="2"/>
  <c r="AG52" i="2"/>
  <c r="AE143" i="2"/>
  <c r="AF143" i="2"/>
  <c r="AD143" i="2"/>
  <c r="AH143" i="2"/>
  <c r="AF70" i="2"/>
  <c r="AH70" i="2"/>
  <c r="AE70" i="2"/>
  <c r="AD70" i="2"/>
  <c r="AG70" i="2"/>
  <c r="AD128" i="2"/>
  <c r="AE128" i="2"/>
  <c r="AG128" i="2"/>
  <c r="AC128" i="2"/>
  <c r="AH128" i="2"/>
  <c r="AG30" i="2"/>
  <c r="AC56" i="2"/>
  <c r="AC244" i="2"/>
  <c r="AE90" i="2"/>
  <c r="AH99" i="2"/>
  <c r="AD228" i="2"/>
  <c r="AC161" i="2"/>
  <c r="AG33" i="2"/>
  <c r="AC44" i="2"/>
  <c r="AG46" i="2"/>
  <c r="AH52" i="2"/>
  <c r="AC107" i="2"/>
  <c r="AG111" i="2"/>
  <c r="AE38" i="2"/>
  <c r="AF248" i="2"/>
  <c r="AH248" i="2"/>
  <c r="AG248" i="2"/>
  <c r="AE248" i="2"/>
  <c r="AF252" i="2"/>
  <c r="AH252" i="2"/>
  <c r="AG252" i="2"/>
  <c r="AE252" i="2"/>
  <c r="AF207" i="2"/>
  <c r="AG207" i="2"/>
  <c r="AH207" i="2"/>
  <c r="AE207" i="2"/>
  <c r="AC27" i="2"/>
  <c r="AE27" i="2"/>
  <c r="AD27" i="2"/>
  <c r="AH27" i="2"/>
  <c r="AF137" i="2"/>
  <c r="AH137" i="2"/>
  <c r="AG137" i="2"/>
  <c r="AC137" i="2"/>
  <c r="AH215" i="2"/>
  <c r="AD215" i="2"/>
  <c r="AG215" i="2"/>
  <c r="AE215" i="2"/>
  <c r="AC215" i="2"/>
  <c r="AG221" i="2"/>
  <c r="AE221" i="2"/>
  <c r="AH221" i="2"/>
  <c r="AD221" i="2"/>
  <c r="AC221" i="2"/>
  <c r="AF255" i="2"/>
  <c r="AE255" i="2"/>
  <c r="AH255" i="2"/>
  <c r="AD255" i="2"/>
  <c r="AC255" i="2"/>
  <c r="AD247" i="2"/>
  <c r="AC247" i="2"/>
  <c r="AG247" i="2"/>
  <c r="AH247" i="2"/>
  <c r="AC192" i="2"/>
  <c r="AE192" i="2"/>
  <c r="AG192" i="2"/>
  <c r="AF192" i="2"/>
  <c r="AG177" i="2"/>
  <c r="AE177" i="2"/>
  <c r="AD177" i="2"/>
  <c r="AC177" i="2"/>
  <c r="AF177" i="2"/>
  <c r="AH30" i="2"/>
  <c r="AE56" i="2"/>
  <c r="AE244" i="2"/>
  <c r="AF244" i="2"/>
  <c r="AG90" i="2"/>
  <c r="AH90" i="2"/>
  <c r="AD68" i="2"/>
  <c r="AD248" i="2"/>
  <c r="AC252" i="2"/>
  <c r="AC207" i="2"/>
  <c r="AG67" i="2"/>
  <c r="AG255" i="2"/>
  <c r="AH192" i="2"/>
  <c r="AD46" i="2"/>
  <c r="AE23" i="2"/>
  <c r="AH139" i="2"/>
  <c r="AE52" i="2"/>
  <c r="AC143" i="2"/>
  <c r="AD111" i="2"/>
  <c r="AC253" i="2"/>
  <c r="AC184" i="2"/>
  <c r="AE184" i="2"/>
  <c r="AD184" i="2"/>
  <c r="AG258" i="2"/>
  <c r="AE258" i="2"/>
  <c r="AC258" i="2"/>
  <c r="AF258" i="2"/>
  <c r="AG99" i="2"/>
  <c r="AC99" i="2"/>
  <c r="AF99" i="2"/>
  <c r="AD99" i="2"/>
  <c r="AE99" i="2"/>
  <c r="AH86" i="2"/>
  <c r="AF86" i="2"/>
  <c r="AG86" i="2"/>
  <c r="AC86" i="2"/>
  <c r="AE86" i="2"/>
  <c r="AC175" i="2"/>
  <c r="AD175" i="2"/>
  <c r="AF175" i="2"/>
  <c r="AG175" i="2"/>
  <c r="AE237" i="2"/>
  <c r="AG237" i="2"/>
  <c r="AH237" i="2"/>
  <c r="AF237" i="2"/>
  <c r="AD151" i="2"/>
  <c r="AC151" i="2"/>
  <c r="AG151" i="2"/>
  <c r="AF151" i="2"/>
  <c r="AH151" i="2"/>
  <c r="AE173" i="2"/>
  <c r="AC173" i="2"/>
  <c r="AF173" i="2"/>
  <c r="AD173" i="2"/>
  <c r="AH173" i="2"/>
  <c r="AG168" i="2"/>
  <c r="AF168" i="2"/>
  <c r="AD168" i="2"/>
  <c r="AH168" i="2"/>
  <c r="AC33" i="2"/>
  <c r="AF33" i="2"/>
  <c r="AH33" i="2"/>
  <c r="AE33" i="2"/>
  <c r="AF38" i="2"/>
  <c r="AD38" i="2"/>
  <c r="AH38" i="2"/>
  <c r="AC38" i="2"/>
  <c r="AF129" i="2"/>
  <c r="AC129" i="2"/>
  <c r="AG129" i="2"/>
  <c r="AD129" i="2"/>
  <c r="AH129" i="2"/>
  <c r="AF76" i="2"/>
  <c r="AE76" i="2"/>
  <c r="AG76" i="2"/>
  <c r="AC76" i="2"/>
  <c r="AC227" i="2"/>
  <c r="AD227" i="2"/>
  <c r="AE227" i="2"/>
  <c r="AH227" i="2"/>
  <c r="AF227" i="2"/>
  <c r="AH141" i="2"/>
  <c r="AG141" i="2"/>
  <c r="AD141" i="2"/>
  <c r="AE141" i="2"/>
  <c r="AF87" i="2"/>
  <c r="AH87" i="2"/>
  <c r="AD87" i="2"/>
  <c r="AC87" i="2"/>
  <c r="AE107" i="2"/>
  <c r="AG107" i="2"/>
  <c r="AD107" i="2"/>
  <c r="AH107" i="2"/>
  <c r="AG254" i="2"/>
  <c r="AC254" i="2"/>
  <c r="AF254" i="2"/>
  <c r="AD254" i="2"/>
  <c r="AH254" i="2"/>
  <c r="AC191" i="2"/>
  <c r="AH191" i="2"/>
  <c r="AE191" i="2"/>
  <c r="AF191" i="2"/>
  <c r="AF30" i="2"/>
  <c r="AG56" i="2"/>
  <c r="AG244" i="2"/>
  <c r="AC90" i="2"/>
  <c r="AH184" i="2"/>
  <c r="AH68" i="2"/>
  <c r="AH74" i="2"/>
  <c r="AD252" i="2"/>
  <c r="AD86" i="2"/>
  <c r="AD207" i="2"/>
  <c r="AF27" i="2"/>
  <c r="AD237" i="2"/>
  <c r="AE137" i="2"/>
  <c r="AE151" i="2"/>
  <c r="AE47" i="2"/>
  <c r="AG173" i="2"/>
  <c r="AF132" i="2"/>
  <c r="AD192" i="2"/>
  <c r="AG227" i="2"/>
  <c r="AF141" i="2"/>
  <c r="AF139" i="2"/>
  <c r="AG143" i="2"/>
  <c r="AE254" i="2"/>
  <c r="AG191" i="2"/>
  <c r="AF89" i="2"/>
  <c r="AH253" i="2"/>
  <c r="D142" i="14" l="1"/>
  <c r="C80" i="14"/>
  <c r="D153" i="14"/>
  <c r="BB216" i="2"/>
  <c r="G170" i="14"/>
  <c r="D176" i="14"/>
  <c r="AM87" i="2"/>
  <c r="AM188" i="2"/>
  <c r="G166" i="14"/>
  <c r="AR224" i="2"/>
  <c r="H135" i="14"/>
  <c r="AR97" i="2"/>
  <c r="AW187" i="2"/>
  <c r="C148" i="14"/>
  <c r="F153" i="14"/>
  <c r="F178" i="14"/>
  <c r="C79" i="14"/>
  <c r="H54" i="14"/>
  <c r="E186" i="14"/>
  <c r="F198" i="14"/>
  <c r="C142" i="14"/>
  <c r="F130" i="14"/>
  <c r="H20" i="14"/>
  <c r="C95" i="14"/>
  <c r="AR93" i="2"/>
  <c r="G142" i="14"/>
  <c r="D26" i="14"/>
  <c r="AW148" i="2"/>
  <c r="AR151" i="2"/>
  <c r="H201" i="14"/>
  <c r="AM45" i="2"/>
  <c r="BG127" i="2"/>
  <c r="AR108" i="2"/>
  <c r="AR231" i="2"/>
  <c r="BL197" i="2"/>
  <c r="AM153" i="2"/>
  <c r="H31" i="14"/>
  <c r="AM216" i="2"/>
  <c r="C240" i="14"/>
  <c r="AR194" i="2"/>
  <c r="G199" i="14"/>
  <c r="E87" i="14"/>
  <c r="E109" i="14"/>
  <c r="H139" i="14"/>
  <c r="E223" i="14"/>
  <c r="F240" i="14"/>
  <c r="G22" i="14"/>
  <c r="C75" i="14"/>
  <c r="C37" i="14"/>
  <c r="H161" i="14"/>
  <c r="D86" i="14"/>
  <c r="D154" i="14"/>
  <c r="E147" i="14"/>
  <c r="F90" i="14"/>
  <c r="H154" i="14"/>
  <c r="G80" i="14"/>
  <c r="F147" i="14"/>
  <c r="D135" i="14"/>
  <c r="BG117" i="2"/>
  <c r="BL108" i="2"/>
  <c r="AR99" i="2"/>
  <c r="AW176" i="2"/>
  <c r="BG194" i="2"/>
  <c r="H61" i="14"/>
  <c r="G148" i="14"/>
  <c r="E178" i="14"/>
  <c r="F116" i="14"/>
  <c r="H136" i="14"/>
  <c r="E17" i="14"/>
  <c r="C214" i="14"/>
  <c r="C165" i="14"/>
  <c r="BB192" i="2"/>
  <c r="H160" i="14"/>
  <c r="BG28" i="2"/>
  <c r="AR143" i="2"/>
  <c r="C216" i="14"/>
  <c r="C135" i="14"/>
  <c r="BB99" i="2"/>
  <c r="AM174" i="2"/>
  <c r="AR184" i="2"/>
  <c r="BB169" i="2"/>
  <c r="BL148" i="2"/>
  <c r="BL144" i="2"/>
  <c r="AR114" i="2"/>
  <c r="AW216" i="2"/>
  <c r="AW133" i="2"/>
  <c r="AR122" i="2"/>
  <c r="BG184" i="2"/>
  <c r="D170" i="14"/>
  <c r="BL89" i="2"/>
  <c r="E155" i="14"/>
  <c r="F93" i="14"/>
  <c r="AR156" i="2"/>
  <c r="AW161" i="2"/>
  <c r="H147" i="14"/>
  <c r="BL186" i="2"/>
  <c r="BG124" i="2"/>
  <c r="D48" i="14"/>
  <c r="E63" i="14"/>
  <c r="D67" i="14"/>
  <c r="AM144" i="2"/>
  <c r="F209" i="14"/>
  <c r="AW222" i="2"/>
  <c r="BL162" i="2"/>
  <c r="AW173" i="2"/>
  <c r="E232" i="14"/>
  <c r="F223" i="14"/>
  <c r="AM168" i="2"/>
  <c r="F157" i="14"/>
  <c r="D77" i="14"/>
  <c r="F49" i="14"/>
  <c r="H223" i="14"/>
  <c r="H202" i="14"/>
  <c r="BL64" i="2"/>
  <c r="BL70" i="2"/>
  <c r="H178" i="14"/>
  <c r="BL124" i="2"/>
  <c r="D49" i="14"/>
  <c r="AW224" i="2"/>
  <c r="AW143" i="2"/>
  <c r="D72" i="14"/>
  <c r="F167" i="14"/>
  <c r="F137" i="14"/>
  <c r="C109" i="14"/>
  <c r="BB178" i="2"/>
  <c r="F139" i="14"/>
  <c r="BG151" i="2"/>
  <c r="F129" i="14"/>
  <c r="AM69" i="2"/>
  <c r="D148" i="14"/>
  <c r="D179" i="14"/>
  <c r="G88" i="14"/>
  <c r="E135" i="14"/>
  <c r="G228" i="14"/>
  <c r="C124" i="14"/>
  <c r="F39" i="14"/>
  <c r="D146" i="14"/>
  <c r="D200" i="14"/>
  <c r="G232" i="14"/>
  <c r="C130" i="14"/>
  <c r="H91" i="14"/>
  <c r="D223" i="14"/>
  <c r="F208" i="14"/>
  <c r="D116" i="14"/>
  <c r="E80" i="14"/>
  <c r="AR218" i="2"/>
  <c r="G210" i="14"/>
  <c r="AR235" i="2"/>
  <c r="G227" i="14"/>
  <c r="AW78" i="2"/>
  <c r="C70" i="14"/>
  <c r="AW120" i="2"/>
  <c r="C112" i="14"/>
  <c r="BG159" i="2"/>
  <c r="F151" i="14"/>
  <c r="BG142" i="2"/>
  <c r="F134" i="14"/>
  <c r="BL77" i="2"/>
  <c r="E69" i="14"/>
  <c r="AW175" i="2"/>
  <c r="C167" i="14"/>
  <c r="AR81" i="2"/>
  <c r="G73" i="14"/>
  <c r="BL183" i="2"/>
  <c r="E175" i="14"/>
  <c r="AW206" i="2"/>
  <c r="C198" i="14"/>
  <c r="BG128" i="2"/>
  <c r="F120" i="14"/>
  <c r="BG239" i="2"/>
  <c r="F231" i="14"/>
  <c r="AW119" i="2"/>
  <c r="C111" i="14"/>
  <c r="AW130" i="2"/>
  <c r="C122" i="14"/>
  <c r="BL80" i="2"/>
  <c r="E72" i="14"/>
  <c r="BG38" i="2"/>
  <c r="F30" i="14"/>
  <c r="AW102" i="2"/>
  <c r="C94" i="14"/>
  <c r="BB213" i="2"/>
  <c r="D205" i="14"/>
  <c r="BL203" i="2"/>
  <c r="E195" i="14"/>
  <c r="BG230" i="2"/>
  <c r="F222" i="14"/>
  <c r="BG66" i="2"/>
  <c r="F58" i="14"/>
  <c r="AR141" i="2"/>
  <c r="G133" i="14"/>
  <c r="AR203" i="2"/>
  <c r="G195" i="14"/>
  <c r="AR19" i="2"/>
  <c r="G11" i="14"/>
  <c r="AW237" i="2"/>
  <c r="C229" i="14"/>
  <c r="AM160" i="2"/>
  <c r="H152" i="14"/>
  <c r="AM207" i="2"/>
  <c r="H199" i="14"/>
  <c r="BG20" i="2"/>
  <c r="F12" i="14"/>
  <c r="AM91" i="2"/>
  <c r="H83" i="14"/>
  <c r="AW40" i="2"/>
  <c r="C32" i="14"/>
  <c r="AR50" i="2"/>
  <c r="G42" i="14"/>
  <c r="BL22" i="2"/>
  <c r="E14" i="14"/>
  <c r="AR72" i="2"/>
  <c r="G64" i="14"/>
  <c r="AM115" i="2"/>
  <c r="H107" i="14"/>
  <c r="BG160" i="2"/>
  <c r="F152" i="14"/>
  <c r="AM191" i="2"/>
  <c r="H183" i="14"/>
  <c r="AR54" i="2"/>
  <c r="G46" i="14"/>
  <c r="BB114" i="2"/>
  <c r="D106" i="14"/>
  <c r="BL49" i="2"/>
  <c r="E41" i="14"/>
  <c r="BB81" i="2"/>
  <c r="D73" i="14"/>
  <c r="AW236" i="2"/>
  <c r="C228" i="14"/>
  <c r="AM223" i="2"/>
  <c r="H215" i="14"/>
  <c r="BG221" i="2"/>
  <c r="F213" i="14"/>
  <c r="BL157" i="2"/>
  <c r="E149" i="14"/>
  <c r="BG81" i="2"/>
  <c r="F73" i="14"/>
  <c r="BB54" i="2"/>
  <c r="D46" i="14"/>
  <c r="AW52" i="2"/>
  <c r="C44" i="14"/>
  <c r="AR229" i="2"/>
  <c r="G221" i="14"/>
  <c r="BB190" i="2"/>
  <c r="D182" i="14"/>
  <c r="AW181" i="2"/>
  <c r="C173" i="14"/>
  <c r="BB223" i="2"/>
  <c r="D215" i="14"/>
  <c r="BG26" i="2"/>
  <c r="F18" i="14"/>
  <c r="BG30" i="2"/>
  <c r="F22" i="14"/>
  <c r="BL93" i="2"/>
  <c r="E85" i="14"/>
  <c r="AR200" i="2"/>
  <c r="G192" i="14"/>
  <c r="AM233" i="2"/>
  <c r="H225" i="14"/>
  <c r="AM137" i="2"/>
  <c r="H129" i="14"/>
  <c r="BL202" i="2"/>
  <c r="E194" i="14"/>
  <c r="BB112" i="2"/>
  <c r="D104" i="14"/>
  <c r="AW210" i="2"/>
  <c r="C202" i="14"/>
  <c r="AW157" i="2"/>
  <c r="C149" i="14"/>
  <c r="AM67" i="2"/>
  <c r="H59" i="14"/>
  <c r="AR254" i="2"/>
  <c r="G246" i="14"/>
  <c r="AR256" i="2"/>
  <c r="G248" i="14"/>
  <c r="AW227" i="2"/>
  <c r="C219" i="14"/>
  <c r="BG125" i="2"/>
  <c r="F117" i="14"/>
  <c r="AR134" i="2"/>
  <c r="G126" i="14"/>
  <c r="BB198" i="2"/>
  <c r="D190" i="14"/>
  <c r="AM182" i="2"/>
  <c r="H174" i="14"/>
  <c r="BB78" i="2"/>
  <c r="D70" i="14"/>
  <c r="AW67" i="2"/>
  <c r="C59" i="14"/>
  <c r="BG29" i="2"/>
  <c r="F21" i="14"/>
  <c r="AW164" i="2"/>
  <c r="C156" i="14"/>
  <c r="AM228" i="2"/>
  <c r="H220" i="14"/>
  <c r="AW77" i="2"/>
  <c r="C69" i="14"/>
  <c r="AW244" i="2"/>
  <c r="C236" i="14"/>
  <c r="AR246" i="2"/>
  <c r="G238" i="14"/>
  <c r="BG235" i="2"/>
  <c r="F227" i="14"/>
  <c r="AR168" i="2"/>
  <c r="G160" i="14"/>
  <c r="BB238" i="2"/>
  <c r="D230" i="14"/>
  <c r="AM212" i="2"/>
  <c r="H204" i="14"/>
  <c r="AW128" i="2"/>
  <c r="C120" i="14"/>
  <c r="BL198" i="2"/>
  <c r="E190" i="14"/>
  <c r="BL239" i="2"/>
  <c r="E231" i="14"/>
  <c r="AR37" i="2"/>
  <c r="G29" i="14"/>
  <c r="AW47" i="2"/>
  <c r="C39" i="14"/>
  <c r="BB61" i="2"/>
  <c r="D53" i="14"/>
  <c r="AR43" i="2"/>
  <c r="G35" i="14"/>
  <c r="AR14" i="2"/>
  <c r="G6" i="14"/>
  <c r="AR35" i="2"/>
  <c r="G27" i="14"/>
  <c r="AW123" i="2"/>
  <c r="C115" i="14"/>
  <c r="AM38" i="2"/>
  <c r="H30" i="14"/>
  <c r="AR152" i="2"/>
  <c r="G144" i="14"/>
  <c r="BG244" i="2"/>
  <c r="F236" i="14"/>
  <c r="BL51" i="2"/>
  <c r="E43" i="14"/>
  <c r="BL59" i="2"/>
  <c r="E51" i="14"/>
  <c r="BL189" i="2"/>
  <c r="E181" i="14"/>
  <c r="BL115" i="2"/>
  <c r="E107" i="14"/>
  <c r="AW31" i="2"/>
  <c r="C23" i="14"/>
  <c r="BG44" i="2"/>
  <c r="F36" i="14"/>
  <c r="AM189" i="2"/>
  <c r="H181" i="14"/>
  <c r="AM66" i="2"/>
  <c r="H58" i="14"/>
  <c r="BG111" i="2"/>
  <c r="F103" i="14"/>
  <c r="AM247" i="2"/>
  <c r="H239" i="14"/>
  <c r="AM41" i="2"/>
  <c r="H33" i="14"/>
  <c r="AW203" i="2"/>
  <c r="C195" i="14"/>
  <c r="AW79" i="2"/>
  <c r="C71" i="14"/>
  <c r="BL190" i="2"/>
  <c r="E182" i="14"/>
  <c r="AM27" i="2"/>
  <c r="H19" i="14"/>
  <c r="BG253" i="2"/>
  <c r="F245" i="14"/>
  <c r="AW154" i="2"/>
  <c r="C146" i="14"/>
  <c r="AM236" i="2"/>
  <c r="H228" i="14"/>
  <c r="BL137" i="2"/>
  <c r="E129" i="14"/>
  <c r="AW217" i="2"/>
  <c r="C209" i="14"/>
  <c r="AM258" i="2"/>
  <c r="H250" i="14"/>
  <c r="BL258" i="2"/>
  <c r="E250" i="14"/>
  <c r="BG257" i="2"/>
  <c r="F249" i="14"/>
  <c r="AM113" i="2"/>
  <c r="H105" i="14"/>
  <c r="AM196" i="2"/>
  <c r="H188" i="14"/>
  <c r="AW15" i="2"/>
  <c r="C7" i="14"/>
  <c r="BL114" i="2"/>
  <c r="E106" i="14"/>
  <c r="AR153" i="2"/>
  <c r="G145" i="14"/>
  <c r="BL245" i="2"/>
  <c r="E237" i="14"/>
  <c r="AM65" i="2"/>
  <c r="H57" i="14"/>
  <c r="AM98" i="2"/>
  <c r="H90" i="14"/>
  <c r="BL132" i="2"/>
  <c r="E124" i="14"/>
  <c r="BG67" i="2"/>
  <c r="F59" i="14"/>
  <c r="BG164" i="2"/>
  <c r="F156" i="14"/>
  <c r="AR166" i="2"/>
  <c r="G158" i="14"/>
  <c r="BL249" i="2"/>
  <c r="E241" i="14"/>
  <c r="AW243" i="2"/>
  <c r="C235" i="14"/>
  <c r="BL168" i="2"/>
  <c r="E160" i="14"/>
  <c r="AM246" i="2"/>
  <c r="H238" i="14"/>
  <c r="AW18" i="2"/>
  <c r="C10" i="14"/>
  <c r="AM43" i="2"/>
  <c r="H35" i="14"/>
  <c r="AR61" i="2"/>
  <c r="G53" i="14"/>
  <c r="AW43" i="2"/>
  <c r="C35" i="14"/>
  <c r="BG35" i="2"/>
  <c r="F27" i="14"/>
  <c r="BG58" i="2"/>
  <c r="F50" i="14"/>
  <c r="BG219" i="2"/>
  <c r="F211" i="14"/>
  <c r="BG51" i="2"/>
  <c r="F43" i="14"/>
  <c r="BB79" i="2"/>
  <c r="D71" i="14"/>
  <c r="AR191" i="2"/>
  <c r="G183" i="14"/>
  <c r="BG189" i="2"/>
  <c r="F181" i="14"/>
  <c r="BL111" i="2"/>
  <c r="E103" i="14"/>
  <c r="AR247" i="2"/>
  <c r="G239" i="14"/>
  <c r="BG177" i="2"/>
  <c r="F169" i="14"/>
  <c r="BL136" i="2"/>
  <c r="E128" i="14"/>
  <c r="BG170" i="2"/>
  <c r="F162" i="14"/>
  <c r="BB74" i="2"/>
  <c r="D66" i="14"/>
  <c r="AR44" i="2"/>
  <c r="G36" i="14"/>
  <c r="AM20" i="2"/>
  <c r="H12" i="14"/>
  <c r="AR48" i="2"/>
  <c r="G40" i="14"/>
  <c r="AR118" i="2"/>
  <c r="G110" i="14"/>
  <c r="AW211" i="2"/>
  <c r="C203" i="14"/>
  <c r="BL79" i="2"/>
  <c r="E71" i="14"/>
  <c r="AM23" i="2"/>
  <c r="H15" i="14"/>
  <c r="AW149" i="2"/>
  <c r="C141" i="14"/>
  <c r="AW250" i="2"/>
  <c r="C242" i="14"/>
  <c r="BB131" i="2"/>
  <c r="D123" i="14"/>
  <c r="AW190" i="2"/>
  <c r="C182" i="14"/>
  <c r="BL122" i="2"/>
  <c r="E114" i="14"/>
  <c r="AR89" i="2"/>
  <c r="G81" i="14"/>
  <c r="AW54" i="2"/>
  <c r="C46" i="14"/>
  <c r="AR190" i="2"/>
  <c r="G182" i="14"/>
  <c r="BG93" i="2"/>
  <c r="F85" i="14"/>
  <c r="BL112" i="2"/>
  <c r="E104" i="14"/>
  <c r="BB227" i="2"/>
  <c r="D219" i="14"/>
  <c r="AM94" i="2"/>
  <c r="H86" i="14"/>
  <c r="AM195" i="2"/>
  <c r="H187" i="14"/>
  <c r="BB103" i="2"/>
  <c r="D95" i="14"/>
  <c r="AW113" i="2"/>
  <c r="C105" i="14"/>
  <c r="BG92" i="2"/>
  <c r="F84" i="14"/>
  <c r="BB97" i="2"/>
  <c r="D89" i="14"/>
  <c r="BB201" i="2"/>
  <c r="D193" i="14"/>
  <c r="BB232" i="2"/>
  <c r="D224" i="14"/>
  <c r="BG153" i="2"/>
  <c r="F145" i="14"/>
  <c r="AM100" i="2"/>
  <c r="H92" i="14"/>
  <c r="BL221" i="2"/>
  <c r="E213" i="14"/>
  <c r="BG25" i="2"/>
  <c r="F17" i="14"/>
  <c r="AM122" i="2"/>
  <c r="H114" i="14"/>
  <c r="AM16" i="2"/>
  <c r="H8" i="14"/>
  <c r="AM15" i="2"/>
  <c r="H7" i="14"/>
  <c r="AW49" i="2"/>
  <c r="C41" i="14"/>
  <c r="BG27" i="2"/>
  <c r="F19" i="14"/>
  <c r="BL21" i="2"/>
  <c r="E13" i="14"/>
  <c r="BL254" i="2"/>
  <c r="E246" i="14"/>
  <c r="BG89" i="2"/>
  <c r="F81" i="14"/>
  <c r="BB68" i="2"/>
  <c r="D60" i="14"/>
  <c r="AM217" i="2"/>
  <c r="H209" i="14"/>
  <c r="AM244" i="2"/>
  <c r="H236" i="14"/>
  <c r="BL142" i="2"/>
  <c r="E134" i="14"/>
  <c r="AR47" i="2"/>
  <c r="G39" i="14"/>
  <c r="BB98" i="2"/>
  <c r="D90" i="14"/>
  <c r="AM218" i="2"/>
  <c r="H210" i="14"/>
  <c r="BG120" i="2"/>
  <c r="F112" i="14"/>
  <c r="AW24" i="2"/>
  <c r="C16" i="14"/>
  <c r="AR142" i="2"/>
  <c r="G134" i="14"/>
  <c r="BG166" i="2"/>
  <c r="F158" i="14"/>
  <c r="BL90" i="2"/>
  <c r="E82" i="14"/>
  <c r="AR249" i="2"/>
  <c r="G241" i="14"/>
  <c r="AM130" i="2"/>
  <c r="H122" i="14"/>
  <c r="BB239" i="2"/>
  <c r="D231" i="14"/>
  <c r="BG168" i="2"/>
  <c r="F160" i="14"/>
  <c r="AW183" i="2"/>
  <c r="C175" i="14"/>
  <c r="BL246" i="2"/>
  <c r="E238" i="14"/>
  <c r="BL206" i="2"/>
  <c r="E198" i="14"/>
  <c r="AM18" i="2"/>
  <c r="H10" i="14"/>
  <c r="BL243" i="2"/>
  <c r="E235" i="14"/>
  <c r="BL29" i="2"/>
  <c r="E21" i="14"/>
  <c r="BB219" i="2"/>
  <c r="D211" i="14"/>
  <c r="AR119" i="2"/>
  <c r="G111" i="14"/>
  <c r="AM134" i="2"/>
  <c r="H126" i="14"/>
  <c r="BL130" i="2"/>
  <c r="E122" i="14"/>
  <c r="BB14" i="2"/>
  <c r="D6" i="14"/>
  <c r="AR80" i="2"/>
  <c r="G72" i="14"/>
  <c r="BB58" i="2"/>
  <c r="D50" i="14"/>
  <c r="BB38" i="2"/>
  <c r="D30" i="14"/>
  <c r="BL219" i="2"/>
  <c r="E211" i="14"/>
  <c r="BL102" i="2"/>
  <c r="E94" i="14"/>
  <c r="BL65" i="2"/>
  <c r="E57" i="14"/>
  <c r="BL230" i="2"/>
  <c r="E222" i="14"/>
  <c r="AR111" i="2"/>
  <c r="G103" i="14"/>
  <c r="BG60" i="2"/>
  <c r="F52" i="14"/>
  <c r="BB50" i="2"/>
  <c r="D42" i="14"/>
  <c r="BB230" i="2"/>
  <c r="D222" i="14"/>
  <c r="AW241" i="2"/>
  <c r="C233" i="14"/>
  <c r="AM111" i="2"/>
  <c r="H103" i="14"/>
  <c r="AW163" i="2"/>
  <c r="C155" i="14"/>
  <c r="BB141" i="2"/>
  <c r="D133" i="14"/>
  <c r="BB41" i="2"/>
  <c r="D33" i="14"/>
  <c r="BL177" i="2"/>
  <c r="E169" i="14"/>
  <c r="AM158" i="2"/>
  <c r="H150" i="14"/>
  <c r="AM136" i="2"/>
  <c r="H128" i="14"/>
  <c r="BL19" i="2"/>
  <c r="E11" i="14"/>
  <c r="BL107" i="2"/>
  <c r="E99" i="14"/>
  <c r="AR170" i="2"/>
  <c r="G162" i="14"/>
  <c r="AR237" i="2"/>
  <c r="G229" i="14"/>
  <c r="BB237" i="2"/>
  <c r="D229" i="14"/>
  <c r="AR32" i="2"/>
  <c r="G24" i="14"/>
  <c r="BB101" i="2"/>
  <c r="D93" i="14"/>
  <c r="AW20" i="2"/>
  <c r="C12" i="14"/>
  <c r="AM40" i="2"/>
  <c r="H32" i="14"/>
  <c r="AW207" i="2"/>
  <c r="C199" i="14"/>
  <c r="AM167" i="2"/>
  <c r="H159" i="14"/>
  <c r="BL46" i="2"/>
  <c r="E38" i="14"/>
  <c r="BB110" i="2"/>
  <c r="D102" i="14"/>
  <c r="AR20" i="2"/>
  <c r="G12" i="14"/>
  <c r="AW146" i="2"/>
  <c r="C138" i="14"/>
  <c r="AM48" i="2"/>
  <c r="H40" i="14"/>
  <c r="BB48" i="2"/>
  <c r="D40" i="14"/>
  <c r="BL193" i="2"/>
  <c r="E185" i="14"/>
  <c r="BG91" i="2"/>
  <c r="F83" i="14"/>
  <c r="AW118" i="2"/>
  <c r="C110" i="14"/>
  <c r="AR104" i="2"/>
  <c r="G96" i="14"/>
  <c r="BG211" i="2"/>
  <c r="F203" i="14"/>
  <c r="BB191" i="2"/>
  <c r="D183" i="14"/>
  <c r="AM211" i="2"/>
  <c r="H203" i="14"/>
  <c r="AR74" i="2"/>
  <c r="G66" i="14"/>
  <c r="BB180" i="2"/>
  <c r="D172" i="14"/>
  <c r="BG79" i="2"/>
  <c r="F71" i="14"/>
  <c r="BG22" i="2"/>
  <c r="F14" i="14"/>
  <c r="BL84" i="2"/>
  <c r="E76" i="14"/>
  <c r="BG23" i="2"/>
  <c r="F15" i="14"/>
  <c r="AW72" i="2"/>
  <c r="C64" i="14"/>
  <c r="BL72" i="2"/>
  <c r="E64" i="14"/>
  <c r="BB220" i="2"/>
  <c r="D212" i="14"/>
  <c r="AW115" i="2"/>
  <c r="C107" i="14"/>
  <c r="BG213" i="2"/>
  <c r="F205" i="14"/>
  <c r="BG149" i="2"/>
  <c r="F141" i="14"/>
  <c r="BB60" i="2"/>
  <c r="D52" i="14"/>
  <c r="BL160" i="2"/>
  <c r="E152" i="14"/>
  <c r="BG250" i="2"/>
  <c r="F242" i="14"/>
  <c r="AM63" i="2"/>
  <c r="H55" i="14"/>
  <c r="BG140" i="2"/>
  <c r="F132" i="14"/>
  <c r="BG131" i="2"/>
  <c r="F123" i="14"/>
  <c r="AW50" i="2"/>
  <c r="C42" i="14"/>
  <c r="AM121" i="2"/>
  <c r="H113" i="14"/>
  <c r="BB153" i="2"/>
  <c r="D145" i="14"/>
  <c r="AM229" i="2"/>
  <c r="H221" i="14"/>
  <c r="AW92" i="2"/>
  <c r="C84" i="14"/>
  <c r="BL26" i="2"/>
  <c r="E18" i="14"/>
  <c r="AW100" i="2"/>
  <c r="C92" i="14"/>
  <c r="AW25" i="2"/>
  <c r="C17" i="14"/>
  <c r="AR202" i="2"/>
  <c r="G194" i="14"/>
  <c r="AW27" i="2"/>
  <c r="C19" i="14"/>
  <c r="AM249" i="2"/>
  <c r="H241" i="14"/>
  <c r="BL125" i="2"/>
  <c r="E117" i="14"/>
  <c r="AM235" i="2"/>
  <c r="H227" i="14"/>
  <c r="AR154" i="2"/>
  <c r="G146" i="14"/>
  <c r="AW153" i="2"/>
  <c r="C145" i="14"/>
  <c r="BG229" i="2"/>
  <c r="F221" i="14"/>
  <c r="BB133" i="2"/>
  <c r="D125" i="14"/>
  <c r="AM114" i="2"/>
  <c r="H106" i="14"/>
  <c r="BG100" i="2"/>
  <c r="F92" i="14"/>
  <c r="BB233" i="2"/>
  <c r="D225" i="14"/>
  <c r="BG122" i="2"/>
  <c r="F114" i="14"/>
  <c r="AM49" i="2"/>
  <c r="H41" i="14"/>
  <c r="AW89" i="2"/>
  <c r="C81" i="14"/>
  <c r="BB204" i="2"/>
  <c r="D196" i="14"/>
  <c r="BG227" i="2"/>
  <c r="F219" i="14"/>
  <c r="AR125" i="2"/>
  <c r="G117" i="14"/>
  <c r="BL68" i="2"/>
  <c r="E60" i="14"/>
  <c r="AM154" i="2"/>
  <c r="H146" i="14"/>
  <c r="BG195" i="2"/>
  <c r="F187" i="14"/>
  <c r="BL236" i="2"/>
  <c r="E228" i="14"/>
  <c r="AM103" i="2"/>
  <c r="H95" i="14"/>
  <c r="BL205" i="2"/>
  <c r="E197" i="14"/>
  <c r="BB113" i="2"/>
  <c r="D105" i="14"/>
  <c r="AM190" i="2"/>
  <c r="H182" i="14"/>
  <c r="AR133" i="2"/>
  <c r="G125" i="14"/>
  <c r="BG181" i="2"/>
  <c r="F173" i="14"/>
  <c r="AW97" i="2"/>
  <c r="C89" i="14"/>
  <c r="AR223" i="2"/>
  <c r="G215" i="14"/>
  <c r="AW114" i="2"/>
  <c r="C106" i="14"/>
  <c r="AW26" i="2"/>
  <c r="C18" i="14"/>
  <c r="BL232" i="2"/>
  <c r="E224" i="14"/>
  <c r="AW121" i="2"/>
  <c r="C113" i="14"/>
  <c r="BL153" i="2"/>
  <c r="E145" i="14"/>
  <c r="AM93" i="2"/>
  <c r="H85" i="14"/>
  <c r="AR100" i="2"/>
  <c r="G92" i="14"/>
  <c r="AW242" i="2"/>
  <c r="C234" i="14"/>
  <c r="AW221" i="2"/>
  <c r="C213" i="14"/>
  <c r="BL233" i="2"/>
  <c r="E225" i="14"/>
  <c r="AR82" i="2"/>
  <c r="G74" i="14"/>
  <c r="AW137" i="2"/>
  <c r="C129" i="14"/>
  <c r="BB122" i="2"/>
  <c r="D114" i="14"/>
  <c r="BB202" i="2"/>
  <c r="D194" i="14"/>
  <c r="BB16" i="2"/>
  <c r="D8" i="14"/>
  <c r="AR179" i="2"/>
  <c r="G171" i="14"/>
  <c r="BL15" i="2"/>
  <c r="E7" i="14"/>
  <c r="BB210" i="2"/>
  <c r="D202" i="14"/>
  <c r="AR49" i="2"/>
  <c r="G41" i="14"/>
  <c r="AM64" i="2"/>
  <c r="H56" i="14"/>
  <c r="BL53" i="2"/>
  <c r="E45" i="14"/>
  <c r="BG53" i="2"/>
  <c r="F45" i="14"/>
  <c r="BB67" i="2"/>
  <c r="D59" i="14"/>
  <c r="BB254" i="2"/>
  <c r="D246" i="14"/>
  <c r="AM254" i="2"/>
  <c r="H246" i="14"/>
  <c r="BG256" i="2"/>
  <c r="F248" i="14"/>
  <c r="AW226" i="2"/>
  <c r="C218" i="14"/>
  <c r="BL39" i="2"/>
  <c r="E31" i="14"/>
  <c r="AR157" i="2"/>
  <c r="G149" i="14"/>
  <c r="AW204" i="2"/>
  <c r="C196" i="14"/>
  <c r="BG94" i="2"/>
  <c r="F86" i="14"/>
  <c r="AR252" i="2"/>
  <c r="G244" i="14"/>
  <c r="BG80" i="2"/>
  <c r="F72" i="14"/>
  <c r="BG130" i="2"/>
  <c r="F122" i="14"/>
  <c r="BG123" i="2"/>
  <c r="F115" i="14"/>
  <c r="BL128" i="2"/>
  <c r="E120" i="14"/>
  <c r="BB77" i="2"/>
  <c r="D69" i="14"/>
  <c r="AM175" i="2"/>
  <c r="H167" i="14"/>
  <c r="BG21" i="2"/>
  <c r="F13" i="14"/>
  <c r="AW182" i="2"/>
  <c r="C174" i="14"/>
  <c r="AW245" i="2"/>
  <c r="C237" i="14"/>
  <c r="AR98" i="2"/>
  <c r="G90" i="14"/>
  <c r="AM78" i="2"/>
  <c r="H70" i="14"/>
  <c r="AR132" i="2"/>
  <c r="G124" i="14"/>
  <c r="BL218" i="2"/>
  <c r="E210" i="14"/>
  <c r="AR67" i="2"/>
  <c r="G59" i="14"/>
  <c r="BB120" i="2"/>
  <c r="D112" i="14"/>
  <c r="AW29" i="2"/>
  <c r="C21" i="14"/>
  <c r="BL24" i="2"/>
  <c r="E16" i="14"/>
  <c r="AM159" i="2"/>
  <c r="H151" i="14"/>
  <c r="AM164" i="2"/>
  <c r="H156" i="14"/>
  <c r="BL164" i="2"/>
  <c r="E156" i="14"/>
  <c r="AW142" i="2"/>
  <c r="C134" i="14"/>
  <c r="AR228" i="2"/>
  <c r="G220" i="14"/>
  <c r="BB166" i="2"/>
  <c r="D158" i="14"/>
  <c r="AR77" i="2"/>
  <c r="G69" i="14"/>
  <c r="BB90" i="2"/>
  <c r="D82" i="14"/>
  <c r="BG249" i="2"/>
  <c r="F241" i="14"/>
  <c r="BB175" i="2"/>
  <c r="D167" i="14"/>
  <c r="BB102" i="2"/>
  <c r="D94" i="14"/>
  <c r="BL14" i="2"/>
  <c r="E6" i="14"/>
  <c r="AR58" i="2"/>
  <c r="G50" i="14"/>
  <c r="BB59" i="2"/>
  <c r="D51" i="14"/>
  <c r="BL235" i="2"/>
  <c r="E227" i="14"/>
  <c r="AW168" i="2"/>
  <c r="C160" i="14"/>
  <c r="BG183" i="2"/>
  <c r="F175" i="14"/>
  <c r="AM238" i="2"/>
  <c r="H230" i="14"/>
  <c r="AW246" i="2"/>
  <c r="C238" i="14"/>
  <c r="BG246" i="2"/>
  <c r="F238" i="14"/>
  <c r="BL212" i="2"/>
  <c r="E204" i="14"/>
  <c r="AR206" i="2"/>
  <c r="G198" i="14"/>
  <c r="AR128" i="2"/>
  <c r="G120" i="14"/>
  <c r="BB18" i="2"/>
  <c r="D10" i="14"/>
  <c r="AM198" i="2"/>
  <c r="H190" i="14"/>
  <c r="AR243" i="2"/>
  <c r="G235" i="14"/>
  <c r="AR239" i="2"/>
  <c r="G231" i="14"/>
  <c r="AR102" i="2"/>
  <c r="G94" i="14"/>
  <c r="AW35" i="2"/>
  <c r="C27" i="14"/>
  <c r="AM90" i="2"/>
  <c r="H82" i="14"/>
  <c r="AR21" i="2"/>
  <c r="G13" i="14"/>
  <c r="BL119" i="2"/>
  <c r="E111" i="14"/>
  <c r="BL61" i="2"/>
  <c r="E53" i="14"/>
  <c r="BB134" i="2"/>
  <c r="D126" i="14"/>
  <c r="BG43" i="2"/>
  <c r="F35" i="14"/>
  <c r="AR130" i="2"/>
  <c r="G122" i="14"/>
  <c r="BG14" i="2"/>
  <c r="F6" i="14"/>
  <c r="BG37" i="2"/>
  <c r="F29" i="14"/>
  <c r="AM35" i="2"/>
  <c r="H27" i="14"/>
  <c r="BL35" i="2"/>
  <c r="E27" i="14"/>
  <c r="AW80" i="2"/>
  <c r="C72" i="14"/>
  <c r="BL123" i="2"/>
  <c r="E115" i="14"/>
  <c r="AM58" i="2"/>
  <c r="H50" i="14"/>
  <c r="AR38" i="2"/>
  <c r="G30" i="14"/>
  <c r="BL152" i="2"/>
  <c r="E144" i="14"/>
  <c r="BG152" i="2"/>
  <c r="F144" i="14"/>
  <c r="AR219" i="2"/>
  <c r="G211" i="14"/>
  <c r="BB244" i="2"/>
  <c r="D236" i="14"/>
  <c r="AM102" i="2"/>
  <c r="H94" i="14"/>
  <c r="AM51" i="2"/>
  <c r="H43" i="14"/>
  <c r="BB65" i="2"/>
  <c r="D57" i="14"/>
  <c r="BG59" i="2"/>
  <c r="F51" i="14"/>
  <c r="AW140" i="2"/>
  <c r="C132" i="14"/>
  <c r="BL241" i="2"/>
  <c r="E233" i="14"/>
  <c r="BB72" i="2"/>
  <c r="D64" i="14"/>
  <c r="AW141" i="2"/>
  <c r="C133" i="14"/>
  <c r="AW160" i="2"/>
  <c r="C152" i="14"/>
  <c r="AW131" i="2"/>
  <c r="C123" i="14"/>
  <c r="BG50" i="2"/>
  <c r="F42" i="14"/>
  <c r="AR230" i="2"/>
  <c r="G222" i="14"/>
  <c r="AR189" i="2"/>
  <c r="G181" i="14"/>
  <c r="BB189" i="2"/>
  <c r="D181" i="14"/>
  <c r="AM241" i="2"/>
  <c r="H233" i="14"/>
  <c r="AR66" i="2"/>
  <c r="G58" i="14"/>
  <c r="BB111" i="2"/>
  <c r="D103" i="14"/>
  <c r="AM163" i="2"/>
  <c r="H155" i="14"/>
  <c r="BG163" i="2"/>
  <c r="F155" i="14"/>
  <c r="BL247" i="2"/>
  <c r="E239" i="14"/>
  <c r="AM141" i="2"/>
  <c r="H133" i="14"/>
  <c r="AR41" i="2"/>
  <c r="G33" i="14"/>
  <c r="AM177" i="2"/>
  <c r="H169" i="14"/>
  <c r="AM203" i="2"/>
  <c r="H195" i="14"/>
  <c r="BL158" i="2"/>
  <c r="E150" i="14"/>
  <c r="AR158" i="2"/>
  <c r="G150" i="14"/>
  <c r="BG136" i="2"/>
  <c r="F128" i="14"/>
  <c r="AW19" i="2"/>
  <c r="C11" i="14"/>
  <c r="AR107" i="2"/>
  <c r="G99" i="14"/>
  <c r="BL170" i="2"/>
  <c r="E162" i="14"/>
  <c r="AM237" i="2"/>
  <c r="H229" i="14"/>
  <c r="BL31" i="2"/>
  <c r="E23" i="14"/>
  <c r="BB32" i="2"/>
  <c r="D24" i="14"/>
  <c r="AW101" i="2"/>
  <c r="C93" i="14"/>
  <c r="AR220" i="2"/>
  <c r="G212" i="14"/>
  <c r="BB91" i="2"/>
  <c r="D83" i="14"/>
  <c r="BL104" i="2"/>
  <c r="E96" i="14"/>
  <c r="BL167" i="2"/>
  <c r="E159" i="14"/>
  <c r="BB44" i="2"/>
  <c r="D36" i="14"/>
  <c r="BB46" i="2"/>
  <c r="D38" i="14"/>
  <c r="AR110" i="2"/>
  <c r="G102" i="14"/>
  <c r="BL20" i="2"/>
  <c r="E12" i="14"/>
  <c r="BG146" i="2"/>
  <c r="F138" i="14"/>
  <c r="BG48" i="2"/>
  <c r="F40" i="14"/>
  <c r="AR193" i="2"/>
  <c r="G185" i="14"/>
  <c r="AM193" i="2"/>
  <c r="H185" i="14"/>
  <c r="AR91" i="2"/>
  <c r="G83" i="14"/>
  <c r="BG40" i="2"/>
  <c r="F32" i="14"/>
  <c r="AW104" i="2"/>
  <c r="C96" i="14"/>
  <c r="AM74" i="2"/>
  <c r="H66" i="14"/>
  <c r="AM32" i="2"/>
  <c r="H24" i="14"/>
  <c r="BL211" i="2"/>
  <c r="E203" i="14"/>
  <c r="AR211" i="2"/>
  <c r="G203" i="14"/>
  <c r="BL74" i="2"/>
  <c r="E66" i="14"/>
  <c r="AM180" i="2"/>
  <c r="H172" i="14"/>
  <c r="AR79" i="2"/>
  <c r="G71" i="14"/>
  <c r="BB22" i="2"/>
  <c r="D14" i="14"/>
  <c r="AM84" i="2"/>
  <c r="H76" i="14"/>
  <c r="BB23" i="2"/>
  <c r="D15" i="14"/>
  <c r="BG72" i="2"/>
  <c r="F64" i="14"/>
  <c r="BL220" i="2"/>
  <c r="E212" i="14"/>
  <c r="BG115" i="2"/>
  <c r="F107" i="14"/>
  <c r="AR213" i="2"/>
  <c r="G205" i="14"/>
  <c r="AM149" i="2"/>
  <c r="H141" i="14"/>
  <c r="BB149" i="2"/>
  <c r="D141" i="14"/>
  <c r="BL60" i="2"/>
  <c r="E52" i="14"/>
  <c r="BB160" i="2"/>
  <c r="D152" i="14"/>
  <c r="AR250" i="2"/>
  <c r="G242" i="14"/>
  <c r="AR63" i="2"/>
  <c r="G55" i="14"/>
  <c r="AM140" i="2"/>
  <c r="H132" i="14"/>
  <c r="BL131" i="2"/>
  <c r="E123" i="14"/>
  <c r="BL30" i="2"/>
  <c r="E22" i="14"/>
  <c r="AW195" i="2"/>
  <c r="C187" i="14"/>
  <c r="AM52" i="2"/>
  <c r="H44" i="14"/>
  <c r="AW205" i="2"/>
  <c r="C197" i="14"/>
  <c r="AW223" i="2"/>
  <c r="C215" i="14"/>
  <c r="BG232" i="2"/>
  <c r="F224" i="14"/>
  <c r="BL200" i="2"/>
  <c r="E192" i="14"/>
  <c r="BB137" i="2"/>
  <c r="D129" i="14"/>
  <c r="AW16" i="2"/>
  <c r="C8" i="14"/>
  <c r="AW64" i="2"/>
  <c r="C56" i="14"/>
  <c r="AW239" i="2"/>
  <c r="C231" i="14"/>
  <c r="BL94" i="2"/>
  <c r="E86" i="14"/>
  <c r="BG238" i="2"/>
  <c r="F230" i="14"/>
  <c r="AR195" i="2"/>
  <c r="G187" i="14"/>
  <c r="AR52" i="2"/>
  <c r="G44" i="14"/>
  <c r="BG205" i="2"/>
  <c r="F197" i="14"/>
  <c r="BB181" i="2"/>
  <c r="D173" i="14"/>
  <c r="BL120" i="2"/>
  <c r="E112" i="14"/>
  <c r="BG200" i="2"/>
  <c r="F192" i="14"/>
  <c r="BB82" i="2"/>
  <c r="D74" i="14"/>
  <c r="AW202" i="2"/>
  <c r="C194" i="14"/>
  <c r="BB27" i="2"/>
  <c r="D19" i="14"/>
  <c r="AM226" i="2"/>
  <c r="H218" i="14"/>
  <c r="AR204" i="2"/>
  <c r="G196" i="14"/>
  <c r="BB39" i="2"/>
  <c r="D31" i="14"/>
  <c r="BB235" i="2"/>
  <c r="D227" i="14"/>
  <c r="BB21" i="2"/>
  <c r="D13" i="14"/>
  <c r="BL154" i="2"/>
  <c r="E146" i="14"/>
  <c r="BL52" i="2"/>
  <c r="E44" i="14"/>
  <c r="BB236" i="2"/>
  <c r="D228" i="14"/>
  <c r="AW229" i="2"/>
  <c r="C221" i="14"/>
  <c r="AM205" i="2"/>
  <c r="H197" i="14"/>
  <c r="BG113" i="2"/>
  <c r="F105" i="14"/>
  <c r="BL92" i="2"/>
  <c r="E84" i="14"/>
  <c r="AM133" i="2"/>
  <c r="H125" i="14"/>
  <c r="AM181" i="2"/>
  <c r="H173" i="14"/>
  <c r="BL97" i="2"/>
  <c r="E89" i="14"/>
  <c r="AW201" i="2"/>
  <c r="C193" i="14"/>
  <c r="BG114" i="2"/>
  <c r="F106" i="14"/>
  <c r="BB26" i="2"/>
  <c r="D18" i="14"/>
  <c r="AW232" i="2"/>
  <c r="C224" i="14"/>
  <c r="BL121" i="2"/>
  <c r="E113" i="14"/>
  <c r="AW135" i="2"/>
  <c r="C127" i="14"/>
  <c r="BB93" i="2"/>
  <c r="D85" i="14"/>
  <c r="AM200" i="2"/>
  <c r="H192" i="14"/>
  <c r="BG242" i="2"/>
  <c r="F234" i="14"/>
  <c r="AR221" i="2"/>
  <c r="G213" i="14"/>
  <c r="AM25" i="2"/>
  <c r="H17" i="14"/>
  <c r="AM82" i="2"/>
  <c r="H74" i="14"/>
  <c r="AW196" i="2"/>
  <c r="C188" i="14"/>
  <c r="AW122" i="2"/>
  <c r="C114" i="14"/>
  <c r="AR16" i="2"/>
  <c r="G8" i="14"/>
  <c r="AM112" i="2"/>
  <c r="H104" i="14"/>
  <c r="AW179" i="2"/>
  <c r="C171" i="14"/>
  <c r="AR15" i="2"/>
  <c r="G7" i="14"/>
  <c r="BG210" i="2"/>
  <c r="F202" i="14"/>
  <c r="BB49" i="2"/>
  <c r="D41" i="14"/>
  <c r="AR64" i="2"/>
  <c r="G56" i="14"/>
  <c r="AM166" i="2"/>
  <c r="H158" i="14"/>
  <c r="BB53" i="2"/>
  <c r="D45" i="14"/>
  <c r="AR78" i="2"/>
  <c r="G70" i="14"/>
  <c r="AW254" i="2"/>
  <c r="C246" i="14"/>
  <c r="BL256" i="2"/>
  <c r="E248" i="14"/>
  <c r="BB256" i="2"/>
  <c r="D248" i="14"/>
  <c r="AM204" i="2"/>
  <c r="H196" i="14"/>
  <c r="AW125" i="2"/>
  <c r="C117" i="14"/>
  <c r="AM89" i="2"/>
  <c r="H81" i="14"/>
  <c r="BG222" i="2"/>
  <c r="F214" i="14"/>
  <c r="AM252" i="2"/>
  <c r="H244" i="14"/>
  <c r="BL252" i="2"/>
  <c r="E244" i="14"/>
  <c r="BL133" i="2"/>
  <c r="E125" i="14"/>
  <c r="AR39" i="2"/>
  <c r="G31" i="14"/>
  <c r="BB253" i="2"/>
  <c r="D245" i="14"/>
  <c r="AM179" i="2"/>
  <c r="H171" i="14"/>
  <c r="BL223" i="2"/>
  <c r="E215" i="14"/>
  <c r="AR112" i="2"/>
  <c r="G104" i="14"/>
  <c r="AR222" i="2"/>
  <c r="G214" i="14"/>
  <c r="BB258" i="2"/>
  <c r="D250" i="14"/>
  <c r="AR257" i="2"/>
  <c r="G249" i="14"/>
  <c r="BB257" i="2"/>
  <c r="D249" i="14"/>
  <c r="BG135" i="2"/>
  <c r="F127" i="14"/>
  <c r="BG64" i="2"/>
  <c r="F56" i="14"/>
  <c r="AR103" i="2"/>
  <c r="G95" i="14"/>
  <c r="AM222" i="2"/>
  <c r="H214" i="14"/>
  <c r="AR181" i="2"/>
  <c r="G173" i="14"/>
  <c r="BG18" i="2"/>
  <c r="F10" i="14"/>
  <c r="BL182" i="2"/>
  <c r="E174" i="14"/>
  <c r="AW218" i="2"/>
  <c r="C210" i="14"/>
  <c r="BG24" i="2"/>
  <c r="F16" i="14"/>
  <c r="AW90" i="2"/>
  <c r="C82" i="14"/>
  <c r="AM183" i="2"/>
  <c r="H175" i="14"/>
  <c r="AW238" i="2"/>
  <c r="C230" i="14"/>
  <c r="AM206" i="2"/>
  <c r="H198" i="14"/>
  <c r="BG243" i="2"/>
  <c r="F235" i="14"/>
  <c r="AW235" i="2"/>
  <c r="C227" i="14"/>
  <c r="BL134" i="2"/>
  <c r="E126" i="14"/>
  <c r="BL37" i="2"/>
  <c r="E29" i="14"/>
  <c r="BL58" i="2"/>
  <c r="E50" i="14"/>
  <c r="BL244" i="2"/>
  <c r="E236" i="14"/>
  <c r="AR65" i="2"/>
  <c r="G57" i="14"/>
  <c r="BL23" i="2"/>
  <c r="E15" i="14"/>
  <c r="AM101" i="2"/>
  <c r="H93" i="14"/>
  <c r="BB241" i="2"/>
  <c r="D233" i="14"/>
  <c r="AR163" i="2"/>
  <c r="G155" i="14"/>
  <c r="BG141" i="2"/>
  <c r="F133" i="14"/>
  <c r="AW158" i="2"/>
  <c r="C150" i="14"/>
  <c r="AM107" i="2"/>
  <c r="H99" i="14"/>
  <c r="AR101" i="2"/>
  <c r="G93" i="14"/>
  <c r="BB207" i="2"/>
  <c r="D199" i="14"/>
  <c r="BL110" i="2"/>
  <c r="E102" i="14"/>
  <c r="AW193" i="2"/>
  <c r="C185" i="14"/>
  <c r="BB104" i="2"/>
  <c r="D96" i="14"/>
  <c r="AW74" i="2"/>
  <c r="C66" i="14"/>
  <c r="AR84" i="2"/>
  <c r="G76" i="14"/>
  <c r="BG220" i="2"/>
  <c r="F212" i="14"/>
  <c r="AW60" i="2"/>
  <c r="C52" i="14"/>
  <c r="AR140" i="2"/>
  <c r="G132" i="14"/>
  <c r="BL103" i="2"/>
  <c r="E95" i="14"/>
  <c r="AW233" i="2"/>
  <c r="C225" i="14"/>
  <c r="BB30" i="2"/>
  <c r="D22" i="14"/>
  <c r="BL196" i="2"/>
  <c r="E188" i="14"/>
  <c r="AW252" i="2"/>
  <c r="C244" i="14"/>
  <c r="BB183" i="2"/>
  <c r="D175" i="14"/>
  <c r="AM59" i="2"/>
  <c r="H51" i="14"/>
  <c r="BG245" i="2"/>
  <c r="F237" i="14"/>
  <c r="BB132" i="2"/>
  <c r="D124" i="14"/>
  <c r="AM120" i="2"/>
  <c r="H112" i="14"/>
  <c r="AR159" i="2"/>
  <c r="G151" i="14"/>
  <c r="AR90" i="2"/>
  <c r="G82" i="14"/>
  <c r="AW37" i="2"/>
  <c r="C29" i="14"/>
  <c r="AR182" i="2"/>
  <c r="G174" i="14"/>
  <c r="BG132" i="2"/>
  <c r="F124" i="14"/>
  <c r="AR164" i="2"/>
  <c r="G156" i="14"/>
  <c r="BB228" i="2"/>
  <c r="D220" i="14"/>
  <c r="BB243" i="2"/>
  <c r="D235" i="14"/>
  <c r="AW81" i="2"/>
  <c r="C73" i="14"/>
  <c r="BG182" i="2"/>
  <c r="F174" i="14"/>
  <c r="AM245" i="2"/>
  <c r="H237" i="14"/>
  <c r="AR245" i="2"/>
  <c r="G237" i="14"/>
  <c r="BL98" i="2"/>
  <c r="E90" i="14"/>
  <c r="BG78" i="2"/>
  <c r="F70" i="14"/>
  <c r="AM132" i="2"/>
  <c r="H124" i="14"/>
  <c r="BB218" i="2"/>
  <c r="D210" i="14"/>
  <c r="BL67" i="2"/>
  <c r="E59" i="14"/>
  <c r="AR120" i="2"/>
  <c r="G112" i="14"/>
  <c r="AM29" i="2"/>
  <c r="H21" i="14"/>
  <c r="AM24" i="2"/>
  <c r="H16" i="14"/>
  <c r="BB159" i="2"/>
  <c r="D151" i="14"/>
  <c r="BB164" i="2"/>
  <c r="D156" i="14"/>
  <c r="AM142" i="2"/>
  <c r="H134" i="14"/>
  <c r="BB142" i="2"/>
  <c r="D134" i="14"/>
  <c r="BL228" i="2"/>
  <c r="E220" i="14"/>
  <c r="AW166" i="2"/>
  <c r="C158" i="14"/>
  <c r="BG77" i="2"/>
  <c r="F69" i="14"/>
  <c r="BG90" i="2"/>
  <c r="F82" i="14"/>
  <c r="AW249" i="2"/>
  <c r="C241" i="14"/>
  <c r="BL175" i="2"/>
  <c r="E167" i="14"/>
  <c r="AW134" i="2"/>
  <c r="C126" i="14"/>
  <c r="BB37" i="2"/>
  <c r="D29" i="14"/>
  <c r="AW198" i="2"/>
  <c r="C190" i="14"/>
  <c r="AM81" i="2"/>
  <c r="H73" i="14"/>
  <c r="BL47" i="2"/>
  <c r="E39" i="14"/>
  <c r="BB168" i="2"/>
  <c r="D160" i="14"/>
  <c r="AR183" i="2"/>
  <c r="G175" i="14"/>
  <c r="AR238" i="2"/>
  <c r="G230" i="14"/>
  <c r="BB246" i="2"/>
  <c r="D238" i="14"/>
  <c r="AW212" i="2"/>
  <c r="C204" i="14"/>
  <c r="AR212" i="2"/>
  <c r="G204" i="14"/>
  <c r="BB206" i="2"/>
  <c r="D198" i="14"/>
  <c r="AM128" i="2"/>
  <c r="H120" i="14"/>
  <c r="BL18" i="2"/>
  <c r="E10" i="14"/>
  <c r="AR198" i="2"/>
  <c r="G190" i="14"/>
  <c r="AM243" i="2"/>
  <c r="H235" i="14"/>
  <c r="AM239" i="2"/>
  <c r="H231" i="14"/>
  <c r="AW98" i="2"/>
  <c r="C90" i="14"/>
  <c r="AR24" i="2"/>
  <c r="G16" i="14"/>
  <c r="BL81" i="2"/>
  <c r="E73" i="14"/>
  <c r="AM119" i="2"/>
  <c r="H111" i="14"/>
  <c r="BB119" i="2"/>
  <c r="D111" i="14"/>
  <c r="AM61" i="2"/>
  <c r="H53" i="14"/>
  <c r="BG134" i="2"/>
  <c r="F126" i="14"/>
  <c r="BB43" i="2"/>
  <c r="D35" i="14"/>
  <c r="BB130" i="2"/>
  <c r="D122" i="14"/>
  <c r="AW14" i="2"/>
  <c r="C6" i="14"/>
  <c r="AM37" i="2"/>
  <c r="H29" i="14"/>
  <c r="BB35" i="2"/>
  <c r="D27" i="14"/>
  <c r="AM80" i="2"/>
  <c r="H72" i="14"/>
  <c r="AM123" i="2"/>
  <c r="H115" i="14"/>
  <c r="AR123" i="2"/>
  <c r="G115" i="14"/>
  <c r="AW58" i="2"/>
  <c r="C50" i="14"/>
  <c r="AW38" i="2"/>
  <c r="C30" i="14"/>
  <c r="BB152" i="2"/>
  <c r="D144" i="14"/>
  <c r="AM219" i="2"/>
  <c r="H211" i="14"/>
  <c r="AR244" i="2"/>
  <c r="G236" i="14"/>
  <c r="BG102" i="2"/>
  <c r="F94" i="14"/>
  <c r="AW51" i="2"/>
  <c r="C43" i="14"/>
  <c r="BB51" i="2"/>
  <c r="D43" i="14"/>
  <c r="BG65" i="2"/>
  <c r="F57" i="14"/>
  <c r="AR59" i="2"/>
  <c r="G51" i="14"/>
  <c r="AW180" i="2"/>
  <c r="C172" i="14"/>
  <c r="BG84" i="2"/>
  <c r="F76" i="14"/>
  <c r="AW220" i="2"/>
  <c r="C212" i="14"/>
  <c r="AR177" i="2"/>
  <c r="G169" i="14"/>
  <c r="BG63" i="2"/>
  <c r="F55" i="14"/>
  <c r="AM104" i="2"/>
  <c r="H96" i="14"/>
  <c r="BG207" i="2"/>
  <c r="F199" i="14"/>
  <c r="AW230" i="2"/>
  <c r="C222" i="14"/>
  <c r="AW189" i="2"/>
  <c r="C181" i="14"/>
  <c r="BG241" i="2"/>
  <c r="F233" i="14"/>
  <c r="AR241" i="2"/>
  <c r="G233" i="14"/>
  <c r="BB66" i="2"/>
  <c r="D58" i="14"/>
  <c r="AW111" i="2"/>
  <c r="C103" i="14"/>
  <c r="BB163" i="2"/>
  <c r="D155" i="14"/>
  <c r="BG247" i="2"/>
  <c r="F239" i="14"/>
  <c r="BB247" i="2"/>
  <c r="D239" i="14"/>
  <c r="BL141" i="2"/>
  <c r="E133" i="14"/>
  <c r="BL41" i="2"/>
  <c r="E33" i="14"/>
  <c r="AW177" i="2"/>
  <c r="C169" i="14"/>
  <c r="BG203" i="2"/>
  <c r="F195" i="14"/>
  <c r="BB158" i="2"/>
  <c r="D150" i="14"/>
  <c r="AW136" i="2"/>
  <c r="C128" i="14"/>
  <c r="AR136" i="2"/>
  <c r="G128" i="14"/>
  <c r="BG19" i="2"/>
  <c r="F11" i="14"/>
  <c r="BG107" i="2"/>
  <c r="F99" i="14"/>
  <c r="AW170" i="2"/>
  <c r="C162" i="14"/>
  <c r="BL237" i="2"/>
  <c r="E229" i="14"/>
  <c r="BG31" i="2"/>
  <c r="F23" i="14"/>
  <c r="BG32" i="2"/>
  <c r="F24" i="14"/>
  <c r="BL213" i="2"/>
  <c r="E205" i="14"/>
  <c r="AM60" i="2"/>
  <c r="H52" i="14"/>
  <c r="AW191" i="2"/>
  <c r="C183" i="14"/>
  <c r="BL50" i="2"/>
  <c r="E42" i="14"/>
  <c r="AW167" i="2"/>
  <c r="C159" i="14"/>
  <c r="AW44" i="2"/>
  <c r="C36" i="14"/>
  <c r="AM46" i="2"/>
  <c r="H38" i="14"/>
  <c r="AW110" i="2"/>
  <c r="C102" i="14"/>
  <c r="BB20" i="2"/>
  <c r="D12" i="14"/>
  <c r="BB146" i="2"/>
  <c r="D138" i="14"/>
  <c r="BL48" i="2"/>
  <c r="E40" i="14"/>
  <c r="BB193" i="2"/>
  <c r="D185" i="14"/>
  <c r="AW91" i="2"/>
  <c r="C83" i="14"/>
  <c r="AM118" i="2"/>
  <c r="H110" i="14"/>
  <c r="BB40" i="2"/>
  <c r="D32" i="14"/>
  <c r="BG104" i="2"/>
  <c r="F96" i="14"/>
  <c r="BB250" i="2"/>
  <c r="D242" i="14"/>
  <c r="BL101" i="2"/>
  <c r="E93" i="14"/>
  <c r="BB211" i="2"/>
  <c r="D203" i="14"/>
  <c r="BG74" i="2"/>
  <c r="F66" i="14"/>
  <c r="AR180" i="2"/>
  <c r="G172" i="14"/>
  <c r="AM79" i="2"/>
  <c r="H71" i="14"/>
  <c r="AR22" i="2"/>
  <c r="G14" i="14"/>
  <c r="AM22" i="2"/>
  <c r="H14" i="14"/>
  <c r="BB84" i="2"/>
  <c r="D76" i="14"/>
  <c r="AR23" i="2"/>
  <c r="G15" i="14"/>
  <c r="AM72" i="2"/>
  <c r="H64" i="14"/>
  <c r="AM220" i="2"/>
  <c r="H212" i="14"/>
  <c r="AR115" i="2"/>
  <c r="G107" i="14"/>
  <c r="AM213" i="2"/>
  <c r="H205" i="14"/>
  <c r="AR149" i="2"/>
  <c r="G141" i="14"/>
  <c r="AR60" i="2"/>
  <c r="G52" i="14"/>
  <c r="AR160" i="2"/>
  <c r="G152" i="14"/>
  <c r="AM250" i="2"/>
  <c r="H242" i="14"/>
  <c r="BL63" i="2"/>
  <c r="E55" i="14"/>
  <c r="BL140" i="2"/>
  <c r="E132" i="14"/>
  <c r="BL191" i="2"/>
  <c r="E183" i="14"/>
  <c r="AR131" i="2"/>
  <c r="G123" i="14"/>
  <c r="BG154" i="2"/>
  <c r="F146" i="14"/>
  <c r="AM53" i="2"/>
  <c r="H45" i="14"/>
  <c r="BG236" i="2"/>
  <c r="F228" i="14"/>
  <c r="AR113" i="2"/>
  <c r="G105" i="14"/>
  <c r="BG201" i="2"/>
  <c r="F193" i="14"/>
  <c r="BB135" i="2"/>
  <c r="D127" i="14"/>
  <c r="AM242" i="2"/>
  <c r="H234" i="14"/>
  <c r="BB196" i="2"/>
  <c r="D188" i="14"/>
  <c r="BG112" i="2"/>
  <c r="F104" i="14"/>
  <c r="BG157" i="2"/>
  <c r="F149" i="14"/>
  <c r="AR175" i="2"/>
  <c r="G167" i="14"/>
  <c r="AM47" i="2"/>
  <c r="H39" i="14"/>
  <c r="BL238" i="2"/>
  <c r="E230" i="14"/>
  <c r="AR53" i="2"/>
  <c r="G45" i="14"/>
  <c r="BL210" i="2"/>
  <c r="E202" i="14"/>
  <c r="BL113" i="2"/>
  <c r="E105" i="14"/>
  <c r="BG97" i="2"/>
  <c r="F89" i="14"/>
  <c r="AR135" i="2"/>
  <c r="G127" i="14"/>
  <c r="AR242" i="2"/>
  <c r="G234" i="14"/>
  <c r="AR137" i="2"/>
  <c r="G129" i="14"/>
  <c r="BG16" i="2"/>
  <c r="F8" i="14"/>
  <c r="BB64" i="2"/>
  <c r="D56" i="14"/>
  <c r="BB217" i="2"/>
  <c r="D209" i="14"/>
  <c r="BL222" i="2"/>
  <c r="E214" i="14"/>
  <c r="BG39" i="2"/>
  <c r="F31" i="14"/>
  <c r="AR94" i="2"/>
  <c r="G86" i="14"/>
  <c r="BG54" i="2"/>
  <c r="F46" i="14"/>
  <c r="BL195" i="2"/>
  <c r="E187" i="14"/>
  <c r="BB52" i="2"/>
  <c r="D44" i="14"/>
  <c r="BG103" i="2"/>
  <c r="F95" i="14"/>
  <c r="BB229" i="2"/>
  <c r="D221" i="14"/>
  <c r="AR205" i="2"/>
  <c r="G197" i="14"/>
  <c r="BG190" i="2"/>
  <c r="F182" i="14"/>
  <c r="AM92" i="2"/>
  <c r="H84" i="14"/>
  <c r="BG133" i="2"/>
  <c r="F125" i="14"/>
  <c r="BL181" i="2"/>
  <c r="E173" i="14"/>
  <c r="BG223" i="2"/>
  <c r="F215" i="14"/>
  <c r="AR201" i="2"/>
  <c r="G193" i="14"/>
  <c r="AR26" i="2"/>
  <c r="G18" i="14"/>
  <c r="AM232" i="2"/>
  <c r="H224" i="14"/>
  <c r="AM30" i="2"/>
  <c r="H22" i="14"/>
  <c r="BB121" i="2"/>
  <c r="D113" i="14"/>
  <c r="AM135" i="2"/>
  <c r="H127" i="14"/>
  <c r="BL100" i="2"/>
  <c r="E92" i="14"/>
  <c r="AW200" i="2"/>
  <c r="C192" i="14"/>
  <c r="BL242" i="2"/>
  <c r="E234" i="14"/>
  <c r="BG233" i="2"/>
  <c r="F225" i="14"/>
  <c r="BB25" i="2"/>
  <c r="D17" i="14"/>
  <c r="BG82" i="2"/>
  <c r="F74" i="14"/>
  <c r="AR196" i="2"/>
  <c r="G188" i="14"/>
  <c r="AM202" i="2"/>
  <c r="H194" i="14"/>
  <c r="BL16" i="2"/>
  <c r="E8" i="14"/>
  <c r="AW112" i="2"/>
  <c r="C104" i="14"/>
  <c r="BL179" i="2"/>
  <c r="E171" i="14"/>
  <c r="BB15" i="2"/>
  <c r="D7" i="14"/>
  <c r="BG49" i="2"/>
  <c r="F41" i="14"/>
  <c r="BL27" i="2"/>
  <c r="E19" i="14"/>
  <c r="BB157" i="2"/>
  <c r="D149" i="14"/>
  <c r="AW159" i="2"/>
  <c r="C151" i="14"/>
  <c r="AW53" i="2"/>
  <c r="C45" i="14"/>
  <c r="BL78" i="2"/>
  <c r="E70" i="14"/>
  <c r="BG254" i="2"/>
  <c r="F246" i="14"/>
  <c r="AW256" i="2"/>
  <c r="C248" i="14"/>
  <c r="AM256" i="2"/>
  <c r="H248" i="14"/>
  <c r="BB222" i="2"/>
  <c r="D214" i="14"/>
  <c r="AW94" i="2"/>
  <c r="C86" i="14"/>
  <c r="BG226" i="2"/>
  <c r="F218" i="14"/>
  <c r="AM227" i="2"/>
  <c r="H219" i="14"/>
  <c r="BG252" i="2"/>
  <c r="F244" i="14"/>
  <c r="BB252" i="2"/>
  <c r="D244" i="14"/>
  <c r="AM54" i="2"/>
  <c r="H46" i="14"/>
  <c r="AM97" i="2"/>
  <c r="H89" i="14"/>
  <c r="AR253" i="2"/>
  <c r="G245" i="14"/>
  <c r="AW253" i="2"/>
  <c r="C245" i="14"/>
  <c r="AR121" i="2"/>
  <c r="G113" i="14"/>
  <c r="AR232" i="2"/>
  <c r="G224" i="14"/>
  <c r="BB89" i="2"/>
  <c r="D81" i="14"/>
  <c r="BG68" i="2"/>
  <c r="F60" i="14"/>
  <c r="BG258" i="2"/>
  <c r="F250" i="14"/>
  <c r="AM257" i="2"/>
  <c r="H249" i="14"/>
  <c r="AW257" i="2"/>
  <c r="C249" i="14"/>
  <c r="BB242" i="2"/>
  <c r="D234" i="14"/>
  <c r="BG204" i="2"/>
  <c r="F196" i="14"/>
  <c r="AR92" i="2"/>
  <c r="G84" i="14"/>
  <c r="AM68" i="2"/>
  <c r="H60" i="14"/>
  <c r="AR226" i="2"/>
  <c r="G218" i="14"/>
  <c r="BL38" i="2"/>
  <c r="E30" i="14"/>
  <c r="BB245" i="2"/>
  <c r="D237" i="14"/>
  <c r="BG218" i="2"/>
  <c r="F210" i="14"/>
  <c r="BB29" i="2"/>
  <c r="D21" i="14"/>
  <c r="BG228" i="2"/>
  <c r="F220" i="14"/>
  <c r="AM77" i="2"/>
  <c r="H69" i="14"/>
  <c r="BL43" i="2"/>
  <c r="E35" i="14"/>
  <c r="AM21" i="2"/>
  <c r="H13" i="14"/>
  <c r="BB212" i="2"/>
  <c r="D204" i="14"/>
  <c r="BG198" i="2"/>
  <c r="F190" i="14"/>
  <c r="AW152" i="2"/>
  <c r="C144" i="14"/>
  <c r="BG61" i="2"/>
  <c r="F53" i="14"/>
  <c r="AM14" i="2"/>
  <c r="H6" i="14"/>
  <c r="BB123" i="2"/>
  <c r="D115" i="14"/>
  <c r="AM152" i="2"/>
  <c r="H144" i="14"/>
  <c r="AW65" i="2"/>
  <c r="C57" i="14"/>
  <c r="AW247" i="2"/>
  <c r="C239" i="14"/>
  <c r="AR167" i="2"/>
  <c r="G159" i="14"/>
  <c r="AW66" i="2"/>
  <c r="C58" i="14"/>
  <c r="BG41" i="2"/>
  <c r="F33" i="14"/>
  <c r="BB136" i="2"/>
  <c r="D128" i="14"/>
  <c r="BB31" i="2"/>
  <c r="D23" i="14"/>
  <c r="BB118" i="2"/>
  <c r="D110" i="14"/>
  <c r="AR46" i="2"/>
  <c r="G38" i="14"/>
  <c r="BL146" i="2"/>
  <c r="E138" i="14"/>
  <c r="BG237" i="2"/>
  <c r="F229" i="14"/>
  <c r="BL180" i="2"/>
  <c r="E172" i="14"/>
  <c r="AW84" i="2"/>
  <c r="C76" i="14"/>
  <c r="AW213" i="2"/>
  <c r="C205" i="14"/>
  <c r="BB63" i="2"/>
  <c r="D55" i="14"/>
  <c r="BB179" i="2"/>
  <c r="D171" i="14"/>
  <c r="AW93" i="2"/>
  <c r="C85" i="14"/>
  <c r="AR68" i="2"/>
  <c r="G60" i="14"/>
  <c r="AR217" i="2"/>
  <c r="G209" i="14"/>
  <c r="BB205" i="2"/>
  <c r="D197" i="14"/>
  <c r="AR233" i="2"/>
  <c r="G225" i="14"/>
  <c r="AM253" i="2"/>
  <c r="H245" i="14"/>
  <c r="BL253" i="2"/>
  <c r="E245" i="14"/>
  <c r="BG52" i="2"/>
  <c r="F44" i="14"/>
  <c r="AR25" i="2"/>
  <c r="G17" i="14"/>
  <c r="BB226" i="2"/>
  <c r="D218" i="14"/>
  <c r="AW258" i="2"/>
  <c r="C250" i="14"/>
  <c r="AR258" i="2"/>
  <c r="G250" i="14"/>
  <c r="BL257" i="2"/>
  <c r="E249" i="14"/>
  <c r="AR210" i="2"/>
  <c r="G202" i="14"/>
  <c r="BB221" i="2"/>
  <c r="D213" i="14"/>
  <c r="AM125" i="2"/>
  <c r="H117" i="14"/>
  <c r="BL201" i="2"/>
  <c r="E193" i="14"/>
  <c r="AW30" i="2"/>
  <c r="C22" i="14"/>
  <c r="BL227" i="2"/>
  <c r="E219" i="14"/>
  <c r="H3" i="14" l="1"/>
  <c r="E3" i="14"/>
  <c r="D3" i="14"/>
  <c r="G3" i="14"/>
  <c r="C3" i="14"/>
  <c r="F3"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<sst xmlns="http://schemas.openxmlformats.org/spreadsheetml/2006/main" count="709" uniqueCount="115">
  <si>
    <t>RegionRes</t>
  </si>
  <si>
    <t>Urban %</t>
  </si>
  <si>
    <t>Exposure</t>
  </si>
  <si>
    <t>Mobility_Region_Name</t>
  </si>
  <si>
    <t>Region VII: Central Visayas</t>
  </si>
  <si>
    <t>National Capital Region</t>
  </si>
  <si>
    <t>NCR</t>
  </si>
  <si>
    <t>Central Visayas</t>
  </si>
  <si>
    <t>Region IV-A: CALABARZON</t>
  </si>
  <si>
    <t>Calabarzon</t>
  </si>
  <si>
    <t>Region X: Northern Mindanao</t>
  </si>
  <si>
    <t>Central Luzon</t>
  </si>
  <si>
    <t>Region III: Central Luzon</t>
  </si>
  <si>
    <t>Eastern Visayas</t>
  </si>
  <si>
    <t>Region IV-B: MIMAROPA</t>
  </si>
  <si>
    <t>Western Visayas</t>
  </si>
  <si>
    <t>Region XI: Davao Region</t>
  </si>
  <si>
    <t>Zamboanga Peninsula</t>
  </si>
  <si>
    <t>BARMM</t>
  </si>
  <si>
    <t>Northern Mindanao</t>
  </si>
  <si>
    <t>Region V: Bicol Region</t>
  </si>
  <si>
    <t>Davao Region</t>
  </si>
  <si>
    <t>Region VI: Western Visayas</t>
  </si>
  <si>
    <t>Bicol</t>
  </si>
  <si>
    <t>Region IX: Zamboanga Peninsula</t>
  </si>
  <si>
    <t>Ilocos Region</t>
  </si>
  <si>
    <t>Region XII: SOCCSKSARGEN</t>
  </si>
  <si>
    <t>Caraga</t>
  </si>
  <si>
    <t>CAR</t>
  </si>
  <si>
    <t>MIMAROPA</t>
  </si>
  <si>
    <t>Region I: Ilocos Region</t>
  </si>
  <si>
    <t>Cordillera Administrative Region</t>
  </si>
  <si>
    <t>Region II: Cagayan Valley</t>
  </si>
  <si>
    <t>Cagayan Valley</t>
  </si>
  <si>
    <t>CARAGA</t>
  </si>
  <si>
    <t>Autonomous Region in Muslim Mindanao</t>
  </si>
  <si>
    <t>Region VIII: Eastern Visayas</t>
  </si>
  <si>
    <t>SOCCSKSARGEN</t>
  </si>
  <si>
    <t>date</t>
  </si>
  <si>
    <t>retail_and_recreation_percent_change_from_baseline</t>
  </si>
  <si>
    <t>grocery_and_pharmacy_percent_change_from_baseline</t>
  </si>
  <si>
    <t>parks_percent_change_from_baseline</t>
  </si>
  <si>
    <t>transit_stations_percent_change_from_baseline</t>
  </si>
  <si>
    <t>workplaces_percent_change_from_baseline</t>
  </si>
  <si>
    <t>residential_percent_change_from_baseline</t>
  </si>
  <si>
    <t>NO2</t>
  </si>
  <si>
    <t>mean</t>
  </si>
  <si>
    <t>stdev</t>
  </si>
  <si>
    <t>min</t>
  </si>
  <si>
    <t>max</t>
  </si>
  <si>
    <t>range</t>
  </si>
  <si>
    <t>retail_and_recreation</t>
  </si>
  <si>
    <t>grocery_and_pharmacy</t>
  </si>
  <si>
    <t>parks</t>
  </si>
  <si>
    <t>transit_stations</t>
  </si>
  <si>
    <t>workplaces</t>
  </si>
  <si>
    <t>residential</t>
  </si>
  <si>
    <r>
      <t xml:space="preserve">Min-Max Scaling
</t>
    </r>
    <r>
      <rPr>
        <i/>
        <sz val="10"/>
        <color theme="0"/>
        <rFont val="Calibri"/>
        <family val="2"/>
        <scheme val="minor"/>
      </rPr>
      <t>(To make data comparable)</t>
    </r>
  </si>
  <si>
    <t>Scaled Dataset</t>
  </si>
  <si>
    <t>10-Period Moving Average</t>
  </si>
  <si>
    <t>Time Series</t>
  </si>
  <si>
    <t>MAQI Calculation</t>
  </si>
  <si>
    <t>Calculation of Indices</t>
  </si>
  <si>
    <t>Region</t>
  </si>
  <si>
    <r>
      <t xml:space="preserve">Data Smoothing
</t>
    </r>
    <r>
      <rPr>
        <i/>
        <sz val="10"/>
        <color theme="0"/>
        <rFont val="Calibri"/>
        <family val="2"/>
        <scheme val="minor"/>
      </rPr>
      <t>(To eliminate outliers and capture data patterns)</t>
    </r>
  </si>
  <si>
    <t>CORRELATION</t>
  </si>
  <si>
    <t>R-SQUARED</t>
  </si>
  <si>
    <t>Trendline</t>
  </si>
  <si>
    <t>INPUT DATA</t>
  </si>
  <si>
    <t>Model Parameters</t>
  </si>
  <si>
    <t>MAQI_retail</t>
  </si>
  <si>
    <t>MAQI_grocery</t>
  </si>
  <si>
    <t>MAQI_parks</t>
  </si>
  <si>
    <t>MAQI_transit</t>
  </si>
  <si>
    <t>MAQI_workplaces</t>
  </si>
  <si>
    <t>MAQI_residential</t>
  </si>
  <si>
    <t>MOB_retail</t>
  </si>
  <si>
    <t>MOB_grocery</t>
  </si>
  <si>
    <t>MOB_parks</t>
  </si>
  <si>
    <t>MOB_transit</t>
  </si>
  <si>
    <t>MOB_workplaces</t>
  </si>
  <si>
    <t>MOB_residential</t>
  </si>
  <si>
    <t>Total</t>
  </si>
  <si>
    <t>MAQI_Rt20</t>
  </si>
  <si>
    <t>Mobility_NO2</t>
  </si>
  <si>
    <t>NO2_cl</t>
  </si>
  <si>
    <t>Rt+27</t>
  </si>
  <si>
    <t>Train</t>
  </si>
  <si>
    <t>Test</t>
  </si>
  <si>
    <t>Tag</t>
  </si>
  <si>
    <t>Rt+20</t>
  </si>
  <si>
    <t>Correlation</t>
  </si>
  <si>
    <t>no2_index</t>
  </si>
  <si>
    <t>res_index</t>
  </si>
  <si>
    <t>res_maqi</t>
  </si>
  <si>
    <t>MAQI PER MOBILITY</t>
  </si>
  <si>
    <t>Residential</t>
  </si>
  <si>
    <t>Workplace</t>
  </si>
  <si>
    <t>Retail and Recreation</t>
  </si>
  <si>
    <t>Grocery</t>
  </si>
  <si>
    <t>Transit Stations</t>
  </si>
  <si>
    <t>Parks</t>
  </si>
  <si>
    <t>work_index</t>
  </si>
  <si>
    <t>work_maqi</t>
  </si>
  <si>
    <t>retail_index</t>
  </si>
  <si>
    <t>retail_maqi</t>
  </si>
  <si>
    <t>grocery_index</t>
  </si>
  <si>
    <t>grocery_maqi</t>
  </si>
  <si>
    <t>transit_index</t>
  </si>
  <si>
    <t>transit_maqi</t>
  </si>
  <si>
    <t>parks_index</t>
  </si>
  <si>
    <t>parks_maqi</t>
  </si>
  <si>
    <t>CORRELATION OF INDEXED DATA</t>
  </si>
  <si>
    <t>MAQI (ALL MOBILITY)</t>
  </si>
  <si>
    <t>COMPARATIVE INDICES PER MOBILITY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</si>
</sst>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000"/>
    <numFmt numFmtId="166" formatCode="0.00000"/>
    <numFmt numFmtId="167" formatCode="0.00000000"/>
    <numFmt numFmtId="168" formatCode="#,##0.0000"/>
    <numFmt numFmtId="169" formatCode="0.000000"/>
  </numFmts>
  <fonts count="20" x14ac:knownFonts="1">
    <font>
      <sz val="11"/>
      <color theme="1"/>
      <name val="Calibri"/>
      <family val="2"/>
      <scheme val="minor"/>
    </font>
    <font>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name val="Calibri"/>
      <family val="2"/>
      <scheme val="minor"/>
    </font>
    <font>
      <b/>
      <sz val="11"/>
      <color rgb="FF3F3F76"/>
      <name val="Calibri"/>
      <family val="2"/>
      <scheme val="minor"/>
    </font>
    <font>
      <i/>
      <sz val="11"/>
      <color theme="1"/>
      <name val="Calibri"/>
      <family val="2"/>
      <scheme val="minor"/>
    </font>
    <font>
      <b/>
      <sz val="12"/>
      <color theme="0"/>
      <name val="Calibri"/>
      <family val="2"/>
      <scheme val="minor"/>
    </font>
    <font>
      <i/>
      <sz val="10"/>
      <color theme="0"/>
      <name val="Calibri"/>
      <family val="2"/>
      <scheme val="minor"/>
    </font>
    <font>
      <i/>
      <sz val="11"/>
      <color theme="0" tint="-0.14999847407452621"/>
      <name val="Calibri"/>
      <family val="2"/>
      <scheme val="minor"/>
    </font>
    <font>
      <sz val="12"/>
      <color theme="1"/>
      <name val="Calibri"/>
      <family val="2"/>
      <scheme val="minor"/>
    </font>
    <font>
      <b/>
      <sz val="16"/>
      <color theme="0"/>
      <name val="Calibri"/>
      <family val="2"/>
      <scheme val="minor"/>
    </font>
    <font>
      <b/>
      <sz val="12"/>
      <name val="Calibri"/>
      <family val="2"/>
      <scheme val="minor"/>
    </font>
    <font>
      <b/>
      <sz val="11"/>
      <name val="Calibri"/>
      <family val="2"/>
      <scheme val="minor"/>
    </font>
    <font>
      <sz val="10"/>
      <color theme="1"/>
      <name val="Roboto"/>
    </font>
    <font>
      <b/>
      <sz val="10"/>
      <color rgb="FF3F3F3F"/>
      <name val="Calibri"/>
      <family val="2"/>
      <scheme val="minor"/>
    </font>
    <font>
      <b/>
      <i/>
      <sz val="11"/>
      <color theme="1"/>
      <name val="Calibri"/>
      <family val="2"/>
      <scheme val="minor"/>
    </font>
  </fonts>
  <fills count="6">
    <fill>
      <patternFill patternType="none"/>
    </fill>
    <fill>
      <patternFill patternType="gray125"/>
    </fill>
    <fill>
      <patternFill patternType="solid">
        <fgColor rgb="FFFFCC99"/>
      </patternFill>
    </fill>
    <fill>
      <patternFill patternType="solid">
        <fgColor rgb="FFF2F2F2"/>
      </patternFill>
    </fill>
    <fill>
      <patternFill patternType="solid">
        <fgColor theme="3"/>
        <bgColor indexed="64"/>
      </patternFill>
    </fill>
    <fill>
      <patternFill patternType="solid">
        <fgColor rgb="FFFFFF0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rgb="FF7F7F7F"/>
      </left>
      <right style="thin">
        <color rgb="FF7F7F7F"/>
      </right>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3F3F3F"/>
      </left>
      <right/>
      <top style="thin">
        <color rgb="FF3F3F3F"/>
      </top>
      <bottom style="thin">
        <color rgb="FF3F3F3F"/>
      </bottom>
      <diagonal/>
    </border>
    <border>
      <left/>
      <right/>
      <top/>
      <bottom style="thin">
        <color rgb="FF3F3F3F"/>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1" applyNumberFormat="0" applyAlignment="0" applyProtection="0"/>
    <xf numFmtId="0" fontId="3" fillId="3" borderId="2" applyNumberFormat="0" applyAlignment="0" applyProtection="0"/>
    <xf numFmtId="0" fontId="4" fillId="3" borderId="1" applyNumberFormat="0" applyAlignment="0" applyProtection="0"/>
    <xf numFmtId="0" fontId="6" fillId="0" borderId="0"/>
    <xf numFmtId="0" fontId="1" fillId="0" borderId="0"/>
  </cellStyleXfs>
  <cellXfs count="79">
    <xf numFmtId="0" fontId="0" fillId="0" borderId="0" xfId="0"/>
    <xf numFmtId="164" fontId="0" fillId="0" borderId="0" xfId="0" applyNumberFormat="1" applyAlignment="1">
      <alignment horizontal="center"/>
    </xf>
    <xf numFmtId="164" fontId="0" fillId="0" borderId="0" xfId="1" applyNumberFormat="1" applyFont="1" applyFill="1" applyAlignment="1">
      <alignment horizontal="center"/>
    </xf>
    <xf numFmtId="164" fontId="7" fillId="0" borderId="0" xfId="6" applyNumberFormat="1" applyFont="1" applyAlignment="1">
      <alignment horizontal="center"/>
    </xf>
    <xf numFmtId="164" fontId="7" fillId="0" borderId="0" xfId="0" applyNumberFormat="1" applyFont="1" applyAlignment="1" applyProtection="1">
      <alignment horizontal="center"/>
      <protection locked="0"/>
    </xf>
    <xf numFmtId="164" fontId="0" fillId="0" borderId="0" xfId="7" applyNumberFormat="1" applyFont="1" applyAlignment="1">
      <alignment horizontal="center"/>
    </xf>
    <xf numFmtId="164" fontId="7" fillId="0" borderId="0" xfId="0" applyNumberFormat="1" applyFont="1" applyAlignment="1">
      <alignment horizontal="center"/>
    </xf>
    <xf numFmtId="0" fontId="5" fillId="0" borderId="0" xfId="0" applyFont="1"/>
    <xf numFmtId="14" fontId="0" fillId="0" borderId="0" xfId="0" applyNumberFormat="1"/>
    <xf numFmtId="0" fontId="4" fillId="3" borderId="1" xfId="5"/>
    <xf numFmtId="14" fontId="2" fillId="2" borderId="1" xfId="3" applyNumberFormat="1"/>
    <xf numFmtId="0" fontId="2" fillId="2" borderId="1" xfId="3"/>
    <xf numFmtId="0" fontId="8" fillId="2" borderId="1" xfId="3" applyFont="1" applyAlignment="1">
      <alignment horizontal="center"/>
    </xf>
    <xf numFmtId="0" fontId="8" fillId="2" borderId="1" xfId="3" applyFont="1" applyAlignment="1">
      <alignment horizontal="left"/>
    </xf>
    <xf numFmtId="165" fontId="4" fillId="3" borderId="1" xfId="5" applyNumberFormat="1"/>
    <xf numFmtId="14" fontId="3" fillId="3" borderId="2" xfId="4" applyNumberFormat="1"/>
    <xf numFmtId="166" fontId="3" fillId="3" borderId="2" xfId="4" applyNumberFormat="1"/>
    <xf numFmtId="0" fontId="3" fillId="3" borderId="3" xfId="4" applyBorder="1" applyAlignment="1">
      <alignment horizontal="center"/>
    </xf>
    <xf numFmtId="0" fontId="3" fillId="3" borderId="3" xfId="4" applyBorder="1" applyAlignment="1">
      <alignment horizontal="left"/>
    </xf>
    <xf numFmtId="0" fontId="12" fillId="0" borderId="0" xfId="0" applyFont="1"/>
    <xf numFmtId="0" fontId="3" fillId="3" borderId="2" xfId="4"/>
    <xf numFmtId="0" fontId="0" fillId="0" borderId="0" xfId="0" applyAlignment="1">
      <alignment vertical="center"/>
    </xf>
    <xf numFmtId="0" fontId="5" fillId="0" borderId="0" xfId="0" applyFont="1" applyAlignment="1">
      <alignment vertical="center"/>
    </xf>
    <xf numFmtId="0" fontId="0" fillId="5" borderId="0" xfId="0" applyFill="1"/>
    <xf numFmtId="164" fontId="0" fillId="5" borderId="0" xfId="1" applyNumberFormat="1" applyFont="1" applyFill="1" applyAlignment="1">
      <alignment horizontal="center"/>
    </xf>
    <xf numFmtId="164" fontId="0" fillId="5" borderId="0" xfId="0" applyNumberFormat="1" applyFill="1" applyAlignment="1">
      <alignment horizontal="center"/>
    </xf>
    <xf numFmtId="0" fontId="0" fillId="0" borderId="0" xfId="0" applyFill="1" applyBorder="1" applyAlignment="1"/>
    <xf numFmtId="0" fontId="0" fillId="0" borderId="7" xfId="0" applyFill="1" applyBorder="1" applyAlignment="1"/>
    <xf numFmtId="0" fontId="9" fillId="0" borderId="9" xfId="0" applyFont="1" applyFill="1" applyBorder="1" applyAlignment="1">
      <alignment horizontal="center"/>
    </xf>
    <xf numFmtId="0" fontId="13" fillId="0" borderId="0" xfId="0" applyFont="1"/>
    <xf numFmtId="166" fontId="4" fillId="3" borderId="1" xfId="5" applyNumberFormat="1"/>
    <xf numFmtId="0" fontId="0" fillId="0" borderId="0" xfId="0" applyFill="1" applyBorder="1"/>
    <xf numFmtId="165" fontId="3" fillId="3" borderId="2" xfId="4" applyNumberFormat="1" applyAlignment="1">
      <alignment horizontal="center"/>
    </xf>
    <xf numFmtId="165" fontId="0" fillId="0" borderId="0" xfId="0" applyNumberFormat="1" applyAlignment="1">
      <alignment horizontal="center"/>
    </xf>
    <xf numFmtId="168" fontId="0" fillId="0" borderId="0" xfId="0" applyNumberFormat="1" applyAlignment="1">
      <alignment horizontal="center"/>
    </xf>
    <xf numFmtId="165" fontId="3" fillId="3" borderId="2" xfId="4" applyNumberFormat="1"/>
    <xf numFmtId="166" fontId="0" fillId="0" borderId="0" xfId="0" applyNumberFormat="1"/>
    <xf numFmtId="0" fontId="0" fillId="0" borderId="0" xfId="0" applyAlignment="1">
      <alignment horizontal="center"/>
    </xf>
    <xf numFmtId="166" fontId="0" fillId="0" borderId="0" xfId="0" applyNumberFormat="1" applyAlignment="1">
      <alignment horizontal="center"/>
    </xf>
    <xf numFmtId="167" fontId="2" fillId="2" borderId="1" xfId="3" applyNumberFormat="1"/>
    <xf numFmtId="166" fontId="0" fillId="5" borderId="0" xfId="0" applyNumberFormat="1" applyFill="1" applyAlignment="1">
      <alignment horizontal="center"/>
    </xf>
    <xf numFmtId="167" fontId="4" fillId="3" borderId="1" xfId="5" applyNumberFormat="1"/>
    <xf numFmtId="169" fontId="0" fillId="0" borderId="0" xfId="0" applyNumberFormat="1" applyFill="1" applyBorder="1" applyAlignment="1"/>
    <xf numFmtId="169" fontId="0" fillId="0" borderId="7" xfId="0" applyNumberFormat="1" applyFill="1" applyBorder="1" applyAlignment="1"/>
    <xf numFmtId="0" fontId="7" fillId="0" borderId="0" xfId="0" applyFont="1" applyFill="1"/>
    <xf numFmtId="14" fontId="3" fillId="0" borderId="0" xfId="4" applyNumberFormat="1" applyFill="1" applyBorder="1"/>
    <xf numFmtId="165" fontId="3" fillId="0" borderId="0" xfId="4" applyNumberFormat="1" applyFill="1" applyBorder="1" applyAlignment="1">
      <alignment horizontal="center"/>
    </xf>
    <xf numFmtId="165" fontId="3" fillId="0" borderId="0" xfId="4" applyNumberFormat="1" applyFill="1" applyBorder="1"/>
    <xf numFmtId="0" fontId="16" fillId="0" borderId="11" xfId="0" applyFont="1" applyFill="1" applyBorder="1" applyAlignment="1">
      <alignment horizontal="center"/>
    </xf>
    <xf numFmtId="0" fontId="16" fillId="0" borderId="11" xfId="0" applyFont="1" applyFill="1" applyBorder="1" applyAlignment="1">
      <alignment horizontal="left"/>
    </xf>
    <xf numFmtId="1" fontId="16" fillId="0" borderId="11" xfId="0" applyNumberFormat="1" applyFont="1" applyFill="1" applyBorder="1" applyAlignment="1">
      <alignment horizontal="left"/>
    </xf>
    <xf numFmtId="0" fontId="16" fillId="0" borderId="11" xfId="0" applyFont="1" applyFill="1" applyBorder="1" applyAlignment="1">
      <alignment horizontal="right"/>
    </xf>
    <xf numFmtId="166" fontId="3" fillId="0" borderId="0" xfId="4" applyNumberFormat="1" applyFill="1" applyBorder="1"/>
    <xf numFmtId="0" fontId="17" fillId="0" borderId="0" xfId="0" applyFont="1"/>
    <xf numFmtId="0" fontId="17" fillId="0" borderId="0" xfId="0" applyFont="1" applyAlignment="1">
      <alignment wrapText="1"/>
    </xf>
    <xf numFmtId="2" fontId="3" fillId="3" borderId="0" xfId="4" applyNumberFormat="1" applyBorder="1"/>
    <xf numFmtId="2" fontId="17" fillId="0" borderId="0" xfId="0" applyNumberFormat="1" applyFont="1" applyBorder="1" applyAlignment="1">
      <alignment wrapText="1"/>
    </xf>
    <xf numFmtId="14" fontId="18" fillId="3" borderId="2" xfId="4" applyNumberFormat="1" applyFont="1" applyAlignment="1">
      <alignment wrapText="1"/>
    </xf>
    <xf numFmtId="2" fontId="18" fillId="3" borderId="2" xfId="4" applyNumberFormat="1" applyFont="1" applyAlignment="1">
      <alignment horizontal="center" wrapText="1"/>
    </xf>
    <xf numFmtId="2" fontId="17" fillId="0" borderId="0" xfId="0" applyNumberFormat="1" applyFont="1" applyAlignment="1">
      <alignment horizontal="center" wrapText="1"/>
    </xf>
    <xf numFmtId="2" fontId="18" fillId="3" borderId="17" xfId="4" applyNumberFormat="1" applyFont="1" applyBorder="1" applyAlignment="1">
      <alignment horizontal="center" wrapText="1"/>
    </xf>
    <xf numFmtId="0" fontId="17" fillId="0" borderId="0" xfId="0" applyFont="1" applyBorder="1" applyAlignment="1">
      <alignment horizontal="center"/>
    </xf>
    <xf numFmtId="0" fontId="19" fillId="0" borderId="0" xfId="0" applyFont="1" applyFill="1" applyBorder="1" applyAlignment="1">
      <alignment horizontal="center"/>
    </xf>
    <xf numFmtId="165" fontId="17" fillId="0" borderId="0" xfId="2" applyNumberFormat="1" applyFont="1" applyBorder="1" applyAlignment="1">
      <alignment horizontal="center"/>
    </xf>
    <xf numFmtId="0" fontId="14" fillId="4" borderId="14" xfId="0" applyFont="1" applyFill="1" applyBorder="1" applyAlignment="1">
      <alignment horizontal="center"/>
    </xf>
    <xf numFmtId="0" fontId="14" fillId="4" borderId="0" xfId="0" applyFont="1" applyFill="1" applyBorder="1" applyAlignment="1">
      <alignment horizontal="center"/>
    </xf>
    <xf numFmtId="0" fontId="15" fillId="5" borderId="15" xfId="0" applyFont="1" applyFill="1" applyBorder="1" applyAlignment="1">
      <alignment horizontal="center"/>
    </xf>
    <xf numFmtId="0" fontId="15" fillId="5" borderId="7" xfId="0" applyFont="1" applyFill="1" applyBorder="1" applyAlignment="1">
      <alignment horizontal="center"/>
    </xf>
    <xf numFmtId="0" fontId="15" fillId="5" borderId="16" xfId="0" applyFont="1" applyFill="1" applyBorder="1" applyAlignment="1">
      <alignment horizontal="center"/>
    </xf>
    <xf numFmtId="0" fontId="5" fillId="5" borderId="4" xfId="0" applyFont="1" applyFill="1" applyBorder="1" applyAlignment="1">
      <alignment horizontal="center"/>
    </xf>
    <xf numFmtId="0" fontId="5" fillId="5" borderId="5" xfId="0" applyFont="1" applyFill="1" applyBorder="1" applyAlignment="1">
      <alignment horizontal="center"/>
    </xf>
    <xf numFmtId="0" fontId="5" fillId="5" borderId="6" xfId="0" applyFont="1" applyFill="1" applyBorder="1" applyAlignment="1">
      <alignment horizontal="center"/>
    </xf>
    <xf numFmtId="0" fontId="10" fillId="4" borderId="12" xfId="0" applyFont="1" applyFill="1" applyBorder="1" applyAlignment="1">
      <alignment horizontal="center" vertical="center" wrapText="1"/>
    </xf>
    <xf numFmtId="0" fontId="10" fillId="4" borderId="8"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4" fillId="3" borderId="1" xfId="5" applyAlignment="1">
      <alignment horizontal="left" vertical="center"/>
    </xf>
    <xf numFmtId="0" fontId="2" fillId="2" borderId="10" xfId="3" applyBorder="1" applyAlignment="1">
      <alignment horizontal="left" vertical="center"/>
    </xf>
    <xf numFmtId="0" fontId="5" fillId="0" borderId="18" xfId="0" applyFont="1" applyBorder="1" applyAlignment="1">
      <alignment horizontal="center"/>
    </xf>
    <xf numFmtId="0" fontId="5" fillId="0" borderId="0" xfId="0" applyFont="1" applyAlignment="1">
      <alignment horizontal="center"/>
    </xf>
  </cellXfs>
  <cellStyles count="8">
    <cellStyle name="Calculation" xfId="5" builtinId="22"/>
    <cellStyle name="Comma" xfId="1" builtinId="3"/>
    <cellStyle name="Input" xfId="3" builtinId="20"/>
    <cellStyle name="Normal" xfId="0" builtinId="0"/>
    <cellStyle name="Normal 2 2" xfId="6" xr:uid="{81640247-0860-4388-BA4B-88D7DB14643A}"/>
    <cellStyle name="Normal 4" xfId="7" xr:uid="{2FE62379-9756-4AC3-8045-07A15A59A3AA}"/>
    <cellStyle name="Output" xfId="4" builtinId="21"/>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Index_Methodology!$T$11</c:f>
              <c:strCache>
                <c:ptCount val="1"/>
                <c:pt idx="0">
                  <c:v>retail_and_recreation</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Index_Methodology!$T$21:$T$571</c:f>
              <c:numCache>
                <c:formatCode>0.00000</c:formatCode>
                <c:ptCount val="551"/>
                <c:pt idx="0">
                  <c:v>0.40625</c:v>
                </c:pt>
                <c:pt idx="1">
                  <c:v>0.41437499999999999</c:v>
                </c:pt>
                <c:pt idx="2">
                  <c:v>0.42499999999999999</c:v>
                </c:pt>
                <c:pt idx="3">
                  <c:v>0.42625000000000002</c:v>
                </c:pt>
                <c:pt idx="4">
                  <c:v>0.42250000000000004</c:v>
                </c:pt>
                <c:pt idx="5">
                  <c:v>0.42000000000000004</c:v>
                </c:pt>
                <c:pt idx="6">
                  <c:v>0.41375000000000001</c:v>
                </c:pt>
                <c:pt idx="7">
                  <c:v>0.41937500000000005</c:v>
                </c:pt>
                <c:pt idx="8">
                  <c:v>0.42562499999999998</c:v>
                </c:pt>
                <c:pt idx="9">
                  <c:v>0.4375</c:v>
                </c:pt>
                <c:pt idx="10">
                  <c:v>0.43624999999999997</c:v>
                </c:pt>
                <c:pt idx="11">
                  <c:v>0.43187499999999995</c:v>
                </c:pt>
                <c:pt idx="12">
                  <c:v>0.42687500000000006</c:v>
                </c:pt>
                <c:pt idx="13">
                  <c:v>0.41749999999999998</c:v>
                </c:pt>
                <c:pt idx="14">
                  <c:v>0.42437500000000006</c:v>
                </c:pt>
                <c:pt idx="15">
                  <c:v>0.42750000000000005</c:v>
                </c:pt>
                <c:pt idx="16">
                  <c:v>0.43562500000000004</c:v>
                </c:pt>
                <c:pt idx="17">
                  <c:v>0.43812500000000004</c:v>
                </c:pt>
                <c:pt idx="18">
                  <c:v>0.43375000000000002</c:v>
                </c:pt>
                <c:pt idx="19">
                  <c:v>0.42874999999999996</c:v>
                </c:pt>
                <c:pt idx="20">
                  <c:v>0.42124999999999996</c:v>
                </c:pt>
                <c:pt idx="21">
                  <c:v>0.42812499999999998</c:v>
                </c:pt>
                <c:pt idx="22">
                  <c:v>0.42812499999999998</c:v>
                </c:pt>
                <c:pt idx="23">
                  <c:v>0.43437500000000001</c:v>
                </c:pt>
                <c:pt idx="24">
                  <c:v>0.42562499999999998</c:v>
                </c:pt>
                <c:pt idx="25">
                  <c:v>0.41937499999999994</c:v>
                </c:pt>
                <c:pt idx="26">
                  <c:v>0.41125</c:v>
                </c:pt>
                <c:pt idx="27">
                  <c:v>0.395625</c:v>
                </c:pt>
                <c:pt idx="28">
                  <c:v>0.39874999999999994</c:v>
                </c:pt>
                <c:pt idx="29">
                  <c:v>0.39749999999999996</c:v>
                </c:pt>
                <c:pt idx="30">
                  <c:v>0.40499999999999997</c:v>
                </c:pt>
                <c:pt idx="31">
                  <c:v>0.40125</c:v>
                </c:pt>
                <c:pt idx="32">
                  <c:v>0.39687500000000003</c:v>
                </c:pt>
                <c:pt idx="33">
                  <c:v>0.39062500000000011</c:v>
                </c:pt>
                <c:pt idx="34">
                  <c:v>0.38812500000000005</c:v>
                </c:pt>
                <c:pt idx="35">
                  <c:v>0.39500000000000002</c:v>
                </c:pt>
                <c:pt idx="36">
                  <c:v>0.39875000000000005</c:v>
                </c:pt>
                <c:pt idx="37">
                  <c:v>0.40750000000000003</c:v>
                </c:pt>
                <c:pt idx="38">
                  <c:v>0.41375000000000001</c:v>
                </c:pt>
                <c:pt idx="39">
                  <c:v>0.41562500000000002</c:v>
                </c:pt>
                <c:pt idx="40">
                  <c:v>0.41312500000000008</c:v>
                </c:pt>
                <c:pt idx="41">
                  <c:v>0.40374999999999994</c:v>
                </c:pt>
                <c:pt idx="42">
                  <c:v>0.41500000000000004</c:v>
                </c:pt>
                <c:pt idx="43">
                  <c:v>0.421875</c:v>
                </c:pt>
                <c:pt idx="44">
                  <c:v>0.42750000000000005</c:v>
                </c:pt>
                <c:pt idx="45">
                  <c:v>0.43062500000000004</c:v>
                </c:pt>
                <c:pt idx="46">
                  <c:v>0.43499999999999994</c:v>
                </c:pt>
                <c:pt idx="47">
                  <c:v>0.43749999999999989</c:v>
                </c:pt>
                <c:pt idx="48">
                  <c:v>0.39812499999999995</c:v>
                </c:pt>
                <c:pt idx="49">
                  <c:v>0.40937499999999999</c:v>
                </c:pt>
                <c:pt idx="50">
                  <c:v>0.41999999999999993</c:v>
                </c:pt>
                <c:pt idx="51">
                  <c:v>0.4375</c:v>
                </c:pt>
                <c:pt idx="52">
                  <c:v>0.44374999999999998</c:v>
                </c:pt>
                <c:pt idx="53">
                  <c:v>0.45437500000000003</c:v>
                </c:pt>
                <c:pt idx="54">
                  <c:v>0.46500000000000002</c:v>
                </c:pt>
                <c:pt idx="55">
                  <c:v>0.47125000000000006</c:v>
                </c:pt>
                <c:pt idx="56">
                  <c:v>0.47874999999999995</c:v>
                </c:pt>
                <c:pt idx="57">
                  <c:v>0.48749999999999999</c:v>
                </c:pt>
                <c:pt idx="58">
                  <c:v>0.53125</c:v>
                </c:pt>
                <c:pt idx="59">
                  <c:v>0.53125</c:v>
                </c:pt>
                <c:pt idx="60">
                  <c:v>0.53125</c:v>
                </c:pt>
                <c:pt idx="61">
                  <c:v>0.53125</c:v>
                </c:pt>
                <c:pt idx="62">
                  <c:v>0.53125</c:v>
                </c:pt>
                <c:pt idx="63">
                  <c:v>0.53125</c:v>
                </c:pt>
                <c:pt idx="64">
                  <c:v>0.53125</c:v>
                </c:pt>
                <c:pt idx="65">
                  <c:v>0.53125</c:v>
                </c:pt>
                <c:pt idx="66">
                  <c:v>0.53125</c:v>
                </c:pt>
                <c:pt idx="67">
                  <c:v>0.53125</c:v>
                </c:pt>
                <c:pt idx="68">
                  <c:v>0.53125</c:v>
                </c:pt>
                <c:pt idx="69">
                  <c:v>0.53125</c:v>
                </c:pt>
                <c:pt idx="70">
                  <c:v>0.53125</c:v>
                </c:pt>
                <c:pt idx="71">
                  <c:v>0.53125</c:v>
                </c:pt>
                <c:pt idx="72">
                  <c:v>0.53125</c:v>
                </c:pt>
                <c:pt idx="73">
                  <c:v>0.53125</c:v>
                </c:pt>
                <c:pt idx="74">
                  <c:v>0.51749999999999996</c:v>
                </c:pt>
                <c:pt idx="75">
                  <c:v>0.49375000000000002</c:v>
                </c:pt>
                <c:pt idx="76">
                  <c:v>0.44749999999999995</c:v>
                </c:pt>
                <c:pt idx="77">
                  <c:v>0.44187500000000002</c:v>
                </c:pt>
                <c:pt idx="78">
                  <c:v>0.43187500000000006</c:v>
                </c:pt>
                <c:pt idx="79">
                  <c:v>0.42125000000000001</c:v>
                </c:pt>
                <c:pt idx="80">
                  <c:v>0.41437499999999999</c:v>
                </c:pt>
                <c:pt idx="81">
                  <c:v>0.40125</c:v>
                </c:pt>
                <c:pt idx="82">
                  <c:v>0.37874999999999998</c:v>
                </c:pt>
                <c:pt idx="83">
                  <c:v>0.32999999999999996</c:v>
                </c:pt>
                <c:pt idx="84">
                  <c:v>0.33937499999999998</c:v>
                </c:pt>
                <c:pt idx="85">
                  <c:v>0.35374999999999995</c:v>
                </c:pt>
                <c:pt idx="86">
                  <c:v>0.38687499999999997</c:v>
                </c:pt>
                <c:pt idx="87">
                  <c:v>0.37812499999999999</c:v>
                </c:pt>
                <c:pt idx="88">
                  <c:v>0.3725</c:v>
                </c:pt>
                <c:pt idx="89">
                  <c:v>0.36750000000000005</c:v>
                </c:pt>
                <c:pt idx="90">
                  <c:v>0.323125</c:v>
                </c:pt>
                <c:pt idx="91">
                  <c:v>0.32624999999999998</c:v>
                </c:pt>
                <c:pt idx="92">
                  <c:v>0.33624999999999994</c:v>
                </c:pt>
                <c:pt idx="93">
                  <c:v>0.37687500000000002</c:v>
                </c:pt>
                <c:pt idx="94">
                  <c:v>0.37000000000000005</c:v>
                </c:pt>
                <c:pt idx="95">
                  <c:v>0.36625000000000008</c:v>
                </c:pt>
                <c:pt idx="96">
                  <c:v>0.364375</c:v>
                </c:pt>
                <c:pt idx="97">
                  <c:v>0.32812500000000006</c:v>
                </c:pt>
                <c:pt idx="98">
                  <c:v>0.33562500000000001</c:v>
                </c:pt>
                <c:pt idx="99">
                  <c:v>0.34062500000000001</c:v>
                </c:pt>
                <c:pt idx="100">
                  <c:v>0.38062500000000005</c:v>
                </c:pt>
                <c:pt idx="101">
                  <c:v>0.38187500000000002</c:v>
                </c:pt>
                <c:pt idx="102">
                  <c:v>0.38312500000000005</c:v>
                </c:pt>
                <c:pt idx="103">
                  <c:v>0.37750000000000006</c:v>
                </c:pt>
                <c:pt idx="104">
                  <c:v>0.33875</c:v>
                </c:pt>
                <c:pt idx="105">
                  <c:v>0.34437499999999999</c:v>
                </c:pt>
                <c:pt idx="106">
                  <c:v>0.34812500000000002</c:v>
                </c:pt>
                <c:pt idx="107">
                  <c:v>0.38624999999999998</c:v>
                </c:pt>
                <c:pt idx="108">
                  <c:v>0.38687499999999997</c:v>
                </c:pt>
                <c:pt idx="109">
                  <c:v>0.38437500000000002</c:v>
                </c:pt>
                <c:pt idx="110">
                  <c:v>0.38312499999999999</c:v>
                </c:pt>
                <c:pt idx="111">
                  <c:v>0.33999999999999997</c:v>
                </c:pt>
                <c:pt idx="112">
                  <c:v>0.34312500000000001</c:v>
                </c:pt>
                <c:pt idx="113">
                  <c:v>0.34250000000000008</c:v>
                </c:pt>
                <c:pt idx="114">
                  <c:v>0.38250000000000006</c:v>
                </c:pt>
                <c:pt idx="115">
                  <c:v>0.38062500000000005</c:v>
                </c:pt>
                <c:pt idx="116">
                  <c:v>0.37812499999999999</c:v>
                </c:pt>
                <c:pt idx="117">
                  <c:v>0.37937499999999996</c:v>
                </c:pt>
                <c:pt idx="118">
                  <c:v>0.33562499999999995</c:v>
                </c:pt>
                <c:pt idx="119">
                  <c:v>0.34062500000000001</c:v>
                </c:pt>
                <c:pt idx="120">
                  <c:v>0.34562499999999996</c:v>
                </c:pt>
                <c:pt idx="121">
                  <c:v>0.38875000000000004</c:v>
                </c:pt>
                <c:pt idx="122">
                  <c:v>0.38687499999999997</c:v>
                </c:pt>
                <c:pt idx="123">
                  <c:v>0.38812499999999994</c:v>
                </c:pt>
                <c:pt idx="124">
                  <c:v>0.38249999999999995</c:v>
                </c:pt>
                <c:pt idx="125">
                  <c:v>0.33875</c:v>
                </c:pt>
                <c:pt idx="126">
                  <c:v>0.33875</c:v>
                </c:pt>
                <c:pt idx="127">
                  <c:v>0.34249999999999992</c:v>
                </c:pt>
                <c:pt idx="128">
                  <c:v>0.38499999999999995</c:v>
                </c:pt>
                <c:pt idx="129">
                  <c:v>0.38249999999999995</c:v>
                </c:pt>
                <c:pt idx="130">
                  <c:v>0.37624999999999992</c:v>
                </c:pt>
                <c:pt idx="131">
                  <c:v>0.37187499999999996</c:v>
                </c:pt>
                <c:pt idx="132">
                  <c:v>0.33062499999999995</c:v>
                </c:pt>
                <c:pt idx="133">
                  <c:v>0.34062499999999996</c:v>
                </c:pt>
                <c:pt idx="134">
                  <c:v>0.34499999999999997</c:v>
                </c:pt>
                <c:pt idx="135">
                  <c:v>0.39499999999999996</c:v>
                </c:pt>
                <c:pt idx="136">
                  <c:v>0.40187499999999998</c:v>
                </c:pt>
                <c:pt idx="137">
                  <c:v>0.40375000000000005</c:v>
                </c:pt>
                <c:pt idx="138">
                  <c:v>0.40812499999999996</c:v>
                </c:pt>
                <c:pt idx="139">
                  <c:v>0.36937500000000001</c:v>
                </c:pt>
                <c:pt idx="140">
                  <c:v>0.38374999999999998</c:v>
                </c:pt>
                <c:pt idx="141">
                  <c:v>0.39124999999999999</c:v>
                </c:pt>
                <c:pt idx="142">
                  <c:v>0.44125000000000003</c:v>
                </c:pt>
                <c:pt idx="143">
                  <c:v>0.44187500000000002</c:v>
                </c:pt>
                <c:pt idx="144">
                  <c:v>0.44937500000000002</c:v>
                </c:pt>
                <c:pt idx="145">
                  <c:v>0.44875000000000009</c:v>
                </c:pt>
                <c:pt idx="146">
                  <c:v>0.40812500000000007</c:v>
                </c:pt>
                <c:pt idx="147">
                  <c:v>0.41312500000000008</c:v>
                </c:pt>
                <c:pt idx="148">
                  <c:v>0.41499999999999992</c:v>
                </c:pt>
                <c:pt idx="149">
                  <c:v>0.46312499999999995</c:v>
                </c:pt>
                <c:pt idx="150">
                  <c:v>0.46187500000000004</c:v>
                </c:pt>
                <c:pt idx="151">
                  <c:v>0.46062500000000001</c:v>
                </c:pt>
                <c:pt idx="152">
                  <c:v>0.45749999999999991</c:v>
                </c:pt>
                <c:pt idx="153">
                  <c:v>0.41374999999999995</c:v>
                </c:pt>
                <c:pt idx="154">
                  <c:v>0.42000000000000004</c:v>
                </c:pt>
                <c:pt idx="155">
                  <c:v>0.42374999999999996</c:v>
                </c:pt>
                <c:pt idx="156">
                  <c:v>0.47187499999999999</c:v>
                </c:pt>
                <c:pt idx="157">
                  <c:v>0.47124999999999995</c:v>
                </c:pt>
                <c:pt idx="158">
                  <c:v>0.47187499999999999</c:v>
                </c:pt>
                <c:pt idx="159">
                  <c:v>0.47125000000000006</c:v>
                </c:pt>
                <c:pt idx="160">
                  <c:v>0.4250000000000001</c:v>
                </c:pt>
                <c:pt idx="161">
                  <c:v>0.43437500000000007</c:v>
                </c:pt>
                <c:pt idx="162">
                  <c:v>0.43500000000000005</c:v>
                </c:pt>
                <c:pt idx="163">
                  <c:v>0.479375</c:v>
                </c:pt>
                <c:pt idx="164">
                  <c:v>0.47312500000000002</c:v>
                </c:pt>
                <c:pt idx="165">
                  <c:v>0.47000000000000003</c:v>
                </c:pt>
                <c:pt idx="166">
                  <c:v>0.46812499999999996</c:v>
                </c:pt>
                <c:pt idx="167">
                  <c:v>0.42437499999999995</c:v>
                </c:pt>
                <c:pt idx="168">
                  <c:v>0.42374999999999996</c:v>
                </c:pt>
                <c:pt idx="169">
                  <c:v>0.41624999999999995</c:v>
                </c:pt>
                <c:pt idx="170">
                  <c:v>0.47062499999999996</c:v>
                </c:pt>
                <c:pt idx="171">
                  <c:v>0.47562499999999996</c:v>
                </c:pt>
                <c:pt idx="172">
                  <c:v>0.48062500000000002</c:v>
                </c:pt>
                <c:pt idx="173">
                  <c:v>0.48250000000000004</c:v>
                </c:pt>
                <c:pt idx="174">
                  <c:v>0.4406250000000001</c:v>
                </c:pt>
                <c:pt idx="175">
                  <c:v>0.45437500000000008</c:v>
                </c:pt>
                <c:pt idx="176">
                  <c:v>0.46000000000000008</c:v>
                </c:pt>
                <c:pt idx="177">
                  <c:v>0.51125000000000009</c:v>
                </c:pt>
                <c:pt idx="178">
                  <c:v>0.52250000000000008</c:v>
                </c:pt>
                <c:pt idx="179">
                  <c:v>0.50937500000000013</c:v>
                </c:pt>
                <c:pt idx="180">
                  <c:v>0.49750000000000005</c:v>
                </c:pt>
                <c:pt idx="181">
                  <c:v>0.44499999999999995</c:v>
                </c:pt>
                <c:pt idx="182">
                  <c:v>0.45187499999999992</c:v>
                </c:pt>
                <c:pt idx="183">
                  <c:v>0.45999999999999996</c:v>
                </c:pt>
                <c:pt idx="184">
                  <c:v>0.51374999999999993</c:v>
                </c:pt>
                <c:pt idx="185">
                  <c:v>0.50687499999999985</c:v>
                </c:pt>
                <c:pt idx="186">
                  <c:v>0.46499999999999986</c:v>
                </c:pt>
                <c:pt idx="187">
                  <c:v>0.448125</c:v>
                </c:pt>
                <c:pt idx="188">
                  <c:v>0.39437500000000003</c:v>
                </c:pt>
                <c:pt idx="189">
                  <c:v>0.41999999999999993</c:v>
                </c:pt>
                <c:pt idx="190">
                  <c:v>0.42249999999999999</c:v>
                </c:pt>
                <c:pt idx="191">
                  <c:v>0.46812499999999996</c:v>
                </c:pt>
                <c:pt idx="192">
                  <c:v>0.45937499999999998</c:v>
                </c:pt>
                <c:pt idx="193">
                  <c:v>0.44874999999999998</c:v>
                </c:pt>
                <c:pt idx="194">
                  <c:v>0.4425</c:v>
                </c:pt>
                <c:pt idx="195">
                  <c:v>0.39625000000000005</c:v>
                </c:pt>
                <c:pt idx="196">
                  <c:v>0.44437500000000008</c:v>
                </c:pt>
                <c:pt idx="197">
                  <c:v>0.45437500000000008</c:v>
                </c:pt>
                <c:pt idx="198">
                  <c:v>0.50187500000000007</c:v>
                </c:pt>
                <c:pt idx="199">
                  <c:v>0.49749999999999994</c:v>
                </c:pt>
                <c:pt idx="200">
                  <c:v>0.49187500000000001</c:v>
                </c:pt>
                <c:pt idx="201">
                  <c:v>0.48312499999999997</c:v>
                </c:pt>
                <c:pt idx="202">
                  <c:v>0.4425</c:v>
                </c:pt>
                <c:pt idx="203">
                  <c:v>0.43999999999999995</c:v>
                </c:pt>
                <c:pt idx="204">
                  <c:v>0.43312499999999998</c:v>
                </c:pt>
                <c:pt idx="205">
                  <c:v>0.47124999999999995</c:v>
                </c:pt>
                <c:pt idx="206">
                  <c:v>0.45875000000000005</c:v>
                </c:pt>
                <c:pt idx="207">
                  <c:v>0.45062499999999994</c:v>
                </c:pt>
                <c:pt idx="208">
                  <c:v>0.43937499999999996</c:v>
                </c:pt>
                <c:pt idx="209">
                  <c:v>0.40062499999999995</c:v>
                </c:pt>
                <c:pt idx="210">
                  <c:v>0.40687500000000004</c:v>
                </c:pt>
                <c:pt idx="211">
                  <c:v>0.40875000000000006</c:v>
                </c:pt>
                <c:pt idx="212">
                  <c:v>0.44874999999999998</c:v>
                </c:pt>
                <c:pt idx="213">
                  <c:v>0.45249999999999996</c:v>
                </c:pt>
                <c:pt idx="214">
                  <c:v>0.453125</c:v>
                </c:pt>
                <c:pt idx="215">
                  <c:v>0.45562499999999995</c:v>
                </c:pt>
                <c:pt idx="216">
                  <c:v>0.41812500000000002</c:v>
                </c:pt>
                <c:pt idx="217">
                  <c:v>0.42874999999999996</c:v>
                </c:pt>
                <c:pt idx="218">
                  <c:v>0.43499999999999994</c:v>
                </c:pt>
                <c:pt idx="219">
                  <c:v>0.47187499999999999</c:v>
                </c:pt>
                <c:pt idx="220">
                  <c:v>0.46625000000000016</c:v>
                </c:pt>
                <c:pt idx="221">
                  <c:v>0.46250000000000008</c:v>
                </c:pt>
                <c:pt idx="222">
                  <c:v>0.45687500000000003</c:v>
                </c:pt>
                <c:pt idx="223">
                  <c:v>0.41312499999999996</c:v>
                </c:pt>
                <c:pt idx="224">
                  <c:v>0.41249999999999992</c:v>
                </c:pt>
                <c:pt idx="225">
                  <c:v>0.40937499999999999</c:v>
                </c:pt>
                <c:pt idx="226">
                  <c:v>0.44437499999999996</c:v>
                </c:pt>
                <c:pt idx="227">
                  <c:v>0.43687499999999996</c:v>
                </c:pt>
                <c:pt idx="228">
                  <c:v>0.42875000000000008</c:v>
                </c:pt>
                <c:pt idx="229">
                  <c:v>0.42125000000000001</c:v>
                </c:pt>
                <c:pt idx="230">
                  <c:v>0.38624999999999993</c:v>
                </c:pt>
                <c:pt idx="231">
                  <c:v>0.39437499999999998</c:v>
                </c:pt>
                <c:pt idx="232">
                  <c:v>0.39374999999999993</c:v>
                </c:pt>
                <c:pt idx="233">
                  <c:v>0.43624999999999992</c:v>
                </c:pt>
                <c:pt idx="234">
                  <c:v>0.4375</c:v>
                </c:pt>
                <c:pt idx="235">
                  <c:v>0.43499999999999994</c:v>
                </c:pt>
                <c:pt idx="236">
                  <c:v>0.43312499999999998</c:v>
                </c:pt>
                <c:pt idx="237">
                  <c:v>0.39624999999999999</c:v>
                </c:pt>
                <c:pt idx="238">
                  <c:v>0.40687499999999999</c:v>
                </c:pt>
                <c:pt idx="239">
                  <c:v>0.41125</c:v>
                </c:pt>
                <c:pt idx="240">
                  <c:v>0.448125</c:v>
                </c:pt>
                <c:pt idx="241">
                  <c:v>0.44437499999999996</c:v>
                </c:pt>
                <c:pt idx="242">
                  <c:v>0.44437500000000008</c:v>
                </c:pt>
                <c:pt idx="243">
                  <c:v>0.44124999999999998</c:v>
                </c:pt>
                <c:pt idx="244">
                  <c:v>0.40312500000000001</c:v>
                </c:pt>
                <c:pt idx="245">
                  <c:v>0.41312499999999996</c:v>
                </c:pt>
                <c:pt idx="246">
                  <c:v>0.41749999999999998</c:v>
                </c:pt>
                <c:pt idx="247">
                  <c:v>0.45999999999999996</c:v>
                </c:pt>
                <c:pt idx="248">
                  <c:v>0.46124999999999999</c:v>
                </c:pt>
                <c:pt idx="249">
                  <c:v>0.46312499999999995</c:v>
                </c:pt>
                <c:pt idx="250">
                  <c:v>0.46375</c:v>
                </c:pt>
                <c:pt idx="251">
                  <c:v>0.42937499999999995</c:v>
                </c:pt>
                <c:pt idx="252">
                  <c:v>0.44124999999999998</c:v>
                </c:pt>
                <c:pt idx="253">
                  <c:v>0.44374999999999992</c:v>
                </c:pt>
                <c:pt idx="254">
                  <c:v>0.48312499999999992</c:v>
                </c:pt>
                <c:pt idx="255">
                  <c:v>0.47812499999999991</c:v>
                </c:pt>
                <c:pt idx="256">
                  <c:v>0.47249999999999998</c:v>
                </c:pt>
                <c:pt idx="257">
                  <c:v>0.46750000000000008</c:v>
                </c:pt>
                <c:pt idx="258">
                  <c:v>0.43374999999999997</c:v>
                </c:pt>
                <c:pt idx="259">
                  <c:v>0.44062499999999999</c:v>
                </c:pt>
                <c:pt idx="260">
                  <c:v>0.44124999999999998</c:v>
                </c:pt>
                <c:pt idx="261">
                  <c:v>0.48125000000000001</c:v>
                </c:pt>
                <c:pt idx="262">
                  <c:v>0.47499999999999998</c:v>
                </c:pt>
                <c:pt idx="263">
                  <c:v>0.47312500000000002</c:v>
                </c:pt>
                <c:pt idx="264">
                  <c:v>0.47187499999999999</c:v>
                </c:pt>
                <c:pt idx="265">
                  <c:v>0.44250000000000006</c:v>
                </c:pt>
                <c:pt idx="266">
                  <c:v>0.45187499999999997</c:v>
                </c:pt>
                <c:pt idx="267">
                  <c:v>0.45624999999999999</c:v>
                </c:pt>
                <c:pt idx="268">
                  <c:v>0.48187500000000005</c:v>
                </c:pt>
                <c:pt idx="269">
                  <c:v>0.48312499999999992</c:v>
                </c:pt>
                <c:pt idx="270">
                  <c:v>0.48562499999999992</c:v>
                </c:pt>
                <c:pt idx="271">
                  <c:v>0.479375</c:v>
                </c:pt>
                <c:pt idx="272">
                  <c:v>0.46624999999999994</c:v>
                </c:pt>
                <c:pt idx="273">
                  <c:v>0.47062499999999996</c:v>
                </c:pt>
                <c:pt idx="274">
                  <c:v>0.47125000000000006</c:v>
                </c:pt>
                <c:pt idx="275">
                  <c:v>0.50750000000000006</c:v>
                </c:pt>
                <c:pt idx="276">
                  <c:v>0.49687500000000001</c:v>
                </c:pt>
                <c:pt idx="277">
                  <c:v>0.46937499999999999</c:v>
                </c:pt>
                <c:pt idx="278">
                  <c:v>0.46687499999999993</c:v>
                </c:pt>
                <c:pt idx="279">
                  <c:v>0.44812499999999994</c:v>
                </c:pt>
                <c:pt idx="280">
                  <c:v>0.45500000000000007</c:v>
                </c:pt>
                <c:pt idx="281">
                  <c:v>0.46250000000000002</c:v>
                </c:pt>
                <c:pt idx="282">
                  <c:v>0.4812499999999999</c:v>
                </c:pt>
                <c:pt idx="283">
                  <c:v>0.48749999999999999</c:v>
                </c:pt>
                <c:pt idx="284">
                  <c:v>0.48812499999999998</c:v>
                </c:pt>
                <c:pt idx="285">
                  <c:v>0.48062499999999997</c:v>
                </c:pt>
                <c:pt idx="286">
                  <c:v>0.48062500000000002</c:v>
                </c:pt>
                <c:pt idx="287">
                  <c:v>0.51812499999999995</c:v>
                </c:pt>
                <c:pt idx="288">
                  <c:v>0.51874999999999993</c:v>
                </c:pt>
                <c:pt idx="289">
                  <c:v>0.52500000000000002</c:v>
                </c:pt>
                <c:pt idx="290">
                  <c:v>0.51187499999999997</c:v>
                </c:pt>
                <c:pt idx="291">
                  <c:v>0.5006250000000001</c:v>
                </c:pt>
                <c:pt idx="292">
                  <c:v>0.48562500000000008</c:v>
                </c:pt>
                <c:pt idx="293">
                  <c:v>0.45874999999999994</c:v>
                </c:pt>
                <c:pt idx="294">
                  <c:v>0.45374999999999999</c:v>
                </c:pt>
                <c:pt idx="295">
                  <c:v>0.45000000000000007</c:v>
                </c:pt>
                <c:pt idx="296">
                  <c:v>0.45125000000000004</c:v>
                </c:pt>
                <c:pt idx="297">
                  <c:v>0.43249999999999994</c:v>
                </c:pt>
                <c:pt idx="298">
                  <c:v>0.42874999999999996</c:v>
                </c:pt>
                <c:pt idx="299">
                  <c:v>0.42437499999999995</c:v>
                </c:pt>
                <c:pt idx="300">
                  <c:v>0.41</c:v>
                </c:pt>
                <c:pt idx="301">
                  <c:v>0.41437499999999999</c:v>
                </c:pt>
                <c:pt idx="302">
                  <c:v>0.41499999999999992</c:v>
                </c:pt>
                <c:pt idx="303">
                  <c:v>0.43187499999999995</c:v>
                </c:pt>
                <c:pt idx="304">
                  <c:v>0.43562500000000004</c:v>
                </c:pt>
                <c:pt idx="305">
                  <c:v>0.43687499999999996</c:v>
                </c:pt>
                <c:pt idx="306">
                  <c:v>0.43437500000000001</c:v>
                </c:pt>
                <c:pt idx="307">
                  <c:v>0.42874999999999996</c:v>
                </c:pt>
                <c:pt idx="308">
                  <c:v>0.43937499999999996</c:v>
                </c:pt>
                <c:pt idx="309">
                  <c:v>0.45</c:v>
                </c:pt>
                <c:pt idx="310">
                  <c:v>0.46937499999999999</c:v>
                </c:pt>
                <c:pt idx="311">
                  <c:v>0.46875</c:v>
                </c:pt>
                <c:pt idx="312">
                  <c:v>0.46437499999999998</c:v>
                </c:pt>
                <c:pt idx="313">
                  <c:v>0.46687500000000004</c:v>
                </c:pt>
                <c:pt idx="314">
                  <c:v>0.43187499999999995</c:v>
                </c:pt>
                <c:pt idx="315">
                  <c:v>0.44187500000000002</c:v>
                </c:pt>
                <c:pt idx="316">
                  <c:v>0.45937499999999998</c:v>
                </c:pt>
                <c:pt idx="317">
                  <c:v>0.47375000000000006</c:v>
                </c:pt>
                <c:pt idx="318">
                  <c:v>0.47062500000000007</c:v>
                </c:pt>
                <c:pt idx="319">
                  <c:v>0.46062499999999995</c:v>
                </c:pt>
                <c:pt idx="320">
                  <c:v>0.46250000000000002</c:v>
                </c:pt>
                <c:pt idx="321">
                  <c:v>0.43312499999999998</c:v>
                </c:pt>
                <c:pt idx="322">
                  <c:v>0.46437499999999998</c:v>
                </c:pt>
                <c:pt idx="323">
                  <c:v>0.47062499999999996</c:v>
                </c:pt>
                <c:pt idx="324">
                  <c:v>0.51749999999999996</c:v>
                </c:pt>
                <c:pt idx="325">
                  <c:v>0.51999999999999991</c:v>
                </c:pt>
                <c:pt idx="326">
                  <c:v>0.51749999999999985</c:v>
                </c:pt>
                <c:pt idx="327">
                  <c:v>0.52249999999999996</c:v>
                </c:pt>
                <c:pt idx="328">
                  <c:v>0.49000000000000005</c:v>
                </c:pt>
                <c:pt idx="329">
                  <c:v>0.51687499999999997</c:v>
                </c:pt>
                <c:pt idx="330">
                  <c:v>0.52187499999999998</c:v>
                </c:pt>
                <c:pt idx="331">
                  <c:v>0.56812499999999999</c:v>
                </c:pt>
                <c:pt idx="332">
                  <c:v>0.5631250000000001</c:v>
                </c:pt>
                <c:pt idx="333">
                  <c:v>0.57000000000000006</c:v>
                </c:pt>
                <c:pt idx="334">
                  <c:v>0.57374999999999998</c:v>
                </c:pt>
                <c:pt idx="335">
                  <c:v>0.52625</c:v>
                </c:pt>
                <c:pt idx="336">
                  <c:v>0.53749999999999998</c:v>
                </c:pt>
                <c:pt idx="337">
                  <c:v>0.53999999999999981</c:v>
                </c:pt>
                <c:pt idx="338">
                  <c:v>0.58937499999999998</c:v>
                </c:pt>
                <c:pt idx="339">
                  <c:v>0.58437499999999998</c:v>
                </c:pt>
                <c:pt idx="340">
                  <c:v>0.58187500000000003</c:v>
                </c:pt>
                <c:pt idx="341">
                  <c:v>0.57625000000000004</c:v>
                </c:pt>
                <c:pt idx="342">
                  <c:v>0.52437500000000004</c:v>
                </c:pt>
                <c:pt idx="343">
                  <c:v>0.52874999999999994</c:v>
                </c:pt>
                <c:pt idx="344">
                  <c:v>0.52625</c:v>
                </c:pt>
                <c:pt idx="345">
                  <c:v>0.57374999999999998</c:v>
                </c:pt>
                <c:pt idx="346">
                  <c:v>0.56437499999999985</c:v>
                </c:pt>
                <c:pt idx="347">
                  <c:v>0.55499999999999994</c:v>
                </c:pt>
                <c:pt idx="348">
                  <c:v>0.53625</c:v>
                </c:pt>
                <c:pt idx="349">
                  <c:v>0.48687500000000006</c:v>
                </c:pt>
                <c:pt idx="350">
                  <c:v>0.49499999999999994</c:v>
                </c:pt>
                <c:pt idx="351">
                  <c:v>0.49937500000000001</c:v>
                </c:pt>
                <c:pt idx="352">
                  <c:v>0.54625000000000001</c:v>
                </c:pt>
                <c:pt idx="353">
                  <c:v>0.53749999999999998</c:v>
                </c:pt>
                <c:pt idx="354">
                  <c:v>0.53187499999999999</c:v>
                </c:pt>
                <c:pt idx="355">
                  <c:v>0.53125</c:v>
                </c:pt>
                <c:pt idx="356">
                  <c:v>0.48625000000000007</c:v>
                </c:pt>
                <c:pt idx="357">
                  <c:v>0.5006250000000001</c:v>
                </c:pt>
                <c:pt idx="358">
                  <c:v>0.51375000000000004</c:v>
                </c:pt>
                <c:pt idx="359">
                  <c:v>0.56000000000000005</c:v>
                </c:pt>
                <c:pt idx="360">
                  <c:v>0.55875000000000008</c:v>
                </c:pt>
                <c:pt idx="361">
                  <c:v>0.55249999999999999</c:v>
                </c:pt>
                <c:pt idx="362">
                  <c:v>0.55125000000000002</c:v>
                </c:pt>
                <c:pt idx="363">
                  <c:v>0.50562499999999999</c:v>
                </c:pt>
                <c:pt idx="364">
                  <c:v>0.51624999999999999</c:v>
                </c:pt>
                <c:pt idx="365">
                  <c:v>0.51875000000000004</c:v>
                </c:pt>
                <c:pt idx="366">
                  <c:v>0.56312499999999999</c:v>
                </c:pt>
                <c:pt idx="367">
                  <c:v>0.56437499999999996</c:v>
                </c:pt>
                <c:pt idx="368">
                  <c:v>0.56562499999999993</c:v>
                </c:pt>
                <c:pt idx="369">
                  <c:v>0.56624999999999992</c:v>
                </c:pt>
                <c:pt idx="370">
                  <c:v>0.52437500000000004</c:v>
                </c:pt>
                <c:pt idx="371">
                  <c:v>0.53875000000000006</c:v>
                </c:pt>
                <c:pt idx="372">
                  <c:v>0.53749999999999987</c:v>
                </c:pt>
                <c:pt idx="373">
                  <c:v>0.58875</c:v>
                </c:pt>
                <c:pt idx="374">
                  <c:v>0.59000000000000008</c:v>
                </c:pt>
                <c:pt idx="375">
                  <c:v>0.58624999999999994</c:v>
                </c:pt>
                <c:pt idx="376">
                  <c:v>0.58750000000000002</c:v>
                </c:pt>
                <c:pt idx="377">
                  <c:v>0.541875</c:v>
                </c:pt>
                <c:pt idx="378">
                  <c:v>0.54874999999999996</c:v>
                </c:pt>
                <c:pt idx="379">
                  <c:v>0.54937500000000006</c:v>
                </c:pt>
                <c:pt idx="380">
                  <c:v>0.59625000000000006</c:v>
                </c:pt>
                <c:pt idx="381">
                  <c:v>0.59375000000000011</c:v>
                </c:pt>
                <c:pt idx="382">
                  <c:v>0.59812500000000002</c:v>
                </c:pt>
                <c:pt idx="383">
                  <c:v>0.59250000000000003</c:v>
                </c:pt>
                <c:pt idx="384">
                  <c:v>0.54937499999999995</c:v>
                </c:pt>
                <c:pt idx="385">
                  <c:v>0.5618749999999999</c:v>
                </c:pt>
                <c:pt idx="386">
                  <c:v>0.55812499999999987</c:v>
                </c:pt>
                <c:pt idx="387">
                  <c:v>0.60687499999999994</c:v>
                </c:pt>
                <c:pt idx="388">
                  <c:v>0.60749999999999993</c:v>
                </c:pt>
                <c:pt idx="389">
                  <c:v>0.61124999999999996</c:v>
                </c:pt>
                <c:pt idx="390">
                  <c:v>0.604375</c:v>
                </c:pt>
                <c:pt idx="391">
                  <c:v>0.5625</c:v>
                </c:pt>
                <c:pt idx="392">
                  <c:v>0.57125000000000004</c:v>
                </c:pt>
                <c:pt idx="393">
                  <c:v>0.57687500000000003</c:v>
                </c:pt>
                <c:pt idx="394">
                  <c:v>0.61687500000000006</c:v>
                </c:pt>
                <c:pt idx="395">
                  <c:v>0.61499999999999999</c:v>
                </c:pt>
                <c:pt idx="396">
                  <c:v>0.61875000000000002</c:v>
                </c:pt>
                <c:pt idx="397">
                  <c:v>0.61062499999999997</c:v>
                </c:pt>
                <c:pt idx="398">
                  <c:v>0.56874999999999998</c:v>
                </c:pt>
                <c:pt idx="399">
                  <c:v>0.57687500000000003</c:v>
                </c:pt>
                <c:pt idx="400">
                  <c:v>0.58249999999999991</c:v>
                </c:pt>
                <c:pt idx="401">
                  <c:v>0.62750000000000006</c:v>
                </c:pt>
                <c:pt idx="402">
                  <c:v>0.62624999999999997</c:v>
                </c:pt>
                <c:pt idx="403">
                  <c:v>0.62437500000000012</c:v>
                </c:pt>
                <c:pt idx="404">
                  <c:v>0.61812500000000004</c:v>
                </c:pt>
                <c:pt idx="405">
                  <c:v>0.57499999999999996</c:v>
                </c:pt>
                <c:pt idx="406">
                  <c:v>0.58374999999999999</c:v>
                </c:pt>
                <c:pt idx="407">
                  <c:v>0.58750000000000002</c:v>
                </c:pt>
                <c:pt idx="408">
                  <c:v>0.63250000000000006</c:v>
                </c:pt>
                <c:pt idx="409">
                  <c:v>0.62937500000000002</c:v>
                </c:pt>
                <c:pt idx="410">
                  <c:v>0.6256250000000001</c:v>
                </c:pt>
                <c:pt idx="411">
                  <c:v>0.61749999999999994</c:v>
                </c:pt>
                <c:pt idx="412">
                  <c:v>0.5774999999999999</c:v>
                </c:pt>
                <c:pt idx="413">
                  <c:v>0.58562499999999995</c:v>
                </c:pt>
                <c:pt idx="414">
                  <c:v>0.59374999999999989</c:v>
                </c:pt>
                <c:pt idx="415">
                  <c:v>0.63562499999999988</c:v>
                </c:pt>
                <c:pt idx="416">
                  <c:v>0.63062499999999999</c:v>
                </c:pt>
                <c:pt idx="417">
                  <c:v>0.62562499999999999</c:v>
                </c:pt>
                <c:pt idx="418">
                  <c:v>0.61749999999999994</c:v>
                </c:pt>
                <c:pt idx="419">
                  <c:v>0.57312499999999988</c:v>
                </c:pt>
                <c:pt idx="420">
                  <c:v>0.58124999999999993</c:v>
                </c:pt>
                <c:pt idx="421">
                  <c:v>0.58562500000000006</c:v>
                </c:pt>
                <c:pt idx="422">
                  <c:v>0.62812500000000004</c:v>
                </c:pt>
                <c:pt idx="423">
                  <c:v>0.62187499999999996</c:v>
                </c:pt>
                <c:pt idx="424">
                  <c:v>0.62125000000000008</c:v>
                </c:pt>
                <c:pt idx="425">
                  <c:v>0.62375000000000003</c:v>
                </c:pt>
                <c:pt idx="426">
                  <c:v>0.58187499999999992</c:v>
                </c:pt>
                <c:pt idx="427">
                  <c:v>0.59249999999999992</c:v>
                </c:pt>
                <c:pt idx="428">
                  <c:v>0.60249999999999992</c:v>
                </c:pt>
                <c:pt idx="429">
                  <c:v>0.64999999999999991</c:v>
                </c:pt>
                <c:pt idx="430">
                  <c:v>0.65000000000000013</c:v>
                </c:pt>
                <c:pt idx="431">
                  <c:v>0.64937500000000004</c:v>
                </c:pt>
                <c:pt idx="432">
                  <c:v>0.64437499999999992</c:v>
                </c:pt>
                <c:pt idx="433">
                  <c:v>0.59562499999999996</c:v>
                </c:pt>
                <c:pt idx="434">
                  <c:v>0.59812499999999991</c:v>
                </c:pt>
                <c:pt idx="435">
                  <c:v>0.59499999999999997</c:v>
                </c:pt>
                <c:pt idx="436">
                  <c:v>0.64312499999999995</c:v>
                </c:pt>
                <c:pt idx="437">
                  <c:v>0.6412500000000001</c:v>
                </c:pt>
                <c:pt idx="438">
                  <c:v>0.63625000000000009</c:v>
                </c:pt>
                <c:pt idx="439">
                  <c:v>0.62937500000000002</c:v>
                </c:pt>
                <c:pt idx="440">
                  <c:v>0.578125</c:v>
                </c:pt>
                <c:pt idx="441">
                  <c:v>0.58437499999999998</c:v>
                </c:pt>
                <c:pt idx="442">
                  <c:v>0.58749999999999991</c:v>
                </c:pt>
                <c:pt idx="443">
                  <c:v>0.64187499999999997</c:v>
                </c:pt>
                <c:pt idx="444">
                  <c:v>0.64249999999999996</c:v>
                </c:pt>
                <c:pt idx="445">
                  <c:v>0.6412500000000001</c:v>
                </c:pt>
                <c:pt idx="446">
                  <c:v>0.640625</c:v>
                </c:pt>
                <c:pt idx="447">
                  <c:v>0.58687500000000004</c:v>
                </c:pt>
                <c:pt idx="448">
                  <c:v>0.59437499999999999</c:v>
                </c:pt>
                <c:pt idx="449">
                  <c:v>0.59562499999999996</c:v>
                </c:pt>
                <c:pt idx="450">
                  <c:v>0.64312499999999995</c:v>
                </c:pt>
                <c:pt idx="451">
                  <c:v>0.63812500000000005</c:v>
                </c:pt>
                <c:pt idx="452">
                  <c:v>0.63500000000000001</c:v>
                </c:pt>
                <c:pt idx="453">
                  <c:v>0.62937499999999991</c:v>
                </c:pt>
                <c:pt idx="454">
                  <c:v>0.57624999999999993</c:v>
                </c:pt>
                <c:pt idx="455">
                  <c:v>0.58875</c:v>
                </c:pt>
                <c:pt idx="456">
                  <c:v>0.59000000000000008</c:v>
                </c:pt>
                <c:pt idx="457">
                  <c:v>0.64812500000000006</c:v>
                </c:pt>
                <c:pt idx="458">
                  <c:v>0.64562500000000012</c:v>
                </c:pt>
                <c:pt idx="459">
                  <c:v>0.65062500000000001</c:v>
                </c:pt>
                <c:pt idx="460">
                  <c:v>0.65749999999999997</c:v>
                </c:pt>
                <c:pt idx="461">
                  <c:v>0.61499999999999999</c:v>
                </c:pt>
                <c:pt idx="462">
                  <c:v>0.62312500000000004</c:v>
                </c:pt>
                <c:pt idx="463">
                  <c:v>0.62875000000000003</c:v>
                </c:pt>
                <c:pt idx="464">
                  <c:v>0.68937500000000007</c:v>
                </c:pt>
                <c:pt idx="465">
                  <c:v>0.6881250000000001</c:v>
                </c:pt>
                <c:pt idx="466">
                  <c:v>0.68625000000000003</c:v>
                </c:pt>
                <c:pt idx="467">
                  <c:v>0.68312499999999998</c:v>
                </c:pt>
                <c:pt idx="468">
                  <c:v>0.62937499999999991</c:v>
                </c:pt>
                <c:pt idx="469">
                  <c:v>0.6243749999999999</c:v>
                </c:pt>
                <c:pt idx="470">
                  <c:v>0.62749999999999995</c:v>
                </c:pt>
                <c:pt idx="471">
                  <c:v>0.68125000000000002</c:v>
                </c:pt>
                <c:pt idx="472">
                  <c:v>0.68437500000000007</c:v>
                </c:pt>
                <c:pt idx="473">
                  <c:v>0.68187500000000001</c:v>
                </c:pt>
                <c:pt idx="474">
                  <c:v>0.68187500000000001</c:v>
                </c:pt>
                <c:pt idx="475">
                  <c:v>0.63250000000000006</c:v>
                </c:pt>
                <c:pt idx="476">
                  <c:v>0.6412500000000001</c:v>
                </c:pt>
                <c:pt idx="477">
                  <c:v>0.6412500000000001</c:v>
                </c:pt>
                <c:pt idx="478">
                  <c:v>0.69750000000000001</c:v>
                </c:pt>
                <c:pt idx="479">
                  <c:v>0.70624999999999993</c:v>
                </c:pt>
                <c:pt idx="480">
                  <c:v>0.7024999999999999</c:v>
                </c:pt>
                <c:pt idx="481">
                  <c:v>0.69499999999999984</c:v>
                </c:pt>
                <c:pt idx="482">
                  <c:v>0.64874999999999994</c:v>
                </c:pt>
                <c:pt idx="483">
                  <c:v>0.66125</c:v>
                </c:pt>
                <c:pt idx="484">
                  <c:v>0.66062500000000002</c:v>
                </c:pt>
                <c:pt idx="485">
                  <c:v>0.70437499999999997</c:v>
                </c:pt>
                <c:pt idx="486">
                  <c:v>0.71312500000000001</c:v>
                </c:pt>
                <c:pt idx="487">
                  <c:v>0.71687500000000004</c:v>
                </c:pt>
                <c:pt idx="488">
                  <c:v>0.72</c:v>
                </c:pt>
                <c:pt idx="489">
                  <c:v>0.67562500000000003</c:v>
                </c:pt>
                <c:pt idx="490">
                  <c:v>0.67499999999999993</c:v>
                </c:pt>
                <c:pt idx="491">
                  <c:v>0.676875</c:v>
                </c:pt>
                <c:pt idx="492">
                  <c:v>0.72812500000000002</c:v>
                </c:pt>
                <c:pt idx="493">
                  <c:v>0.73124999999999996</c:v>
                </c:pt>
                <c:pt idx="494">
                  <c:v>0.72625000000000006</c:v>
                </c:pt>
                <c:pt idx="495">
                  <c:v>0.72812500000000013</c:v>
                </c:pt>
                <c:pt idx="496">
                  <c:v>0.7037500000000001</c:v>
                </c:pt>
                <c:pt idx="497">
                  <c:v>0.70750000000000013</c:v>
                </c:pt>
                <c:pt idx="498">
                  <c:v>0.70250000000000001</c:v>
                </c:pt>
                <c:pt idx="499">
                  <c:v>0.7506250000000001</c:v>
                </c:pt>
                <c:pt idx="500">
                  <c:v>0.75625000000000009</c:v>
                </c:pt>
                <c:pt idx="501">
                  <c:v>0.75750000000000006</c:v>
                </c:pt>
                <c:pt idx="502">
                  <c:v>0.74687500000000007</c:v>
                </c:pt>
                <c:pt idx="503">
                  <c:v>0.73125000000000007</c:v>
                </c:pt>
                <c:pt idx="504">
                  <c:v>0.74062500000000009</c:v>
                </c:pt>
                <c:pt idx="505">
                  <c:v>0.74687500000000007</c:v>
                </c:pt>
                <c:pt idx="506">
                  <c:v>0.77062500000000012</c:v>
                </c:pt>
                <c:pt idx="507">
                  <c:v>0.78562500000000002</c:v>
                </c:pt>
                <c:pt idx="508">
                  <c:v>0.79374999999999996</c:v>
                </c:pt>
                <c:pt idx="509">
                  <c:v>0.79562499999999992</c:v>
                </c:pt>
                <c:pt idx="510">
                  <c:v>0.79437499999999994</c:v>
                </c:pt>
                <c:pt idx="511">
                  <c:v>0.80687500000000001</c:v>
                </c:pt>
                <c:pt idx="512">
                  <c:v>0.81874999999999998</c:v>
                </c:pt>
                <c:pt idx="513">
                  <c:v>0.83187499999999992</c:v>
                </c:pt>
                <c:pt idx="514">
                  <c:v>0.83937500000000009</c:v>
                </c:pt>
                <c:pt idx="515">
                  <c:v>0.83875000000000011</c:v>
                </c:pt>
                <c:pt idx="516">
                  <c:v>0.82999999999999985</c:v>
                </c:pt>
                <c:pt idx="517">
                  <c:v>0.81125000000000003</c:v>
                </c:pt>
                <c:pt idx="518">
                  <c:v>0.81624999999999992</c:v>
                </c:pt>
                <c:pt idx="519">
                  <c:v>0.81750000000000012</c:v>
                </c:pt>
                <c:pt idx="520">
                  <c:v>0.82562500000000016</c:v>
                </c:pt>
                <c:pt idx="521">
                  <c:v>0.828125</c:v>
                </c:pt>
                <c:pt idx="522">
                  <c:v>0.82000000000000006</c:v>
                </c:pt>
                <c:pt idx="523">
                  <c:v>0.81125000000000003</c:v>
                </c:pt>
                <c:pt idx="524">
                  <c:v>0.796875</c:v>
                </c:pt>
                <c:pt idx="525">
                  <c:v>0.80750000000000011</c:v>
                </c:pt>
                <c:pt idx="526">
                  <c:v>0.8125</c:v>
                </c:pt>
                <c:pt idx="527">
                  <c:v>0.83000000000000007</c:v>
                </c:pt>
                <c:pt idx="528">
                  <c:v>0.82562499999999994</c:v>
                </c:pt>
                <c:pt idx="529">
                  <c:v>0.82312500000000011</c:v>
                </c:pt>
                <c:pt idx="530">
                  <c:v>0.81812499999999999</c:v>
                </c:pt>
                <c:pt idx="531">
                  <c:v>0.80749999999999988</c:v>
                </c:pt>
                <c:pt idx="532">
                  <c:v>0.81874999999999998</c:v>
                </c:pt>
                <c:pt idx="533">
                  <c:v>0.83374999999999999</c:v>
                </c:pt>
                <c:pt idx="534">
                  <c:v>0.85124999999999995</c:v>
                </c:pt>
                <c:pt idx="535">
                  <c:v>0.83250000000000013</c:v>
                </c:pt>
                <c:pt idx="536">
                  <c:v>0.78499999999999992</c:v>
                </c:pt>
                <c:pt idx="537">
                  <c:v>0.77687499999999998</c:v>
                </c:pt>
                <c:pt idx="538">
                  <c:v>0.77374999999999994</c:v>
                </c:pt>
                <c:pt idx="539">
                  <c:v>0.78812499999999985</c:v>
                </c:pt>
                <c:pt idx="540">
                  <c:v>0.79937499999999995</c:v>
                </c:pt>
                <c:pt idx="541">
                  <c:v>0.81750000000000012</c:v>
                </c:pt>
                <c:pt idx="542">
                  <c:v>0.83062499999999984</c:v>
                </c:pt>
                <c:pt idx="543">
                  <c:v>0.83499999999999996</c:v>
                </c:pt>
                <c:pt idx="544">
                  <c:v>0.80874999999999986</c:v>
                </c:pt>
                <c:pt idx="545">
                  <c:v>0.81437499999999985</c:v>
                </c:pt>
                <c:pt idx="546">
                  <c:v>0.87249999999999994</c:v>
                </c:pt>
                <c:pt idx="547">
                  <c:v>0.88124999999999998</c:v>
                </c:pt>
                <c:pt idx="548">
                  <c:v>0.90062500000000012</c:v>
                </c:pt>
                <c:pt idx="549">
                  <c:v>0.90500000000000025</c:v>
                </c:pt>
                <c:pt idx="550">
                  <c:v>0.91000000000000014</c:v>
                </c:pt>
              </c:numCache>
            </c:numRef>
          </c:xVal>
          <c:yVal>
            <c:numRef>
              <c:f>Index_Methodology!$Z$21:$Z$571</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yVal>
          <c:smooth val="0"/>
          <c:extLst>
            <c:ext xmlns:c16="http://schemas.microsoft.com/office/drawing/2014/chart" uri="{C3380CC4-5D6E-409C-BE32-E72D297353CC}">
              <c16:uniqueId val="{00000001-14BE-417D-8371-8C555E787EDB}"/>
            </c:ext>
          </c:extLst>
        </c:ser>
        <c:dLbls>
          <c:showLegendKey val="0"/>
          <c:showVal val="0"/>
          <c:showCatName val="0"/>
          <c:showSerName val="0"/>
          <c:showPercent val="0"/>
          <c:showBubbleSize val="0"/>
        </c:dLbls>
        <c:axId val="526122847"/>
        <c:axId val="526122431"/>
      </c:scatterChart>
      <c:valAx>
        <c:axId val="526122847"/>
        <c:scaling>
          <c:orientation val="minMax"/>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Index_Methodology!$U$11</c:f>
              <c:strCache>
                <c:ptCount val="1"/>
                <c:pt idx="0">
                  <c:v>grocery_and_pharmacy</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Index_Methodology!$U$21:$U$571</c:f>
              <c:numCache>
                <c:formatCode>0.00000</c:formatCode>
                <c:ptCount val="551"/>
                <c:pt idx="0">
                  <c:v>0.36178010471204186</c:v>
                </c:pt>
                <c:pt idx="1">
                  <c:v>0.37068062827225129</c:v>
                </c:pt>
                <c:pt idx="2">
                  <c:v>0.37696335078534038</c:v>
                </c:pt>
                <c:pt idx="3">
                  <c:v>0.37905759162303665</c:v>
                </c:pt>
                <c:pt idx="4">
                  <c:v>0.38062827225130891</c:v>
                </c:pt>
                <c:pt idx="5">
                  <c:v>0.37853403141361247</c:v>
                </c:pt>
                <c:pt idx="6">
                  <c:v>0.37853403141361247</c:v>
                </c:pt>
                <c:pt idx="7">
                  <c:v>0.38534031413612563</c:v>
                </c:pt>
                <c:pt idx="8">
                  <c:v>0.39214659685863873</c:v>
                </c:pt>
                <c:pt idx="9">
                  <c:v>0.4</c:v>
                </c:pt>
                <c:pt idx="10">
                  <c:v>0.40052356020942403</c:v>
                </c:pt>
                <c:pt idx="11">
                  <c:v>0.39633507853403138</c:v>
                </c:pt>
                <c:pt idx="12">
                  <c:v>0.39319371727748692</c:v>
                </c:pt>
                <c:pt idx="13">
                  <c:v>0.38638743455497376</c:v>
                </c:pt>
                <c:pt idx="14">
                  <c:v>0.39162303664921466</c:v>
                </c:pt>
                <c:pt idx="15">
                  <c:v>0.39267015706806285</c:v>
                </c:pt>
                <c:pt idx="16">
                  <c:v>0.39319371727748686</c:v>
                </c:pt>
                <c:pt idx="17">
                  <c:v>0.39371727748691099</c:v>
                </c:pt>
                <c:pt idx="18">
                  <c:v>0.38795811518324608</c:v>
                </c:pt>
                <c:pt idx="19">
                  <c:v>0.37958115183246072</c:v>
                </c:pt>
                <c:pt idx="20">
                  <c:v>0.37329842931937179</c:v>
                </c:pt>
                <c:pt idx="21">
                  <c:v>0.37643979057591626</c:v>
                </c:pt>
                <c:pt idx="22">
                  <c:v>0.3722513089005236</c:v>
                </c:pt>
                <c:pt idx="23">
                  <c:v>0.3722513089005236</c:v>
                </c:pt>
                <c:pt idx="24">
                  <c:v>0.3602094240837696</c:v>
                </c:pt>
                <c:pt idx="25">
                  <c:v>0.35497382198952876</c:v>
                </c:pt>
                <c:pt idx="26">
                  <c:v>0.35026178010471198</c:v>
                </c:pt>
                <c:pt idx="27">
                  <c:v>0.33507853403141363</c:v>
                </c:pt>
                <c:pt idx="28">
                  <c:v>0.3356020942408377</c:v>
                </c:pt>
                <c:pt idx="29">
                  <c:v>0.3371727748691099</c:v>
                </c:pt>
                <c:pt idx="30">
                  <c:v>0.34136125654450261</c:v>
                </c:pt>
                <c:pt idx="31">
                  <c:v>0.34083769633507854</c:v>
                </c:pt>
                <c:pt idx="32">
                  <c:v>0.33874345549738222</c:v>
                </c:pt>
                <c:pt idx="33">
                  <c:v>0.33507853403141358</c:v>
                </c:pt>
                <c:pt idx="34">
                  <c:v>0.33403141361256544</c:v>
                </c:pt>
                <c:pt idx="35">
                  <c:v>0.33769633507853408</c:v>
                </c:pt>
                <c:pt idx="36">
                  <c:v>0.33664921465968589</c:v>
                </c:pt>
                <c:pt idx="37">
                  <c:v>0.34083769633507854</c:v>
                </c:pt>
                <c:pt idx="38">
                  <c:v>0.3450261780104712</c:v>
                </c:pt>
                <c:pt idx="39">
                  <c:v>0.34136125654450261</c:v>
                </c:pt>
                <c:pt idx="40">
                  <c:v>0.33560209424083765</c:v>
                </c:pt>
                <c:pt idx="41">
                  <c:v>0.32617801047120415</c:v>
                </c:pt>
                <c:pt idx="42">
                  <c:v>0.33403141361256544</c:v>
                </c:pt>
                <c:pt idx="43">
                  <c:v>0.33769633507853403</c:v>
                </c:pt>
                <c:pt idx="44">
                  <c:v>0.33664921465968589</c:v>
                </c:pt>
                <c:pt idx="45">
                  <c:v>0.33874345549738216</c:v>
                </c:pt>
                <c:pt idx="46">
                  <c:v>0.34712041884816752</c:v>
                </c:pt>
                <c:pt idx="47">
                  <c:v>0.34921465968586385</c:v>
                </c:pt>
                <c:pt idx="48">
                  <c:v>0.31884816753926698</c:v>
                </c:pt>
                <c:pt idx="49">
                  <c:v>0.3287958115183246</c:v>
                </c:pt>
                <c:pt idx="50">
                  <c:v>0.3371727748691099</c:v>
                </c:pt>
                <c:pt idx="51">
                  <c:v>0.34712041884816752</c:v>
                </c:pt>
                <c:pt idx="52">
                  <c:v>0.34973821989528797</c:v>
                </c:pt>
                <c:pt idx="53">
                  <c:v>0.35602094240837701</c:v>
                </c:pt>
                <c:pt idx="54">
                  <c:v>0.3654450261780105</c:v>
                </c:pt>
                <c:pt idx="55">
                  <c:v>0.36858638743455502</c:v>
                </c:pt>
                <c:pt idx="56">
                  <c:v>0.36910994764397909</c:v>
                </c:pt>
                <c:pt idx="57">
                  <c:v>0.37539267015706812</c:v>
                </c:pt>
                <c:pt idx="58">
                  <c:v>0.40837696335078533</c:v>
                </c:pt>
                <c:pt idx="59">
                  <c:v>0.40837696335078533</c:v>
                </c:pt>
                <c:pt idx="60">
                  <c:v>0.40837696335078533</c:v>
                </c:pt>
                <c:pt idx="61">
                  <c:v>0.40837696335078533</c:v>
                </c:pt>
                <c:pt idx="62">
                  <c:v>0.40837696335078533</c:v>
                </c:pt>
                <c:pt idx="63">
                  <c:v>0.40837696335078533</c:v>
                </c:pt>
                <c:pt idx="64">
                  <c:v>0.40837696335078533</c:v>
                </c:pt>
                <c:pt idx="65">
                  <c:v>0.40837696335078533</c:v>
                </c:pt>
                <c:pt idx="66">
                  <c:v>0.40837696335078533</c:v>
                </c:pt>
                <c:pt idx="67">
                  <c:v>0.40837696335078533</c:v>
                </c:pt>
                <c:pt idx="68">
                  <c:v>0.40837696335078533</c:v>
                </c:pt>
                <c:pt idx="69">
                  <c:v>0.40837696335078533</c:v>
                </c:pt>
                <c:pt idx="70">
                  <c:v>0.40837696335078533</c:v>
                </c:pt>
                <c:pt idx="71">
                  <c:v>0.40837696335078533</c:v>
                </c:pt>
                <c:pt idx="72">
                  <c:v>0.40837696335078533</c:v>
                </c:pt>
                <c:pt idx="73">
                  <c:v>0.40837696335078533</c:v>
                </c:pt>
                <c:pt idx="74">
                  <c:v>0.40837696335078533</c:v>
                </c:pt>
                <c:pt idx="75">
                  <c:v>0.4020942408376964</c:v>
                </c:pt>
                <c:pt idx="76">
                  <c:v>0.37015706806282722</c:v>
                </c:pt>
                <c:pt idx="77">
                  <c:v>0.37277486910994762</c:v>
                </c:pt>
                <c:pt idx="78">
                  <c:v>0.36858638743455496</c:v>
                </c:pt>
                <c:pt idx="79">
                  <c:v>0.3670157068062827</c:v>
                </c:pt>
                <c:pt idx="80">
                  <c:v>0.3680628272251309</c:v>
                </c:pt>
                <c:pt idx="81">
                  <c:v>0.36596858638743457</c:v>
                </c:pt>
                <c:pt idx="82">
                  <c:v>0.35759162303664921</c:v>
                </c:pt>
                <c:pt idx="83">
                  <c:v>0.31989528795811523</c:v>
                </c:pt>
                <c:pt idx="84">
                  <c:v>0.32356020942408376</c:v>
                </c:pt>
                <c:pt idx="85">
                  <c:v>0.32565445026178008</c:v>
                </c:pt>
                <c:pt idx="86">
                  <c:v>0.35340314136125656</c:v>
                </c:pt>
                <c:pt idx="87">
                  <c:v>0.33979057591623041</c:v>
                </c:pt>
                <c:pt idx="88">
                  <c:v>0.33403141361256544</c:v>
                </c:pt>
                <c:pt idx="89">
                  <c:v>0.32931937172774867</c:v>
                </c:pt>
                <c:pt idx="90">
                  <c:v>0.28743455497382198</c:v>
                </c:pt>
                <c:pt idx="91">
                  <c:v>0.29109947643979062</c:v>
                </c:pt>
                <c:pt idx="92">
                  <c:v>0.29476439790575915</c:v>
                </c:pt>
                <c:pt idx="93">
                  <c:v>0.33246073298429318</c:v>
                </c:pt>
                <c:pt idx="94">
                  <c:v>0.32565445026178008</c:v>
                </c:pt>
                <c:pt idx="95">
                  <c:v>0.32617801047120415</c:v>
                </c:pt>
                <c:pt idx="96">
                  <c:v>0.3287958115183246</c:v>
                </c:pt>
                <c:pt idx="97">
                  <c:v>0.30157068062827225</c:v>
                </c:pt>
                <c:pt idx="98">
                  <c:v>0.3151832460732984</c:v>
                </c:pt>
                <c:pt idx="99">
                  <c:v>0.32041884816753929</c:v>
                </c:pt>
                <c:pt idx="100">
                  <c:v>0.36335078534031418</c:v>
                </c:pt>
                <c:pt idx="101">
                  <c:v>0.36492146596858638</c:v>
                </c:pt>
                <c:pt idx="102">
                  <c:v>0.37277486910994773</c:v>
                </c:pt>
                <c:pt idx="103">
                  <c:v>0.37434554973821987</c:v>
                </c:pt>
                <c:pt idx="104">
                  <c:v>0.34188481675392668</c:v>
                </c:pt>
                <c:pt idx="105">
                  <c:v>0.35654450261780107</c:v>
                </c:pt>
                <c:pt idx="106">
                  <c:v>0.35706806282722514</c:v>
                </c:pt>
                <c:pt idx="107">
                  <c:v>0.39581151832460731</c:v>
                </c:pt>
                <c:pt idx="108">
                  <c:v>0.39214659685863873</c:v>
                </c:pt>
                <c:pt idx="109">
                  <c:v>0.39371727748691099</c:v>
                </c:pt>
                <c:pt idx="110">
                  <c:v>0.39371727748691099</c:v>
                </c:pt>
                <c:pt idx="111">
                  <c:v>0.35130890052356023</c:v>
                </c:pt>
                <c:pt idx="112">
                  <c:v>0.35078534031413611</c:v>
                </c:pt>
                <c:pt idx="113">
                  <c:v>0.34293193717277487</c:v>
                </c:pt>
                <c:pt idx="114">
                  <c:v>0.38010471204188478</c:v>
                </c:pt>
                <c:pt idx="115">
                  <c:v>0.37015706806282728</c:v>
                </c:pt>
                <c:pt idx="116">
                  <c:v>0.3680628272251309</c:v>
                </c:pt>
                <c:pt idx="117">
                  <c:v>0.36596858638743457</c:v>
                </c:pt>
                <c:pt idx="118">
                  <c:v>0.32827225130890053</c:v>
                </c:pt>
                <c:pt idx="119">
                  <c:v>0.33246073298429318</c:v>
                </c:pt>
                <c:pt idx="120">
                  <c:v>0.33403141361256544</c:v>
                </c:pt>
                <c:pt idx="121">
                  <c:v>0.37329842931937174</c:v>
                </c:pt>
                <c:pt idx="122">
                  <c:v>0.3680628272251309</c:v>
                </c:pt>
                <c:pt idx="123">
                  <c:v>0.37172774869109948</c:v>
                </c:pt>
                <c:pt idx="124">
                  <c:v>0.36649214659685869</c:v>
                </c:pt>
                <c:pt idx="125">
                  <c:v>0.32827225130890053</c:v>
                </c:pt>
                <c:pt idx="126">
                  <c:v>0.32827225130890053</c:v>
                </c:pt>
                <c:pt idx="127">
                  <c:v>0.33350785340314137</c:v>
                </c:pt>
                <c:pt idx="128">
                  <c:v>0.37591623036649213</c:v>
                </c:pt>
                <c:pt idx="129">
                  <c:v>0.37172774869109948</c:v>
                </c:pt>
                <c:pt idx="130">
                  <c:v>0.36753926701570677</c:v>
                </c:pt>
                <c:pt idx="131">
                  <c:v>0.36282722513089005</c:v>
                </c:pt>
                <c:pt idx="132">
                  <c:v>0.32670157068062822</c:v>
                </c:pt>
                <c:pt idx="133">
                  <c:v>0.33874345549738216</c:v>
                </c:pt>
                <c:pt idx="134">
                  <c:v>0.34031413612565442</c:v>
                </c:pt>
                <c:pt idx="135">
                  <c:v>0.38429319371727744</c:v>
                </c:pt>
                <c:pt idx="136">
                  <c:v>0.39109947643979054</c:v>
                </c:pt>
                <c:pt idx="137">
                  <c:v>0.3900523560209424</c:v>
                </c:pt>
                <c:pt idx="138">
                  <c:v>0.38952879581151834</c:v>
                </c:pt>
                <c:pt idx="139">
                  <c:v>0.3518324607329843</c:v>
                </c:pt>
                <c:pt idx="140">
                  <c:v>0.36020942408376966</c:v>
                </c:pt>
                <c:pt idx="141">
                  <c:v>0.36858638743455496</c:v>
                </c:pt>
                <c:pt idx="142">
                  <c:v>0.41361256544502617</c:v>
                </c:pt>
                <c:pt idx="143">
                  <c:v>0.41047120418848165</c:v>
                </c:pt>
                <c:pt idx="144">
                  <c:v>0.41884816753926701</c:v>
                </c:pt>
                <c:pt idx="145">
                  <c:v>0.4130890052356021</c:v>
                </c:pt>
                <c:pt idx="146">
                  <c:v>0.37905759162303665</c:v>
                </c:pt>
                <c:pt idx="147">
                  <c:v>0.38481675392670156</c:v>
                </c:pt>
                <c:pt idx="148">
                  <c:v>0.38534031413612568</c:v>
                </c:pt>
                <c:pt idx="149">
                  <c:v>0.43193717277486909</c:v>
                </c:pt>
                <c:pt idx="150">
                  <c:v>0.43403141361256548</c:v>
                </c:pt>
                <c:pt idx="151">
                  <c:v>0.43298429319371728</c:v>
                </c:pt>
                <c:pt idx="152">
                  <c:v>0.42984293193717277</c:v>
                </c:pt>
                <c:pt idx="153">
                  <c:v>0.39424083769633511</c:v>
                </c:pt>
                <c:pt idx="154">
                  <c:v>0.39842931937172776</c:v>
                </c:pt>
                <c:pt idx="155">
                  <c:v>0.4047120418848168</c:v>
                </c:pt>
                <c:pt idx="156">
                  <c:v>0.44764397905759157</c:v>
                </c:pt>
                <c:pt idx="157">
                  <c:v>0.45026178010471202</c:v>
                </c:pt>
                <c:pt idx="158">
                  <c:v>0.45340314136125653</c:v>
                </c:pt>
                <c:pt idx="159">
                  <c:v>0.44869109947643981</c:v>
                </c:pt>
                <c:pt idx="160">
                  <c:v>0.40837696335078533</c:v>
                </c:pt>
                <c:pt idx="161">
                  <c:v>0.41727748691099481</c:v>
                </c:pt>
                <c:pt idx="162">
                  <c:v>0.41884816753926701</c:v>
                </c:pt>
                <c:pt idx="163">
                  <c:v>0.45340314136125653</c:v>
                </c:pt>
                <c:pt idx="164">
                  <c:v>0.44921465968586388</c:v>
                </c:pt>
                <c:pt idx="165">
                  <c:v>0.44973821989528789</c:v>
                </c:pt>
                <c:pt idx="166">
                  <c:v>0.44450261780104705</c:v>
                </c:pt>
                <c:pt idx="167">
                  <c:v>0.40418848167539262</c:v>
                </c:pt>
                <c:pt idx="168">
                  <c:v>0.40471204188481674</c:v>
                </c:pt>
                <c:pt idx="169">
                  <c:v>0.40471204188481674</c:v>
                </c:pt>
                <c:pt idx="170">
                  <c:v>0.45287958115183241</c:v>
                </c:pt>
                <c:pt idx="171">
                  <c:v>0.45497382198952874</c:v>
                </c:pt>
                <c:pt idx="172">
                  <c:v>0.46125654450261788</c:v>
                </c:pt>
                <c:pt idx="173">
                  <c:v>0.4659685863874346</c:v>
                </c:pt>
                <c:pt idx="174">
                  <c:v>0.43089005235602096</c:v>
                </c:pt>
                <c:pt idx="175">
                  <c:v>0.44031413612565445</c:v>
                </c:pt>
                <c:pt idx="176">
                  <c:v>0.44397905759162304</c:v>
                </c:pt>
                <c:pt idx="177">
                  <c:v>0.48534031413612561</c:v>
                </c:pt>
                <c:pt idx="178">
                  <c:v>0.50261780104712039</c:v>
                </c:pt>
                <c:pt idx="179">
                  <c:v>0.49214659685863876</c:v>
                </c:pt>
                <c:pt idx="180">
                  <c:v>0.48115183246073301</c:v>
                </c:pt>
                <c:pt idx="181">
                  <c:v>0.44450261780104705</c:v>
                </c:pt>
                <c:pt idx="182">
                  <c:v>0.44659685863874349</c:v>
                </c:pt>
                <c:pt idx="183">
                  <c:v>0.45026178010471207</c:v>
                </c:pt>
                <c:pt idx="184">
                  <c:v>0.49947643979057588</c:v>
                </c:pt>
                <c:pt idx="185">
                  <c:v>0.5083769633507853</c:v>
                </c:pt>
                <c:pt idx="186">
                  <c:v>0.48062827225130889</c:v>
                </c:pt>
                <c:pt idx="187">
                  <c:v>0.4701570680628272</c:v>
                </c:pt>
                <c:pt idx="188">
                  <c:v>0.41675392670157063</c:v>
                </c:pt>
                <c:pt idx="189">
                  <c:v>0.43664921465968581</c:v>
                </c:pt>
                <c:pt idx="190">
                  <c:v>0.437696335078534</c:v>
                </c:pt>
                <c:pt idx="191">
                  <c:v>0.47643979057591623</c:v>
                </c:pt>
                <c:pt idx="192">
                  <c:v>0.47539267015706804</c:v>
                </c:pt>
                <c:pt idx="193">
                  <c:v>0.47696335078534025</c:v>
                </c:pt>
                <c:pt idx="194">
                  <c:v>0.47172774869109946</c:v>
                </c:pt>
                <c:pt idx="195">
                  <c:v>0.42146596858638741</c:v>
                </c:pt>
                <c:pt idx="196">
                  <c:v>0.45968586387434557</c:v>
                </c:pt>
                <c:pt idx="197">
                  <c:v>0.46492146596858641</c:v>
                </c:pt>
                <c:pt idx="198">
                  <c:v>0.50366492146596853</c:v>
                </c:pt>
                <c:pt idx="199">
                  <c:v>0.4984293193717278</c:v>
                </c:pt>
                <c:pt idx="200">
                  <c:v>0.49319371727748695</c:v>
                </c:pt>
                <c:pt idx="201">
                  <c:v>0.47748691099476437</c:v>
                </c:pt>
                <c:pt idx="202">
                  <c:v>0.43926701570680632</c:v>
                </c:pt>
                <c:pt idx="203">
                  <c:v>0.42774869109947644</c:v>
                </c:pt>
                <c:pt idx="204">
                  <c:v>0.41780104712041882</c:v>
                </c:pt>
                <c:pt idx="205">
                  <c:v>0.44397905759162304</c:v>
                </c:pt>
                <c:pt idx="206">
                  <c:v>0.42670157068062825</c:v>
                </c:pt>
                <c:pt idx="207">
                  <c:v>0.42094240837696334</c:v>
                </c:pt>
                <c:pt idx="208">
                  <c:v>0.41047120418848165</c:v>
                </c:pt>
                <c:pt idx="209">
                  <c:v>0.37958115183246072</c:v>
                </c:pt>
                <c:pt idx="210">
                  <c:v>0.3858638743455497</c:v>
                </c:pt>
                <c:pt idx="211">
                  <c:v>0.38952879581151828</c:v>
                </c:pt>
                <c:pt idx="212">
                  <c:v>0.42303664921465967</c:v>
                </c:pt>
                <c:pt idx="213">
                  <c:v>0.42827225130890045</c:v>
                </c:pt>
                <c:pt idx="214">
                  <c:v>0.42879581151832458</c:v>
                </c:pt>
                <c:pt idx="215">
                  <c:v>0.43455497382198949</c:v>
                </c:pt>
                <c:pt idx="216">
                  <c:v>0.40732984293193714</c:v>
                </c:pt>
                <c:pt idx="217">
                  <c:v>0.41675392670157069</c:v>
                </c:pt>
                <c:pt idx="218">
                  <c:v>0.42146596858638741</c:v>
                </c:pt>
                <c:pt idx="219">
                  <c:v>0.44816753926701569</c:v>
                </c:pt>
                <c:pt idx="220">
                  <c:v>0.44188481675392666</c:v>
                </c:pt>
                <c:pt idx="221">
                  <c:v>0.44136125654450264</c:v>
                </c:pt>
                <c:pt idx="222">
                  <c:v>0.4361256544502618</c:v>
                </c:pt>
                <c:pt idx="223">
                  <c:v>0.39790575916230364</c:v>
                </c:pt>
                <c:pt idx="224">
                  <c:v>0.39738219895287952</c:v>
                </c:pt>
                <c:pt idx="225">
                  <c:v>0.39214659685863873</c:v>
                </c:pt>
                <c:pt idx="226">
                  <c:v>0.41727748691099481</c:v>
                </c:pt>
                <c:pt idx="227">
                  <c:v>0.40837696335078533</c:v>
                </c:pt>
                <c:pt idx="228">
                  <c:v>0.40366492146596861</c:v>
                </c:pt>
                <c:pt idx="229">
                  <c:v>0.3979057591623037</c:v>
                </c:pt>
                <c:pt idx="230">
                  <c:v>0.36701570680628276</c:v>
                </c:pt>
                <c:pt idx="231">
                  <c:v>0.3670157068062827</c:v>
                </c:pt>
                <c:pt idx="232">
                  <c:v>0.36492146596858638</c:v>
                </c:pt>
                <c:pt idx="233">
                  <c:v>0.3994764397905759</c:v>
                </c:pt>
                <c:pt idx="234">
                  <c:v>0.39895287958115178</c:v>
                </c:pt>
                <c:pt idx="235">
                  <c:v>0.3979057591623037</c:v>
                </c:pt>
                <c:pt idx="236">
                  <c:v>0.40157068062827223</c:v>
                </c:pt>
                <c:pt idx="237">
                  <c:v>0.37277486910994762</c:v>
                </c:pt>
                <c:pt idx="238">
                  <c:v>0.38115183246073303</c:v>
                </c:pt>
                <c:pt idx="239">
                  <c:v>0.38691099476439789</c:v>
                </c:pt>
                <c:pt idx="240">
                  <c:v>0.42094240837696334</c:v>
                </c:pt>
                <c:pt idx="241">
                  <c:v>0.42303664921465967</c:v>
                </c:pt>
                <c:pt idx="242">
                  <c:v>0.42722513089005226</c:v>
                </c:pt>
                <c:pt idx="243">
                  <c:v>0.42879581151832469</c:v>
                </c:pt>
                <c:pt idx="244">
                  <c:v>0.39685863874345551</c:v>
                </c:pt>
                <c:pt idx="245">
                  <c:v>0.40575916230366493</c:v>
                </c:pt>
                <c:pt idx="246">
                  <c:v>0.40680628272251312</c:v>
                </c:pt>
                <c:pt idx="247">
                  <c:v>0.44293193717277496</c:v>
                </c:pt>
                <c:pt idx="248">
                  <c:v>0.44188481675392666</c:v>
                </c:pt>
                <c:pt idx="249">
                  <c:v>0.43874345549738225</c:v>
                </c:pt>
                <c:pt idx="250">
                  <c:v>0.43979057591623033</c:v>
                </c:pt>
                <c:pt idx="251">
                  <c:v>0.41204188481675397</c:v>
                </c:pt>
                <c:pt idx="252">
                  <c:v>0.41832460732984289</c:v>
                </c:pt>
                <c:pt idx="253">
                  <c:v>0.41623036649214662</c:v>
                </c:pt>
                <c:pt idx="254">
                  <c:v>0.44712041884816756</c:v>
                </c:pt>
                <c:pt idx="255">
                  <c:v>0.44083769633507847</c:v>
                </c:pt>
                <c:pt idx="256">
                  <c:v>0.43717277486910994</c:v>
                </c:pt>
                <c:pt idx="257">
                  <c:v>0.43036649214659689</c:v>
                </c:pt>
                <c:pt idx="258">
                  <c:v>0.40994764397905764</c:v>
                </c:pt>
                <c:pt idx="259">
                  <c:v>0.41832460732984289</c:v>
                </c:pt>
                <c:pt idx="260">
                  <c:v>0.41623036649214662</c:v>
                </c:pt>
                <c:pt idx="261">
                  <c:v>0.44869109947643981</c:v>
                </c:pt>
                <c:pt idx="262">
                  <c:v>0.44712041884816756</c:v>
                </c:pt>
                <c:pt idx="263">
                  <c:v>0.44973821989528789</c:v>
                </c:pt>
                <c:pt idx="264">
                  <c:v>0.4523560209424084</c:v>
                </c:pt>
                <c:pt idx="265">
                  <c:v>0.43455497382198949</c:v>
                </c:pt>
                <c:pt idx="266">
                  <c:v>0.44397905759162298</c:v>
                </c:pt>
                <c:pt idx="267">
                  <c:v>0.4507853403141362</c:v>
                </c:pt>
                <c:pt idx="268">
                  <c:v>0.46701570680628279</c:v>
                </c:pt>
                <c:pt idx="269">
                  <c:v>0.468586387434555</c:v>
                </c:pt>
                <c:pt idx="270">
                  <c:v>0.4727748691099477</c:v>
                </c:pt>
                <c:pt idx="271">
                  <c:v>0.46649214659685867</c:v>
                </c:pt>
                <c:pt idx="272">
                  <c:v>0.45497382198952885</c:v>
                </c:pt>
                <c:pt idx="273">
                  <c:v>0.46020942408376958</c:v>
                </c:pt>
                <c:pt idx="274">
                  <c:v>0.45863874345549738</c:v>
                </c:pt>
                <c:pt idx="275">
                  <c:v>0.48534031413612561</c:v>
                </c:pt>
                <c:pt idx="276">
                  <c:v>0.47958115183246069</c:v>
                </c:pt>
                <c:pt idx="277">
                  <c:v>0.4659685863874346</c:v>
                </c:pt>
                <c:pt idx="278">
                  <c:v>0.468586387434555</c:v>
                </c:pt>
                <c:pt idx="279">
                  <c:v>0.45706806282722512</c:v>
                </c:pt>
                <c:pt idx="280">
                  <c:v>0.46544502617801042</c:v>
                </c:pt>
                <c:pt idx="281">
                  <c:v>0.47120418848167533</c:v>
                </c:pt>
                <c:pt idx="282">
                  <c:v>0.48795811518324611</c:v>
                </c:pt>
                <c:pt idx="283">
                  <c:v>0.48743455497382193</c:v>
                </c:pt>
                <c:pt idx="284">
                  <c:v>0.49633507853403136</c:v>
                </c:pt>
                <c:pt idx="285">
                  <c:v>0.49109947643979057</c:v>
                </c:pt>
                <c:pt idx="286">
                  <c:v>0.49633507853403136</c:v>
                </c:pt>
                <c:pt idx="287">
                  <c:v>0.5298429319371728</c:v>
                </c:pt>
                <c:pt idx="288">
                  <c:v>0.54188481675392663</c:v>
                </c:pt>
                <c:pt idx="289">
                  <c:v>0.55654450261780108</c:v>
                </c:pt>
                <c:pt idx="290">
                  <c:v>0.55549738219895295</c:v>
                </c:pt>
                <c:pt idx="291">
                  <c:v>0.56020942408376961</c:v>
                </c:pt>
                <c:pt idx="292">
                  <c:v>0.55549738219895284</c:v>
                </c:pt>
                <c:pt idx="293">
                  <c:v>0.54764397905759155</c:v>
                </c:pt>
                <c:pt idx="294">
                  <c:v>0.54869109947643968</c:v>
                </c:pt>
                <c:pt idx="295">
                  <c:v>0.56020942408376961</c:v>
                </c:pt>
                <c:pt idx="296">
                  <c:v>0.56701570680628277</c:v>
                </c:pt>
                <c:pt idx="297">
                  <c:v>0.55392670157068058</c:v>
                </c:pt>
                <c:pt idx="298">
                  <c:v>0.54816753926701567</c:v>
                </c:pt>
                <c:pt idx="299">
                  <c:v>0.5408376963350785</c:v>
                </c:pt>
                <c:pt idx="300">
                  <c:v>0.52879581151832455</c:v>
                </c:pt>
                <c:pt idx="301">
                  <c:v>0.53089005235602094</c:v>
                </c:pt>
                <c:pt idx="302">
                  <c:v>0.53193717277486907</c:v>
                </c:pt>
                <c:pt idx="303">
                  <c:v>0.54712041884816753</c:v>
                </c:pt>
                <c:pt idx="304">
                  <c:v>0.55549738219895284</c:v>
                </c:pt>
                <c:pt idx="305">
                  <c:v>0.55549738219895295</c:v>
                </c:pt>
                <c:pt idx="306">
                  <c:v>0.55340314136125657</c:v>
                </c:pt>
                <c:pt idx="307">
                  <c:v>0.54921465968586392</c:v>
                </c:pt>
                <c:pt idx="308">
                  <c:v>0.56073298429319374</c:v>
                </c:pt>
                <c:pt idx="309">
                  <c:v>0.57748691099476446</c:v>
                </c:pt>
                <c:pt idx="310">
                  <c:v>0.59319371727748693</c:v>
                </c:pt>
                <c:pt idx="311">
                  <c:v>0.59319371727748693</c:v>
                </c:pt>
                <c:pt idx="312">
                  <c:v>0.59371727748691094</c:v>
                </c:pt>
                <c:pt idx="313">
                  <c:v>0.6</c:v>
                </c:pt>
                <c:pt idx="314">
                  <c:v>0.56073298429319363</c:v>
                </c:pt>
                <c:pt idx="315">
                  <c:v>0.5706806282722513</c:v>
                </c:pt>
                <c:pt idx="316">
                  <c:v>0.59109947643979055</c:v>
                </c:pt>
                <c:pt idx="317">
                  <c:v>0.60157068062827235</c:v>
                </c:pt>
                <c:pt idx="318">
                  <c:v>0.59057591623036654</c:v>
                </c:pt>
                <c:pt idx="319">
                  <c:v>0.57329842931937169</c:v>
                </c:pt>
                <c:pt idx="320">
                  <c:v>0.57434554973821983</c:v>
                </c:pt>
                <c:pt idx="321">
                  <c:v>0.54659685863874341</c:v>
                </c:pt>
                <c:pt idx="322">
                  <c:v>0.57068062827225119</c:v>
                </c:pt>
                <c:pt idx="323">
                  <c:v>0.56806282722513091</c:v>
                </c:pt>
                <c:pt idx="324">
                  <c:v>0.60890052356020941</c:v>
                </c:pt>
                <c:pt idx="325">
                  <c:v>0.60052356020942399</c:v>
                </c:pt>
                <c:pt idx="326">
                  <c:v>0.58429319371727739</c:v>
                </c:pt>
                <c:pt idx="327">
                  <c:v>0.58743455497382202</c:v>
                </c:pt>
                <c:pt idx="328">
                  <c:v>0.55549738219895295</c:v>
                </c:pt>
                <c:pt idx="329">
                  <c:v>0.58324607329842926</c:v>
                </c:pt>
                <c:pt idx="330">
                  <c:v>0.58586387434554976</c:v>
                </c:pt>
                <c:pt idx="331">
                  <c:v>0.62565445026178002</c:v>
                </c:pt>
                <c:pt idx="332">
                  <c:v>0.62041884816753923</c:v>
                </c:pt>
                <c:pt idx="333">
                  <c:v>0.62827225130890052</c:v>
                </c:pt>
                <c:pt idx="334">
                  <c:v>0.64031413612565435</c:v>
                </c:pt>
                <c:pt idx="335">
                  <c:v>0.59947643979057585</c:v>
                </c:pt>
                <c:pt idx="336">
                  <c:v>0.61832460732984285</c:v>
                </c:pt>
                <c:pt idx="337">
                  <c:v>0.62146596858638736</c:v>
                </c:pt>
                <c:pt idx="338">
                  <c:v>0.67801047120418834</c:v>
                </c:pt>
                <c:pt idx="339">
                  <c:v>0.6764397905759163</c:v>
                </c:pt>
                <c:pt idx="340">
                  <c:v>0.67905759162303669</c:v>
                </c:pt>
                <c:pt idx="341">
                  <c:v>0.68324607329842935</c:v>
                </c:pt>
                <c:pt idx="342">
                  <c:v>0.6272251308900525</c:v>
                </c:pt>
                <c:pt idx="343">
                  <c:v>0.63769633507853407</c:v>
                </c:pt>
                <c:pt idx="344">
                  <c:v>0.63507853403141368</c:v>
                </c:pt>
                <c:pt idx="345">
                  <c:v>0.68900523560209426</c:v>
                </c:pt>
                <c:pt idx="346">
                  <c:v>0.67853403141361246</c:v>
                </c:pt>
                <c:pt idx="347">
                  <c:v>0.67486910994764393</c:v>
                </c:pt>
                <c:pt idx="348">
                  <c:v>0.65706806282722519</c:v>
                </c:pt>
                <c:pt idx="349">
                  <c:v>0.59790575916230371</c:v>
                </c:pt>
                <c:pt idx="350">
                  <c:v>0.60366492146596851</c:v>
                </c:pt>
                <c:pt idx="351">
                  <c:v>0.60366492146596862</c:v>
                </c:pt>
                <c:pt idx="352">
                  <c:v>0.65497382198952891</c:v>
                </c:pt>
                <c:pt idx="353">
                  <c:v>0.63821989528795808</c:v>
                </c:pt>
                <c:pt idx="354">
                  <c:v>0.62565445026178013</c:v>
                </c:pt>
                <c:pt idx="355">
                  <c:v>0.6193717277486912</c:v>
                </c:pt>
                <c:pt idx="356">
                  <c:v>0.56335078534031413</c:v>
                </c:pt>
                <c:pt idx="357">
                  <c:v>0.57015706806282718</c:v>
                </c:pt>
                <c:pt idx="358">
                  <c:v>0.57434554973821994</c:v>
                </c:pt>
                <c:pt idx="359">
                  <c:v>0.62408376963350787</c:v>
                </c:pt>
                <c:pt idx="360">
                  <c:v>0.61623036649214658</c:v>
                </c:pt>
                <c:pt idx="361">
                  <c:v>0.60523560209424088</c:v>
                </c:pt>
                <c:pt idx="362">
                  <c:v>0.60471204188481686</c:v>
                </c:pt>
                <c:pt idx="363">
                  <c:v>0.55235602094240843</c:v>
                </c:pt>
                <c:pt idx="364">
                  <c:v>0.56282722513089012</c:v>
                </c:pt>
                <c:pt idx="365">
                  <c:v>0.55916230366492148</c:v>
                </c:pt>
                <c:pt idx="366">
                  <c:v>0.60942408376963342</c:v>
                </c:pt>
                <c:pt idx="367">
                  <c:v>0.60575916230366489</c:v>
                </c:pt>
                <c:pt idx="368">
                  <c:v>0.60575916230366489</c:v>
                </c:pt>
                <c:pt idx="369">
                  <c:v>0.61047120418848166</c:v>
                </c:pt>
                <c:pt idx="370">
                  <c:v>0.57277486910994768</c:v>
                </c:pt>
                <c:pt idx="371">
                  <c:v>0.58952879581151829</c:v>
                </c:pt>
                <c:pt idx="372">
                  <c:v>0.58481675392670152</c:v>
                </c:pt>
                <c:pt idx="373">
                  <c:v>0.63979057591623034</c:v>
                </c:pt>
                <c:pt idx="374">
                  <c:v>0.64188481675392661</c:v>
                </c:pt>
                <c:pt idx="375">
                  <c:v>0.64293193717277486</c:v>
                </c:pt>
                <c:pt idx="376">
                  <c:v>0.64345549738219898</c:v>
                </c:pt>
                <c:pt idx="377">
                  <c:v>0.59790575916230371</c:v>
                </c:pt>
                <c:pt idx="378">
                  <c:v>0.60628272251308901</c:v>
                </c:pt>
                <c:pt idx="379">
                  <c:v>0.60314136125654438</c:v>
                </c:pt>
                <c:pt idx="380">
                  <c:v>0.65392670157068056</c:v>
                </c:pt>
                <c:pt idx="381">
                  <c:v>0.65340314136125666</c:v>
                </c:pt>
                <c:pt idx="382">
                  <c:v>0.66544502617801049</c:v>
                </c:pt>
                <c:pt idx="383">
                  <c:v>0.67329842931937178</c:v>
                </c:pt>
                <c:pt idx="384">
                  <c:v>0.63350785340314131</c:v>
                </c:pt>
                <c:pt idx="385">
                  <c:v>0.66230366492146597</c:v>
                </c:pt>
                <c:pt idx="386">
                  <c:v>0.66858638743455501</c:v>
                </c:pt>
                <c:pt idx="387">
                  <c:v>0.72670157068062824</c:v>
                </c:pt>
                <c:pt idx="388">
                  <c:v>0.72356020942408383</c:v>
                </c:pt>
                <c:pt idx="389">
                  <c:v>0.7256544502617801</c:v>
                </c:pt>
                <c:pt idx="390">
                  <c:v>0.71623036649214666</c:v>
                </c:pt>
                <c:pt idx="391">
                  <c:v>0.66910994764397913</c:v>
                </c:pt>
                <c:pt idx="392">
                  <c:v>0.67277486910994777</c:v>
                </c:pt>
                <c:pt idx="393">
                  <c:v>0.66544502617801049</c:v>
                </c:pt>
                <c:pt idx="394">
                  <c:v>0.70209424083769645</c:v>
                </c:pt>
                <c:pt idx="395">
                  <c:v>0.6848167539267016</c:v>
                </c:pt>
                <c:pt idx="396">
                  <c:v>0.68429319371727748</c:v>
                </c:pt>
                <c:pt idx="397">
                  <c:v>0.67853403141361257</c:v>
                </c:pt>
                <c:pt idx="398">
                  <c:v>0.64083769633507859</c:v>
                </c:pt>
                <c:pt idx="399">
                  <c:v>0.65445026178010468</c:v>
                </c:pt>
                <c:pt idx="400">
                  <c:v>0.66178010471204196</c:v>
                </c:pt>
                <c:pt idx="401">
                  <c:v>0.70994764397905763</c:v>
                </c:pt>
                <c:pt idx="402">
                  <c:v>0.71465968586387441</c:v>
                </c:pt>
                <c:pt idx="403">
                  <c:v>0.72146596858638745</c:v>
                </c:pt>
                <c:pt idx="404">
                  <c:v>0.72670157068062835</c:v>
                </c:pt>
                <c:pt idx="405">
                  <c:v>0.68324607329842935</c:v>
                </c:pt>
                <c:pt idx="406">
                  <c:v>0.69528795811518307</c:v>
                </c:pt>
                <c:pt idx="407">
                  <c:v>0.69842931937172759</c:v>
                </c:pt>
                <c:pt idx="408">
                  <c:v>0.74607329842931924</c:v>
                </c:pt>
                <c:pt idx="409">
                  <c:v>0.73769633507853394</c:v>
                </c:pt>
                <c:pt idx="410">
                  <c:v>0.7335078534031414</c:v>
                </c:pt>
                <c:pt idx="411">
                  <c:v>0.72722513089005225</c:v>
                </c:pt>
                <c:pt idx="412">
                  <c:v>0.67958115183246082</c:v>
                </c:pt>
                <c:pt idx="413">
                  <c:v>0.68534031413612573</c:v>
                </c:pt>
                <c:pt idx="414">
                  <c:v>0.68376963350785347</c:v>
                </c:pt>
                <c:pt idx="415">
                  <c:v>0.72617801047120423</c:v>
                </c:pt>
                <c:pt idx="416">
                  <c:v>0.71623036649214666</c:v>
                </c:pt>
                <c:pt idx="417">
                  <c:v>0.70157068062827221</c:v>
                </c:pt>
                <c:pt idx="418">
                  <c:v>0.69633507853403143</c:v>
                </c:pt>
                <c:pt idx="419">
                  <c:v>0.65026178010471203</c:v>
                </c:pt>
                <c:pt idx="420">
                  <c:v>0.65654450261780095</c:v>
                </c:pt>
                <c:pt idx="421">
                  <c:v>0.65235602094240819</c:v>
                </c:pt>
                <c:pt idx="422">
                  <c:v>0.69005235602094239</c:v>
                </c:pt>
                <c:pt idx="423">
                  <c:v>0.67958115183246082</c:v>
                </c:pt>
                <c:pt idx="424">
                  <c:v>0.67277486910994777</c:v>
                </c:pt>
                <c:pt idx="425">
                  <c:v>0.65968586387434558</c:v>
                </c:pt>
                <c:pt idx="426">
                  <c:v>0.6141361256544503</c:v>
                </c:pt>
                <c:pt idx="427">
                  <c:v>0.62251308900523561</c:v>
                </c:pt>
                <c:pt idx="428">
                  <c:v>0.61727748691099471</c:v>
                </c:pt>
                <c:pt idx="429">
                  <c:v>0.66387434554973823</c:v>
                </c:pt>
                <c:pt idx="430">
                  <c:v>0.65445026178010468</c:v>
                </c:pt>
                <c:pt idx="431">
                  <c:v>0.65445026178010468</c:v>
                </c:pt>
                <c:pt idx="432">
                  <c:v>0.65183246073298429</c:v>
                </c:pt>
                <c:pt idx="433">
                  <c:v>0.60418848167539252</c:v>
                </c:pt>
                <c:pt idx="434">
                  <c:v>0.60837696335078528</c:v>
                </c:pt>
                <c:pt idx="435">
                  <c:v>0.61308900523560206</c:v>
                </c:pt>
                <c:pt idx="436">
                  <c:v>0.65497382198952869</c:v>
                </c:pt>
                <c:pt idx="437">
                  <c:v>0.65287958115183242</c:v>
                </c:pt>
                <c:pt idx="438">
                  <c:v>0.6471204188481674</c:v>
                </c:pt>
                <c:pt idx="439">
                  <c:v>0.63507853403141357</c:v>
                </c:pt>
                <c:pt idx="440">
                  <c:v>0.59319371727748682</c:v>
                </c:pt>
                <c:pt idx="441">
                  <c:v>0.59267015706806281</c:v>
                </c:pt>
                <c:pt idx="442">
                  <c:v>0.5895287958115184</c:v>
                </c:pt>
                <c:pt idx="443">
                  <c:v>0.63246073298429328</c:v>
                </c:pt>
                <c:pt idx="444">
                  <c:v>0.62303664921465973</c:v>
                </c:pt>
                <c:pt idx="445">
                  <c:v>0.61780104712041883</c:v>
                </c:pt>
                <c:pt idx="446">
                  <c:v>0.61623036649214658</c:v>
                </c:pt>
                <c:pt idx="447">
                  <c:v>0.56701570680628266</c:v>
                </c:pt>
                <c:pt idx="448">
                  <c:v>0.57486910994764406</c:v>
                </c:pt>
                <c:pt idx="449">
                  <c:v>0.5759162303664922</c:v>
                </c:pt>
                <c:pt idx="450">
                  <c:v>0.61780104712041883</c:v>
                </c:pt>
                <c:pt idx="451">
                  <c:v>0.61570680628272256</c:v>
                </c:pt>
                <c:pt idx="452">
                  <c:v>0.61465968586387432</c:v>
                </c:pt>
                <c:pt idx="453">
                  <c:v>0.61204188481675392</c:v>
                </c:pt>
                <c:pt idx="454">
                  <c:v>0.57643979057591621</c:v>
                </c:pt>
                <c:pt idx="455">
                  <c:v>0.59162303664921467</c:v>
                </c:pt>
                <c:pt idx="456">
                  <c:v>0.59528795811518331</c:v>
                </c:pt>
                <c:pt idx="457">
                  <c:v>0.64188481675392672</c:v>
                </c:pt>
                <c:pt idx="458">
                  <c:v>0.64397905759162311</c:v>
                </c:pt>
                <c:pt idx="459">
                  <c:v>0.64973821989528802</c:v>
                </c:pt>
                <c:pt idx="460">
                  <c:v>0.65287958115183253</c:v>
                </c:pt>
                <c:pt idx="461">
                  <c:v>0.61884816753926708</c:v>
                </c:pt>
                <c:pt idx="462">
                  <c:v>0.62094240837696335</c:v>
                </c:pt>
                <c:pt idx="463">
                  <c:v>0.62460732984293188</c:v>
                </c:pt>
                <c:pt idx="464">
                  <c:v>0.6712041884816754</c:v>
                </c:pt>
                <c:pt idx="465">
                  <c:v>0.66649214659685851</c:v>
                </c:pt>
                <c:pt idx="466">
                  <c:v>0.66439790575916224</c:v>
                </c:pt>
                <c:pt idx="467">
                  <c:v>0.6659685863874345</c:v>
                </c:pt>
                <c:pt idx="468">
                  <c:v>0.61465968586387432</c:v>
                </c:pt>
                <c:pt idx="469">
                  <c:v>0.61151832460732991</c:v>
                </c:pt>
                <c:pt idx="470">
                  <c:v>0.61047120418848178</c:v>
                </c:pt>
                <c:pt idx="471">
                  <c:v>0.649214659685864</c:v>
                </c:pt>
                <c:pt idx="472">
                  <c:v>0.6575916230366492</c:v>
                </c:pt>
                <c:pt idx="473">
                  <c:v>0.6575916230366492</c:v>
                </c:pt>
                <c:pt idx="474">
                  <c:v>0.65863874345549733</c:v>
                </c:pt>
                <c:pt idx="475">
                  <c:v>0.61832460732984296</c:v>
                </c:pt>
                <c:pt idx="476">
                  <c:v>0.62198952879581149</c:v>
                </c:pt>
                <c:pt idx="477">
                  <c:v>0.61780104712041883</c:v>
                </c:pt>
                <c:pt idx="478">
                  <c:v>0.66230366492146586</c:v>
                </c:pt>
                <c:pt idx="479">
                  <c:v>0.66230366492146597</c:v>
                </c:pt>
                <c:pt idx="480">
                  <c:v>0.65811518324607321</c:v>
                </c:pt>
                <c:pt idx="481">
                  <c:v>0.65183246073298429</c:v>
                </c:pt>
                <c:pt idx="482">
                  <c:v>0.61099476439790579</c:v>
                </c:pt>
                <c:pt idx="483">
                  <c:v>0.6225130890052355</c:v>
                </c:pt>
                <c:pt idx="484">
                  <c:v>0.6167539267015707</c:v>
                </c:pt>
                <c:pt idx="485">
                  <c:v>0.64816753926701565</c:v>
                </c:pt>
                <c:pt idx="486">
                  <c:v>0.64869109947643977</c:v>
                </c:pt>
                <c:pt idx="487">
                  <c:v>0.64921465968586389</c:v>
                </c:pt>
                <c:pt idx="488">
                  <c:v>0.6575916230366492</c:v>
                </c:pt>
                <c:pt idx="489">
                  <c:v>0.62356020942408374</c:v>
                </c:pt>
                <c:pt idx="490">
                  <c:v>0.62198952879581149</c:v>
                </c:pt>
                <c:pt idx="491">
                  <c:v>0.62617801047120414</c:v>
                </c:pt>
                <c:pt idx="492">
                  <c:v>0.6659685863874345</c:v>
                </c:pt>
                <c:pt idx="493">
                  <c:v>0.66073298429319371</c:v>
                </c:pt>
                <c:pt idx="494">
                  <c:v>0.65445026178010468</c:v>
                </c:pt>
                <c:pt idx="495">
                  <c:v>0.65287958115183242</c:v>
                </c:pt>
                <c:pt idx="496">
                  <c:v>0.63246073298429317</c:v>
                </c:pt>
                <c:pt idx="497">
                  <c:v>0.63403141361256543</c:v>
                </c:pt>
                <c:pt idx="498">
                  <c:v>0.62408376963350787</c:v>
                </c:pt>
                <c:pt idx="499">
                  <c:v>0.66125654450261773</c:v>
                </c:pt>
                <c:pt idx="500">
                  <c:v>0.66073298429319371</c:v>
                </c:pt>
                <c:pt idx="501">
                  <c:v>0.65916230366492157</c:v>
                </c:pt>
                <c:pt idx="502">
                  <c:v>0.64502617801047124</c:v>
                </c:pt>
                <c:pt idx="503">
                  <c:v>0.6329842931937173</c:v>
                </c:pt>
                <c:pt idx="504">
                  <c:v>0.63507853403141357</c:v>
                </c:pt>
                <c:pt idx="505">
                  <c:v>0.64083769633507859</c:v>
                </c:pt>
                <c:pt idx="506">
                  <c:v>0.66335078534031422</c:v>
                </c:pt>
                <c:pt idx="507">
                  <c:v>0.67068062827225139</c:v>
                </c:pt>
                <c:pt idx="508">
                  <c:v>0.6764397905759163</c:v>
                </c:pt>
                <c:pt idx="509">
                  <c:v>0.67486910994764393</c:v>
                </c:pt>
                <c:pt idx="510">
                  <c:v>0.67277486910994766</c:v>
                </c:pt>
                <c:pt idx="511">
                  <c:v>0.67905759162303669</c:v>
                </c:pt>
                <c:pt idx="512">
                  <c:v>0.68900523560209426</c:v>
                </c:pt>
                <c:pt idx="513">
                  <c:v>0.69528795811518329</c:v>
                </c:pt>
                <c:pt idx="514">
                  <c:v>0.70261780104712046</c:v>
                </c:pt>
                <c:pt idx="515">
                  <c:v>0.70523560209424085</c:v>
                </c:pt>
                <c:pt idx="516">
                  <c:v>0.69895287958115182</c:v>
                </c:pt>
                <c:pt idx="517">
                  <c:v>0.68324607329842935</c:v>
                </c:pt>
                <c:pt idx="518">
                  <c:v>0.68534031413612562</c:v>
                </c:pt>
                <c:pt idx="519">
                  <c:v>0.68900523560209426</c:v>
                </c:pt>
                <c:pt idx="520">
                  <c:v>0.69895287958115182</c:v>
                </c:pt>
                <c:pt idx="521">
                  <c:v>0.70314136125654447</c:v>
                </c:pt>
                <c:pt idx="522">
                  <c:v>0.69895287958115182</c:v>
                </c:pt>
                <c:pt idx="523">
                  <c:v>0.69685863874345544</c:v>
                </c:pt>
                <c:pt idx="524">
                  <c:v>0.68743455497382189</c:v>
                </c:pt>
                <c:pt idx="525">
                  <c:v>0.69319371727748691</c:v>
                </c:pt>
                <c:pt idx="526">
                  <c:v>0.69685863874345544</c:v>
                </c:pt>
                <c:pt idx="527">
                  <c:v>0.71727748691099469</c:v>
                </c:pt>
                <c:pt idx="528">
                  <c:v>0.71465968586387441</c:v>
                </c:pt>
                <c:pt idx="529">
                  <c:v>0.71361256544502616</c:v>
                </c:pt>
                <c:pt idx="530">
                  <c:v>0.70837696335078537</c:v>
                </c:pt>
                <c:pt idx="531">
                  <c:v>0.69895287958115182</c:v>
                </c:pt>
                <c:pt idx="532">
                  <c:v>0.70575916230366498</c:v>
                </c:pt>
                <c:pt idx="533">
                  <c:v>0.71361256544502616</c:v>
                </c:pt>
                <c:pt idx="534">
                  <c:v>0.73036649214659677</c:v>
                </c:pt>
                <c:pt idx="535">
                  <c:v>0.7120418848167539</c:v>
                </c:pt>
                <c:pt idx="536">
                  <c:v>0.66649214659685863</c:v>
                </c:pt>
                <c:pt idx="537">
                  <c:v>0.65968586387434547</c:v>
                </c:pt>
                <c:pt idx="538">
                  <c:v>0.65130890052356016</c:v>
                </c:pt>
                <c:pt idx="539">
                  <c:v>0.66125654450261773</c:v>
                </c:pt>
                <c:pt idx="540">
                  <c:v>0.67015706806282727</c:v>
                </c:pt>
                <c:pt idx="541">
                  <c:v>0.68586387434554985</c:v>
                </c:pt>
                <c:pt idx="542">
                  <c:v>0.69476439790575917</c:v>
                </c:pt>
                <c:pt idx="543">
                  <c:v>0.71047120418848164</c:v>
                </c:pt>
                <c:pt idx="544">
                  <c:v>0.68586387434554974</c:v>
                </c:pt>
                <c:pt idx="545">
                  <c:v>0.69214659685863877</c:v>
                </c:pt>
                <c:pt idx="546">
                  <c:v>0.74554973821989523</c:v>
                </c:pt>
                <c:pt idx="547">
                  <c:v>0.74816753926701562</c:v>
                </c:pt>
                <c:pt idx="548">
                  <c:v>0.76649214659685849</c:v>
                </c:pt>
                <c:pt idx="549">
                  <c:v>0.77329842931937165</c:v>
                </c:pt>
                <c:pt idx="550">
                  <c:v>0.79738219895287954</c:v>
                </c:pt>
              </c:numCache>
            </c:numRef>
          </c:xVal>
          <c:yVal>
            <c:numRef>
              <c:f>Index_Methodology!$Z$21:$Z$571</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yVal>
          <c:smooth val="0"/>
          <c:extLst>
            <c:ext xmlns:c16="http://schemas.microsoft.com/office/drawing/2014/chart" uri="{C3380CC4-5D6E-409C-BE32-E72D297353CC}">
              <c16:uniqueId val="{00000001-7290-4DE7-80D2-BFC873C0ADE0}"/>
            </c:ext>
          </c:extLst>
        </c:ser>
        <c:dLbls>
          <c:showLegendKey val="0"/>
          <c:showVal val="0"/>
          <c:showCatName val="0"/>
          <c:showSerName val="0"/>
          <c:showPercent val="0"/>
          <c:showBubbleSize val="0"/>
        </c:dLbls>
        <c:axId val="526122847"/>
        <c:axId val="526122431"/>
      </c:scatterChart>
      <c:valAx>
        <c:axId val="526122847"/>
        <c:scaling>
          <c:orientation val="minMax"/>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Index_Methodology!$V$11</c:f>
              <c:strCache>
                <c:ptCount val="1"/>
                <c:pt idx="0">
                  <c:v>parks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Index_Methodology!$V$21:$V$571</c:f>
              <c:numCache>
                <c:formatCode>0.00000</c:formatCode>
                <c:ptCount val="551"/>
                <c:pt idx="0">
                  <c:v>0.26893203883495143</c:v>
                </c:pt>
                <c:pt idx="1">
                  <c:v>0.27184466019417469</c:v>
                </c:pt>
                <c:pt idx="2">
                  <c:v>0.26796116504854361</c:v>
                </c:pt>
                <c:pt idx="3">
                  <c:v>0.26504854368932029</c:v>
                </c:pt>
                <c:pt idx="4">
                  <c:v>0.26019417475728152</c:v>
                </c:pt>
                <c:pt idx="5">
                  <c:v>0.26504854368932035</c:v>
                </c:pt>
                <c:pt idx="6">
                  <c:v>0.26796116504854367</c:v>
                </c:pt>
                <c:pt idx="7">
                  <c:v>0.26990291262135913</c:v>
                </c:pt>
                <c:pt idx="8">
                  <c:v>0.26504854368932029</c:v>
                </c:pt>
                <c:pt idx="9">
                  <c:v>0.26019417475728146</c:v>
                </c:pt>
                <c:pt idx="10">
                  <c:v>0.26116504854368927</c:v>
                </c:pt>
                <c:pt idx="11">
                  <c:v>0.24757281553398053</c:v>
                </c:pt>
                <c:pt idx="12">
                  <c:v>0.24854368932038828</c:v>
                </c:pt>
                <c:pt idx="13">
                  <c:v>0.24660194174757274</c:v>
                </c:pt>
                <c:pt idx="14">
                  <c:v>0.25145631067961161</c:v>
                </c:pt>
                <c:pt idx="15">
                  <c:v>0.24951456310679604</c:v>
                </c:pt>
                <c:pt idx="16">
                  <c:v>0.24563106796116502</c:v>
                </c:pt>
                <c:pt idx="17">
                  <c:v>0.25145631067961161</c:v>
                </c:pt>
                <c:pt idx="18">
                  <c:v>0.25728155339805825</c:v>
                </c:pt>
                <c:pt idx="19">
                  <c:v>0.2728155339805825</c:v>
                </c:pt>
                <c:pt idx="20">
                  <c:v>0.27572815533980577</c:v>
                </c:pt>
                <c:pt idx="21">
                  <c:v>0.28543689320388343</c:v>
                </c:pt>
                <c:pt idx="22">
                  <c:v>0.28543689320388343</c:v>
                </c:pt>
                <c:pt idx="23">
                  <c:v>0.28155339805825241</c:v>
                </c:pt>
                <c:pt idx="24">
                  <c:v>0.27475728155339801</c:v>
                </c:pt>
                <c:pt idx="25">
                  <c:v>0.26990291262135913</c:v>
                </c:pt>
                <c:pt idx="26">
                  <c:v>0.27184466019417469</c:v>
                </c:pt>
                <c:pt idx="27">
                  <c:v>0.26699029126213586</c:v>
                </c:pt>
                <c:pt idx="28">
                  <c:v>0.26407766990291254</c:v>
                </c:pt>
                <c:pt idx="29">
                  <c:v>0.25436893203883487</c:v>
                </c:pt>
                <c:pt idx="30">
                  <c:v>0.25048543689320379</c:v>
                </c:pt>
                <c:pt idx="31">
                  <c:v>0.25242718446601936</c:v>
                </c:pt>
                <c:pt idx="32">
                  <c:v>0.26407766990291254</c:v>
                </c:pt>
                <c:pt idx="33">
                  <c:v>0.27669902912621352</c:v>
                </c:pt>
                <c:pt idx="34">
                  <c:v>0.29417475728155329</c:v>
                </c:pt>
                <c:pt idx="35">
                  <c:v>0.30388349514563101</c:v>
                </c:pt>
                <c:pt idx="36">
                  <c:v>0.30679611650485433</c:v>
                </c:pt>
                <c:pt idx="37">
                  <c:v>0.30582524271844658</c:v>
                </c:pt>
                <c:pt idx="38">
                  <c:v>0.31747572815533975</c:v>
                </c:pt>
                <c:pt idx="39">
                  <c:v>0.32621359223300966</c:v>
                </c:pt>
                <c:pt idx="40">
                  <c:v>0.33786407766990284</c:v>
                </c:pt>
                <c:pt idx="41">
                  <c:v>0.34077669902912616</c:v>
                </c:pt>
                <c:pt idx="42">
                  <c:v>0.34271844660194167</c:v>
                </c:pt>
                <c:pt idx="43">
                  <c:v>0.34368932038834943</c:v>
                </c:pt>
                <c:pt idx="44">
                  <c:v>0.33009708737864074</c:v>
                </c:pt>
                <c:pt idx="45">
                  <c:v>0.33106796116504855</c:v>
                </c:pt>
                <c:pt idx="46">
                  <c:v>0.33689320388349508</c:v>
                </c:pt>
                <c:pt idx="47">
                  <c:v>0.34951456310679607</c:v>
                </c:pt>
                <c:pt idx="48">
                  <c:v>0.34077669902912616</c:v>
                </c:pt>
                <c:pt idx="49">
                  <c:v>0.34757281553398051</c:v>
                </c:pt>
                <c:pt idx="50">
                  <c:v>0.34854368932038826</c:v>
                </c:pt>
                <c:pt idx="51">
                  <c:v>0.35436893203883491</c:v>
                </c:pt>
                <c:pt idx="52">
                  <c:v>0.35631067961165042</c:v>
                </c:pt>
                <c:pt idx="53">
                  <c:v>0.35825242718446598</c:v>
                </c:pt>
                <c:pt idx="54">
                  <c:v>0.3689320388349514</c:v>
                </c:pt>
                <c:pt idx="55">
                  <c:v>0.37572815533980575</c:v>
                </c:pt>
                <c:pt idx="56">
                  <c:v>0.38058252427184458</c:v>
                </c:pt>
                <c:pt idx="57">
                  <c:v>0.3834951456310679</c:v>
                </c:pt>
                <c:pt idx="58">
                  <c:v>0.3980582524271844</c:v>
                </c:pt>
                <c:pt idx="59">
                  <c:v>0.3980582524271844</c:v>
                </c:pt>
                <c:pt idx="60">
                  <c:v>0.3980582524271844</c:v>
                </c:pt>
                <c:pt idx="61">
                  <c:v>0.3980582524271844</c:v>
                </c:pt>
                <c:pt idx="62">
                  <c:v>0.3980582524271844</c:v>
                </c:pt>
                <c:pt idx="63">
                  <c:v>0.3980582524271844</c:v>
                </c:pt>
                <c:pt idx="64">
                  <c:v>0.3980582524271844</c:v>
                </c:pt>
                <c:pt idx="65">
                  <c:v>0.3980582524271844</c:v>
                </c:pt>
                <c:pt idx="66">
                  <c:v>0.3980582524271844</c:v>
                </c:pt>
                <c:pt idx="67">
                  <c:v>0.3980582524271844</c:v>
                </c:pt>
                <c:pt idx="68">
                  <c:v>0.3980582524271844</c:v>
                </c:pt>
                <c:pt idx="69">
                  <c:v>0.3980582524271844</c:v>
                </c:pt>
                <c:pt idx="70">
                  <c:v>0.3980582524271844</c:v>
                </c:pt>
                <c:pt idx="71">
                  <c:v>0.3980582524271844</c:v>
                </c:pt>
                <c:pt idx="72">
                  <c:v>0.3980582524271844</c:v>
                </c:pt>
                <c:pt idx="73">
                  <c:v>0.3980582524271844</c:v>
                </c:pt>
                <c:pt idx="74">
                  <c:v>0.38834951456310673</c:v>
                </c:pt>
                <c:pt idx="75">
                  <c:v>0.3766990291262135</c:v>
                </c:pt>
                <c:pt idx="76">
                  <c:v>0.35825242718446593</c:v>
                </c:pt>
                <c:pt idx="77">
                  <c:v>0.35145631067961158</c:v>
                </c:pt>
                <c:pt idx="78">
                  <c:v>0.33786407766990284</c:v>
                </c:pt>
                <c:pt idx="79">
                  <c:v>0.32135922330097083</c:v>
                </c:pt>
                <c:pt idx="80">
                  <c:v>0.31553398058252419</c:v>
                </c:pt>
                <c:pt idx="81">
                  <c:v>0.30679611650485433</c:v>
                </c:pt>
                <c:pt idx="82">
                  <c:v>0.29805825242718442</c:v>
                </c:pt>
                <c:pt idx="83">
                  <c:v>0.2728155339805825</c:v>
                </c:pt>
                <c:pt idx="84">
                  <c:v>0.27669902912621358</c:v>
                </c:pt>
                <c:pt idx="85">
                  <c:v>0.2805825242718446</c:v>
                </c:pt>
                <c:pt idx="86">
                  <c:v>0.28252427184466011</c:v>
                </c:pt>
                <c:pt idx="87">
                  <c:v>0.27669902912621358</c:v>
                </c:pt>
                <c:pt idx="88">
                  <c:v>0.27766990291262134</c:v>
                </c:pt>
                <c:pt idx="89">
                  <c:v>0.28155339805825241</c:v>
                </c:pt>
                <c:pt idx="90">
                  <c:v>0.26116504854368927</c:v>
                </c:pt>
                <c:pt idx="91">
                  <c:v>0.25631067961165044</c:v>
                </c:pt>
                <c:pt idx="92">
                  <c:v>0.24951456310679604</c:v>
                </c:pt>
                <c:pt idx="93">
                  <c:v>0.25631067961165044</c:v>
                </c:pt>
                <c:pt idx="94">
                  <c:v>0.2427184466019417</c:v>
                </c:pt>
                <c:pt idx="95">
                  <c:v>0.22621359223300966</c:v>
                </c:pt>
                <c:pt idx="96">
                  <c:v>0.22427184466019412</c:v>
                </c:pt>
                <c:pt idx="97">
                  <c:v>0.20194174757281549</c:v>
                </c:pt>
                <c:pt idx="98">
                  <c:v>0.19029126213592229</c:v>
                </c:pt>
                <c:pt idx="99">
                  <c:v>0.17669902912621355</c:v>
                </c:pt>
                <c:pt idx="100">
                  <c:v>0.1844660194174757</c:v>
                </c:pt>
                <c:pt idx="101">
                  <c:v>0.18932038834951453</c:v>
                </c:pt>
                <c:pt idx="102">
                  <c:v>0.19126213592233005</c:v>
                </c:pt>
                <c:pt idx="103">
                  <c:v>0.19708737864077666</c:v>
                </c:pt>
                <c:pt idx="104">
                  <c:v>0.187378640776699</c:v>
                </c:pt>
                <c:pt idx="105">
                  <c:v>0.19514563106796112</c:v>
                </c:pt>
                <c:pt idx="106">
                  <c:v>0.19223300970873783</c:v>
                </c:pt>
                <c:pt idx="107">
                  <c:v>0.20582524271844654</c:v>
                </c:pt>
                <c:pt idx="108">
                  <c:v>0.21262135922330092</c:v>
                </c:pt>
                <c:pt idx="109">
                  <c:v>0.21747572815533975</c:v>
                </c:pt>
                <c:pt idx="110">
                  <c:v>0.22038834951456304</c:v>
                </c:pt>
                <c:pt idx="111">
                  <c:v>0.18932038834951453</c:v>
                </c:pt>
                <c:pt idx="112">
                  <c:v>0.18252427184466016</c:v>
                </c:pt>
                <c:pt idx="113">
                  <c:v>0.17087378640776696</c:v>
                </c:pt>
                <c:pt idx="114">
                  <c:v>0.17766990291262133</c:v>
                </c:pt>
                <c:pt idx="115">
                  <c:v>0.18737864077669902</c:v>
                </c:pt>
                <c:pt idx="116">
                  <c:v>0.19514563106796118</c:v>
                </c:pt>
                <c:pt idx="117">
                  <c:v>0.20970873786407768</c:v>
                </c:pt>
                <c:pt idx="118">
                  <c:v>0.19611650485436896</c:v>
                </c:pt>
                <c:pt idx="119">
                  <c:v>0.2058252427184466</c:v>
                </c:pt>
                <c:pt idx="120">
                  <c:v>0.20970873786407768</c:v>
                </c:pt>
                <c:pt idx="121">
                  <c:v>0.23106796116504852</c:v>
                </c:pt>
                <c:pt idx="122">
                  <c:v>0.23980582524271837</c:v>
                </c:pt>
                <c:pt idx="123">
                  <c:v>0.24563106796116499</c:v>
                </c:pt>
                <c:pt idx="124">
                  <c:v>0.25436893203883487</c:v>
                </c:pt>
                <c:pt idx="125">
                  <c:v>0.22427184466019412</c:v>
                </c:pt>
                <c:pt idx="126">
                  <c:v>0.21747572815533975</c:v>
                </c:pt>
                <c:pt idx="127">
                  <c:v>0.20485436893203879</c:v>
                </c:pt>
                <c:pt idx="128">
                  <c:v>0.21067961165048538</c:v>
                </c:pt>
                <c:pt idx="129">
                  <c:v>0.20679611650485433</c:v>
                </c:pt>
                <c:pt idx="130">
                  <c:v>0.20582524271844654</c:v>
                </c:pt>
                <c:pt idx="131">
                  <c:v>0.21165048543689316</c:v>
                </c:pt>
                <c:pt idx="132">
                  <c:v>0.19126213592233005</c:v>
                </c:pt>
                <c:pt idx="133">
                  <c:v>0.1990291262135922</c:v>
                </c:pt>
                <c:pt idx="134">
                  <c:v>0.19708737864077666</c:v>
                </c:pt>
                <c:pt idx="135">
                  <c:v>0.22038834951456304</c:v>
                </c:pt>
                <c:pt idx="136">
                  <c:v>0.23203883495145625</c:v>
                </c:pt>
                <c:pt idx="137">
                  <c:v>0.23786407766990286</c:v>
                </c:pt>
                <c:pt idx="138">
                  <c:v>0.25145631067961161</c:v>
                </c:pt>
                <c:pt idx="139">
                  <c:v>0.23592233009708732</c:v>
                </c:pt>
                <c:pt idx="140">
                  <c:v>0.23592233009708732</c:v>
                </c:pt>
                <c:pt idx="141">
                  <c:v>0.23009708737864071</c:v>
                </c:pt>
                <c:pt idx="142">
                  <c:v>0.24660194174757274</c:v>
                </c:pt>
                <c:pt idx="143">
                  <c:v>0.2427184466019417</c:v>
                </c:pt>
                <c:pt idx="144">
                  <c:v>0.24368932038834945</c:v>
                </c:pt>
                <c:pt idx="145">
                  <c:v>0.24951456310679604</c:v>
                </c:pt>
                <c:pt idx="146">
                  <c:v>0.23300970873786403</c:v>
                </c:pt>
                <c:pt idx="147">
                  <c:v>0.23106796116504852</c:v>
                </c:pt>
                <c:pt idx="148">
                  <c:v>0.22427184466019418</c:v>
                </c:pt>
                <c:pt idx="149">
                  <c:v>0.24174757281553397</c:v>
                </c:pt>
                <c:pt idx="150">
                  <c:v>0.23980582524271843</c:v>
                </c:pt>
                <c:pt idx="151">
                  <c:v>0.24563106796116499</c:v>
                </c:pt>
                <c:pt idx="152">
                  <c:v>0.25242718446601936</c:v>
                </c:pt>
                <c:pt idx="153">
                  <c:v>0.24757281553398053</c:v>
                </c:pt>
                <c:pt idx="154">
                  <c:v>0.25631067961165044</c:v>
                </c:pt>
                <c:pt idx="155">
                  <c:v>0.25436893203883487</c:v>
                </c:pt>
                <c:pt idx="156">
                  <c:v>0.26699029126213586</c:v>
                </c:pt>
                <c:pt idx="157">
                  <c:v>0.27378640776699026</c:v>
                </c:pt>
                <c:pt idx="158">
                  <c:v>0.28349514563106792</c:v>
                </c:pt>
                <c:pt idx="159">
                  <c:v>0.29126213592233008</c:v>
                </c:pt>
                <c:pt idx="160">
                  <c:v>0.28252427184466011</c:v>
                </c:pt>
                <c:pt idx="161">
                  <c:v>0.28446601941747562</c:v>
                </c:pt>
                <c:pt idx="162">
                  <c:v>0.28155339805825236</c:v>
                </c:pt>
                <c:pt idx="163">
                  <c:v>0.29126213592233008</c:v>
                </c:pt>
                <c:pt idx="164">
                  <c:v>0.30388349514563107</c:v>
                </c:pt>
                <c:pt idx="165">
                  <c:v>0.3242718446601941</c:v>
                </c:pt>
                <c:pt idx="166">
                  <c:v>0.35145631067961158</c:v>
                </c:pt>
                <c:pt idx="167">
                  <c:v>0.36019417475728149</c:v>
                </c:pt>
                <c:pt idx="168">
                  <c:v>0.37378640776699024</c:v>
                </c:pt>
                <c:pt idx="169">
                  <c:v>0.38640776699029128</c:v>
                </c:pt>
                <c:pt idx="170">
                  <c:v>0.42038834951456305</c:v>
                </c:pt>
                <c:pt idx="171">
                  <c:v>0.44466019417475727</c:v>
                </c:pt>
                <c:pt idx="172">
                  <c:v>0.46601941747572811</c:v>
                </c:pt>
                <c:pt idx="173">
                  <c:v>0.4990291262135923</c:v>
                </c:pt>
                <c:pt idx="174">
                  <c:v>0.49514563106796122</c:v>
                </c:pt>
                <c:pt idx="175">
                  <c:v>0.4990291262135923</c:v>
                </c:pt>
                <c:pt idx="176">
                  <c:v>0.49902912621359219</c:v>
                </c:pt>
                <c:pt idx="177">
                  <c:v>0.50582524271844653</c:v>
                </c:pt>
                <c:pt idx="178">
                  <c:v>0.52621359223300967</c:v>
                </c:pt>
                <c:pt idx="179">
                  <c:v>0.5300970873786407</c:v>
                </c:pt>
                <c:pt idx="180">
                  <c:v>0.53786407766990285</c:v>
                </c:pt>
                <c:pt idx="181">
                  <c:v>0.52912621359223289</c:v>
                </c:pt>
                <c:pt idx="182">
                  <c:v>0.53592233009708734</c:v>
                </c:pt>
                <c:pt idx="183">
                  <c:v>0.52524271844660186</c:v>
                </c:pt>
                <c:pt idx="184">
                  <c:v>0.53689320388349504</c:v>
                </c:pt>
                <c:pt idx="185">
                  <c:v>0.54951456310679603</c:v>
                </c:pt>
                <c:pt idx="186">
                  <c:v>0.55048543689320384</c:v>
                </c:pt>
                <c:pt idx="187">
                  <c:v>0.56116504854368932</c:v>
                </c:pt>
                <c:pt idx="188">
                  <c:v>0.53980582524271847</c:v>
                </c:pt>
                <c:pt idx="189">
                  <c:v>0.53883495145631077</c:v>
                </c:pt>
                <c:pt idx="190">
                  <c:v>0.53398058252427194</c:v>
                </c:pt>
                <c:pt idx="191">
                  <c:v>0.529126213592233</c:v>
                </c:pt>
                <c:pt idx="192">
                  <c:v>0.51747572815533982</c:v>
                </c:pt>
                <c:pt idx="193">
                  <c:v>0.50873786407766997</c:v>
                </c:pt>
                <c:pt idx="194">
                  <c:v>0.49611650485436903</c:v>
                </c:pt>
                <c:pt idx="195">
                  <c:v>0.44854368932038835</c:v>
                </c:pt>
                <c:pt idx="196">
                  <c:v>0.42427184466019413</c:v>
                </c:pt>
                <c:pt idx="197">
                  <c:v>0.39029126213592225</c:v>
                </c:pt>
                <c:pt idx="198">
                  <c:v>0.37378640776699024</c:v>
                </c:pt>
                <c:pt idx="199">
                  <c:v>0.34660194174757275</c:v>
                </c:pt>
                <c:pt idx="200">
                  <c:v>0.30776699029126209</c:v>
                </c:pt>
                <c:pt idx="201">
                  <c:v>0.28932038834951451</c:v>
                </c:pt>
                <c:pt idx="202">
                  <c:v>0.25631067961165044</c:v>
                </c:pt>
                <c:pt idx="203">
                  <c:v>0.23300970873786403</c:v>
                </c:pt>
                <c:pt idx="204">
                  <c:v>0.21165048543689316</c:v>
                </c:pt>
                <c:pt idx="205">
                  <c:v>0.21067961165048538</c:v>
                </c:pt>
                <c:pt idx="206">
                  <c:v>0.20097087378640771</c:v>
                </c:pt>
                <c:pt idx="207">
                  <c:v>0.19805825242718442</c:v>
                </c:pt>
                <c:pt idx="208">
                  <c:v>0.19514563106796112</c:v>
                </c:pt>
                <c:pt idx="209">
                  <c:v>0.18834951456310675</c:v>
                </c:pt>
                <c:pt idx="210">
                  <c:v>0.20291262135922325</c:v>
                </c:pt>
                <c:pt idx="211">
                  <c:v>0.21067961165048538</c:v>
                </c:pt>
                <c:pt idx="212">
                  <c:v>0.21941747572815529</c:v>
                </c:pt>
                <c:pt idx="213">
                  <c:v>0.22524271844660188</c:v>
                </c:pt>
                <c:pt idx="214">
                  <c:v>0.22524271844660188</c:v>
                </c:pt>
                <c:pt idx="215">
                  <c:v>0.23689320388349508</c:v>
                </c:pt>
                <c:pt idx="216">
                  <c:v>0.23398058252427179</c:v>
                </c:pt>
                <c:pt idx="217">
                  <c:v>0.23786407766990286</c:v>
                </c:pt>
                <c:pt idx="218">
                  <c:v>0.23300970873786403</c:v>
                </c:pt>
                <c:pt idx="219">
                  <c:v>0.24077669902912616</c:v>
                </c:pt>
                <c:pt idx="220">
                  <c:v>0.24174757281553391</c:v>
                </c:pt>
                <c:pt idx="221">
                  <c:v>0.24466019417475721</c:v>
                </c:pt>
                <c:pt idx="222">
                  <c:v>0.25825242718446595</c:v>
                </c:pt>
                <c:pt idx="223">
                  <c:v>0.25339805825242717</c:v>
                </c:pt>
                <c:pt idx="224">
                  <c:v>0.26116504854368927</c:v>
                </c:pt>
                <c:pt idx="225">
                  <c:v>0.26019417475728152</c:v>
                </c:pt>
                <c:pt idx="226">
                  <c:v>0.26990291262135918</c:v>
                </c:pt>
                <c:pt idx="227">
                  <c:v>0.27378640776699026</c:v>
                </c:pt>
                <c:pt idx="228">
                  <c:v>0.27669902912621358</c:v>
                </c:pt>
                <c:pt idx="229">
                  <c:v>0.2805825242718446</c:v>
                </c:pt>
                <c:pt idx="230">
                  <c:v>0.26699029126213586</c:v>
                </c:pt>
                <c:pt idx="231">
                  <c:v>0.25145631067961161</c:v>
                </c:pt>
                <c:pt idx="232">
                  <c:v>0.23495145631067954</c:v>
                </c:pt>
                <c:pt idx="233">
                  <c:v>0.23106796116504849</c:v>
                </c:pt>
                <c:pt idx="234">
                  <c:v>0.22718446601941741</c:v>
                </c:pt>
                <c:pt idx="235">
                  <c:v>0.22135922330097083</c:v>
                </c:pt>
                <c:pt idx="236">
                  <c:v>0.22427184466019412</c:v>
                </c:pt>
                <c:pt idx="237">
                  <c:v>0.2135922330097087</c:v>
                </c:pt>
                <c:pt idx="238">
                  <c:v>0.22330097087378639</c:v>
                </c:pt>
                <c:pt idx="239">
                  <c:v>0.21941747572815534</c:v>
                </c:pt>
                <c:pt idx="240">
                  <c:v>0.2203883495145631</c:v>
                </c:pt>
                <c:pt idx="241">
                  <c:v>0.22815533980582522</c:v>
                </c:pt>
                <c:pt idx="242">
                  <c:v>0.22815533980582522</c:v>
                </c:pt>
                <c:pt idx="243">
                  <c:v>0.23980582524271843</c:v>
                </c:pt>
                <c:pt idx="244">
                  <c:v>0.23592233009708732</c:v>
                </c:pt>
                <c:pt idx="245">
                  <c:v>0.24077669902912616</c:v>
                </c:pt>
                <c:pt idx="246">
                  <c:v>0.23786407766990286</c:v>
                </c:pt>
                <c:pt idx="247">
                  <c:v>0.24757281553398053</c:v>
                </c:pt>
                <c:pt idx="248">
                  <c:v>0.24757281553398053</c:v>
                </c:pt>
                <c:pt idx="249">
                  <c:v>0.25436893203883487</c:v>
                </c:pt>
                <c:pt idx="250">
                  <c:v>0.27961165048543679</c:v>
                </c:pt>
                <c:pt idx="251">
                  <c:v>0.2805825242718446</c:v>
                </c:pt>
                <c:pt idx="252">
                  <c:v>0.29805825242718442</c:v>
                </c:pt>
                <c:pt idx="253">
                  <c:v>0.29417475728155335</c:v>
                </c:pt>
                <c:pt idx="254">
                  <c:v>0.29126213592233008</c:v>
                </c:pt>
                <c:pt idx="255">
                  <c:v>0.28543689320388343</c:v>
                </c:pt>
                <c:pt idx="256">
                  <c:v>0.27961165048543685</c:v>
                </c:pt>
                <c:pt idx="257">
                  <c:v>0.28640776699029125</c:v>
                </c:pt>
                <c:pt idx="258">
                  <c:v>0.28543689320388343</c:v>
                </c:pt>
                <c:pt idx="259">
                  <c:v>0.28543689320388343</c:v>
                </c:pt>
                <c:pt idx="260">
                  <c:v>0.26699029126213591</c:v>
                </c:pt>
                <c:pt idx="261">
                  <c:v>0.26893203883495143</c:v>
                </c:pt>
                <c:pt idx="262">
                  <c:v>0.26504854368932035</c:v>
                </c:pt>
                <c:pt idx="263">
                  <c:v>0.26796116504854361</c:v>
                </c:pt>
                <c:pt idx="264">
                  <c:v>0.28932038834951446</c:v>
                </c:pt>
                <c:pt idx="265">
                  <c:v>0.29805825242718437</c:v>
                </c:pt>
                <c:pt idx="266">
                  <c:v>0.30582524271844652</c:v>
                </c:pt>
                <c:pt idx="267">
                  <c:v>0.3029126213592232</c:v>
                </c:pt>
                <c:pt idx="268">
                  <c:v>0.29320388349514559</c:v>
                </c:pt>
                <c:pt idx="269">
                  <c:v>0.29805825242718442</c:v>
                </c:pt>
                <c:pt idx="270">
                  <c:v>0.30582524271844652</c:v>
                </c:pt>
                <c:pt idx="271">
                  <c:v>0.3242718446601941</c:v>
                </c:pt>
                <c:pt idx="272">
                  <c:v>0.33592233009708733</c:v>
                </c:pt>
                <c:pt idx="273">
                  <c:v>0.34174757281553397</c:v>
                </c:pt>
                <c:pt idx="274">
                  <c:v>0.33009708737864074</c:v>
                </c:pt>
                <c:pt idx="275">
                  <c:v>0.32718446601941742</c:v>
                </c:pt>
                <c:pt idx="276">
                  <c:v>0.33203883495145625</c:v>
                </c:pt>
                <c:pt idx="277">
                  <c:v>0.32330097087378634</c:v>
                </c:pt>
                <c:pt idx="278">
                  <c:v>0.34368932038834943</c:v>
                </c:pt>
                <c:pt idx="279">
                  <c:v>0.35145631067961158</c:v>
                </c:pt>
                <c:pt idx="280">
                  <c:v>0.35631067961165042</c:v>
                </c:pt>
                <c:pt idx="281">
                  <c:v>0.34757281553398051</c:v>
                </c:pt>
                <c:pt idx="282">
                  <c:v>0.33398058252427176</c:v>
                </c:pt>
                <c:pt idx="283">
                  <c:v>0.33009708737864074</c:v>
                </c:pt>
                <c:pt idx="284">
                  <c:v>0.34077669902912616</c:v>
                </c:pt>
                <c:pt idx="285">
                  <c:v>0.35533980582524266</c:v>
                </c:pt>
                <c:pt idx="286">
                  <c:v>0.3689320388349514</c:v>
                </c:pt>
                <c:pt idx="287">
                  <c:v>0.38252427184466015</c:v>
                </c:pt>
                <c:pt idx="288">
                  <c:v>0.36310679611650476</c:v>
                </c:pt>
                <c:pt idx="289">
                  <c:v>0.33592233009708733</c:v>
                </c:pt>
                <c:pt idx="290">
                  <c:v>0.32038834951456308</c:v>
                </c:pt>
                <c:pt idx="291">
                  <c:v>0.29902912621359218</c:v>
                </c:pt>
                <c:pt idx="292">
                  <c:v>0.29611650485436891</c:v>
                </c:pt>
                <c:pt idx="293">
                  <c:v>0.29611650485436891</c:v>
                </c:pt>
                <c:pt idx="294">
                  <c:v>0.28349514563106792</c:v>
                </c:pt>
                <c:pt idx="295">
                  <c:v>0.26213592233009703</c:v>
                </c:pt>
                <c:pt idx="296">
                  <c:v>0.23398058252427179</c:v>
                </c:pt>
                <c:pt idx="297">
                  <c:v>0.22427184466019412</c:v>
                </c:pt>
                <c:pt idx="298">
                  <c:v>0.22524271844660188</c:v>
                </c:pt>
                <c:pt idx="299">
                  <c:v>0.23592233009708732</c:v>
                </c:pt>
                <c:pt idx="300">
                  <c:v>0.24563106796116499</c:v>
                </c:pt>
                <c:pt idx="301">
                  <c:v>0.25631067961165044</c:v>
                </c:pt>
                <c:pt idx="302">
                  <c:v>0.24951456310679604</c:v>
                </c:pt>
                <c:pt idx="303">
                  <c:v>0.24077669902912616</c:v>
                </c:pt>
                <c:pt idx="304">
                  <c:v>0.24466019417475721</c:v>
                </c:pt>
                <c:pt idx="305">
                  <c:v>0.25048543689320379</c:v>
                </c:pt>
                <c:pt idx="306">
                  <c:v>0.25728155339805819</c:v>
                </c:pt>
                <c:pt idx="307">
                  <c:v>0.26019417475728146</c:v>
                </c:pt>
                <c:pt idx="308">
                  <c:v>0.26504854368932029</c:v>
                </c:pt>
                <c:pt idx="309">
                  <c:v>0.26213592233009703</c:v>
                </c:pt>
                <c:pt idx="310">
                  <c:v>0.25339805825242712</c:v>
                </c:pt>
                <c:pt idx="311">
                  <c:v>0.24854368932038828</c:v>
                </c:pt>
                <c:pt idx="312">
                  <c:v>0.24660194174757274</c:v>
                </c:pt>
                <c:pt idx="313">
                  <c:v>0.25533980582524263</c:v>
                </c:pt>
                <c:pt idx="314">
                  <c:v>0.24951456310679604</c:v>
                </c:pt>
                <c:pt idx="315">
                  <c:v>0.25436893203883487</c:v>
                </c:pt>
                <c:pt idx="316">
                  <c:v>0.2660194174757281</c:v>
                </c:pt>
                <c:pt idx="317">
                  <c:v>0.26116504854368927</c:v>
                </c:pt>
                <c:pt idx="318">
                  <c:v>0.29902912621359223</c:v>
                </c:pt>
                <c:pt idx="319">
                  <c:v>0.30582524271844658</c:v>
                </c:pt>
                <c:pt idx="320">
                  <c:v>0.32427184466019415</c:v>
                </c:pt>
                <c:pt idx="321">
                  <c:v>0.33980582524271841</c:v>
                </c:pt>
                <c:pt idx="322">
                  <c:v>0.36407766990291257</c:v>
                </c:pt>
                <c:pt idx="323">
                  <c:v>0.37087378640776691</c:v>
                </c:pt>
                <c:pt idx="324">
                  <c:v>0.38155339805825234</c:v>
                </c:pt>
                <c:pt idx="325">
                  <c:v>0.39029126213592225</c:v>
                </c:pt>
                <c:pt idx="326">
                  <c:v>0.39514563106796108</c:v>
                </c:pt>
                <c:pt idx="327">
                  <c:v>0.42038834951456305</c:v>
                </c:pt>
                <c:pt idx="328">
                  <c:v>0.38834951456310673</c:v>
                </c:pt>
                <c:pt idx="329">
                  <c:v>0.4048543689320388</c:v>
                </c:pt>
                <c:pt idx="330">
                  <c:v>0.40873786407766988</c:v>
                </c:pt>
                <c:pt idx="331">
                  <c:v>0.41359223300970871</c:v>
                </c:pt>
                <c:pt idx="332">
                  <c:v>0.42330097087378632</c:v>
                </c:pt>
                <c:pt idx="333">
                  <c:v>0.44563106796116497</c:v>
                </c:pt>
                <c:pt idx="334">
                  <c:v>0.48640776699029126</c:v>
                </c:pt>
                <c:pt idx="335">
                  <c:v>0.47864077669902916</c:v>
                </c:pt>
                <c:pt idx="336">
                  <c:v>0.49708737864077668</c:v>
                </c:pt>
                <c:pt idx="337">
                  <c:v>0.50097087378640781</c:v>
                </c:pt>
                <c:pt idx="338">
                  <c:v>0.52038834951456314</c:v>
                </c:pt>
                <c:pt idx="339">
                  <c:v>0.53300970873786413</c:v>
                </c:pt>
                <c:pt idx="340">
                  <c:v>0.5436893203883495</c:v>
                </c:pt>
                <c:pt idx="341">
                  <c:v>0.56990291262135928</c:v>
                </c:pt>
                <c:pt idx="342">
                  <c:v>0.55631067961165059</c:v>
                </c:pt>
                <c:pt idx="343">
                  <c:v>0.56310679611650483</c:v>
                </c:pt>
                <c:pt idx="344">
                  <c:v>0.54951456310679614</c:v>
                </c:pt>
                <c:pt idx="345">
                  <c:v>0.5737864077669903</c:v>
                </c:pt>
                <c:pt idx="346">
                  <c:v>0.57475728155339811</c:v>
                </c:pt>
                <c:pt idx="347">
                  <c:v>0.56796116504854366</c:v>
                </c:pt>
                <c:pt idx="348">
                  <c:v>0.56019417475728162</c:v>
                </c:pt>
                <c:pt idx="349">
                  <c:v>0.5271844660194176</c:v>
                </c:pt>
                <c:pt idx="350">
                  <c:v>0.52912621359223311</c:v>
                </c:pt>
                <c:pt idx="351">
                  <c:v>0.52135922330097095</c:v>
                </c:pt>
                <c:pt idx="352">
                  <c:v>0.53300970873786402</c:v>
                </c:pt>
                <c:pt idx="353">
                  <c:v>0.51941747572815533</c:v>
                </c:pt>
                <c:pt idx="354">
                  <c:v>0.51844660194174752</c:v>
                </c:pt>
                <c:pt idx="355">
                  <c:v>0.52330097087378635</c:v>
                </c:pt>
                <c:pt idx="356">
                  <c:v>0.49708737864077657</c:v>
                </c:pt>
                <c:pt idx="357">
                  <c:v>0.50970873786407755</c:v>
                </c:pt>
                <c:pt idx="358">
                  <c:v>0.51844660194174752</c:v>
                </c:pt>
                <c:pt idx="359">
                  <c:v>0.5436893203883495</c:v>
                </c:pt>
                <c:pt idx="360">
                  <c:v>0.55145631067961165</c:v>
                </c:pt>
                <c:pt idx="361">
                  <c:v>0.55048543689320384</c:v>
                </c:pt>
                <c:pt idx="362">
                  <c:v>0.56504854368932045</c:v>
                </c:pt>
                <c:pt idx="363">
                  <c:v>0.54854368932038844</c:v>
                </c:pt>
                <c:pt idx="364">
                  <c:v>0.55436893203883497</c:v>
                </c:pt>
                <c:pt idx="365">
                  <c:v>0.55242718446601935</c:v>
                </c:pt>
                <c:pt idx="366">
                  <c:v>0.56504854368932034</c:v>
                </c:pt>
                <c:pt idx="367">
                  <c:v>0.56699029126213607</c:v>
                </c:pt>
                <c:pt idx="368">
                  <c:v>0.57281553398058249</c:v>
                </c:pt>
                <c:pt idx="369">
                  <c:v>0.58446601941747578</c:v>
                </c:pt>
                <c:pt idx="370">
                  <c:v>0.56796116504854366</c:v>
                </c:pt>
                <c:pt idx="371">
                  <c:v>0.56990291262135928</c:v>
                </c:pt>
                <c:pt idx="372">
                  <c:v>0.5601941747572815</c:v>
                </c:pt>
                <c:pt idx="373">
                  <c:v>0.57766990291262132</c:v>
                </c:pt>
                <c:pt idx="374">
                  <c:v>0.5737864077669903</c:v>
                </c:pt>
                <c:pt idx="375">
                  <c:v>0.57087378640776698</c:v>
                </c:pt>
                <c:pt idx="376">
                  <c:v>0.59029126213592231</c:v>
                </c:pt>
                <c:pt idx="377">
                  <c:v>0.57766990291262132</c:v>
                </c:pt>
                <c:pt idx="378">
                  <c:v>0.58155339805825235</c:v>
                </c:pt>
                <c:pt idx="379">
                  <c:v>0.57669902912621351</c:v>
                </c:pt>
                <c:pt idx="380">
                  <c:v>0.58640776699029118</c:v>
                </c:pt>
                <c:pt idx="381">
                  <c:v>0.59320388349514552</c:v>
                </c:pt>
                <c:pt idx="382">
                  <c:v>0.60388349514563111</c:v>
                </c:pt>
                <c:pt idx="383">
                  <c:v>0.62038834951456301</c:v>
                </c:pt>
                <c:pt idx="384">
                  <c:v>0.6194174757281552</c:v>
                </c:pt>
                <c:pt idx="385">
                  <c:v>0.6320388349514563</c:v>
                </c:pt>
                <c:pt idx="386">
                  <c:v>0.66116504854368929</c:v>
                </c:pt>
                <c:pt idx="387">
                  <c:v>0.68252427184466014</c:v>
                </c:pt>
                <c:pt idx="388">
                  <c:v>0.69029126213592229</c:v>
                </c:pt>
                <c:pt idx="389">
                  <c:v>0.69708737864077674</c:v>
                </c:pt>
                <c:pt idx="390">
                  <c:v>0.71165048543689313</c:v>
                </c:pt>
                <c:pt idx="391">
                  <c:v>0.69902912621359226</c:v>
                </c:pt>
                <c:pt idx="392">
                  <c:v>0.69611650485436893</c:v>
                </c:pt>
                <c:pt idx="393">
                  <c:v>0.68737864077669908</c:v>
                </c:pt>
                <c:pt idx="394">
                  <c:v>0.68640776699029127</c:v>
                </c:pt>
                <c:pt idx="395">
                  <c:v>0.67961165048543692</c:v>
                </c:pt>
                <c:pt idx="396">
                  <c:v>0.64466019417475728</c:v>
                </c:pt>
                <c:pt idx="397">
                  <c:v>0.64466019417475728</c:v>
                </c:pt>
                <c:pt idx="398">
                  <c:v>0.63300970873786411</c:v>
                </c:pt>
                <c:pt idx="399">
                  <c:v>0.63592233009708732</c:v>
                </c:pt>
                <c:pt idx="400">
                  <c:v>0.62427184466019414</c:v>
                </c:pt>
                <c:pt idx="401">
                  <c:v>0.63106796116504849</c:v>
                </c:pt>
                <c:pt idx="402">
                  <c:v>0.63786407766990294</c:v>
                </c:pt>
                <c:pt idx="403">
                  <c:v>0.64174757281553396</c:v>
                </c:pt>
                <c:pt idx="404">
                  <c:v>0.65631067961165046</c:v>
                </c:pt>
                <c:pt idx="405">
                  <c:v>0.64757281553398061</c:v>
                </c:pt>
                <c:pt idx="406">
                  <c:v>0.65631067961165046</c:v>
                </c:pt>
                <c:pt idx="407">
                  <c:v>0.64951456310679601</c:v>
                </c:pt>
                <c:pt idx="408">
                  <c:v>0.64563106796116498</c:v>
                </c:pt>
                <c:pt idx="409">
                  <c:v>0.64660194174757279</c:v>
                </c:pt>
                <c:pt idx="410">
                  <c:v>0.64368932038834947</c:v>
                </c:pt>
                <c:pt idx="411">
                  <c:v>0.64854368932038842</c:v>
                </c:pt>
                <c:pt idx="412">
                  <c:v>0.63689320388349524</c:v>
                </c:pt>
                <c:pt idx="413">
                  <c:v>0.63689320388349524</c:v>
                </c:pt>
                <c:pt idx="414">
                  <c:v>0.62233009708737863</c:v>
                </c:pt>
                <c:pt idx="415">
                  <c:v>0.62912621359223309</c:v>
                </c:pt>
                <c:pt idx="416">
                  <c:v>0.61553398058252429</c:v>
                </c:pt>
                <c:pt idx="417">
                  <c:v>0.61262135922330097</c:v>
                </c:pt>
                <c:pt idx="418">
                  <c:v>0.63398058252427181</c:v>
                </c:pt>
                <c:pt idx="419">
                  <c:v>0.62038834951456301</c:v>
                </c:pt>
                <c:pt idx="420">
                  <c:v>0.62815533980582516</c:v>
                </c:pt>
                <c:pt idx="421">
                  <c:v>0.62718446601941735</c:v>
                </c:pt>
                <c:pt idx="422">
                  <c:v>0.63009708737864067</c:v>
                </c:pt>
                <c:pt idx="423">
                  <c:v>0.62621359223300965</c:v>
                </c:pt>
                <c:pt idx="424">
                  <c:v>0.63300970873786411</c:v>
                </c:pt>
                <c:pt idx="425">
                  <c:v>0.64466019417475739</c:v>
                </c:pt>
                <c:pt idx="426">
                  <c:v>0.64077669902912615</c:v>
                </c:pt>
                <c:pt idx="427">
                  <c:v>0.64854368932038831</c:v>
                </c:pt>
                <c:pt idx="428">
                  <c:v>0.63786407766990294</c:v>
                </c:pt>
                <c:pt idx="429">
                  <c:v>0.64174757281553396</c:v>
                </c:pt>
                <c:pt idx="430">
                  <c:v>0.64174757281553396</c:v>
                </c:pt>
                <c:pt idx="431">
                  <c:v>0.63883495145631064</c:v>
                </c:pt>
                <c:pt idx="432">
                  <c:v>0.64271844660194177</c:v>
                </c:pt>
                <c:pt idx="433">
                  <c:v>0.63300970873786411</c:v>
                </c:pt>
                <c:pt idx="434">
                  <c:v>0.62815533980582516</c:v>
                </c:pt>
                <c:pt idx="435">
                  <c:v>0.6165048543689321</c:v>
                </c:pt>
                <c:pt idx="436">
                  <c:v>0.62038834951456312</c:v>
                </c:pt>
                <c:pt idx="437">
                  <c:v>0.61456310679611648</c:v>
                </c:pt>
                <c:pt idx="438">
                  <c:v>0.61747572815533969</c:v>
                </c:pt>
                <c:pt idx="439">
                  <c:v>0.62815533980582505</c:v>
                </c:pt>
                <c:pt idx="440">
                  <c:v>0.61359223300970867</c:v>
                </c:pt>
                <c:pt idx="441">
                  <c:v>0.61359223300970867</c:v>
                </c:pt>
                <c:pt idx="442">
                  <c:v>0.61262135922330097</c:v>
                </c:pt>
                <c:pt idx="443">
                  <c:v>0.61941747572815531</c:v>
                </c:pt>
                <c:pt idx="444">
                  <c:v>0.61456310679611659</c:v>
                </c:pt>
                <c:pt idx="445">
                  <c:v>0.62233009708737863</c:v>
                </c:pt>
                <c:pt idx="446">
                  <c:v>0.63980582524271845</c:v>
                </c:pt>
                <c:pt idx="447">
                  <c:v>0.62233009708737863</c:v>
                </c:pt>
                <c:pt idx="448">
                  <c:v>0.62718446601941746</c:v>
                </c:pt>
                <c:pt idx="449">
                  <c:v>0.62427184466019425</c:v>
                </c:pt>
                <c:pt idx="450">
                  <c:v>0.6310679611650486</c:v>
                </c:pt>
                <c:pt idx="451">
                  <c:v>0.63689320388349513</c:v>
                </c:pt>
                <c:pt idx="452">
                  <c:v>0.64077669902912626</c:v>
                </c:pt>
                <c:pt idx="453">
                  <c:v>0.65728155339805827</c:v>
                </c:pt>
                <c:pt idx="454">
                  <c:v>0.65242718446601944</c:v>
                </c:pt>
                <c:pt idx="455">
                  <c:v>0.66116504854368929</c:v>
                </c:pt>
                <c:pt idx="456">
                  <c:v>0.65533980582524265</c:v>
                </c:pt>
                <c:pt idx="457">
                  <c:v>0.68155339805825244</c:v>
                </c:pt>
                <c:pt idx="458">
                  <c:v>0.67961165048543681</c:v>
                </c:pt>
                <c:pt idx="459">
                  <c:v>0.68446601941747576</c:v>
                </c:pt>
                <c:pt idx="460">
                  <c:v>0.70291262135922339</c:v>
                </c:pt>
                <c:pt idx="461">
                  <c:v>0.68932038834951459</c:v>
                </c:pt>
                <c:pt idx="462">
                  <c:v>0.68252427184466025</c:v>
                </c:pt>
                <c:pt idx="463">
                  <c:v>0.67281553398058258</c:v>
                </c:pt>
                <c:pt idx="464">
                  <c:v>0.68446601941747576</c:v>
                </c:pt>
                <c:pt idx="465">
                  <c:v>0.678640776699029</c:v>
                </c:pt>
                <c:pt idx="466">
                  <c:v>0.67961165048543681</c:v>
                </c:pt>
                <c:pt idx="467">
                  <c:v>0.68058252427184462</c:v>
                </c:pt>
                <c:pt idx="468">
                  <c:v>0.65533980582524276</c:v>
                </c:pt>
                <c:pt idx="469">
                  <c:v>0.64660194174757279</c:v>
                </c:pt>
                <c:pt idx="470">
                  <c:v>0.63883495145631075</c:v>
                </c:pt>
                <c:pt idx="471">
                  <c:v>0.65048543689320393</c:v>
                </c:pt>
                <c:pt idx="472">
                  <c:v>0.66407766990291273</c:v>
                </c:pt>
                <c:pt idx="473">
                  <c:v>0.66893203883495145</c:v>
                </c:pt>
                <c:pt idx="474">
                  <c:v>0.68737864077669897</c:v>
                </c:pt>
                <c:pt idx="475">
                  <c:v>0.68252427184466025</c:v>
                </c:pt>
                <c:pt idx="476">
                  <c:v>0.68737864077669908</c:v>
                </c:pt>
                <c:pt idx="477">
                  <c:v>0.68058252427184462</c:v>
                </c:pt>
                <c:pt idx="478">
                  <c:v>0.69708737864077663</c:v>
                </c:pt>
                <c:pt idx="479">
                  <c:v>0.70097087378640777</c:v>
                </c:pt>
                <c:pt idx="480">
                  <c:v>0.70291262135922339</c:v>
                </c:pt>
                <c:pt idx="481">
                  <c:v>0.70776699029126211</c:v>
                </c:pt>
                <c:pt idx="482">
                  <c:v>0.69805825242718444</c:v>
                </c:pt>
                <c:pt idx="483">
                  <c:v>0.70291262135922328</c:v>
                </c:pt>
                <c:pt idx="484">
                  <c:v>0.6922330097087378</c:v>
                </c:pt>
                <c:pt idx="485">
                  <c:v>0.69029126213592229</c:v>
                </c:pt>
                <c:pt idx="486">
                  <c:v>0.69611650485436893</c:v>
                </c:pt>
                <c:pt idx="487">
                  <c:v>0.70873786407766981</c:v>
                </c:pt>
                <c:pt idx="488">
                  <c:v>0.73203883495145627</c:v>
                </c:pt>
                <c:pt idx="489">
                  <c:v>0.72912621359223295</c:v>
                </c:pt>
                <c:pt idx="490">
                  <c:v>0.73592233009708719</c:v>
                </c:pt>
                <c:pt idx="491">
                  <c:v>0.73300970873786397</c:v>
                </c:pt>
                <c:pt idx="492">
                  <c:v>0.74174757281553394</c:v>
                </c:pt>
                <c:pt idx="493">
                  <c:v>0.74368932038834956</c:v>
                </c:pt>
                <c:pt idx="494">
                  <c:v>0.74757281553398058</c:v>
                </c:pt>
                <c:pt idx="495">
                  <c:v>0.7650485436893204</c:v>
                </c:pt>
                <c:pt idx="496">
                  <c:v>0.7669902912621358</c:v>
                </c:pt>
                <c:pt idx="497">
                  <c:v>0.76213592233009708</c:v>
                </c:pt>
                <c:pt idx="498">
                  <c:v>0.74271844660194175</c:v>
                </c:pt>
                <c:pt idx="499">
                  <c:v>0.74466019417475715</c:v>
                </c:pt>
                <c:pt idx="500">
                  <c:v>0.73495145631067949</c:v>
                </c:pt>
                <c:pt idx="501">
                  <c:v>0.73592233009708719</c:v>
                </c:pt>
                <c:pt idx="502">
                  <c:v>0.736893203883495</c:v>
                </c:pt>
                <c:pt idx="503">
                  <c:v>0.74563106796116485</c:v>
                </c:pt>
                <c:pt idx="504">
                  <c:v>0.73980582524271832</c:v>
                </c:pt>
                <c:pt idx="505">
                  <c:v>0.72718446601941733</c:v>
                </c:pt>
                <c:pt idx="506">
                  <c:v>0.71067961165048543</c:v>
                </c:pt>
                <c:pt idx="507">
                  <c:v>0.71941747572815529</c:v>
                </c:pt>
                <c:pt idx="508">
                  <c:v>0.73009708737864076</c:v>
                </c:pt>
                <c:pt idx="509">
                  <c:v>0.74854368932038828</c:v>
                </c:pt>
                <c:pt idx="510">
                  <c:v>0.77281553398058256</c:v>
                </c:pt>
                <c:pt idx="511">
                  <c:v>0.78349514563106804</c:v>
                </c:pt>
                <c:pt idx="512">
                  <c:v>0.79029126213592238</c:v>
                </c:pt>
                <c:pt idx="513">
                  <c:v>0.77378640776699037</c:v>
                </c:pt>
                <c:pt idx="514">
                  <c:v>0.78155339805825241</c:v>
                </c:pt>
                <c:pt idx="515">
                  <c:v>0.78737864077669895</c:v>
                </c:pt>
                <c:pt idx="516">
                  <c:v>0.8097087378640776</c:v>
                </c:pt>
                <c:pt idx="517">
                  <c:v>0.82038834951456308</c:v>
                </c:pt>
                <c:pt idx="518">
                  <c:v>0.82524271844660202</c:v>
                </c:pt>
                <c:pt idx="519">
                  <c:v>0.81941747572815538</c:v>
                </c:pt>
                <c:pt idx="520">
                  <c:v>0.79902912621359223</c:v>
                </c:pt>
                <c:pt idx="521">
                  <c:v>0.7951456310679611</c:v>
                </c:pt>
                <c:pt idx="522">
                  <c:v>0.78543689320388343</c:v>
                </c:pt>
                <c:pt idx="523">
                  <c:v>0.79320388349514559</c:v>
                </c:pt>
                <c:pt idx="524">
                  <c:v>0.80388349514563107</c:v>
                </c:pt>
                <c:pt idx="525">
                  <c:v>0.81165048543689322</c:v>
                </c:pt>
                <c:pt idx="526">
                  <c:v>0.79805825242718442</c:v>
                </c:pt>
                <c:pt idx="527">
                  <c:v>0.78543689320388332</c:v>
                </c:pt>
                <c:pt idx="528">
                  <c:v>0.77184466019417464</c:v>
                </c:pt>
                <c:pt idx="529">
                  <c:v>0.76407766990291248</c:v>
                </c:pt>
                <c:pt idx="530">
                  <c:v>0.76796116504854361</c:v>
                </c:pt>
                <c:pt idx="531">
                  <c:v>0.77669902912621347</c:v>
                </c:pt>
                <c:pt idx="532">
                  <c:v>0.77669902912621347</c:v>
                </c:pt>
                <c:pt idx="533">
                  <c:v>0.7650485436893204</c:v>
                </c:pt>
                <c:pt idx="534">
                  <c:v>0.74660194174757277</c:v>
                </c:pt>
                <c:pt idx="535">
                  <c:v>0.71456310679611657</c:v>
                </c:pt>
                <c:pt idx="536">
                  <c:v>0.65631067961165046</c:v>
                </c:pt>
                <c:pt idx="537">
                  <c:v>0.66019417475728148</c:v>
                </c:pt>
                <c:pt idx="538">
                  <c:v>0.67572815533980579</c:v>
                </c:pt>
                <c:pt idx="539">
                  <c:v>0.67961165048543681</c:v>
                </c:pt>
                <c:pt idx="540">
                  <c:v>0.67572815533980568</c:v>
                </c:pt>
                <c:pt idx="541">
                  <c:v>0.65728155339805827</c:v>
                </c:pt>
                <c:pt idx="542">
                  <c:v>0.66601941747572813</c:v>
                </c:pt>
                <c:pt idx="543">
                  <c:v>0.68446601941747565</c:v>
                </c:pt>
                <c:pt idx="544">
                  <c:v>0.69708737864077663</c:v>
                </c:pt>
                <c:pt idx="545">
                  <c:v>0.73106796116504846</c:v>
                </c:pt>
                <c:pt idx="546">
                  <c:v>0.79126213592232997</c:v>
                </c:pt>
                <c:pt idx="547">
                  <c:v>0.77961165048543679</c:v>
                </c:pt>
                <c:pt idx="548">
                  <c:v>0.77087378640776694</c:v>
                </c:pt>
                <c:pt idx="549">
                  <c:v>0.78446601941747562</c:v>
                </c:pt>
                <c:pt idx="550">
                  <c:v>0.81262135922330092</c:v>
                </c:pt>
              </c:numCache>
            </c:numRef>
          </c:xVal>
          <c:yVal>
            <c:numRef>
              <c:f>Index_Methodology!$Z$21:$Z$571</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yVal>
          <c:smooth val="0"/>
          <c:extLst>
            <c:ext xmlns:c16="http://schemas.microsoft.com/office/drawing/2014/chart" uri="{C3380CC4-5D6E-409C-BE32-E72D297353CC}">
              <c16:uniqueId val="{00000001-3737-46CC-970F-C277C3C612DD}"/>
            </c:ext>
          </c:extLst>
        </c:ser>
        <c:dLbls>
          <c:showLegendKey val="0"/>
          <c:showVal val="0"/>
          <c:showCatName val="0"/>
          <c:showSerName val="0"/>
          <c:showPercent val="0"/>
          <c:showBubbleSize val="0"/>
        </c:dLbls>
        <c:axId val="526122847"/>
        <c:axId val="526122431"/>
      </c:scatterChart>
      <c:valAx>
        <c:axId val="526122847"/>
        <c:scaling>
          <c:orientation val="minMax"/>
          <c:max val="0.9"/>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Index_Methodology!$W$11</c:f>
              <c:strCache>
                <c:ptCount val="1"/>
                <c:pt idx="0">
                  <c:v>transit_stations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Index_Methodology!$W$21:$W$571</c:f>
              <c:numCache>
                <c:formatCode>0.00000</c:formatCode>
                <c:ptCount val="551"/>
                <c:pt idx="0">
                  <c:v>0.53888888888888886</c:v>
                </c:pt>
                <c:pt idx="1">
                  <c:v>0.55000000000000004</c:v>
                </c:pt>
                <c:pt idx="2">
                  <c:v>0.56388888888888888</c:v>
                </c:pt>
                <c:pt idx="3">
                  <c:v>0.56527777777777777</c:v>
                </c:pt>
                <c:pt idx="4">
                  <c:v>0.56388888888888888</c:v>
                </c:pt>
                <c:pt idx="5">
                  <c:v>0.56666666666666665</c:v>
                </c:pt>
                <c:pt idx="6">
                  <c:v>0.55972222222222234</c:v>
                </c:pt>
                <c:pt idx="7">
                  <c:v>0.56527777777777788</c:v>
                </c:pt>
                <c:pt idx="8">
                  <c:v>0.56944444444444442</c:v>
                </c:pt>
                <c:pt idx="9">
                  <c:v>0.58055555555555549</c:v>
                </c:pt>
                <c:pt idx="10">
                  <c:v>0.58194444444444449</c:v>
                </c:pt>
                <c:pt idx="11">
                  <c:v>0.57222222222222219</c:v>
                </c:pt>
                <c:pt idx="12">
                  <c:v>0.56805555555555554</c:v>
                </c:pt>
                <c:pt idx="13">
                  <c:v>0.55416666666666659</c:v>
                </c:pt>
                <c:pt idx="14">
                  <c:v>0.55972222222222212</c:v>
                </c:pt>
                <c:pt idx="15">
                  <c:v>0.55833333333333324</c:v>
                </c:pt>
                <c:pt idx="16">
                  <c:v>0.5625</c:v>
                </c:pt>
                <c:pt idx="17">
                  <c:v>0.56111111111111112</c:v>
                </c:pt>
                <c:pt idx="18">
                  <c:v>0.55555555555555558</c:v>
                </c:pt>
                <c:pt idx="19">
                  <c:v>0.5625</c:v>
                </c:pt>
                <c:pt idx="20">
                  <c:v>0.54722222222222228</c:v>
                </c:pt>
                <c:pt idx="21">
                  <c:v>0.55833333333333335</c:v>
                </c:pt>
                <c:pt idx="22">
                  <c:v>0.55694444444444458</c:v>
                </c:pt>
                <c:pt idx="23">
                  <c:v>0.56527777777777777</c:v>
                </c:pt>
                <c:pt idx="24">
                  <c:v>0.55833333333333335</c:v>
                </c:pt>
                <c:pt idx="25">
                  <c:v>0.55694444444444446</c:v>
                </c:pt>
                <c:pt idx="26">
                  <c:v>0.55972222222222223</c:v>
                </c:pt>
                <c:pt idx="27">
                  <c:v>0.55138888888888871</c:v>
                </c:pt>
                <c:pt idx="28">
                  <c:v>0.56111111111111112</c:v>
                </c:pt>
                <c:pt idx="29">
                  <c:v>0.56388888888888888</c:v>
                </c:pt>
                <c:pt idx="30">
                  <c:v>0.58333333333333337</c:v>
                </c:pt>
                <c:pt idx="31">
                  <c:v>0.58472222222222225</c:v>
                </c:pt>
                <c:pt idx="32">
                  <c:v>0.5902777777777779</c:v>
                </c:pt>
                <c:pt idx="33">
                  <c:v>0.59305555555555556</c:v>
                </c:pt>
                <c:pt idx="34">
                  <c:v>0.60416666666666674</c:v>
                </c:pt>
                <c:pt idx="35">
                  <c:v>0.6166666666666667</c:v>
                </c:pt>
                <c:pt idx="36">
                  <c:v>0.62222222222222212</c:v>
                </c:pt>
                <c:pt idx="37">
                  <c:v>0.63055555555555565</c:v>
                </c:pt>
                <c:pt idx="38">
                  <c:v>0.63749999999999996</c:v>
                </c:pt>
                <c:pt idx="39">
                  <c:v>0.6333333333333333</c:v>
                </c:pt>
                <c:pt idx="40">
                  <c:v>0.63194444444444442</c:v>
                </c:pt>
                <c:pt idx="41">
                  <c:v>0.62361111111111112</c:v>
                </c:pt>
                <c:pt idx="42">
                  <c:v>0.63055555555555565</c:v>
                </c:pt>
                <c:pt idx="43">
                  <c:v>0.64027777777777783</c:v>
                </c:pt>
                <c:pt idx="44">
                  <c:v>0.6347222222222223</c:v>
                </c:pt>
                <c:pt idx="45">
                  <c:v>0.63333333333333341</c:v>
                </c:pt>
                <c:pt idx="46">
                  <c:v>0.63611111111111107</c:v>
                </c:pt>
                <c:pt idx="47">
                  <c:v>0.64166666666666672</c:v>
                </c:pt>
                <c:pt idx="48">
                  <c:v>0.6166666666666667</c:v>
                </c:pt>
                <c:pt idx="49">
                  <c:v>0.67361111111111105</c:v>
                </c:pt>
                <c:pt idx="50">
                  <c:v>0.72638888888888886</c:v>
                </c:pt>
                <c:pt idx="51">
                  <c:v>0.7847222222222221</c:v>
                </c:pt>
                <c:pt idx="52">
                  <c:v>0.83333333333333326</c:v>
                </c:pt>
                <c:pt idx="53">
                  <c:v>0.87916666666666665</c:v>
                </c:pt>
                <c:pt idx="54">
                  <c:v>0.93472222222222212</c:v>
                </c:pt>
                <c:pt idx="55">
                  <c:v>0.98472222222222217</c:v>
                </c:pt>
                <c:pt idx="56">
                  <c:v>1.0333333333333337</c:v>
                </c:pt>
                <c:pt idx="57">
                  <c:v>1.0833333333333333</c:v>
                </c:pt>
                <c:pt idx="58">
                  <c:v>1.1527777777777779</c:v>
                </c:pt>
                <c:pt idx="59">
                  <c:v>1.1527777777777779</c:v>
                </c:pt>
                <c:pt idx="60">
                  <c:v>1.1527777777777779</c:v>
                </c:pt>
                <c:pt idx="61">
                  <c:v>1.1527777777777779</c:v>
                </c:pt>
                <c:pt idx="62">
                  <c:v>1.1527777777777779</c:v>
                </c:pt>
                <c:pt idx="63">
                  <c:v>1.1527777777777779</c:v>
                </c:pt>
                <c:pt idx="64">
                  <c:v>1.1527777777777779</c:v>
                </c:pt>
                <c:pt idx="65">
                  <c:v>1.1527777777777779</c:v>
                </c:pt>
                <c:pt idx="66">
                  <c:v>1.1527777777777779</c:v>
                </c:pt>
                <c:pt idx="67">
                  <c:v>1.1527777777777779</c:v>
                </c:pt>
                <c:pt idx="68">
                  <c:v>1.1527777777777779</c:v>
                </c:pt>
                <c:pt idx="69">
                  <c:v>1.1527777777777779</c:v>
                </c:pt>
                <c:pt idx="70">
                  <c:v>1.1527777777777779</c:v>
                </c:pt>
                <c:pt idx="71">
                  <c:v>1.1527777777777779</c:v>
                </c:pt>
                <c:pt idx="72">
                  <c:v>1.1527777777777779</c:v>
                </c:pt>
                <c:pt idx="73">
                  <c:v>1.1527777777777779</c:v>
                </c:pt>
                <c:pt idx="74">
                  <c:v>1.0638888888888889</c:v>
                </c:pt>
                <c:pt idx="75">
                  <c:v>0.97361111111111109</c:v>
                </c:pt>
                <c:pt idx="76">
                  <c:v>0.87499999999999978</c:v>
                </c:pt>
                <c:pt idx="77">
                  <c:v>0.78749999999999998</c:v>
                </c:pt>
                <c:pt idx="78">
                  <c:v>0.7</c:v>
                </c:pt>
                <c:pt idx="79">
                  <c:v>0.60972222222222228</c:v>
                </c:pt>
                <c:pt idx="80">
                  <c:v>0.52222222222222214</c:v>
                </c:pt>
                <c:pt idx="81">
                  <c:v>0.43472222222222212</c:v>
                </c:pt>
                <c:pt idx="82">
                  <c:v>0.34444444444444444</c:v>
                </c:pt>
                <c:pt idx="83">
                  <c:v>0.2361111111111111</c:v>
                </c:pt>
                <c:pt idx="84">
                  <c:v>0.23055555555555557</c:v>
                </c:pt>
                <c:pt idx="85">
                  <c:v>0.23472222222222219</c:v>
                </c:pt>
                <c:pt idx="86">
                  <c:v>0.24305555555555552</c:v>
                </c:pt>
                <c:pt idx="87">
                  <c:v>0.23333333333333331</c:v>
                </c:pt>
                <c:pt idx="88">
                  <c:v>0.22638888888888889</c:v>
                </c:pt>
                <c:pt idx="89">
                  <c:v>0.21805555555555553</c:v>
                </c:pt>
                <c:pt idx="90">
                  <c:v>0.19583333333333336</c:v>
                </c:pt>
                <c:pt idx="91">
                  <c:v>0.19027777777777777</c:v>
                </c:pt>
                <c:pt idx="92">
                  <c:v>0.1875</c:v>
                </c:pt>
                <c:pt idx="93">
                  <c:v>0.20833333333333334</c:v>
                </c:pt>
                <c:pt idx="94">
                  <c:v>0.21944444444444447</c:v>
                </c:pt>
                <c:pt idx="95">
                  <c:v>0.21527777777777776</c:v>
                </c:pt>
                <c:pt idx="96">
                  <c:v>0.21388888888888888</c:v>
                </c:pt>
                <c:pt idx="97">
                  <c:v>0.20416666666666666</c:v>
                </c:pt>
                <c:pt idx="98">
                  <c:v>0.21388888888888888</c:v>
                </c:pt>
                <c:pt idx="99">
                  <c:v>0.22916666666666669</c:v>
                </c:pt>
                <c:pt idx="100">
                  <c:v>0.2541666666666666</c:v>
                </c:pt>
                <c:pt idx="101">
                  <c:v>0.25694444444444448</c:v>
                </c:pt>
                <c:pt idx="102">
                  <c:v>0.25972222222222224</c:v>
                </c:pt>
                <c:pt idx="103">
                  <c:v>0.25972222222222224</c:v>
                </c:pt>
                <c:pt idx="104">
                  <c:v>0.24027777777777776</c:v>
                </c:pt>
                <c:pt idx="105">
                  <c:v>0.24166666666666664</c:v>
                </c:pt>
                <c:pt idx="106">
                  <c:v>0.24305555555555552</c:v>
                </c:pt>
                <c:pt idx="107">
                  <c:v>0.25694444444444448</c:v>
                </c:pt>
                <c:pt idx="108">
                  <c:v>0.24583333333333335</c:v>
                </c:pt>
                <c:pt idx="109">
                  <c:v>0.23333333333333339</c:v>
                </c:pt>
                <c:pt idx="110">
                  <c:v>0.2208333333333333</c:v>
                </c:pt>
                <c:pt idx="111">
                  <c:v>0.2</c:v>
                </c:pt>
                <c:pt idx="112">
                  <c:v>0.19444444444444445</c:v>
                </c:pt>
                <c:pt idx="113">
                  <c:v>0.18611111111111112</c:v>
                </c:pt>
                <c:pt idx="114">
                  <c:v>0.19166666666666668</c:v>
                </c:pt>
                <c:pt idx="115">
                  <c:v>0.18333333333333332</c:v>
                </c:pt>
                <c:pt idx="116">
                  <c:v>0.17222222222222222</c:v>
                </c:pt>
                <c:pt idx="117">
                  <c:v>0.16388888888888886</c:v>
                </c:pt>
                <c:pt idx="118">
                  <c:v>0.14444444444444443</c:v>
                </c:pt>
                <c:pt idx="119">
                  <c:v>0.14305555555555555</c:v>
                </c:pt>
                <c:pt idx="120">
                  <c:v>0.14722222222222223</c:v>
                </c:pt>
                <c:pt idx="121">
                  <c:v>0.15277777777777776</c:v>
                </c:pt>
                <c:pt idx="122">
                  <c:v>0.15972222222222224</c:v>
                </c:pt>
                <c:pt idx="123">
                  <c:v>0.16527777777777777</c:v>
                </c:pt>
                <c:pt idx="124">
                  <c:v>0.16944444444444443</c:v>
                </c:pt>
                <c:pt idx="125">
                  <c:v>0.15694444444444444</c:v>
                </c:pt>
                <c:pt idx="126">
                  <c:v>0.16527777777777777</c:v>
                </c:pt>
                <c:pt idx="127">
                  <c:v>0.18055555555555555</c:v>
                </c:pt>
                <c:pt idx="128">
                  <c:v>0.20277777777777778</c:v>
                </c:pt>
                <c:pt idx="129">
                  <c:v>0.21111111111111108</c:v>
                </c:pt>
                <c:pt idx="130">
                  <c:v>0.20972222222222223</c:v>
                </c:pt>
                <c:pt idx="131">
                  <c:v>0.22638888888888889</c:v>
                </c:pt>
                <c:pt idx="132">
                  <c:v>0.20555555555555555</c:v>
                </c:pt>
                <c:pt idx="133">
                  <c:v>0.21527777777777776</c:v>
                </c:pt>
                <c:pt idx="134">
                  <c:v>0.21944444444444441</c:v>
                </c:pt>
                <c:pt idx="135">
                  <c:v>0.2361111111111111</c:v>
                </c:pt>
                <c:pt idx="136">
                  <c:v>0.2361111111111111</c:v>
                </c:pt>
                <c:pt idx="137">
                  <c:v>0.2277777777777778</c:v>
                </c:pt>
                <c:pt idx="138">
                  <c:v>0.22916666666666669</c:v>
                </c:pt>
                <c:pt idx="139">
                  <c:v>0.21249999999999999</c:v>
                </c:pt>
                <c:pt idx="140">
                  <c:v>0.22083333333333335</c:v>
                </c:pt>
                <c:pt idx="141">
                  <c:v>0.22222222222222224</c:v>
                </c:pt>
                <c:pt idx="142">
                  <c:v>0.23888888888888893</c:v>
                </c:pt>
                <c:pt idx="143">
                  <c:v>0.22638888888888892</c:v>
                </c:pt>
                <c:pt idx="144">
                  <c:v>0.21805555555555553</c:v>
                </c:pt>
                <c:pt idx="145">
                  <c:v>0.22361111111111115</c:v>
                </c:pt>
                <c:pt idx="146">
                  <c:v>0.21111111111111117</c:v>
                </c:pt>
                <c:pt idx="147">
                  <c:v>0.21944444444444447</c:v>
                </c:pt>
                <c:pt idx="148">
                  <c:v>0.22361111111111115</c:v>
                </c:pt>
                <c:pt idx="149">
                  <c:v>0.24305555555555558</c:v>
                </c:pt>
                <c:pt idx="150">
                  <c:v>0.23888888888888887</c:v>
                </c:pt>
                <c:pt idx="151">
                  <c:v>0.23611111111111116</c:v>
                </c:pt>
                <c:pt idx="152">
                  <c:v>0.25277777777777782</c:v>
                </c:pt>
                <c:pt idx="153">
                  <c:v>0.24722222222222223</c:v>
                </c:pt>
                <c:pt idx="154">
                  <c:v>0.25555555555555554</c:v>
                </c:pt>
                <c:pt idx="155">
                  <c:v>0.25694444444444442</c:v>
                </c:pt>
                <c:pt idx="156">
                  <c:v>0.27500000000000002</c:v>
                </c:pt>
                <c:pt idx="157">
                  <c:v>0.27777777777777779</c:v>
                </c:pt>
                <c:pt idx="158">
                  <c:v>0.27916666666666667</c:v>
                </c:pt>
                <c:pt idx="159">
                  <c:v>0.27777777777777773</c:v>
                </c:pt>
                <c:pt idx="160">
                  <c:v>0.2638888888888889</c:v>
                </c:pt>
                <c:pt idx="161">
                  <c:v>0.26805555555555555</c:v>
                </c:pt>
                <c:pt idx="162">
                  <c:v>0.25555555555555554</c:v>
                </c:pt>
                <c:pt idx="163">
                  <c:v>0.26944444444444449</c:v>
                </c:pt>
                <c:pt idx="164">
                  <c:v>0.27500000000000008</c:v>
                </c:pt>
                <c:pt idx="165">
                  <c:v>0.28333333333333333</c:v>
                </c:pt>
                <c:pt idx="166">
                  <c:v>0.28888888888888886</c:v>
                </c:pt>
                <c:pt idx="167">
                  <c:v>0.27500000000000002</c:v>
                </c:pt>
                <c:pt idx="168">
                  <c:v>0.28194444444444444</c:v>
                </c:pt>
                <c:pt idx="169">
                  <c:v>0.28888888888888886</c:v>
                </c:pt>
                <c:pt idx="170">
                  <c:v>0.31388888888888888</c:v>
                </c:pt>
                <c:pt idx="171">
                  <c:v>0.31805555555555559</c:v>
                </c:pt>
                <c:pt idx="172">
                  <c:v>0.32777777777777783</c:v>
                </c:pt>
                <c:pt idx="173">
                  <c:v>0.33472222222222225</c:v>
                </c:pt>
                <c:pt idx="174">
                  <c:v>0.32361111111111118</c:v>
                </c:pt>
                <c:pt idx="175">
                  <c:v>0.32361111111111113</c:v>
                </c:pt>
                <c:pt idx="176">
                  <c:v>0.32916666666666672</c:v>
                </c:pt>
                <c:pt idx="177">
                  <c:v>0.34583333333333333</c:v>
                </c:pt>
                <c:pt idx="178">
                  <c:v>0.34861111111111109</c:v>
                </c:pt>
                <c:pt idx="179">
                  <c:v>0.33611111111111114</c:v>
                </c:pt>
                <c:pt idx="180">
                  <c:v>0.33194444444444449</c:v>
                </c:pt>
                <c:pt idx="181">
                  <c:v>0.31944444444444453</c:v>
                </c:pt>
                <c:pt idx="182">
                  <c:v>0.32083333333333336</c:v>
                </c:pt>
                <c:pt idx="183">
                  <c:v>0.32222222222222224</c:v>
                </c:pt>
                <c:pt idx="184">
                  <c:v>0.34027777777777779</c:v>
                </c:pt>
                <c:pt idx="185">
                  <c:v>0.35</c:v>
                </c:pt>
                <c:pt idx="186">
                  <c:v>0.3263888888888889</c:v>
                </c:pt>
                <c:pt idx="187">
                  <c:v>0.32361111111111107</c:v>
                </c:pt>
                <c:pt idx="188">
                  <c:v>0.30694444444444446</c:v>
                </c:pt>
                <c:pt idx="189">
                  <c:v>0.32222222222222224</c:v>
                </c:pt>
                <c:pt idx="190">
                  <c:v>0.32916666666666666</c:v>
                </c:pt>
                <c:pt idx="191">
                  <c:v>0.33611111111111114</c:v>
                </c:pt>
                <c:pt idx="192">
                  <c:v>0.3347222222222222</c:v>
                </c:pt>
                <c:pt idx="193">
                  <c:v>0.33194444444444443</c:v>
                </c:pt>
                <c:pt idx="194">
                  <c:v>0.32916666666666666</c:v>
                </c:pt>
                <c:pt idx="195">
                  <c:v>0.3125</c:v>
                </c:pt>
                <c:pt idx="196">
                  <c:v>0.33472222222222225</c:v>
                </c:pt>
                <c:pt idx="197">
                  <c:v>0.34027777777777779</c:v>
                </c:pt>
                <c:pt idx="198">
                  <c:v>0.35138888888888886</c:v>
                </c:pt>
                <c:pt idx="199">
                  <c:v>0.34861111111111115</c:v>
                </c:pt>
                <c:pt idx="200">
                  <c:v>0.34027777777777785</c:v>
                </c:pt>
                <c:pt idx="201">
                  <c:v>0.34305555555555556</c:v>
                </c:pt>
                <c:pt idx="202">
                  <c:v>0.32638888888888895</c:v>
                </c:pt>
                <c:pt idx="203">
                  <c:v>0.3208333333333333</c:v>
                </c:pt>
                <c:pt idx="204">
                  <c:v>0.31805555555555559</c:v>
                </c:pt>
                <c:pt idx="205">
                  <c:v>0.31944444444444448</c:v>
                </c:pt>
                <c:pt idx="206">
                  <c:v>0.31111111111111112</c:v>
                </c:pt>
                <c:pt idx="207">
                  <c:v>0.30694444444444446</c:v>
                </c:pt>
                <c:pt idx="208">
                  <c:v>0.30138888888888887</c:v>
                </c:pt>
                <c:pt idx="209">
                  <c:v>0.28888888888888886</c:v>
                </c:pt>
                <c:pt idx="210">
                  <c:v>0.29583333333333334</c:v>
                </c:pt>
                <c:pt idx="211">
                  <c:v>0.30138888888888887</c:v>
                </c:pt>
                <c:pt idx="212">
                  <c:v>0.3125</c:v>
                </c:pt>
                <c:pt idx="213">
                  <c:v>0.31944444444444448</c:v>
                </c:pt>
                <c:pt idx="214">
                  <c:v>0.31944444444444453</c:v>
                </c:pt>
                <c:pt idx="215">
                  <c:v>0.32500000000000007</c:v>
                </c:pt>
                <c:pt idx="216">
                  <c:v>0.31805555555555559</c:v>
                </c:pt>
                <c:pt idx="217">
                  <c:v>0.32083333333333336</c:v>
                </c:pt>
                <c:pt idx="218">
                  <c:v>0.32916666666666672</c:v>
                </c:pt>
                <c:pt idx="219">
                  <c:v>0.32916666666666672</c:v>
                </c:pt>
                <c:pt idx="220">
                  <c:v>0.31944444444444448</c:v>
                </c:pt>
                <c:pt idx="221">
                  <c:v>0.30833333333333335</c:v>
                </c:pt>
                <c:pt idx="222">
                  <c:v>0.30694444444444441</c:v>
                </c:pt>
                <c:pt idx="223">
                  <c:v>0.28611111111111109</c:v>
                </c:pt>
                <c:pt idx="224">
                  <c:v>0.2805555555555555</c:v>
                </c:pt>
                <c:pt idx="225">
                  <c:v>0.27083333333333331</c:v>
                </c:pt>
                <c:pt idx="226">
                  <c:v>0.27222222222222225</c:v>
                </c:pt>
                <c:pt idx="227">
                  <c:v>0.25694444444444448</c:v>
                </c:pt>
                <c:pt idx="228">
                  <c:v>0.24305555555555558</c:v>
                </c:pt>
                <c:pt idx="229">
                  <c:v>0.24722222222222218</c:v>
                </c:pt>
                <c:pt idx="230">
                  <c:v>0.23888888888888887</c:v>
                </c:pt>
                <c:pt idx="231">
                  <c:v>0.23888888888888887</c:v>
                </c:pt>
                <c:pt idx="232">
                  <c:v>0.23888888888888887</c:v>
                </c:pt>
                <c:pt idx="233">
                  <c:v>0.24305555555555558</c:v>
                </c:pt>
                <c:pt idx="234">
                  <c:v>0.24166666666666664</c:v>
                </c:pt>
                <c:pt idx="235">
                  <c:v>0.24305555555555552</c:v>
                </c:pt>
                <c:pt idx="236">
                  <c:v>0.24861111111111106</c:v>
                </c:pt>
                <c:pt idx="237">
                  <c:v>0.24583333333333329</c:v>
                </c:pt>
                <c:pt idx="238">
                  <c:v>0.2541666666666666</c:v>
                </c:pt>
                <c:pt idx="239">
                  <c:v>0.25138888888888894</c:v>
                </c:pt>
                <c:pt idx="240">
                  <c:v>0.26111111111111118</c:v>
                </c:pt>
                <c:pt idx="241">
                  <c:v>0.26111111111111113</c:v>
                </c:pt>
                <c:pt idx="242">
                  <c:v>0.25416666666666671</c:v>
                </c:pt>
                <c:pt idx="243">
                  <c:v>0.2680555555555556</c:v>
                </c:pt>
                <c:pt idx="244">
                  <c:v>0.25833333333333336</c:v>
                </c:pt>
                <c:pt idx="245">
                  <c:v>0.2638888888888889</c:v>
                </c:pt>
                <c:pt idx="246">
                  <c:v>0.26250000000000001</c:v>
                </c:pt>
                <c:pt idx="247">
                  <c:v>0.27222222222222225</c:v>
                </c:pt>
                <c:pt idx="248">
                  <c:v>0.26944444444444443</c:v>
                </c:pt>
                <c:pt idx="249">
                  <c:v>0.27916666666666667</c:v>
                </c:pt>
                <c:pt idx="250">
                  <c:v>0.28472222222222221</c:v>
                </c:pt>
                <c:pt idx="251">
                  <c:v>0.28472222222222221</c:v>
                </c:pt>
                <c:pt idx="252">
                  <c:v>0.29444444444444445</c:v>
                </c:pt>
                <c:pt idx="253">
                  <c:v>0.29444444444444445</c:v>
                </c:pt>
                <c:pt idx="254">
                  <c:v>0.30972222222222223</c:v>
                </c:pt>
                <c:pt idx="255">
                  <c:v>0.30972222222222223</c:v>
                </c:pt>
                <c:pt idx="256">
                  <c:v>0.30833333333333335</c:v>
                </c:pt>
                <c:pt idx="257">
                  <c:v>0.31527777777777782</c:v>
                </c:pt>
                <c:pt idx="258">
                  <c:v>0.31388888888888888</c:v>
                </c:pt>
                <c:pt idx="259">
                  <c:v>0.31111111111111106</c:v>
                </c:pt>
                <c:pt idx="260">
                  <c:v>0.31111111111111117</c:v>
                </c:pt>
                <c:pt idx="261">
                  <c:v>0.31527777777777771</c:v>
                </c:pt>
                <c:pt idx="262">
                  <c:v>0.31527777777777777</c:v>
                </c:pt>
                <c:pt idx="263">
                  <c:v>0.3125</c:v>
                </c:pt>
                <c:pt idx="264">
                  <c:v>0.31388888888888888</c:v>
                </c:pt>
                <c:pt idx="265">
                  <c:v>0.30555555555555552</c:v>
                </c:pt>
                <c:pt idx="266">
                  <c:v>0.30694444444444446</c:v>
                </c:pt>
                <c:pt idx="267">
                  <c:v>0.30694444444444441</c:v>
                </c:pt>
                <c:pt idx="268">
                  <c:v>0.30416666666666664</c:v>
                </c:pt>
                <c:pt idx="269">
                  <c:v>0.30555555555555552</c:v>
                </c:pt>
                <c:pt idx="270">
                  <c:v>0.30277777777777776</c:v>
                </c:pt>
                <c:pt idx="271">
                  <c:v>0.3083333333333334</c:v>
                </c:pt>
                <c:pt idx="272">
                  <c:v>0.30555555555555558</c:v>
                </c:pt>
                <c:pt idx="273">
                  <c:v>0.30833333333333335</c:v>
                </c:pt>
                <c:pt idx="274">
                  <c:v>0.30972222222222223</c:v>
                </c:pt>
                <c:pt idx="275">
                  <c:v>0.31527777777777777</c:v>
                </c:pt>
                <c:pt idx="276">
                  <c:v>0.32083333333333336</c:v>
                </c:pt>
                <c:pt idx="277">
                  <c:v>0.30277777777777776</c:v>
                </c:pt>
                <c:pt idx="278">
                  <c:v>0.30833333333333335</c:v>
                </c:pt>
                <c:pt idx="279">
                  <c:v>0.29999999999999993</c:v>
                </c:pt>
                <c:pt idx="280">
                  <c:v>0.30138888888888887</c:v>
                </c:pt>
                <c:pt idx="281">
                  <c:v>0.30972222222222223</c:v>
                </c:pt>
                <c:pt idx="282">
                  <c:v>0.30972222222222218</c:v>
                </c:pt>
                <c:pt idx="283">
                  <c:v>0.30694444444444446</c:v>
                </c:pt>
                <c:pt idx="284">
                  <c:v>0.30694444444444435</c:v>
                </c:pt>
                <c:pt idx="285">
                  <c:v>0.30694444444444446</c:v>
                </c:pt>
                <c:pt idx="286">
                  <c:v>0.3041666666666667</c:v>
                </c:pt>
                <c:pt idx="287">
                  <c:v>0.3263888888888889</c:v>
                </c:pt>
                <c:pt idx="288">
                  <c:v>0.32361111111111107</c:v>
                </c:pt>
                <c:pt idx="289">
                  <c:v>0.31944444444444448</c:v>
                </c:pt>
                <c:pt idx="290">
                  <c:v>0.30555555555555558</c:v>
                </c:pt>
                <c:pt idx="291">
                  <c:v>0.28750000000000003</c:v>
                </c:pt>
                <c:pt idx="292">
                  <c:v>0.27916666666666667</c:v>
                </c:pt>
                <c:pt idx="293">
                  <c:v>0.26527777777777778</c:v>
                </c:pt>
                <c:pt idx="294">
                  <c:v>0.25694444444444442</c:v>
                </c:pt>
                <c:pt idx="295">
                  <c:v>0.25277777777777777</c:v>
                </c:pt>
                <c:pt idx="296">
                  <c:v>0.24722222222222223</c:v>
                </c:pt>
                <c:pt idx="297">
                  <c:v>0.23749999999999999</c:v>
                </c:pt>
                <c:pt idx="298">
                  <c:v>0.23888888888888885</c:v>
                </c:pt>
                <c:pt idx="299">
                  <c:v>0.24305555555555558</c:v>
                </c:pt>
                <c:pt idx="300">
                  <c:v>0.2458333333333334</c:v>
                </c:pt>
                <c:pt idx="301">
                  <c:v>0.24444444444444446</c:v>
                </c:pt>
                <c:pt idx="302">
                  <c:v>0.24722222222222223</c:v>
                </c:pt>
                <c:pt idx="303">
                  <c:v>0.25277777777777782</c:v>
                </c:pt>
                <c:pt idx="304">
                  <c:v>0.25416666666666671</c:v>
                </c:pt>
                <c:pt idx="305">
                  <c:v>0.25555555555555554</c:v>
                </c:pt>
                <c:pt idx="306">
                  <c:v>0.2583333333333333</c:v>
                </c:pt>
                <c:pt idx="307">
                  <c:v>0.25416666666666665</c:v>
                </c:pt>
                <c:pt idx="308">
                  <c:v>0.25694444444444448</c:v>
                </c:pt>
                <c:pt idx="309">
                  <c:v>0.26388888888888895</c:v>
                </c:pt>
                <c:pt idx="310">
                  <c:v>0.26666666666666661</c:v>
                </c:pt>
                <c:pt idx="311">
                  <c:v>0.2680555555555556</c:v>
                </c:pt>
                <c:pt idx="312">
                  <c:v>0.26527777777777783</c:v>
                </c:pt>
                <c:pt idx="313">
                  <c:v>0.27361111111111114</c:v>
                </c:pt>
                <c:pt idx="314">
                  <c:v>0.26527777777777778</c:v>
                </c:pt>
                <c:pt idx="315">
                  <c:v>0.26805555555555555</c:v>
                </c:pt>
                <c:pt idx="316">
                  <c:v>0.27361111111111114</c:v>
                </c:pt>
                <c:pt idx="317">
                  <c:v>0.27361111111111114</c:v>
                </c:pt>
                <c:pt idx="318">
                  <c:v>0.26805555555555555</c:v>
                </c:pt>
                <c:pt idx="319">
                  <c:v>0.26250000000000001</c:v>
                </c:pt>
                <c:pt idx="320">
                  <c:v>0.27500000000000002</c:v>
                </c:pt>
                <c:pt idx="321">
                  <c:v>0.26944444444444449</c:v>
                </c:pt>
                <c:pt idx="322">
                  <c:v>0.28611111111111109</c:v>
                </c:pt>
                <c:pt idx="323">
                  <c:v>0.28611111111111109</c:v>
                </c:pt>
                <c:pt idx="324">
                  <c:v>0.30000000000000004</c:v>
                </c:pt>
                <c:pt idx="325">
                  <c:v>0.29722222222222222</c:v>
                </c:pt>
                <c:pt idx="326">
                  <c:v>0.29305555555555551</c:v>
                </c:pt>
                <c:pt idx="327">
                  <c:v>0.29722222222222217</c:v>
                </c:pt>
                <c:pt idx="328">
                  <c:v>0.28611111111111109</c:v>
                </c:pt>
                <c:pt idx="329">
                  <c:v>0.3027777777777777</c:v>
                </c:pt>
                <c:pt idx="330">
                  <c:v>0.3</c:v>
                </c:pt>
                <c:pt idx="331">
                  <c:v>0.3125</c:v>
                </c:pt>
                <c:pt idx="332">
                  <c:v>0.31388888888888888</c:v>
                </c:pt>
                <c:pt idx="333">
                  <c:v>0.3125</c:v>
                </c:pt>
                <c:pt idx="334">
                  <c:v>0.31805555555555559</c:v>
                </c:pt>
                <c:pt idx="335">
                  <c:v>0.30694444444444441</c:v>
                </c:pt>
                <c:pt idx="336">
                  <c:v>0.32361111111111113</c:v>
                </c:pt>
                <c:pt idx="337">
                  <c:v>0.33472222222222225</c:v>
                </c:pt>
                <c:pt idx="338">
                  <c:v>0.36111111111111105</c:v>
                </c:pt>
                <c:pt idx="339">
                  <c:v>0.35972222222222217</c:v>
                </c:pt>
                <c:pt idx="340">
                  <c:v>0.35972222222222217</c:v>
                </c:pt>
                <c:pt idx="341">
                  <c:v>0.37083333333333329</c:v>
                </c:pt>
                <c:pt idx="342">
                  <c:v>0.35</c:v>
                </c:pt>
                <c:pt idx="343">
                  <c:v>0.36111111111111105</c:v>
                </c:pt>
                <c:pt idx="344">
                  <c:v>0.36111111111111105</c:v>
                </c:pt>
                <c:pt idx="345">
                  <c:v>0.37638888888888888</c:v>
                </c:pt>
                <c:pt idx="346">
                  <c:v>0.36527777777777781</c:v>
                </c:pt>
                <c:pt idx="347">
                  <c:v>0.35277777777777775</c:v>
                </c:pt>
                <c:pt idx="348">
                  <c:v>0.34444444444444444</c:v>
                </c:pt>
                <c:pt idx="349">
                  <c:v>0.31527777777777782</c:v>
                </c:pt>
                <c:pt idx="350">
                  <c:v>0.31388888888888894</c:v>
                </c:pt>
                <c:pt idx="351">
                  <c:v>0.30833333333333329</c:v>
                </c:pt>
                <c:pt idx="352">
                  <c:v>0.32361111111111113</c:v>
                </c:pt>
                <c:pt idx="353">
                  <c:v>0.31527777777777782</c:v>
                </c:pt>
                <c:pt idx="354">
                  <c:v>0.3083333333333334</c:v>
                </c:pt>
                <c:pt idx="355">
                  <c:v>0.30972222222222223</c:v>
                </c:pt>
                <c:pt idx="356">
                  <c:v>0.29166666666666663</c:v>
                </c:pt>
                <c:pt idx="357">
                  <c:v>0.2986111111111111</c:v>
                </c:pt>
                <c:pt idx="358">
                  <c:v>0.30138888888888887</c:v>
                </c:pt>
                <c:pt idx="359">
                  <c:v>0.3263888888888889</c:v>
                </c:pt>
                <c:pt idx="360">
                  <c:v>0.3263888888888889</c:v>
                </c:pt>
                <c:pt idx="361">
                  <c:v>0.31527777777777782</c:v>
                </c:pt>
                <c:pt idx="362">
                  <c:v>0.31805555555555559</c:v>
                </c:pt>
                <c:pt idx="363">
                  <c:v>0.30555555555555558</c:v>
                </c:pt>
                <c:pt idx="364">
                  <c:v>0.31388888888888888</c:v>
                </c:pt>
                <c:pt idx="365">
                  <c:v>0.31666666666666665</c:v>
                </c:pt>
                <c:pt idx="366">
                  <c:v>0.33611111111111114</c:v>
                </c:pt>
                <c:pt idx="367">
                  <c:v>0.34861111111111109</c:v>
                </c:pt>
                <c:pt idx="368">
                  <c:v>0.35138888888888886</c:v>
                </c:pt>
                <c:pt idx="369">
                  <c:v>0.35972222222222222</c:v>
                </c:pt>
                <c:pt idx="370">
                  <c:v>0.35138888888888892</c:v>
                </c:pt>
                <c:pt idx="371">
                  <c:v>0.37361111111111112</c:v>
                </c:pt>
                <c:pt idx="372">
                  <c:v>0.37222222222222229</c:v>
                </c:pt>
                <c:pt idx="373">
                  <c:v>0.39166666666666666</c:v>
                </c:pt>
                <c:pt idx="374">
                  <c:v>0.39305555555555555</c:v>
                </c:pt>
                <c:pt idx="375">
                  <c:v>0.39027777777777778</c:v>
                </c:pt>
                <c:pt idx="376">
                  <c:v>0.39722222222222225</c:v>
                </c:pt>
                <c:pt idx="377">
                  <c:v>0.38055555555555554</c:v>
                </c:pt>
                <c:pt idx="378">
                  <c:v>0.39444444444444443</c:v>
                </c:pt>
                <c:pt idx="379">
                  <c:v>0.39305555555555555</c:v>
                </c:pt>
                <c:pt idx="380">
                  <c:v>0.40833333333333333</c:v>
                </c:pt>
                <c:pt idx="381">
                  <c:v>0.40416666666666667</c:v>
                </c:pt>
                <c:pt idx="382">
                  <c:v>0.41111111111111115</c:v>
                </c:pt>
                <c:pt idx="383">
                  <c:v>0.41805555555555551</c:v>
                </c:pt>
                <c:pt idx="384">
                  <c:v>0.40972222222222221</c:v>
                </c:pt>
                <c:pt idx="385">
                  <c:v>0.42638888888888893</c:v>
                </c:pt>
                <c:pt idx="386">
                  <c:v>0.4291666666666667</c:v>
                </c:pt>
                <c:pt idx="387">
                  <c:v>0.44583333333333341</c:v>
                </c:pt>
                <c:pt idx="388">
                  <c:v>0.44444444444444448</c:v>
                </c:pt>
                <c:pt idx="389">
                  <c:v>0.44444444444444448</c:v>
                </c:pt>
                <c:pt idx="390">
                  <c:v>0.45277777777777778</c:v>
                </c:pt>
                <c:pt idx="391">
                  <c:v>0.4458333333333333</c:v>
                </c:pt>
                <c:pt idx="392">
                  <c:v>0.45555555555555555</c:v>
                </c:pt>
                <c:pt idx="393">
                  <c:v>0.45555555555555555</c:v>
                </c:pt>
                <c:pt idx="394">
                  <c:v>0.46388888888888891</c:v>
                </c:pt>
                <c:pt idx="395">
                  <c:v>0.45833333333333331</c:v>
                </c:pt>
                <c:pt idx="396">
                  <c:v>0.46388888888888891</c:v>
                </c:pt>
                <c:pt idx="397">
                  <c:v>0.46666666666666662</c:v>
                </c:pt>
                <c:pt idx="398">
                  <c:v>0.46388888888888885</c:v>
                </c:pt>
                <c:pt idx="399">
                  <c:v>0.48749999999999999</c:v>
                </c:pt>
                <c:pt idx="400">
                  <c:v>0.49027777777777787</c:v>
                </c:pt>
                <c:pt idx="401">
                  <c:v>0.50000000000000011</c:v>
                </c:pt>
                <c:pt idx="402">
                  <c:v>0.50138888888888888</c:v>
                </c:pt>
                <c:pt idx="403">
                  <c:v>0.49861111111111106</c:v>
                </c:pt>
                <c:pt idx="404">
                  <c:v>0.50694444444444442</c:v>
                </c:pt>
                <c:pt idx="405">
                  <c:v>0.50138888888888888</c:v>
                </c:pt>
                <c:pt idx="406">
                  <c:v>0.50277777777777777</c:v>
                </c:pt>
                <c:pt idx="407">
                  <c:v>0.50138888888888888</c:v>
                </c:pt>
                <c:pt idx="408">
                  <c:v>0.50138888888888888</c:v>
                </c:pt>
                <c:pt idx="409">
                  <c:v>0.48333333333333323</c:v>
                </c:pt>
                <c:pt idx="410">
                  <c:v>0.47916666666666669</c:v>
                </c:pt>
                <c:pt idx="411">
                  <c:v>0.48472222222222222</c:v>
                </c:pt>
                <c:pt idx="412">
                  <c:v>0.46805555555555556</c:v>
                </c:pt>
                <c:pt idx="413">
                  <c:v>0.46944444444444439</c:v>
                </c:pt>
                <c:pt idx="414">
                  <c:v>0.46388888888888891</c:v>
                </c:pt>
                <c:pt idx="415">
                  <c:v>0.46388888888888891</c:v>
                </c:pt>
                <c:pt idx="416">
                  <c:v>0.45</c:v>
                </c:pt>
                <c:pt idx="417">
                  <c:v>0.44027777777777788</c:v>
                </c:pt>
                <c:pt idx="418">
                  <c:v>0.44305555555555554</c:v>
                </c:pt>
                <c:pt idx="419">
                  <c:v>0.42499999999999999</c:v>
                </c:pt>
                <c:pt idx="420">
                  <c:v>0.42499999999999999</c:v>
                </c:pt>
                <c:pt idx="421">
                  <c:v>0.42499999999999999</c:v>
                </c:pt>
                <c:pt idx="422">
                  <c:v>0.43611111111111106</c:v>
                </c:pt>
                <c:pt idx="423">
                  <c:v>0.4375</c:v>
                </c:pt>
                <c:pt idx="424">
                  <c:v>0.4375</c:v>
                </c:pt>
                <c:pt idx="425">
                  <c:v>0.44305555555555554</c:v>
                </c:pt>
                <c:pt idx="426">
                  <c:v>0.43888888888888883</c:v>
                </c:pt>
                <c:pt idx="427">
                  <c:v>0.44444444444444448</c:v>
                </c:pt>
                <c:pt idx="428">
                  <c:v>0.45</c:v>
                </c:pt>
                <c:pt idx="429">
                  <c:v>0.45555555555555555</c:v>
                </c:pt>
                <c:pt idx="430">
                  <c:v>0.45416666666666661</c:v>
                </c:pt>
                <c:pt idx="431">
                  <c:v>0.4458333333333333</c:v>
                </c:pt>
                <c:pt idx="432">
                  <c:v>0.45694444444444449</c:v>
                </c:pt>
                <c:pt idx="433">
                  <c:v>0.44444444444444448</c:v>
                </c:pt>
                <c:pt idx="434">
                  <c:v>0.44722222222222224</c:v>
                </c:pt>
                <c:pt idx="435">
                  <c:v>0.45277777777777783</c:v>
                </c:pt>
                <c:pt idx="436">
                  <c:v>0.46527777777777779</c:v>
                </c:pt>
                <c:pt idx="437">
                  <c:v>0.46250000000000002</c:v>
                </c:pt>
                <c:pt idx="438">
                  <c:v>0.45138888888888895</c:v>
                </c:pt>
                <c:pt idx="439">
                  <c:v>0.46805555555555556</c:v>
                </c:pt>
                <c:pt idx="440">
                  <c:v>0.45555555555555555</c:v>
                </c:pt>
                <c:pt idx="441">
                  <c:v>0.46805555555555556</c:v>
                </c:pt>
                <c:pt idx="442">
                  <c:v>0.45972222222222214</c:v>
                </c:pt>
                <c:pt idx="443">
                  <c:v>0.46944444444444444</c:v>
                </c:pt>
                <c:pt idx="444">
                  <c:v>0.46666666666666667</c:v>
                </c:pt>
                <c:pt idx="445">
                  <c:v>0.46666666666666679</c:v>
                </c:pt>
                <c:pt idx="446">
                  <c:v>0.48472222222222222</c:v>
                </c:pt>
                <c:pt idx="447">
                  <c:v>0.47500000000000009</c:v>
                </c:pt>
                <c:pt idx="448">
                  <c:v>0.48055555555555551</c:v>
                </c:pt>
                <c:pt idx="449">
                  <c:v>0.47499999999999998</c:v>
                </c:pt>
                <c:pt idx="450">
                  <c:v>0.48472222222222222</c:v>
                </c:pt>
                <c:pt idx="451">
                  <c:v>0.47499999999999998</c:v>
                </c:pt>
                <c:pt idx="452">
                  <c:v>0.47083333333333333</c:v>
                </c:pt>
                <c:pt idx="453">
                  <c:v>0.47916666666666663</c:v>
                </c:pt>
                <c:pt idx="454">
                  <c:v>0.47083333333333333</c:v>
                </c:pt>
                <c:pt idx="455">
                  <c:v>0.47361111111111115</c:v>
                </c:pt>
                <c:pt idx="456">
                  <c:v>0.46388888888888885</c:v>
                </c:pt>
                <c:pt idx="457">
                  <c:v>0.48055555555555551</c:v>
                </c:pt>
                <c:pt idx="458">
                  <c:v>0.48611111111111105</c:v>
                </c:pt>
                <c:pt idx="459">
                  <c:v>0.48888888888888893</c:v>
                </c:pt>
                <c:pt idx="460">
                  <c:v>0.50000000000000011</c:v>
                </c:pt>
                <c:pt idx="461">
                  <c:v>0.49444444444444458</c:v>
                </c:pt>
                <c:pt idx="462">
                  <c:v>0.51111111111111118</c:v>
                </c:pt>
                <c:pt idx="463">
                  <c:v>0.50972222222222219</c:v>
                </c:pt>
                <c:pt idx="464">
                  <c:v>0.52222222222222214</c:v>
                </c:pt>
                <c:pt idx="465">
                  <c:v>0.51666666666666661</c:v>
                </c:pt>
                <c:pt idx="466">
                  <c:v>0.50694444444444442</c:v>
                </c:pt>
                <c:pt idx="467">
                  <c:v>0.51944444444444449</c:v>
                </c:pt>
                <c:pt idx="468">
                  <c:v>0.49861111111111117</c:v>
                </c:pt>
                <c:pt idx="469">
                  <c:v>0.5097222222222223</c:v>
                </c:pt>
                <c:pt idx="470">
                  <c:v>0.50416666666666665</c:v>
                </c:pt>
                <c:pt idx="471">
                  <c:v>0.51527777777777772</c:v>
                </c:pt>
                <c:pt idx="472">
                  <c:v>0.50416666666666665</c:v>
                </c:pt>
                <c:pt idx="473">
                  <c:v>0.5180555555555556</c:v>
                </c:pt>
                <c:pt idx="474">
                  <c:v>0.5347222222222221</c:v>
                </c:pt>
                <c:pt idx="475">
                  <c:v>0.53749999999999998</c:v>
                </c:pt>
                <c:pt idx="476">
                  <c:v>0.55972222222222212</c:v>
                </c:pt>
                <c:pt idx="477">
                  <c:v>0.55833333333333335</c:v>
                </c:pt>
                <c:pt idx="478">
                  <c:v>0.58194444444444438</c:v>
                </c:pt>
                <c:pt idx="479">
                  <c:v>0.58055555555555549</c:v>
                </c:pt>
                <c:pt idx="480">
                  <c:v>0.58749999999999991</c:v>
                </c:pt>
                <c:pt idx="481">
                  <c:v>0.5888888888888888</c:v>
                </c:pt>
                <c:pt idx="482">
                  <c:v>0.59305555555555556</c:v>
                </c:pt>
                <c:pt idx="483">
                  <c:v>0.59861111111111109</c:v>
                </c:pt>
                <c:pt idx="484">
                  <c:v>0.60277777777777775</c:v>
                </c:pt>
                <c:pt idx="485">
                  <c:v>0.60833333333333339</c:v>
                </c:pt>
                <c:pt idx="486">
                  <c:v>0.61250000000000004</c:v>
                </c:pt>
                <c:pt idx="487">
                  <c:v>0.61944444444444446</c:v>
                </c:pt>
                <c:pt idx="488">
                  <c:v>0.63333333333333341</c:v>
                </c:pt>
                <c:pt idx="489">
                  <c:v>0.62916666666666665</c:v>
                </c:pt>
                <c:pt idx="490">
                  <c:v>0.64027777777777783</c:v>
                </c:pt>
                <c:pt idx="491">
                  <c:v>0.65555555555555556</c:v>
                </c:pt>
                <c:pt idx="492">
                  <c:v>0.66388888888888897</c:v>
                </c:pt>
                <c:pt idx="493">
                  <c:v>0.67361111111111105</c:v>
                </c:pt>
                <c:pt idx="494">
                  <c:v>0.68055555555555558</c:v>
                </c:pt>
                <c:pt idx="495">
                  <c:v>0.70277777777777772</c:v>
                </c:pt>
                <c:pt idx="496">
                  <c:v>0.70138888888888895</c:v>
                </c:pt>
                <c:pt idx="497">
                  <c:v>0.70972222222222214</c:v>
                </c:pt>
                <c:pt idx="498">
                  <c:v>0.70972222222222225</c:v>
                </c:pt>
                <c:pt idx="499">
                  <c:v>0.72499999999999987</c:v>
                </c:pt>
                <c:pt idx="500">
                  <c:v>0.72916666666666663</c:v>
                </c:pt>
                <c:pt idx="501">
                  <c:v>0.72916666666666663</c:v>
                </c:pt>
                <c:pt idx="502">
                  <c:v>0.75</c:v>
                </c:pt>
                <c:pt idx="503">
                  <c:v>0.74027777777777781</c:v>
                </c:pt>
                <c:pt idx="504">
                  <c:v>0.74722222222222223</c:v>
                </c:pt>
                <c:pt idx="505">
                  <c:v>0.75138888888888888</c:v>
                </c:pt>
                <c:pt idx="506">
                  <c:v>0.76388888888888884</c:v>
                </c:pt>
                <c:pt idx="507">
                  <c:v>0.7763888888888888</c:v>
                </c:pt>
                <c:pt idx="508">
                  <c:v>0.79027777777777763</c:v>
                </c:pt>
                <c:pt idx="509">
                  <c:v>0.81111111111111112</c:v>
                </c:pt>
                <c:pt idx="510">
                  <c:v>0.81527777777777788</c:v>
                </c:pt>
                <c:pt idx="511">
                  <c:v>0.83888888888888891</c:v>
                </c:pt>
                <c:pt idx="512">
                  <c:v>0.84583333333333344</c:v>
                </c:pt>
                <c:pt idx="513">
                  <c:v>0.85277777777777786</c:v>
                </c:pt>
                <c:pt idx="514">
                  <c:v>0.85277777777777786</c:v>
                </c:pt>
                <c:pt idx="515">
                  <c:v>0.85694444444444429</c:v>
                </c:pt>
                <c:pt idx="516">
                  <c:v>0.8652777777777777</c:v>
                </c:pt>
                <c:pt idx="517">
                  <c:v>0.85833333333333339</c:v>
                </c:pt>
                <c:pt idx="518">
                  <c:v>0.87222222222222212</c:v>
                </c:pt>
                <c:pt idx="519">
                  <c:v>0.86666666666666659</c:v>
                </c:pt>
                <c:pt idx="520">
                  <c:v>0.87638888888888888</c:v>
                </c:pt>
                <c:pt idx="521">
                  <c:v>0.85277777777777763</c:v>
                </c:pt>
                <c:pt idx="522">
                  <c:v>0.8222222222222223</c:v>
                </c:pt>
                <c:pt idx="523">
                  <c:v>0.80694444444444446</c:v>
                </c:pt>
                <c:pt idx="524">
                  <c:v>0.79305555555555574</c:v>
                </c:pt>
                <c:pt idx="525">
                  <c:v>0.78333333333333333</c:v>
                </c:pt>
                <c:pt idx="526">
                  <c:v>0.76249999999999996</c:v>
                </c:pt>
                <c:pt idx="527">
                  <c:v>0.75555555555555554</c:v>
                </c:pt>
                <c:pt idx="528">
                  <c:v>0.72777777777777775</c:v>
                </c:pt>
                <c:pt idx="529">
                  <c:v>0.7152777777777779</c:v>
                </c:pt>
                <c:pt idx="530">
                  <c:v>0.70972222222222225</c:v>
                </c:pt>
                <c:pt idx="531">
                  <c:v>0.70555555555555571</c:v>
                </c:pt>
                <c:pt idx="532">
                  <c:v>0.72499999999999998</c:v>
                </c:pt>
                <c:pt idx="533">
                  <c:v>0.74444444444444446</c:v>
                </c:pt>
                <c:pt idx="534">
                  <c:v>0.74722222222222223</c:v>
                </c:pt>
                <c:pt idx="535">
                  <c:v>0.74305555555555558</c:v>
                </c:pt>
                <c:pt idx="536">
                  <c:v>0.70000000000000007</c:v>
                </c:pt>
                <c:pt idx="537">
                  <c:v>0.71111111111111103</c:v>
                </c:pt>
                <c:pt idx="538">
                  <c:v>0.70972222222222225</c:v>
                </c:pt>
                <c:pt idx="539">
                  <c:v>0.71388888888888891</c:v>
                </c:pt>
                <c:pt idx="540">
                  <c:v>0.71666666666666667</c:v>
                </c:pt>
                <c:pt idx="541">
                  <c:v>0.71666666666666656</c:v>
                </c:pt>
                <c:pt idx="542">
                  <c:v>0.71805555555555556</c:v>
                </c:pt>
                <c:pt idx="543">
                  <c:v>0.71388888888888891</c:v>
                </c:pt>
                <c:pt idx="544">
                  <c:v>0.71388888888888891</c:v>
                </c:pt>
                <c:pt idx="545">
                  <c:v>0.71944444444444444</c:v>
                </c:pt>
                <c:pt idx="546">
                  <c:v>0.77916666666666667</c:v>
                </c:pt>
                <c:pt idx="547">
                  <c:v>0.78472222222222221</c:v>
                </c:pt>
                <c:pt idx="548">
                  <c:v>0.79583333333333339</c:v>
                </c:pt>
                <c:pt idx="549">
                  <c:v>0.81388888888888888</c:v>
                </c:pt>
                <c:pt idx="550">
                  <c:v>0.80694444444444446</c:v>
                </c:pt>
              </c:numCache>
            </c:numRef>
          </c:xVal>
          <c:yVal>
            <c:numRef>
              <c:f>Index_Methodology!$Z$21:$Z$571</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yVal>
          <c:smooth val="0"/>
          <c:extLst>
            <c:ext xmlns:c16="http://schemas.microsoft.com/office/drawing/2014/chart" uri="{C3380CC4-5D6E-409C-BE32-E72D297353CC}">
              <c16:uniqueId val="{00000001-84E3-425D-A425-3050723062FC}"/>
            </c:ext>
          </c:extLst>
        </c:ser>
        <c:dLbls>
          <c:showLegendKey val="0"/>
          <c:showVal val="0"/>
          <c:showCatName val="0"/>
          <c:showSerName val="0"/>
          <c:showPercent val="0"/>
          <c:showBubbleSize val="0"/>
        </c:dLbls>
        <c:axId val="526122847"/>
        <c:axId val="526122431"/>
      </c:scatterChart>
      <c:valAx>
        <c:axId val="526122847"/>
        <c:scaling>
          <c:orientation val="minMax"/>
          <c:max val="0.9"/>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Index_Methodology!$X$11</c:f>
              <c:strCache>
                <c:ptCount val="1"/>
                <c:pt idx="0">
                  <c:v>workplaces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Index_Methodology!$X$21:$X$571</c:f>
              <c:numCache>
                <c:formatCode>0.00000</c:formatCode>
                <c:ptCount val="551"/>
                <c:pt idx="0">
                  <c:v>0.63731343283582098</c:v>
                </c:pt>
                <c:pt idx="1">
                  <c:v>0.60746268656716418</c:v>
                </c:pt>
                <c:pt idx="2">
                  <c:v>0.57910447761194028</c:v>
                </c:pt>
                <c:pt idx="3">
                  <c:v>0.57611940298507458</c:v>
                </c:pt>
                <c:pt idx="4">
                  <c:v>0.58358208955223889</c:v>
                </c:pt>
                <c:pt idx="5">
                  <c:v>0.62089552238805978</c:v>
                </c:pt>
                <c:pt idx="6">
                  <c:v>0.64776119402985066</c:v>
                </c:pt>
                <c:pt idx="7">
                  <c:v>0.64328358208955216</c:v>
                </c:pt>
                <c:pt idx="8">
                  <c:v>0.61194029850746268</c:v>
                </c:pt>
                <c:pt idx="9">
                  <c:v>0.58805970149253728</c:v>
                </c:pt>
                <c:pt idx="10">
                  <c:v>0.59402985074626868</c:v>
                </c:pt>
                <c:pt idx="11">
                  <c:v>0.6</c:v>
                </c:pt>
                <c:pt idx="12">
                  <c:v>0.63283582089552248</c:v>
                </c:pt>
                <c:pt idx="13">
                  <c:v>0.65970149253731347</c:v>
                </c:pt>
                <c:pt idx="14">
                  <c:v>0.65522388059701486</c:v>
                </c:pt>
                <c:pt idx="15">
                  <c:v>0.62388059701492538</c:v>
                </c:pt>
                <c:pt idx="16">
                  <c:v>0.59701492537313428</c:v>
                </c:pt>
                <c:pt idx="17">
                  <c:v>0.59850746268656707</c:v>
                </c:pt>
                <c:pt idx="18">
                  <c:v>0.60746268656716418</c:v>
                </c:pt>
                <c:pt idx="19">
                  <c:v>0.63731343283582098</c:v>
                </c:pt>
                <c:pt idx="20">
                  <c:v>0.65970149253731347</c:v>
                </c:pt>
                <c:pt idx="21">
                  <c:v>0.65522388059701497</c:v>
                </c:pt>
                <c:pt idx="22">
                  <c:v>0.62238805970149258</c:v>
                </c:pt>
                <c:pt idx="23">
                  <c:v>0.59402985074626868</c:v>
                </c:pt>
                <c:pt idx="24">
                  <c:v>0.59402985074626868</c:v>
                </c:pt>
                <c:pt idx="25">
                  <c:v>0.59552238805970148</c:v>
                </c:pt>
                <c:pt idx="26">
                  <c:v>0.62089552238805967</c:v>
                </c:pt>
                <c:pt idx="27">
                  <c:v>0.64029850746268668</c:v>
                </c:pt>
                <c:pt idx="28">
                  <c:v>0.63134328358208947</c:v>
                </c:pt>
                <c:pt idx="29">
                  <c:v>0.6</c:v>
                </c:pt>
                <c:pt idx="30">
                  <c:v>0.57014925373134329</c:v>
                </c:pt>
                <c:pt idx="31">
                  <c:v>0.56119402985074629</c:v>
                </c:pt>
                <c:pt idx="32">
                  <c:v>0.53283582089552239</c:v>
                </c:pt>
                <c:pt idx="33">
                  <c:v>0.55970149253731338</c:v>
                </c:pt>
                <c:pt idx="34">
                  <c:v>0.58059701492537308</c:v>
                </c:pt>
                <c:pt idx="35">
                  <c:v>0.57761194029850738</c:v>
                </c:pt>
                <c:pt idx="36">
                  <c:v>0.55074626865671639</c:v>
                </c:pt>
                <c:pt idx="37">
                  <c:v>0.52238805970149249</c:v>
                </c:pt>
                <c:pt idx="38">
                  <c:v>0.5238805970149254</c:v>
                </c:pt>
                <c:pt idx="39">
                  <c:v>0.52985074626865658</c:v>
                </c:pt>
                <c:pt idx="40">
                  <c:v>0.56268656716417909</c:v>
                </c:pt>
                <c:pt idx="41">
                  <c:v>0.58955223880597019</c:v>
                </c:pt>
                <c:pt idx="42">
                  <c:v>0.61791044776119397</c:v>
                </c:pt>
                <c:pt idx="43">
                  <c:v>0.59402985074626868</c:v>
                </c:pt>
                <c:pt idx="44">
                  <c:v>0.56865671641791049</c:v>
                </c:pt>
                <c:pt idx="45">
                  <c:v>0.57313432835820899</c:v>
                </c:pt>
                <c:pt idx="46">
                  <c:v>0.58358208955223889</c:v>
                </c:pt>
                <c:pt idx="47">
                  <c:v>0.62388059701492549</c:v>
                </c:pt>
                <c:pt idx="48">
                  <c:v>0.62537313432835828</c:v>
                </c:pt>
                <c:pt idx="49">
                  <c:v>0.62388059701492538</c:v>
                </c:pt>
                <c:pt idx="50">
                  <c:v>0.59701492537313428</c:v>
                </c:pt>
                <c:pt idx="51">
                  <c:v>0.57611940298507458</c:v>
                </c:pt>
                <c:pt idx="52">
                  <c:v>0.55671641791044757</c:v>
                </c:pt>
                <c:pt idx="53">
                  <c:v>0.53880597014925369</c:v>
                </c:pt>
                <c:pt idx="54">
                  <c:v>0.57164179104477608</c:v>
                </c:pt>
                <c:pt idx="55">
                  <c:v>0.59850746268656718</c:v>
                </c:pt>
                <c:pt idx="56">
                  <c:v>0.59850746268656718</c:v>
                </c:pt>
                <c:pt idx="57">
                  <c:v>0.56716417910447769</c:v>
                </c:pt>
                <c:pt idx="58">
                  <c:v>0.56865671641791038</c:v>
                </c:pt>
                <c:pt idx="59">
                  <c:v>0.57164179104477619</c:v>
                </c:pt>
                <c:pt idx="60">
                  <c:v>0.58208955223880599</c:v>
                </c:pt>
                <c:pt idx="61">
                  <c:v>0.61343283582089558</c:v>
                </c:pt>
                <c:pt idx="62">
                  <c:v>0.66417910447761197</c:v>
                </c:pt>
                <c:pt idx="63">
                  <c:v>0.65671641791044766</c:v>
                </c:pt>
                <c:pt idx="64">
                  <c:v>0.63283582089552237</c:v>
                </c:pt>
                <c:pt idx="65">
                  <c:v>0.60298507462686568</c:v>
                </c:pt>
                <c:pt idx="66">
                  <c:v>0.59850746268656718</c:v>
                </c:pt>
                <c:pt idx="67">
                  <c:v>0.60000000000000009</c:v>
                </c:pt>
                <c:pt idx="68">
                  <c:v>0.62835820895522398</c:v>
                </c:pt>
                <c:pt idx="69">
                  <c:v>0.65522388059701497</c:v>
                </c:pt>
                <c:pt idx="70">
                  <c:v>0.63582089552238796</c:v>
                </c:pt>
                <c:pt idx="71">
                  <c:v>0.59999999999999987</c:v>
                </c:pt>
                <c:pt idx="72">
                  <c:v>0.56417910447761188</c:v>
                </c:pt>
                <c:pt idx="73">
                  <c:v>0.58208955223880587</c:v>
                </c:pt>
                <c:pt idx="74">
                  <c:v>0.57462686567164167</c:v>
                </c:pt>
                <c:pt idx="75">
                  <c:v>0.58805970149253739</c:v>
                </c:pt>
                <c:pt idx="76">
                  <c:v>0.5656716417910449</c:v>
                </c:pt>
                <c:pt idx="77">
                  <c:v>0.55671641791044768</c:v>
                </c:pt>
                <c:pt idx="78">
                  <c:v>0.51791044776119399</c:v>
                </c:pt>
                <c:pt idx="79">
                  <c:v>0.47462686567164181</c:v>
                </c:pt>
                <c:pt idx="80">
                  <c:v>0.4776119402985074</c:v>
                </c:pt>
                <c:pt idx="81">
                  <c:v>0.48208955223880601</c:v>
                </c:pt>
                <c:pt idx="82">
                  <c:v>0.50149253731343291</c:v>
                </c:pt>
                <c:pt idx="83">
                  <c:v>0.48208955223880601</c:v>
                </c:pt>
                <c:pt idx="84">
                  <c:v>0.47611940298507466</c:v>
                </c:pt>
                <c:pt idx="85">
                  <c:v>0.4567164179104477</c:v>
                </c:pt>
                <c:pt idx="86">
                  <c:v>0.4656716417910447</c:v>
                </c:pt>
                <c:pt idx="87">
                  <c:v>0.46268656716417905</c:v>
                </c:pt>
                <c:pt idx="88">
                  <c:v>0.47164179104477605</c:v>
                </c:pt>
                <c:pt idx="89">
                  <c:v>0.50298507462686559</c:v>
                </c:pt>
                <c:pt idx="90">
                  <c:v>0.4731343283582089</c:v>
                </c:pt>
                <c:pt idx="91">
                  <c:v>0.4686567164179104</c:v>
                </c:pt>
                <c:pt idx="92">
                  <c:v>0.44776119402985071</c:v>
                </c:pt>
                <c:pt idx="93">
                  <c:v>0.4641791044776119</c:v>
                </c:pt>
                <c:pt idx="94">
                  <c:v>0.45970149253731341</c:v>
                </c:pt>
                <c:pt idx="95">
                  <c:v>0.45373134328358206</c:v>
                </c:pt>
                <c:pt idx="96">
                  <c:v>0.4641791044776119</c:v>
                </c:pt>
                <c:pt idx="97">
                  <c:v>0.42686567164179101</c:v>
                </c:pt>
                <c:pt idx="98">
                  <c:v>0.41492537313432837</c:v>
                </c:pt>
                <c:pt idx="99">
                  <c:v>0.38358208955223877</c:v>
                </c:pt>
                <c:pt idx="100">
                  <c:v>0.40746268656716411</c:v>
                </c:pt>
                <c:pt idx="101">
                  <c:v>0.40746268656716411</c:v>
                </c:pt>
                <c:pt idx="102">
                  <c:v>0.41940298507462687</c:v>
                </c:pt>
                <c:pt idx="103">
                  <c:v>0.44925373134328356</c:v>
                </c:pt>
                <c:pt idx="104">
                  <c:v>0.42835820895522392</c:v>
                </c:pt>
                <c:pt idx="105">
                  <c:v>0.43731343283582091</c:v>
                </c:pt>
                <c:pt idx="106">
                  <c:v>0.43283582089552242</c:v>
                </c:pt>
                <c:pt idx="107">
                  <c:v>0.4731343283582089</c:v>
                </c:pt>
                <c:pt idx="108">
                  <c:v>0.48358208955223886</c:v>
                </c:pt>
                <c:pt idx="109">
                  <c:v>0.49701492537313435</c:v>
                </c:pt>
                <c:pt idx="110">
                  <c:v>0.52686567164179099</c:v>
                </c:pt>
                <c:pt idx="111">
                  <c:v>0.50149253731343291</c:v>
                </c:pt>
                <c:pt idx="112">
                  <c:v>0.4925373134328358</c:v>
                </c:pt>
                <c:pt idx="113">
                  <c:v>0.46716417910447755</c:v>
                </c:pt>
                <c:pt idx="114">
                  <c:v>0.49402985074626854</c:v>
                </c:pt>
                <c:pt idx="115">
                  <c:v>0.4925373134328358</c:v>
                </c:pt>
                <c:pt idx="116">
                  <c:v>0.49552238805970139</c:v>
                </c:pt>
                <c:pt idx="117">
                  <c:v>0.51343283582089549</c:v>
                </c:pt>
                <c:pt idx="118">
                  <c:v>0.47611940298507455</c:v>
                </c:pt>
                <c:pt idx="119">
                  <c:v>0.4686567164179104</c:v>
                </c:pt>
                <c:pt idx="120">
                  <c:v>0.44626865671641791</c:v>
                </c:pt>
                <c:pt idx="121">
                  <c:v>0.46716417910447755</c:v>
                </c:pt>
                <c:pt idx="122">
                  <c:v>0.43731343283582086</c:v>
                </c:pt>
                <c:pt idx="123">
                  <c:v>0.43731343283582091</c:v>
                </c:pt>
                <c:pt idx="124">
                  <c:v>0.44925373134328356</c:v>
                </c:pt>
                <c:pt idx="125">
                  <c:v>0.41044776119402987</c:v>
                </c:pt>
                <c:pt idx="126">
                  <c:v>0.37164179104477613</c:v>
                </c:pt>
                <c:pt idx="127">
                  <c:v>0.35522388059701493</c:v>
                </c:pt>
                <c:pt idx="128">
                  <c:v>0.38805970149253732</c:v>
                </c:pt>
                <c:pt idx="129">
                  <c:v>0.39402985074626867</c:v>
                </c:pt>
                <c:pt idx="130">
                  <c:v>0.40149253731343287</c:v>
                </c:pt>
                <c:pt idx="131">
                  <c:v>0.42388059701492536</c:v>
                </c:pt>
                <c:pt idx="132">
                  <c:v>0.42238805970149251</c:v>
                </c:pt>
                <c:pt idx="133">
                  <c:v>0.42835820895522392</c:v>
                </c:pt>
                <c:pt idx="134">
                  <c:v>0.41641791044776111</c:v>
                </c:pt>
                <c:pt idx="135">
                  <c:v>0.45970149253731341</c:v>
                </c:pt>
                <c:pt idx="136">
                  <c:v>0.49850746268656715</c:v>
                </c:pt>
                <c:pt idx="137">
                  <c:v>0.5104477611940299</c:v>
                </c:pt>
                <c:pt idx="138">
                  <c:v>0.5343283582089553</c:v>
                </c:pt>
                <c:pt idx="139">
                  <c:v>0.50149253731343291</c:v>
                </c:pt>
                <c:pt idx="140">
                  <c:v>0.5</c:v>
                </c:pt>
                <c:pt idx="141">
                  <c:v>0.4880597014925373</c:v>
                </c:pt>
                <c:pt idx="142">
                  <c:v>0.52238805970149238</c:v>
                </c:pt>
                <c:pt idx="143">
                  <c:v>0.52238805970149249</c:v>
                </c:pt>
                <c:pt idx="144">
                  <c:v>0.5313432835820896</c:v>
                </c:pt>
                <c:pt idx="145">
                  <c:v>0.5492537313432837</c:v>
                </c:pt>
                <c:pt idx="146">
                  <c:v>0.5194029850746269</c:v>
                </c:pt>
                <c:pt idx="147">
                  <c:v>0.50895522388059711</c:v>
                </c:pt>
                <c:pt idx="148">
                  <c:v>0.4880597014925373</c:v>
                </c:pt>
                <c:pt idx="149">
                  <c:v>0.5208955223880597</c:v>
                </c:pt>
                <c:pt idx="150">
                  <c:v>0.51791044776119388</c:v>
                </c:pt>
                <c:pt idx="151">
                  <c:v>0.5238805970149254</c:v>
                </c:pt>
                <c:pt idx="152">
                  <c:v>0.54029850746268659</c:v>
                </c:pt>
                <c:pt idx="153">
                  <c:v>0.51343283582089549</c:v>
                </c:pt>
                <c:pt idx="154">
                  <c:v>0.47761194029850751</c:v>
                </c:pt>
                <c:pt idx="155">
                  <c:v>0.46417910447761185</c:v>
                </c:pt>
                <c:pt idx="156">
                  <c:v>0.4985074626865672</c:v>
                </c:pt>
                <c:pt idx="157">
                  <c:v>0.5074626865671642</c:v>
                </c:pt>
                <c:pt idx="158">
                  <c:v>0.5194029850746269</c:v>
                </c:pt>
                <c:pt idx="159">
                  <c:v>0.54477611940298498</c:v>
                </c:pt>
                <c:pt idx="160">
                  <c:v>0.5208955223880597</c:v>
                </c:pt>
                <c:pt idx="161">
                  <c:v>0.5149253731343284</c:v>
                </c:pt>
                <c:pt idx="162">
                  <c:v>0.47462686567164181</c:v>
                </c:pt>
                <c:pt idx="163">
                  <c:v>0.5044776119402985</c:v>
                </c:pt>
                <c:pt idx="164">
                  <c:v>0.54029850746268659</c:v>
                </c:pt>
                <c:pt idx="165">
                  <c:v>0.5447761194029852</c:v>
                </c:pt>
                <c:pt idx="166">
                  <c:v>0.56268656716417909</c:v>
                </c:pt>
                <c:pt idx="167">
                  <c:v>0.52985074626865669</c:v>
                </c:pt>
                <c:pt idx="168">
                  <c:v>0.5223880597014926</c:v>
                </c:pt>
                <c:pt idx="169">
                  <c:v>0.49552238805970139</c:v>
                </c:pt>
                <c:pt idx="170">
                  <c:v>0.52089552238805958</c:v>
                </c:pt>
                <c:pt idx="171">
                  <c:v>0.52238805970149249</c:v>
                </c:pt>
                <c:pt idx="172">
                  <c:v>0.55223880597014918</c:v>
                </c:pt>
                <c:pt idx="173">
                  <c:v>0.57313432835820888</c:v>
                </c:pt>
                <c:pt idx="174">
                  <c:v>0.54626865671641789</c:v>
                </c:pt>
                <c:pt idx="175">
                  <c:v>0.5313432835820896</c:v>
                </c:pt>
                <c:pt idx="176">
                  <c:v>0.50298507462686559</c:v>
                </c:pt>
                <c:pt idx="177">
                  <c:v>0.5208955223880597</c:v>
                </c:pt>
                <c:pt idx="178">
                  <c:v>0.49253731343283585</c:v>
                </c:pt>
                <c:pt idx="179">
                  <c:v>0.45373134328358217</c:v>
                </c:pt>
                <c:pt idx="180">
                  <c:v>0.46119402985074631</c:v>
                </c:pt>
                <c:pt idx="181">
                  <c:v>0.43582089552238801</c:v>
                </c:pt>
                <c:pt idx="182">
                  <c:v>0.42089552238805972</c:v>
                </c:pt>
                <c:pt idx="183">
                  <c:v>0.38507462686567162</c:v>
                </c:pt>
                <c:pt idx="184">
                  <c:v>0.37611940298507462</c:v>
                </c:pt>
                <c:pt idx="185">
                  <c:v>0.34925373134328364</c:v>
                </c:pt>
                <c:pt idx="186">
                  <c:v>0.30298507462686575</c:v>
                </c:pt>
                <c:pt idx="187">
                  <c:v>0.31641791044776124</c:v>
                </c:pt>
                <c:pt idx="188">
                  <c:v>0.31791044776119409</c:v>
                </c:pt>
                <c:pt idx="189">
                  <c:v>0.36119402985074628</c:v>
                </c:pt>
                <c:pt idx="190">
                  <c:v>0.35074626865671643</c:v>
                </c:pt>
                <c:pt idx="191">
                  <c:v>0.37462686567164177</c:v>
                </c:pt>
                <c:pt idx="192">
                  <c:v>0.38805970149253732</c:v>
                </c:pt>
                <c:pt idx="193">
                  <c:v>0.40895522388059702</c:v>
                </c:pt>
                <c:pt idx="194">
                  <c:v>0.4641791044776119</c:v>
                </c:pt>
                <c:pt idx="195">
                  <c:v>0.4776119402985074</c:v>
                </c:pt>
                <c:pt idx="196">
                  <c:v>0.53731343283582089</c:v>
                </c:pt>
                <c:pt idx="197">
                  <c:v>0.53432835820895519</c:v>
                </c:pt>
                <c:pt idx="198">
                  <c:v>0.56119402985074629</c:v>
                </c:pt>
                <c:pt idx="199">
                  <c:v>0.55373134328358209</c:v>
                </c:pt>
                <c:pt idx="200">
                  <c:v>0.55074626865671639</c:v>
                </c:pt>
                <c:pt idx="201">
                  <c:v>0.55074626865671639</c:v>
                </c:pt>
                <c:pt idx="202">
                  <c:v>0.5149253731343284</c:v>
                </c:pt>
                <c:pt idx="203">
                  <c:v>0.491044776119403</c:v>
                </c:pt>
                <c:pt idx="204">
                  <c:v>0.45970149253731341</c:v>
                </c:pt>
                <c:pt idx="205">
                  <c:v>0.46716417910447766</c:v>
                </c:pt>
                <c:pt idx="206">
                  <c:v>0.43283582089552242</c:v>
                </c:pt>
                <c:pt idx="207">
                  <c:v>0.42835820895522386</c:v>
                </c:pt>
                <c:pt idx="208">
                  <c:v>0.43134328358208956</c:v>
                </c:pt>
                <c:pt idx="209">
                  <c:v>0.41343283582089557</c:v>
                </c:pt>
                <c:pt idx="210">
                  <c:v>0.41044776119402987</c:v>
                </c:pt>
                <c:pt idx="211">
                  <c:v>0.4</c:v>
                </c:pt>
                <c:pt idx="212">
                  <c:v>0.42537313432835822</c:v>
                </c:pt>
                <c:pt idx="213">
                  <c:v>0.43432835820895521</c:v>
                </c:pt>
                <c:pt idx="214">
                  <c:v>0.44328358208955232</c:v>
                </c:pt>
                <c:pt idx="215">
                  <c:v>0.46268656716417916</c:v>
                </c:pt>
                <c:pt idx="216">
                  <c:v>0.46417910447761201</c:v>
                </c:pt>
                <c:pt idx="217">
                  <c:v>0.46119402985074631</c:v>
                </c:pt>
                <c:pt idx="218">
                  <c:v>0.44925373134328356</c:v>
                </c:pt>
                <c:pt idx="219">
                  <c:v>0.4641791044776119</c:v>
                </c:pt>
                <c:pt idx="220">
                  <c:v>0.45820895522388055</c:v>
                </c:pt>
                <c:pt idx="221">
                  <c:v>0.45970149253731341</c:v>
                </c:pt>
                <c:pt idx="222">
                  <c:v>0.4656716417910447</c:v>
                </c:pt>
                <c:pt idx="223">
                  <c:v>0.43432835820895521</c:v>
                </c:pt>
                <c:pt idx="224">
                  <c:v>0.41791044776119401</c:v>
                </c:pt>
                <c:pt idx="225">
                  <c:v>0.39402985074626862</c:v>
                </c:pt>
                <c:pt idx="226">
                  <c:v>0.40746268656716411</c:v>
                </c:pt>
                <c:pt idx="227">
                  <c:v>0.39999999999999997</c:v>
                </c:pt>
                <c:pt idx="228">
                  <c:v>0.37313432835820898</c:v>
                </c:pt>
                <c:pt idx="229">
                  <c:v>0.38059701492537312</c:v>
                </c:pt>
                <c:pt idx="230">
                  <c:v>0.36417910447761187</c:v>
                </c:pt>
                <c:pt idx="231">
                  <c:v>0.36417910447761187</c:v>
                </c:pt>
                <c:pt idx="232">
                  <c:v>0.35373134328358208</c:v>
                </c:pt>
                <c:pt idx="233">
                  <c:v>0.38059701492537312</c:v>
                </c:pt>
                <c:pt idx="234">
                  <c:v>0.38656716417910447</c:v>
                </c:pt>
                <c:pt idx="235">
                  <c:v>0.4</c:v>
                </c:pt>
                <c:pt idx="236">
                  <c:v>0.41791044776119407</c:v>
                </c:pt>
                <c:pt idx="237">
                  <c:v>0.39850746268656723</c:v>
                </c:pt>
                <c:pt idx="238">
                  <c:v>0.42686567164179107</c:v>
                </c:pt>
                <c:pt idx="239">
                  <c:v>0.41940298507462692</c:v>
                </c:pt>
                <c:pt idx="240">
                  <c:v>0.43880597014925371</c:v>
                </c:pt>
                <c:pt idx="241">
                  <c:v>0.40746268656716422</c:v>
                </c:pt>
                <c:pt idx="242">
                  <c:v>0.41492537313432842</c:v>
                </c:pt>
                <c:pt idx="243">
                  <c:v>0.42985074626865671</c:v>
                </c:pt>
                <c:pt idx="244">
                  <c:v>0.40746268656716422</c:v>
                </c:pt>
                <c:pt idx="245">
                  <c:v>0.40149253731343287</c:v>
                </c:pt>
                <c:pt idx="246">
                  <c:v>0.38955223880597012</c:v>
                </c:pt>
                <c:pt idx="247">
                  <c:v>0.41641791044776111</c:v>
                </c:pt>
                <c:pt idx="248">
                  <c:v>0.41492537313432837</c:v>
                </c:pt>
                <c:pt idx="249">
                  <c:v>0.42388059701492536</c:v>
                </c:pt>
                <c:pt idx="250">
                  <c:v>0.43880597014925371</c:v>
                </c:pt>
                <c:pt idx="251">
                  <c:v>0.4492537313432835</c:v>
                </c:pt>
                <c:pt idx="252">
                  <c:v>0.44925373134328356</c:v>
                </c:pt>
                <c:pt idx="253">
                  <c:v>0.43731343283582086</c:v>
                </c:pt>
                <c:pt idx="254">
                  <c:v>0.45970149253731335</c:v>
                </c:pt>
                <c:pt idx="255">
                  <c:v>0.43134328358208951</c:v>
                </c:pt>
                <c:pt idx="256">
                  <c:v>0.43582089552238806</c:v>
                </c:pt>
                <c:pt idx="257">
                  <c:v>0.44477611940298517</c:v>
                </c:pt>
                <c:pt idx="258">
                  <c:v>0.42985074626865671</c:v>
                </c:pt>
                <c:pt idx="259">
                  <c:v>0.42686567164179107</c:v>
                </c:pt>
                <c:pt idx="260">
                  <c:v>0.41492537313432837</c:v>
                </c:pt>
                <c:pt idx="261">
                  <c:v>0.43880597014925371</c:v>
                </c:pt>
                <c:pt idx="262">
                  <c:v>0.41343283582089557</c:v>
                </c:pt>
                <c:pt idx="263">
                  <c:v>0.42089552238805972</c:v>
                </c:pt>
                <c:pt idx="264">
                  <c:v>0.43880597014925382</c:v>
                </c:pt>
                <c:pt idx="265">
                  <c:v>0.45373134328358217</c:v>
                </c:pt>
                <c:pt idx="266">
                  <c:v>0.45522388059701502</c:v>
                </c:pt>
                <c:pt idx="267">
                  <c:v>0.44776119402985082</c:v>
                </c:pt>
                <c:pt idx="268">
                  <c:v>0.46268656716417916</c:v>
                </c:pt>
                <c:pt idx="269">
                  <c:v>0.45970149253731335</c:v>
                </c:pt>
                <c:pt idx="270">
                  <c:v>0.46716417910447755</c:v>
                </c:pt>
                <c:pt idx="271">
                  <c:v>0.4776119402985074</c:v>
                </c:pt>
                <c:pt idx="272">
                  <c:v>0.49850746268656715</c:v>
                </c:pt>
                <c:pt idx="273">
                  <c:v>0.48955223880597015</c:v>
                </c:pt>
                <c:pt idx="274">
                  <c:v>0.47611940298507466</c:v>
                </c:pt>
                <c:pt idx="275">
                  <c:v>0.48507462686567165</c:v>
                </c:pt>
                <c:pt idx="276">
                  <c:v>0.43880597014925371</c:v>
                </c:pt>
                <c:pt idx="277">
                  <c:v>0.38955223880597017</c:v>
                </c:pt>
                <c:pt idx="278">
                  <c:v>0.39402985074626867</c:v>
                </c:pt>
                <c:pt idx="279">
                  <c:v>0.38805970149253732</c:v>
                </c:pt>
                <c:pt idx="280">
                  <c:v>0.38656716417910453</c:v>
                </c:pt>
                <c:pt idx="281">
                  <c:v>0.37910447761194027</c:v>
                </c:pt>
                <c:pt idx="282">
                  <c:v>0.38208955223880597</c:v>
                </c:pt>
                <c:pt idx="283">
                  <c:v>0.38805970149253732</c:v>
                </c:pt>
                <c:pt idx="284">
                  <c:v>0.36567164179104478</c:v>
                </c:pt>
                <c:pt idx="285">
                  <c:v>0.38358208955223883</c:v>
                </c:pt>
                <c:pt idx="286">
                  <c:v>0.41940298507462692</c:v>
                </c:pt>
                <c:pt idx="287">
                  <c:v>0.46567164179104487</c:v>
                </c:pt>
                <c:pt idx="288">
                  <c:v>0.44925373134328356</c:v>
                </c:pt>
                <c:pt idx="289">
                  <c:v>0.45074626865671641</c:v>
                </c:pt>
                <c:pt idx="290">
                  <c:v>0.44776119402985082</c:v>
                </c:pt>
                <c:pt idx="291">
                  <c:v>0.44626865671641791</c:v>
                </c:pt>
                <c:pt idx="292">
                  <c:v>0.45820895522388055</c:v>
                </c:pt>
                <c:pt idx="293">
                  <c:v>0.44477611940298506</c:v>
                </c:pt>
                <c:pt idx="294">
                  <c:v>0.46567164179104481</c:v>
                </c:pt>
                <c:pt idx="295">
                  <c:v>0.45373134328358206</c:v>
                </c:pt>
                <c:pt idx="296">
                  <c:v>0.45970149253731341</c:v>
                </c:pt>
                <c:pt idx="297">
                  <c:v>0.46268656716417905</c:v>
                </c:pt>
                <c:pt idx="298">
                  <c:v>0.48208955223880601</c:v>
                </c:pt>
                <c:pt idx="299">
                  <c:v>0.4970149253731343</c:v>
                </c:pt>
                <c:pt idx="300">
                  <c:v>0.48507462686567165</c:v>
                </c:pt>
                <c:pt idx="301">
                  <c:v>0.48955223880597015</c:v>
                </c:pt>
                <c:pt idx="302">
                  <c:v>0.4791044776119403</c:v>
                </c:pt>
                <c:pt idx="303">
                  <c:v>0.48955223880597004</c:v>
                </c:pt>
                <c:pt idx="304">
                  <c:v>0.49402985074626865</c:v>
                </c:pt>
                <c:pt idx="305">
                  <c:v>0.5044776119402985</c:v>
                </c:pt>
                <c:pt idx="306">
                  <c:v>0.51343283582089561</c:v>
                </c:pt>
                <c:pt idx="307">
                  <c:v>0.5044776119402985</c:v>
                </c:pt>
                <c:pt idx="308">
                  <c:v>0.49850746268656715</c:v>
                </c:pt>
                <c:pt idx="309">
                  <c:v>0.48656716417910451</c:v>
                </c:pt>
                <c:pt idx="310">
                  <c:v>0.4925373134328358</c:v>
                </c:pt>
                <c:pt idx="311">
                  <c:v>0.4820895522388059</c:v>
                </c:pt>
                <c:pt idx="312">
                  <c:v>0.48059701492537316</c:v>
                </c:pt>
                <c:pt idx="313">
                  <c:v>0.49104477611940289</c:v>
                </c:pt>
                <c:pt idx="314">
                  <c:v>0.46268656716417916</c:v>
                </c:pt>
                <c:pt idx="315">
                  <c:v>0.45074626865671641</c:v>
                </c:pt>
                <c:pt idx="316">
                  <c:v>0.43432835820895521</c:v>
                </c:pt>
                <c:pt idx="317">
                  <c:v>0.42388059701492536</c:v>
                </c:pt>
                <c:pt idx="318">
                  <c:v>0.37761194029850742</c:v>
                </c:pt>
                <c:pt idx="319">
                  <c:v>0.35373134328358208</c:v>
                </c:pt>
                <c:pt idx="320">
                  <c:v>0.36567164179104472</c:v>
                </c:pt>
                <c:pt idx="321">
                  <c:v>0.34477611940298503</c:v>
                </c:pt>
                <c:pt idx="322">
                  <c:v>0.34925373134328364</c:v>
                </c:pt>
                <c:pt idx="323">
                  <c:v>0.34179104477611943</c:v>
                </c:pt>
                <c:pt idx="324">
                  <c:v>0.36865671641791048</c:v>
                </c:pt>
                <c:pt idx="325">
                  <c:v>0.37313432835820892</c:v>
                </c:pt>
                <c:pt idx="326">
                  <c:v>0.38955223880597012</c:v>
                </c:pt>
                <c:pt idx="327">
                  <c:v>0.42835820895522386</c:v>
                </c:pt>
                <c:pt idx="328">
                  <c:v>0.4522388059701492</c:v>
                </c:pt>
                <c:pt idx="329">
                  <c:v>0.4835820895522388</c:v>
                </c:pt>
                <c:pt idx="330">
                  <c:v>0.4791044776119403</c:v>
                </c:pt>
                <c:pt idx="331">
                  <c:v>0.50447761194029839</c:v>
                </c:pt>
                <c:pt idx="332">
                  <c:v>0.5014925373134328</c:v>
                </c:pt>
                <c:pt idx="333">
                  <c:v>0.50895522388059689</c:v>
                </c:pt>
                <c:pt idx="334">
                  <c:v>0.52537313432835819</c:v>
                </c:pt>
                <c:pt idx="335">
                  <c:v>0.48805970149253736</c:v>
                </c:pt>
                <c:pt idx="336">
                  <c:v>0.48358208955223886</c:v>
                </c:pt>
                <c:pt idx="337">
                  <c:v>0.45970149253731341</c:v>
                </c:pt>
                <c:pt idx="338">
                  <c:v>0.48059701492537316</c:v>
                </c:pt>
                <c:pt idx="339">
                  <c:v>0.47462686567164181</c:v>
                </c:pt>
                <c:pt idx="340">
                  <c:v>0.4776119402985074</c:v>
                </c:pt>
                <c:pt idx="341">
                  <c:v>0.4955223880597015</c:v>
                </c:pt>
                <c:pt idx="342">
                  <c:v>0.45820895522388067</c:v>
                </c:pt>
                <c:pt idx="343">
                  <c:v>0.44925373134328367</c:v>
                </c:pt>
                <c:pt idx="344">
                  <c:v>0.43134328358208956</c:v>
                </c:pt>
                <c:pt idx="345">
                  <c:v>0.4641791044776119</c:v>
                </c:pt>
                <c:pt idx="346">
                  <c:v>0.46119402985074631</c:v>
                </c:pt>
                <c:pt idx="347">
                  <c:v>0.46567164179104481</c:v>
                </c:pt>
                <c:pt idx="348">
                  <c:v>0.47164179104477616</c:v>
                </c:pt>
                <c:pt idx="349">
                  <c:v>0.43283582089552225</c:v>
                </c:pt>
                <c:pt idx="350">
                  <c:v>0.42686567164179101</c:v>
                </c:pt>
                <c:pt idx="351">
                  <c:v>0.40895522388059702</c:v>
                </c:pt>
                <c:pt idx="352">
                  <c:v>0.44179104477611936</c:v>
                </c:pt>
                <c:pt idx="353">
                  <c:v>0.43880597014925371</c:v>
                </c:pt>
                <c:pt idx="354">
                  <c:v>0.44179104477611941</c:v>
                </c:pt>
                <c:pt idx="355">
                  <c:v>0.46119402985074631</c:v>
                </c:pt>
                <c:pt idx="356">
                  <c:v>0.4298507462686566</c:v>
                </c:pt>
                <c:pt idx="357">
                  <c:v>0.42835820895522392</c:v>
                </c:pt>
                <c:pt idx="358">
                  <c:v>0.42388059701492536</c:v>
                </c:pt>
                <c:pt idx="359">
                  <c:v>0.45820895522388055</c:v>
                </c:pt>
                <c:pt idx="360">
                  <c:v>0.45970149253731341</c:v>
                </c:pt>
                <c:pt idx="361">
                  <c:v>0.46716417910447766</c:v>
                </c:pt>
                <c:pt idx="362">
                  <c:v>0.48358208955223886</c:v>
                </c:pt>
                <c:pt idx="363">
                  <c:v>0.44776119402985082</c:v>
                </c:pt>
                <c:pt idx="364">
                  <c:v>0.44776119402985082</c:v>
                </c:pt>
                <c:pt idx="365">
                  <c:v>0.43134328358208951</c:v>
                </c:pt>
                <c:pt idx="366">
                  <c:v>0.4611940298507462</c:v>
                </c:pt>
                <c:pt idx="367">
                  <c:v>0.46268656716417916</c:v>
                </c:pt>
                <c:pt idx="368">
                  <c:v>0.47014925373134331</c:v>
                </c:pt>
                <c:pt idx="369">
                  <c:v>0.4880597014925373</c:v>
                </c:pt>
                <c:pt idx="370">
                  <c:v>0.45970149253731341</c:v>
                </c:pt>
                <c:pt idx="371">
                  <c:v>0.45970149253731341</c:v>
                </c:pt>
                <c:pt idx="372">
                  <c:v>0.44925373134328367</c:v>
                </c:pt>
                <c:pt idx="373">
                  <c:v>0.48805970149253736</c:v>
                </c:pt>
                <c:pt idx="374">
                  <c:v>0.49253731343283585</c:v>
                </c:pt>
                <c:pt idx="375">
                  <c:v>0.5044776119402985</c:v>
                </c:pt>
                <c:pt idx="376">
                  <c:v>0.5238805970149254</c:v>
                </c:pt>
                <c:pt idx="377">
                  <c:v>0.49701492537313435</c:v>
                </c:pt>
                <c:pt idx="378">
                  <c:v>0.4985074626865672</c:v>
                </c:pt>
                <c:pt idx="379">
                  <c:v>0.49104477611940289</c:v>
                </c:pt>
                <c:pt idx="380">
                  <c:v>0.5238805970149254</c:v>
                </c:pt>
                <c:pt idx="381">
                  <c:v>0.5238805970149254</c:v>
                </c:pt>
                <c:pt idx="382">
                  <c:v>0.53432835820895519</c:v>
                </c:pt>
                <c:pt idx="383">
                  <c:v>0.55223880597014929</c:v>
                </c:pt>
                <c:pt idx="384">
                  <c:v>0.5194029850746269</c:v>
                </c:pt>
                <c:pt idx="385">
                  <c:v>0.50000000000000011</c:v>
                </c:pt>
                <c:pt idx="386">
                  <c:v>0.43283582089552242</c:v>
                </c:pt>
                <c:pt idx="387">
                  <c:v>0.45671641791044781</c:v>
                </c:pt>
                <c:pt idx="388">
                  <c:v>0.45074626865671641</c:v>
                </c:pt>
                <c:pt idx="389">
                  <c:v>0.45373134328358217</c:v>
                </c:pt>
                <c:pt idx="390">
                  <c:v>0.47014925373134336</c:v>
                </c:pt>
                <c:pt idx="391">
                  <c:v>0.43731343283582103</c:v>
                </c:pt>
                <c:pt idx="392">
                  <c:v>0.42985074626865671</c:v>
                </c:pt>
                <c:pt idx="393">
                  <c:v>0.41791044776119401</c:v>
                </c:pt>
                <c:pt idx="394">
                  <c:v>0.44776119402985071</c:v>
                </c:pt>
                <c:pt idx="395">
                  <c:v>0.4611940298507462</c:v>
                </c:pt>
                <c:pt idx="396">
                  <c:v>0.52238805970149249</c:v>
                </c:pt>
                <c:pt idx="397">
                  <c:v>0.54626865671641789</c:v>
                </c:pt>
                <c:pt idx="398">
                  <c:v>0.5223880597014926</c:v>
                </c:pt>
                <c:pt idx="399">
                  <c:v>0.5194029850746269</c:v>
                </c:pt>
                <c:pt idx="400">
                  <c:v>0.50298507462686559</c:v>
                </c:pt>
                <c:pt idx="401">
                  <c:v>0.5313432835820896</c:v>
                </c:pt>
                <c:pt idx="402">
                  <c:v>0.53283582089552239</c:v>
                </c:pt>
                <c:pt idx="403">
                  <c:v>0.53880597014925369</c:v>
                </c:pt>
                <c:pt idx="404">
                  <c:v>0.55074626865671639</c:v>
                </c:pt>
                <c:pt idx="405">
                  <c:v>0.5179104477611941</c:v>
                </c:pt>
                <c:pt idx="406">
                  <c:v>0.508955223880597</c:v>
                </c:pt>
                <c:pt idx="407">
                  <c:v>0.45820895522388055</c:v>
                </c:pt>
                <c:pt idx="408">
                  <c:v>0.48656716417910451</c:v>
                </c:pt>
                <c:pt idx="409">
                  <c:v>0.48656716417910451</c:v>
                </c:pt>
                <c:pt idx="410">
                  <c:v>0.49253731343283585</c:v>
                </c:pt>
                <c:pt idx="411">
                  <c:v>0.50895522388059711</c:v>
                </c:pt>
                <c:pt idx="412">
                  <c:v>0.47611940298507471</c:v>
                </c:pt>
                <c:pt idx="413">
                  <c:v>0.47014925373134331</c:v>
                </c:pt>
                <c:pt idx="414">
                  <c:v>0.45970149253731341</c:v>
                </c:pt>
                <c:pt idx="415">
                  <c:v>0.49402985074626865</c:v>
                </c:pt>
                <c:pt idx="416">
                  <c:v>0.47164179104477616</c:v>
                </c:pt>
                <c:pt idx="417">
                  <c:v>0.5164179104477612</c:v>
                </c:pt>
                <c:pt idx="418">
                  <c:v>0.5283582089552239</c:v>
                </c:pt>
                <c:pt idx="419">
                  <c:v>0.4955223880597015</c:v>
                </c:pt>
                <c:pt idx="420">
                  <c:v>0.49402985074626865</c:v>
                </c:pt>
                <c:pt idx="421">
                  <c:v>0.48656716417910451</c:v>
                </c:pt>
                <c:pt idx="422">
                  <c:v>0.52238805970149249</c:v>
                </c:pt>
                <c:pt idx="423">
                  <c:v>0.5238805970149254</c:v>
                </c:pt>
                <c:pt idx="424">
                  <c:v>0.5358208955223881</c:v>
                </c:pt>
                <c:pt idx="425">
                  <c:v>0.5477611940298508</c:v>
                </c:pt>
                <c:pt idx="426">
                  <c:v>0.5358208955223881</c:v>
                </c:pt>
                <c:pt idx="427">
                  <c:v>0.48656716417910451</c:v>
                </c:pt>
                <c:pt idx="428">
                  <c:v>0.4776119402985074</c:v>
                </c:pt>
                <c:pt idx="429">
                  <c:v>0.5104477611940299</c:v>
                </c:pt>
                <c:pt idx="430">
                  <c:v>0.50895522388059711</c:v>
                </c:pt>
                <c:pt idx="431">
                  <c:v>0.51641791044776131</c:v>
                </c:pt>
                <c:pt idx="432">
                  <c:v>0.52537313432835819</c:v>
                </c:pt>
                <c:pt idx="433">
                  <c:v>0.48059701492537321</c:v>
                </c:pt>
                <c:pt idx="434">
                  <c:v>0.47313432835820901</c:v>
                </c:pt>
                <c:pt idx="435">
                  <c:v>0.45970149253731335</c:v>
                </c:pt>
                <c:pt idx="436">
                  <c:v>0.4970149253731343</c:v>
                </c:pt>
                <c:pt idx="437">
                  <c:v>0.53880597014925369</c:v>
                </c:pt>
                <c:pt idx="438">
                  <c:v>0.54477611940298509</c:v>
                </c:pt>
                <c:pt idx="439">
                  <c:v>0.55970149253731338</c:v>
                </c:pt>
                <c:pt idx="440">
                  <c:v>0.51791044776119399</c:v>
                </c:pt>
                <c:pt idx="441">
                  <c:v>0.508955223880597</c:v>
                </c:pt>
                <c:pt idx="442">
                  <c:v>0.49850746268656715</c:v>
                </c:pt>
                <c:pt idx="443">
                  <c:v>0.54029850746268648</c:v>
                </c:pt>
                <c:pt idx="444">
                  <c:v>0.53582089552238799</c:v>
                </c:pt>
                <c:pt idx="445">
                  <c:v>0.54328358208955219</c:v>
                </c:pt>
                <c:pt idx="446">
                  <c:v>0.55671641791044768</c:v>
                </c:pt>
                <c:pt idx="447">
                  <c:v>0.5119402985074627</c:v>
                </c:pt>
                <c:pt idx="448">
                  <c:v>0.5044776119402985</c:v>
                </c:pt>
                <c:pt idx="449">
                  <c:v>0.4925373134328358</c:v>
                </c:pt>
                <c:pt idx="450">
                  <c:v>0.53432835820895519</c:v>
                </c:pt>
                <c:pt idx="451">
                  <c:v>0.53432835820895519</c:v>
                </c:pt>
                <c:pt idx="452">
                  <c:v>0.54029850746268659</c:v>
                </c:pt>
                <c:pt idx="453">
                  <c:v>0.55074626865671639</c:v>
                </c:pt>
                <c:pt idx="454">
                  <c:v>0.50746268656716409</c:v>
                </c:pt>
                <c:pt idx="455">
                  <c:v>0.508955223880597</c:v>
                </c:pt>
                <c:pt idx="456">
                  <c:v>0.50149253731343291</c:v>
                </c:pt>
                <c:pt idx="457">
                  <c:v>0.54626865671641789</c:v>
                </c:pt>
                <c:pt idx="458">
                  <c:v>0.55074626865671639</c:v>
                </c:pt>
                <c:pt idx="459">
                  <c:v>0.56417910447761199</c:v>
                </c:pt>
                <c:pt idx="460">
                  <c:v>0.58358208955223878</c:v>
                </c:pt>
                <c:pt idx="461">
                  <c:v>0.5477611940298508</c:v>
                </c:pt>
                <c:pt idx="462">
                  <c:v>0.5432835820895523</c:v>
                </c:pt>
                <c:pt idx="463">
                  <c:v>0.54179104477611939</c:v>
                </c:pt>
                <c:pt idx="464">
                  <c:v>0.59253731343283589</c:v>
                </c:pt>
                <c:pt idx="465">
                  <c:v>0.59402985074626868</c:v>
                </c:pt>
                <c:pt idx="466">
                  <c:v>0.60298507462686568</c:v>
                </c:pt>
                <c:pt idx="467">
                  <c:v>0.61940298507462688</c:v>
                </c:pt>
                <c:pt idx="468">
                  <c:v>0.57164179104477608</c:v>
                </c:pt>
                <c:pt idx="469">
                  <c:v>0.55671641791044768</c:v>
                </c:pt>
                <c:pt idx="470">
                  <c:v>0.54328358208955208</c:v>
                </c:pt>
                <c:pt idx="471">
                  <c:v>0.58358208955223889</c:v>
                </c:pt>
                <c:pt idx="472">
                  <c:v>0.59104477611940309</c:v>
                </c:pt>
                <c:pt idx="473">
                  <c:v>0.60000000000000009</c:v>
                </c:pt>
                <c:pt idx="474">
                  <c:v>0.61492537313432849</c:v>
                </c:pt>
                <c:pt idx="475">
                  <c:v>0.5731343283582091</c:v>
                </c:pt>
                <c:pt idx="476">
                  <c:v>0.5343283582089553</c:v>
                </c:pt>
                <c:pt idx="477">
                  <c:v>0.491044776119403</c:v>
                </c:pt>
                <c:pt idx="478">
                  <c:v>0.54179104477611939</c:v>
                </c:pt>
                <c:pt idx="479">
                  <c:v>0.54925373134328359</c:v>
                </c:pt>
                <c:pt idx="480">
                  <c:v>0.55522388059701488</c:v>
                </c:pt>
                <c:pt idx="481">
                  <c:v>0.56567164179104457</c:v>
                </c:pt>
                <c:pt idx="482">
                  <c:v>0.5268656716417911</c:v>
                </c:pt>
                <c:pt idx="483">
                  <c:v>0.5208955223880597</c:v>
                </c:pt>
                <c:pt idx="484">
                  <c:v>0.50746268656716409</c:v>
                </c:pt>
                <c:pt idx="485">
                  <c:v>0.5447761194029852</c:v>
                </c:pt>
                <c:pt idx="486">
                  <c:v>0.57910447761194039</c:v>
                </c:pt>
                <c:pt idx="487">
                  <c:v>0.62089552238805967</c:v>
                </c:pt>
                <c:pt idx="488">
                  <c:v>0.63731343283582098</c:v>
                </c:pt>
                <c:pt idx="489">
                  <c:v>0.60298507462686568</c:v>
                </c:pt>
                <c:pt idx="490">
                  <c:v>0.54328358208955219</c:v>
                </c:pt>
                <c:pt idx="491">
                  <c:v>0.52835820895522378</c:v>
                </c:pt>
                <c:pt idx="492">
                  <c:v>0.56417910447761188</c:v>
                </c:pt>
                <c:pt idx="493">
                  <c:v>0.56567164179104479</c:v>
                </c:pt>
                <c:pt idx="494">
                  <c:v>0.57611940298507469</c:v>
                </c:pt>
                <c:pt idx="495">
                  <c:v>0.59701492537313439</c:v>
                </c:pt>
                <c:pt idx="496">
                  <c:v>0.58059701492537319</c:v>
                </c:pt>
                <c:pt idx="497">
                  <c:v>0.57761194029850738</c:v>
                </c:pt>
                <c:pt idx="498">
                  <c:v>0.55970149253731338</c:v>
                </c:pt>
                <c:pt idx="499">
                  <c:v>0.59552238805970148</c:v>
                </c:pt>
                <c:pt idx="500">
                  <c:v>0.65522388059701497</c:v>
                </c:pt>
                <c:pt idx="501">
                  <c:v>0.67014925373134326</c:v>
                </c:pt>
                <c:pt idx="502">
                  <c:v>0.68507462686567155</c:v>
                </c:pt>
                <c:pt idx="503">
                  <c:v>0.67164179104477606</c:v>
                </c:pt>
                <c:pt idx="504">
                  <c:v>0.66716417910447745</c:v>
                </c:pt>
                <c:pt idx="505">
                  <c:v>0.65373134328358207</c:v>
                </c:pt>
                <c:pt idx="506">
                  <c:v>0.67014925373134326</c:v>
                </c:pt>
                <c:pt idx="507">
                  <c:v>0.67164179104477617</c:v>
                </c:pt>
                <c:pt idx="508">
                  <c:v>0.68507462686567178</c:v>
                </c:pt>
                <c:pt idx="509">
                  <c:v>0.70447761194029845</c:v>
                </c:pt>
                <c:pt idx="510">
                  <c:v>0.69552238805970146</c:v>
                </c:pt>
                <c:pt idx="511">
                  <c:v>0.69552238805970146</c:v>
                </c:pt>
                <c:pt idx="512">
                  <c:v>0.69253731343283575</c:v>
                </c:pt>
                <c:pt idx="513">
                  <c:v>0.70746268656716416</c:v>
                </c:pt>
                <c:pt idx="514">
                  <c:v>0.71044776119402975</c:v>
                </c:pt>
                <c:pt idx="515">
                  <c:v>0.71940298507462686</c:v>
                </c:pt>
                <c:pt idx="516">
                  <c:v>0.74029850746268666</c:v>
                </c:pt>
                <c:pt idx="517">
                  <c:v>0.72835820895522396</c:v>
                </c:pt>
                <c:pt idx="518">
                  <c:v>0.71641791044776126</c:v>
                </c:pt>
                <c:pt idx="519">
                  <c:v>0.66417910447761197</c:v>
                </c:pt>
                <c:pt idx="520">
                  <c:v>0.67462686567164176</c:v>
                </c:pt>
                <c:pt idx="521">
                  <c:v>0.67611940298507467</c:v>
                </c:pt>
                <c:pt idx="522">
                  <c:v>0.68358208955223887</c:v>
                </c:pt>
                <c:pt idx="523">
                  <c:v>0.69850746268656716</c:v>
                </c:pt>
                <c:pt idx="524">
                  <c:v>0.69104477611940296</c:v>
                </c:pt>
                <c:pt idx="525">
                  <c:v>0.69402985074626866</c:v>
                </c:pt>
                <c:pt idx="526">
                  <c:v>0.68358208955223876</c:v>
                </c:pt>
                <c:pt idx="527">
                  <c:v>0.66119402985074627</c:v>
                </c:pt>
                <c:pt idx="528">
                  <c:v>0.67611940298507467</c:v>
                </c:pt>
                <c:pt idx="529">
                  <c:v>0.72985074626865676</c:v>
                </c:pt>
                <c:pt idx="530">
                  <c:v>0.75820895522388054</c:v>
                </c:pt>
                <c:pt idx="531">
                  <c:v>0.75671641791044775</c:v>
                </c:pt>
                <c:pt idx="532">
                  <c:v>0.75671641791044775</c:v>
                </c:pt>
                <c:pt idx="533">
                  <c:v>0.75671641791044775</c:v>
                </c:pt>
                <c:pt idx="534">
                  <c:v>0.77313432835820894</c:v>
                </c:pt>
                <c:pt idx="535">
                  <c:v>0.75671641791044775</c:v>
                </c:pt>
                <c:pt idx="536">
                  <c:v>0.71194029850746277</c:v>
                </c:pt>
                <c:pt idx="537">
                  <c:v>0.77611940298507454</c:v>
                </c:pt>
                <c:pt idx="538">
                  <c:v>0.76417910447761195</c:v>
                </c:pt>
                <c:pt idx="539">
                  <c:v>0.74925373134328366</c:v>
                </c:pt>
                <c:pt idx="540">
                  <c:v>0.71791044776119406</c:v>
                </c:pt>
                <c:pt idx="541">
                  <c:v>0.71044776119402997</c:v>
                </c:pt>
                <c:pt idx="542">
                  <c:v>0.68955223880597027</c:v>
                </c:pt>
                <c:pt idx="543">
                  <c:v>0.66268656716417929</c:v>
                </c:pt>
                <c:pt idx="544">
                  <c:v>0.63582089552238807</c:v>
                </c:pt>
                <c:pt idx="545">
                  <c:v>0.63582089552238819</c:v>
                </c:pt>
                <c:pt idx="546">
                  <c:v>0.65820895522388068</c:v>
                </c:pt>
                <c:pt idx="547">
                  <c:v>0.61343283582089558</c:v>
                </c:pt>
                <c:pt idx="548">
                  <c:v>0.59701492537313428</c:v>
                </c:pt>
                <c:pt idx="549">
                  <c:v>0.55074626865671639</c:v>
                </c:pt>
                <c:pt idx="550">
                  <c:v>0.52686567164179099</c:v>
                </c:pt>
              </c:numCache>
            </c:numRef>
          </c:xVal>
          <c:yVal>
            <c:numRef>
              <c:f>Index_Methodology!$Z$21:$Z$571</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yVal>
          <c:smooth val="0"/>
          <c:extLst>
            <c:ext xmlns:c16="http://schemas.microsoft.com/office/drawing/2014/chart" uri="{C3380CC4-5D6E-409C-BE32-E72D297353CC}">
              <c16:uniqueId val="{00000001-126C-478F-A262-8731F9842451}"/>
            </c:ext>
          </c:extLst>
        </c:ser>
        <c:dLbls>
          <c:showLegendKey val="0"/>
          <c:showVal val="0"/>
          <c:showCatName val="0"/>
          <c:showSerName val="0"/>
          <c:showPercent val="0"/>
          <c:showBubbleSize val="0"/>
        </c:dLbls>
        <c:axId val="526122847"/>
        <c:axId val="526122431"/>
      </c:scatterChart>
      <c:valAx>
        <c:axId val="526122847"/>
        <c:scaling>
          <c:orientation val="minMax"/>
          <c:max val="0.8"/>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Index_Methodology!$Y$11</c:f>
              <c:strCache>
                <c:ptCount val="1"/>
                <c:pt idx="0">
                  <c:v>residential</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Index_Methodology!$Y$21:$Y$571</c:f>
              <c:numCache>
                <c:formatCode>0.00000</c:formatCode>
                <c:ptCount val="551"/>
                <c:pt idx="0">
                  <c:v>0.51481481481481484</c:v>
                </c:pt>
                <c:pt idx="1">
                  <c:v>0.51851851851851838</c:v>
                </c:pt>
                <c:pt idx="2">
                  <c:v>0.52592592592592591</c:v>
                </c:pt>
                <c:pt idx="3">
                  <c:v>0.52962962962962956</c:v>
                </c:pt>
                <c:pt idx="4">
                  <c:v>0.53333333333333333</c:v>
                </c:pt>
                <c:pt idx="5">
                  <c:v>0.52592592592592591</c:v>
                </c:pt>
                <c:pt idx="6">
                  <c:v>0.5185185185185186</c:v>
                </c:pt>
                <c:pt idx="7">
                  <c:v>0.51851851851851849</c:v>
                </c:pt>
                <c:pt idx="8">
                  <c:v>0.52962962962962956</c:v>
                </c:pt>
                <c:pt idx="9">
                  <c:v>0.53333333333333333</c:v>
                </c:pt>
                <c:pt idx="10">
                  <c:v>0.54074074074074074</c:v>
                </c:pt>
                <c:pt idx="11">
                  <c:v>0.55185185185185193</c:v>
                </c:pt>
                <c:pt idx="12">
                  <c:v>0.54444444444444451</c:v>
                </c:pt>
                <c:pt idx="13">
                  <c:v>0.52592592592592591</c:v>
                </c:pt>
                <c:pt idx="14">
                  <c:v>0.51481481481481484</c:v>
                </c:pt>
                <c:pt idx="15">
                  <c:v>0.52222222222222225</c:v>
                </c:pt>
                <c:pt idx="16">
                  <c:v>0.52962962962962956</c:v>
                </c:pt>
                <c:pt idx="17">
                  <c:v>0.52592592592592591</c:v>
                </c:pt>
                <c:pt idx="18">
                  <c:v>0.52962962962962956</c:v>
                </c:pt>
                <c:pt idx="19">
                  <c:v>0.52222222222222214</c:v>
                </c:pt>
                <c:pt idx="20">
                  <c:v>0.51111111111111107</c:v>
                </c:pt>
                <c:pt idx="21">
                  <c:v>0.5</c:v>
                </c:pt>
                <c:pt idx="22">
                  <c:v>0.5</c:v>
                </c:pt>
                <c:pt idx="23">
                  <c:v>0.51481481481481484</c:v>
                </c:pt>
                <c:pt idx="24">
                  <c:v>0.52592592592592591</c:v>
                </c:pt>
                <c:pt idx="25">
                  <c:v>0.53703703703703698</c:v>
                </c:pt>
                <c:pt idx="26">
                  <c:v>0.53333333333333333</c:v>
                </c:pt>
                <c:pt idx="27">
                  <c:v>0.53333333333333333</c:v>
                </c:pt>
                <c:pt idx="28">
                  <c:v>0.52962962962962956</c:v>
                </c:pt>
                <c:pt idx="29">
                  <c:v>0.54814814814814805</c:v>
                </c:pt>
                <c:pt idx="30">
                  <c:v>0.55925925925925923</c:v>
                </c:pt>
                <c:pt idx="31">
                  <c:v>0.55925925925925923</c:v>
                </c:pt>
                <c:pt idx="32">
                  <c:v>0.57037037037037031</c:v>
                </c:pt>
                <c:pt idx="33">
                  <c:v>0.55925925925925923</c:v>
                </c:pt>
                <c:pt idx="34">
                  <c:v>0.53703703703703698</c:v>
                </c:pt>
                <c:pt idx="35">
                  <c:v>0.52222222222222214</c:v>
                </c:pt>
                <c:pt idx="36">
                  <c:v>0.52592592592592591</c:v>
                </c:pt>
                <c:pt idx="37">
                  <c:v>0.52962962962962945</c:v>
                </c:pt>
                <c:pt idx="38">
                  <c:v>0.52222222222222214</c:v>
                </c:pt>
                <c:pt idx="39">
                  <c:v>0.51851851851851838</c:v>
                </c:pt>
                <c:pt idx="40">
                  <c:v>0.50740740740740731</c:v>
                </c:pt>
                <c:pt idx="41">
                  <c:v>0.50370370370370376</c:v>
                </c:pt>
                <c:pt idx="42">
                  <c:v>0.49629629629629635</c:v>
                </c:pt>
                <c:pt idx="43">
                  <c:v>0.50740740740740742</c:v>
                </c:pt>
                <c:pt idx="44">
                  <c:v>0.52962962962962956</c:v>
                </c:pt>
                <c:pt idx="45">
                  <c:v>0.52962962962962956</c:v>
                </c:pt>
                <c:pt idx="46">
                  <c:v>0.52962962962962956</c:v>
                </c:pt>
                <c:pt idx="47">
                  <c:v>0.51851851851851838</c:v>
                </c:pt>
                <c:pt idx="48">
                  <c:v>0.53333333333333344</c:v>
                </c:pt>
                <c:pt idx="49">
                  <c:v>0.52962962962962967</c:v>
                </c:pt>
                <c:pt idx="50">
                  <c:v>0.53703703703703698</c:v>
                </c:pt>
                <c:pt idx="51">
                  <c:v>0.53703703703703698</c:v>
                </c:pt>
                <c:pt idx="52">
                  <c:v>0.54444444444444451</c:v>
                </c:pt>
                <c:pt idx="53">
                  <c:v>0.55555555555555558</c:v>
                </c:pt>
                <c:pt idx="54">
                  <c:v>0.53703703703703698</c:v>
                </c:pt>
                <c:pt idx="55">
                  <c:v>0.55925925925925923</c:v>
                </c:pt>
                <c:pt idx="56">
                  <c:v>0.55185185185185182</c:v>
                </c:pt>
                <c:pt idx="57">
                  <c:v>0.562962962962963</c:v>
                </c:pt>
                <c:pt idx="58">
                  <c:v>0.55185185185185182</c:v>
                </c:pt>
                <c:pt idx="59">
                  <c:v>0.55555555555555558</c:v>
                </c:pt>
                <c:pt idx="60">
                  <c:v>0.55555555555555547</c:v>
                </c:pt>
                <c:pt idx="61">
                  <c:v>0.54814814814814805</c:v>
                </c:pt>
                <c:pt idx="62">
                  <c:v>0.55925925925925912</c:v>
                </c:pt>
                <c:pt idx="63">
                  <c:v>0.55185185185185182</c:v>
                </c:pt>
                <c:pt idx="64">
                  <c:v>0.55925925925925923</c:v>
                </c:pt>
                <c:pt idx="65">
                  <c:v>0.54074074074074074</c:v>
                </c:pt>
                <c:pt idx="66">
                  <c:v>0.5444444444444444</c:v>
                </c:pt>
                <c:pt idx="67">
                  <c:v>0.55185185185185182</c:v>
                </c:pt>
                <c:pt idx="68">
                  <c:v>0.55555555555555558</c:v>
                </c:pt>
                <c:pt idx="69">
                  <c:v>0.57407407407407407</c:v>
                </c:pt>
                <c:pt idx="70">
                  <c:v>0.58518518518518514</c:v>
                </c:pt>
                <c:pt idx="71">
                  <c:v>0.6074074074074074</c:v>
                </c:pt>
                <c:pt idx="72">
                  <c:v>0.6</c:v>
                </c:pt>
                <c:pt idx="73">
                  <c:v>0.60370370370370374</c:v>
                </c:pt>
                <c:pt idx="74">
                  <c:v>0.61851851851851858</c:v>
                </c:pt>
                <c:pt idx="75">
                  <c:v>0.61851851851851847</c:v>
                </c:pt>
                <c:pt idx="76">
                  <c:v>0.63703703703703707</c:v>
                </c:pt>
                <c:pt idx="77">
                  <c:v>0.62962962962962954</c:v>
                </c:pt>
                <c:pt idx="78">
                  <c:v>0.63703703703703707</c:v>
                </c:pt>
                <c:pt idx="79">
                  <c:v>0.63333333333333341</c:v>
                </c:pt>
                <c:pt idx="80">
                  <c:v>0.63703703703703707</c:v>
                </c:pt>
                <c:pt idx="81">
                  <c:v>0.64814814814814814</c:v>
                </c:pt>
                <c:pt idx="82">
                  <c:v>0.64444444444444449</c:v>
                </c:pt>
                <c:pt idx="83">
                  <c:v>0.58518518518518525</c:v>
                </c:pt>
                <c:pt idx="84">
                  <c:v>0.58518518518518525</c:v>
                </c:pt>
                <c:pt idx="85">
                  <c:v>0.58888888888888891</c:v>
                </c:pt>
                <c:pt idx="86">
                  <c:v>0.58518518518518525</c:v>
                </c:pt>
                <c:pt idx="87">
                  <c:v>0.59629629629629632</c:v>
                </c:pt>
                <c:pt idx="88">
                  <c:v>0.6</c:v>
                </c:pt>
                <c:pt idx="89">
                  <c:v>0.59259259259259256</c:v>
                </c:pt>
                <c:pt idx="90">
                  <c:v>0.625925925925926</c:v>
                </c:pt>
                <c:pt idx="91">
                  <c:v>0.61851851851851847</c:v>
                </c:pt>
                <c:pt idx="92">
                  <c:v>0.62962962962962954</c:v>
                </c:pt>
                <c:pt idx="93">
                  <c:v>0.68148148148148147</c:v>
                </c:pt>
                <c:pt idx="94">
                  <c:v>0.66296296296296298</c:v>
                </c:pt>
                <c:pt idx="95">
                  <c:v>0.64814814814814825</c:v>
                </c:pt>
                <c:pt idx="96">
                  <c:v>0.61481481481481481</c:v>
                </c:pt>
                <c:pt idx="97">
                  <c:v>0.62222222222222223</c:v>
                </c:pt>
                <c:pt idx="98">
                  <c:v>0.5888888888888888</c:v>
                </c:pt>
                <c:pt idx="99">
                  <c:v>0.56666666666666665</c:v>
                </c:pt>
                <c:pt idx="100">
                  <c:v>0.51111111111111118</c:v>
                </c:pt>
                <c:pt idx="101">
                  <c:v>0.49629629629629629</c:v>
                </c:pt>
                <c:pt idx="102">
                  <c:v>0.48888888888888882</c:v>
                </c:pt>
                <c:pt idx="103">
                  <c:v>0.48518518518518511</c:v>
                </c:pt>
                <c:pt idx="104">
                  <c:v>0.53333333333333333</c:v>
                </c:pt>
                <c:pt idx="105">
                  <c:v>0.54814814814814805</c:v>
                </c:pt>
                <c:pt idx="106">
                  <c:v>0.57777777777777772</c:v>
                </c:pt>
                <c:pt idx="107">
                  <c:v>0.57037037037037042</c:v>
                </c:pt>
                <c:pt idx="108">
                  <c:v>0.59259259259259267</c:v>
                </c:pt>
                <c:pt idx="109">
                  <c:v>0.62222222222222234</c:v>
                </c:pt>
                <c:pt idx="110">
                  <c:v>0.63333333333333341</c:v>
                </c:pt>
                <c:pt idx="111">
                  <c:v>0.67777777777777781</c:v>
                </c:pt>
                <c:pt idx="112">
                  <c:v>0.68148148148148147</c:v>
                </c:pt>
                <c:pt idx="113">
                  <c:v>0.6962962962962963</c:v>
                </c:pt>
                <c:pt idx="114">
                  <c:v>0.66296296296296298</c:v>
                </c:pt>
                <c:pt idx="115">
                  <c:v>0.65555555555555556</c:v>
                </c:pt>
                <c:pt idx="116">
                  <c:v>0.64814814814814814</c:v>
                </c:pt>
                <c:pt idx="117">
                  <c:v>0.62222222222222212</c:v>
                </c:pt>
                <c:pt idx="118">
                  <c:v>0.64444444444444438</c:v>
                </c:pt>
                <c:pt idx="119">
                  <c:v>0.62222222222222223</c:v>
                </c:pt>
                <c:pt idx="120">
                  <c:v>0.61111111111111116</c:v>
                </c:pt>
                <c:pt idx="121">
                  <c:v>0.56296296296296311</c:v>
                </c:pt>
                <c:pt idx="122">
                  <c:v>0.54444444444444451</c:v>
                </c:pt>
                <c:pt idx="123">
                  <c:v>0.52592592592592602</c:v>
                </c:pt>
                <c:pt idx="124">
                  <c:v>0.50740740740740742</c:v>
                </c:pt>
                <c:pt idx="125">
                  <c:v>0.53703703703703698</c:v>
                </c:pt>
                <c:pt idx="126">
                  <c:v>0.5444444444444444</c:v>
                </c:pt>
                <c:pt idx="127">
                  <c:v>0.54444444444444451</c:v>
                </c:pt>
                <c:pt idx="128">
                  <c:v>0.50740740740740742</c:v>
                </c:pt>
                <c:pt idx="129">
                  <c:v>0.50740740740740742</c:v>
                </c:pt>
                <c:pt idx="130">
                  <c:v>0.51481481481481484</c:v>
                </c:pt>
                <c:pt idx="131">
                  <c:v>0.51481481481481484</c:v>
                </c:pt>
                <c:pt idx="132">
                  <c:v>0.55185185185185193</c:v>
                </c:pt>
                <c:pt idx="133">
                  <c:v>0.55185185185185193</c:v>
                </c:pt>
                <c:pt idx="134">
                  <c:v>0.562962962962963</c:v>
                </c:pt>
                <c:pt idx="135">
                  <c:v>0.53333333333333333</c:v>
                </c:pt>
                <c:pt idx="136">
                  <c:v>0.52592592592592591</c:v>
                </c:pt>
                <c:pt idx="137">
                  <c:v>0.54074074074074063</c:v>
                </c:pt>
                <c:pt idx="138">
                  <c:v>0.53703703703703698</c:v>
                </c:pt>
                <c:pt idx="139">
                  <c:v>0.57037037037037042</c:v>
                </c:pt>
                <c:pt idx="140">
                  <c:v>0.562962962962963</c:v>
                </c:pt>
                <c:pt idx="141">
                  <c:v>0.562962962962963</c:v>
                </c:pt>
                <c:pt idx="142">
                  <c:v>0.52592592592592602</c:v>
                </c:pt>
                <c:pt idx="143">
                  <c:v>0.52592592592592602</c:v>
                </c:pt>
                <c:pt idx="144">
                  <c:v>0.52222222222222225</c:v>
                </c:pt>
                <c:pt idx="145">
                  <c:v>0.50740740740740742</c:v>
                </c:pt>
                <c:pt idx="146">
                  <c:v>0.52592592592592591</c:v>
                </c:pt>
                <c:pt idx="147">
                  <c:v>0.51481481481481484</c:v>
                </c:pt>
                <c:pt idx="148">
                  <c:v>0.51851851851851849</c:v>
                </c:pt>
                <c:pt idx="149">
                  <c:v>0.48148148148148151</c:v>
                </c:pt>
                <c:pt idx="150">
                  <c:v>0.48518518518518527</c:v>
                </c:pt>
                <c:pt idx="151">
                  <c:v>0.48518518518518527</c:v>
                </c:pt>
                <c:pt idx="152">
                  <c:v>0.47407407407407404</c:v>
                </c:pt>
                <c:pt idx="153">
                  <c:v>0.49629629629629635</c:v>
                </c:pt>
                <c:pt idx="154">
                  <c:v>0.49999999999999989</c:v>
                </c:pt>
                <c:pt idx="155">
                  <c:v>0.50740740740740731</c:v>
                </c:pt>
                <c:pt idx="156">
                  <c:v>0.48148148148148151</c:v>
                </c:pt>
                <c:pt idx="157">
                  <c:v>0.48518518518518522</c:v>
                </c:pt>
                <c:pt idx="158">
                  <c:v>0.49259259259259258</c:v>
                </c:pt>
                <c:pt idx="159">
                  <c:v>0.47777777777777769</c:v>
                </c:pt>
                <c:pt idx="160">
                  <c:v>0.5</c:v>
                </c:pt>
                <c:pt idx="161">
                  <c:v>0.49259259259259264</c:v>
                </c:pt>
                <c:pt idx="162">
                  <c:v>0.51111111111111118</c:v>
                </c:pt>
                <c:pt idx="163">
                  <c:v>0.48888888888888893</c:v>
                </c:pt>
                <c:pt idx="164">
                  <c:v>0.49259259259259258</c:v>
                </c:pt>
                <c:pt idx="165">
                  <c:v>0.50740740740740742</c:v>
                </c:pt>
                <c:pt idx="166">
                  <c:v>0.50370370370370376</c:v>
                </c:pt>
                <c:pt idx="167">
                  <c:v>0.52962962962962967</c:v>
                </c:pt>
                <c:pt idx="168">
                  <c:v>0.52962962962962956</c:v>
                </c:pt>
                <c:pt idx="169">
                  <c:v>0.55555555555555558</c:v>
                </c:pt>
                <c:pt idx="170">
                  <c:v>0.53333333333333333</c:v>
                </c:pt>
                <c:pt idx="171">
                  <c:v>0.54444444444444451</c:v>
                </c:pt>
                <c:pt idx="172">
                  <c:v>0.54814814814814816</c:v>
                </c:pt>
                <c:pt idx="173">
                  <c:v>0.53333333333333333</c:v>
                </c:pt>
                <c:pt idx="174">
                  <c:v>0.55185185185185182</c:v>
                </c:pt>
                <c:pt idx="175">
                  <c:v>0.54074074074074074</c:v>
                </c:pt>
                <c:pt idx="176">
                  <c:v>0.54444444444444451</c:v>
                </c:pt>
                <c:pt idx="177">
                  <c:v>0.52222222222222225</c:v>
                </c:pt>
                <c:pt idx="178">
                  <c:v>0.52592592592592591</c:v>
                </c:pt>
                <c:pt idx="179">
                  <c:v>0.54814814814814805</c:v>
                </c:pt>
                <c:pt idx="180">
                  <c:v>0.54814814814814816</c:v>
                </c:pt>
                <c:pt idx="181">
                  <c:v>0.57037037037037031</c:v>
                </c:pt>
                <c:pt idx="182">
                  <c:v>0.56296296296296289</c:v>
                </c:pt>
                <c:pt idx="183">
                  <c:v>0.58148148148148138</c:v>
                </c:pt>
                <c:pt idx="184">
                  <c:v>0.56296296296296289</c:v>
                </c:pt>
                <c:pt idx="185">
                  <c:v>0.57037037037037019</c:v>
                </c:pt>
                <c:pt idx="186">
                  <c:v>0.59999999999999987</c:v>
                </c:pt>
                <c:pt idx="187">
                  <c:v>0.59259259259259256</c:v>
                </c:pt>
                <c:pt idx="188">
                  <c:v>0.61111111111111105</c:v>
                </c:pt>
                <c:pt idx="189">
                  <c:v>0.58148148148148149</c:v>
                </c:pt>
                <c:pt idx="190">
                  <c:v>0.58518518518518514</c:v>
                </c:pt>
                <c:pt idx="191">
                  <c:v>0.57037037037037031</c:v>
                </c:pt>
                <c:pt idx="192">
                  <c:v>0.57777777777777772</c:v>
                </c:pt>
                <c:pt idx="193">
                  <c:v>0.58148148148148138</c:v>
                </c:pt>
                <c:pt idx="194">
                  <c:v>0.56296296296296289</c:v>
                </c:pt>
                <c:pt idx="195">
                  <c:v>0.57777777777777783</c:v>
                </c:pt>
                <c:pt idx="196">
                  <c:v>0.54814814814814816</c:v>
                </c:pt>
                <c:pt idx="197">
                  <c:v>0.55555555555555558</c:v>
                </c:pt>
                <c:pt idx="198">
                  <c:v>0.52592592592592591</c:v>
                </c:pt>
                <c:pt idx="199">
                  <c:v>0.52222222222222225</c:v>
                </c:pt>
                <c:pt idx="200">
                  <c:v>0.5185185185185186</c:v>
                </c:pt>
                <c:pt idx="201">
                  <c:v>0.49259259259259264</c:v>
                </c:pt>
                <c:pt idx="202">
                  <c:v>0.49259259259259264</c:v>
                </c:pt>
                <c:pt idx="203">
                  <c:v>0.48518518518518522</c:v>
                </c:pt>
                <c:pt idx="204">
                  <c:v>0.49629629629629635</c:v>
                </c:pt>
                <c:pt idx="205">
                  <c:v>0.47407407407407415</c:v>
                </c:pt>
                <c:pt idx="206">
                  <c:v>0.48148148148148151</c:v>
                </c:pt>
                <c:pt idx="207">
                  <c:v>0.48518518518518511</c:v>
                </c:pt>
                <c:pt idx="208">
                  <c:v>0.4814814814814814</c:v>
                </c:pt>
                <c:pt idx="209">
                  <c:v>0.49259259259259258</c:v>
                </c:pt>
                <c:pt idx="210">
                  <c:v>0.48888888888888882</c:v>
                </c:pt>
                <c:pt idx="211">
                  <c:v>0.50370370370370376</c:v>
                </c:pt>
                <c:pt idx="212">
                  <c:v>0.49259259259259264</c:v>
                </c:pt>
                <c:pt idx="213">
                  <c:v>0.49259259259259264</c:v>
                </c:pt>
                <c:pt idx="214">
                  <c:v>0.48518518518518522</c:v>
                </c:pt>
                <c:pt idx="215">
                  <c:v>0.46296296296296297</c:v>
                </c:pt>
                <c:pt idx="216">
                  <c:v>0.45925925925925926</c:v>
                </c:pt>
                <c:pt idx="217">
                  <c:v>0.42962962962962958</c:v>
                </c:pt>
                <c:pt idx="218">
                  <c:v>0.42222222222222217</c:v>
                </c:pt>
                <c:pt idx="219">
                  <c:v>0.40370370370370362</c:v>
                </c:pt>
                <c:pt idx="220">
                  <c:v>0.40370370370370373</c:v>
                </c:pt>
                <c:pt idx="221">
                  <c:v>0.40370370370370373</c:v>
                </c:pt>
                <c:pt idx="222">
                  <c:v>0.38888888888888884</c:v>
                </c:pt>
                <c:pt idx="223">
                  <c:v>0.4</c:v>
                </c:pt>
                <c:pt idx="224">
                  <c:v>0.39629629629629626</c:v>
                </c:pt>
                <c:pt idx="225">
                  <c:v>0.41111111111111109</c:v>
                </c:pt>
                <c:pt idx="226">
                  <c:v>0.4</c:v>
                </c:pt>
                <c:pt idx="227">
                  <c:v>0.4148148148148148</c:v>
                </c:pt>
                <c:pt idx="228">
                  <c:v>0.437037037037037</c:v>
                </c:pt>
                <c:pt idx="229">
                  <c:v>0.437037037037037</c:v>
                </c:pt>
                <c:pt idx="230">
                  <c:v>0.44814814814814807</c:v>
                </c:pt>
                <c:pt idx="231">
                  <c:v>0.437037037037037</c:v>
                </c:pt>
                <c:pt idx="232">
                  <c:v>0.44814814814814807</c:v>
                </c:pt>
                <c:pt idx="233">
                  <c:v>0.437037037037037</c:v>
                </c:pt>
                <c:pt idx="234">
                  <c:v>0.44444444444444436</c:v>
                </c:pt>
                <c:pt idx="235">
                  <c:v>0.44814814814814807</c:v>
                </c:pt>
                <c:pt idx="236">
                  <c:v>0.44444444444444448</c:v>
                </c:pt>
                <c:pt idx="237">
                  <c:v>0.47407407407407404</c:v>
                </c:pt>
                <c:pt idx="238">
                  <c:v>0.46296296296296297</c:v>
                </c:pt>
                <c:pt idx="239">
                  <c:v>0.47037037037037033</c:v>
                </c:pt>
                <c:pt idx="240">
                  <c:v>0.46296296296296297</c:v>
                </c:pt>
                <c:pt idx="241">
                  <c:v>0.48148148148148151</c:v>
                </c:pt>
                <c:pt idx="242">
                  <c:v>0.48518518518518522</c:v>
                </c:pt>
                <c:pt idx="243">
                  <c:v>0.47407407407407415</c:v>
                </c:pt>
                <c:pt idx="244">
                  <c:v>0.48888888888888893</c:v>
                </c:pt>
                <c:pt idx="245">
                  <c:v>0.48148148148148151</c:v>
                </c:pt>
                <c:pt idx="246">
                  <c:v>0.48888888888888893</c:v>
                </c:pt>
                <c:pt idx="247">
                  <c:v>0.46296296296296297</c:v>
                </c:pt>
                <c:pt idx="248">
                  <c:v>0.46296296296296297</c:v>
                </c:pt>
                <c:pt idx="249">
                  <c:v>0.46666666666666667</c:v>
                </c:pt>
                <c:pt idx="250">
                  <c:v>0.4555555555555556</c:v>
                </c:pt>
                <c:pt idx="251">
                  <c:v>0.4555555555555556</c:v>
                </c:pt>
                <c:pt idx="252">
                  <c:v>0.44444444444444448</c:v>
                </c:pt>
                <c:pt idx="253">
                  <c:v>0.45185185185185184</c:v>
                </c:pt>
                <c:pt idx="254">
                  <c:v>0.44074074074074077</c:v>
                </c:pt>
                <c:pt idx="255">
                  <c:v>0.46296296296296297</c:v>
                </c:pt>
                <c:pt idx="256">
                  <c:v>0.47037037037037033</c:v>
                </c:pt>
                <c:pt idx="257">
                  <c:v>0.46296296296296297</c:v>
                </c:pt>
                <c:pt idx="258">
                  <c:v>0.47037037037037033</c:v>
                </c:pt>
                <c:pt idx="259">
                  <c:v>0.46296296296296297</c:v>
                </c:pt>
                <c:pt idx="260">
                  <c:v>0.47037037037037033</c:v>
                </c:pt>
                <c:pt idx="261">
                  <c:v>0.45925925925925926</c:v>
                </c:pt>
                <c:pt idx="262">
                  <c:v>0.47407407407407404</c:v>
                </c:pt>
                <c:pt idx="263">
                  <c:v>0.47777777777777775</c:v>
                </c:pt>
                <c:pt idx="264">
                  <c:v>0.46666666666666667</c:v>
                </c:pt>
                <c:pt idx="265">
                  <c:v>0.46296296296296297</c:v>
                </c:pt>
                <c:pt idx="266">
                  <c:v>0.44814814814814807</c:v>
                </c:pt>
                <c:pt idx="267">
                  <c:v>0.45185185185185184</c:v>
                </c:pt>
                <c:pt idx="268">
                  <c:v>0.45185185185185184</c:v>
                </c:pt>
                <c:pt idx="269">
                  <c:v>0.45185185185185184</c:v>
                </c:pt>
                <c:pt idx="270">
                  <c:v>0.45185185185185184</c:v>
                </c:pt>
                <c:pt idx="271">
                  <c:v>0.437037037037037</c:v>
                </c:pt>
                <c:pt idx="272">
                  <c:v>0.42592592592592587</c:v>
                </c:pt>
                <c:pt idx="273">
                  <c:v>0.42222222222222222</c:v>
                </c:pt>
                <c:pt idx="274">
                  <c:v>0.42962962962962958</c:v>
                </c:pt>
                <c:pt idx="275">
                  <c:v>0.42222222222222222</c:v>
                </c:pt>
                <c:pt idx="276">
                  <c:v>0.44444444444444448</c:v>
                </c:pt>
                <c:pt idx="277">
                  <c:v>0.48518518518518511</c:v>
                </c:pt>
                <c:pt idx="278">
                  <c:v>0.47407407407407404</c:v>
                </c:pt>
                <c:pt idx="279">
                  <c:v>0.47037037037037033</c:v>
                </c:pt>
                <c:pt idx="280">
                  <c:v>0.46296296296296297</c:v>
                </c:pt>
                <c:pt idx="281">
                  <c:v>0.47407407407407404</c:v>
                </c:pt>
                <c:pt idx="282">
                  <c:v>0.47777777777777775</c:v>
                </c:pt>
                <c:pt idx="283">
                  <c:v>0.47407407407407404</c:v>
                </c:pt>
                <c:pt idx="284">
                  <c:v>0.48888888888888882</c:v>
                </c:pt>
                <c:pt idx="285">
                  <c:v>0.47407407407407404</c:v>
                </c:pt>
                <c:pt idx="286">
                  <c:v>0.45555555555555555</c:v>
                </c:pt>
                <c:pt idx="287">
                  <c:v>0.41851851851851851</c:v>
                </c:pt>
                <c:pt idx="288">
                  <c:v>0.437037037037037</c:v>
                </c:pt>
                <c:pt idx="289">
                  <c:v>0.45925925925925926</c:v>
                </c:pt>
                <c:pt idx="290">
                  <c:v>0.48148148148148151</c:v>
                </c:pt>
                <c:pt idx="291">
                  <c:v>0.50740740740740742</c:v>
                </c:pt>
                <c:pt idx="292">
                  <c:v>0.52592592592592591</c:v>
                </c:pt>
                <c:pt idx="293">
                  <c:v>0.54814814814814816</c:v>
                </c:pt>
                <c:pt idx="294">
                  <c:v>0.55185185185185182</c:v>
                </c:pt>
                <c:pt idx="295">
                  <c:v>0.58148148148148149</c:v>
                </c:pt>
                <c:pt idx="296">
                  <c:v>0.6074074074074074</c:v>
                </c:pt>
                <c:pt idx="297">
                  <c:v>0.625925925925926</c:v>
                </c:pt>
                <c:pt idx="298">
                  <c:v>0.63703703703703707</c:v>
                </c:pt>
                <c:pt idx="299">
                  <c:v>0.63333333333333341</c:v>
                </c:pt>
                <c:pt idx="300">
                  <c:v>0.64074074074074072</c:v>
                </c:pt>
                <c:pt idx="301">
                  <c:v>0.63333333333333341</c:v>
                </c:pt>
                <c:pt idx="302">
                  <c:v>0.63703703703703707</c:v>
                </c:pt>
                <c:pt idx="303">
                  <c:v>0.63703703703703707</c:v>
                </c:pt>
                <c:pt idx="304">
                  <c:v>0.63703703703703707</c:v>
                </c:pt>
                <c:pt idx="305">
                  <c:v>0.63703703703703707</c:v>
                </c:pt>
                <c:pt idx="306">
                  <c:v>0.62962962962962965</c:v>
                </c:pt>
                <c:pt idx="307">
                  <c:v>0.63333333333333341</c:v>
                </c:pt>
                <c:pt idx="308">
                  <c:v>0.62222222222222223</c:v>
                </c:pt>
                <c:pt idx="309">
                  <c:v>0.62962962962962965</c:v>
                </c:pt>
                <c:pt idx="310">
                  <c:v>0.625925925925926</c:v>
                </c:pt>
                <c:pt idx="311">
                  <c:v>0.62962962962962965</c:v>
                </c:pt>
                <c:pt idx="312">
                  <c:v>0.63333333333333341</c:v>
                </c:pt>
                <c:pt idx="313">
                  <c:v>0.61851851851851858</c:v>
                </c:pt>
                <c:pt idx="314">
                  <c:v>0.63703703703703707</c:v>
                </c:pt>
                <c:pt idx="315">
                  <c:v>0.63703703703703707</c:v>
                </c:pt>
                <c:pt idx="316">
                  <c:v>0.63703703703703707</c:v>
                </c:pt>
                <c:pt idx="317">
                  <c:v>0.64444444444444449</c:v>
                </c:pt>
                <c:pt idx="318">
                  <c:v>0.62962962962962954</c:v>
                </c:pt>
                <c:pt idx="319">
                  <c:v>0.64814814814814814</c:v>
                </c:pt>
                <c:pt idx="320">
                  <c:v>0.625925925925926</c:v>
                </c:pt>
                <c:pt idx="321">
                  <c:v>0.63703703703703707</c:v>
                </c:pt>
                <c:pt idx="322">
                  <c:v>0.61481481481481493</c:v>
                </c:pt>
                <c:pt idx="323">
                  <c:v>0.625925925925926</c:v>
                </c:pt>
                <c:pt idx="324">
                  <c:v>0.60370370370370374</c:v>
                </c:pt>
                <c:pt idx="325">
                  <c:v>0.60370370370370374</c:v>
                </c:pt>
                <c:pt idx="326">
                  <c:v>0.59999999999999987</c:v>
                </c:pt>
                <c:pt idx="327">
                  <c:v>0.562962962962963</c:v>
                </c:pt>
                <c:pt idx="328">
                  <c:v>0.5888888888888888</c:v>
                </c:pt>
                <c:pt idx="329">
                  <c:v>0.55185185185185193</c:v>
                </c:pt>
                <c:pt idx="330">
                  <c:v>0.56296296296296289</c:v>
                </c:pt>
                <c:pt idx="331">
                  <c:v>0.54074074074074063</c:v>
                </c:pt>
                <c:pt idx="332">
                  <c:v>0.54074074074074063</c:v>
                </c:pt>
                <c:pt idx="333">
                  <c:v>0.52962962962962978</c:v>
                </c:pt>
                <c:pt idx="334">
                  <c:v>0.5</c:v>
                </c:pt>
                <c:pt idx="335">
                  <c:v>0.51851851851851849</c:v>
                </c:pt>
                <c:pt idx="336">
                  <c:v>0.50740740740740731</c:v>
                </c:pt>
                <c:pt idx="337">
                  <c:v>0.52222222222222214</c:v>
                </c:pt>
                <c:pt idx="338">
                  <c:v>0.5</c:v>
                </c:pt>
                <c:pt idx="339">
                  <c:v>0.50740740740740731</c:v>
                </c:pt>
                <c:pt idx="340">
                  <c:v>0.51111111111111107</c:v>
                </c:pt>
                <c:pt idx="341">
                  <c:v>0.50370370370370365</c:v>
                </c:pt>
                <c:pt idx="342">
                  <c:v>0.53703703703703709</c:v>
                </c:pt>
                <c:pt idx="343">
                  <c:v>0.52962962962962967</c:v>
                </c:pt>
                <c:pt idx="344">
                  <c:v>0.54814814814814816</c:v>
                </c:pt>
                <c:pt idx="345">
                  <c:v>0.52222222222222225</c:v>
                </c:pt>
                <c:pt idx="346">
                  <c:v>0.52592592592592602</c:v>
                </c:pt>
                <c:pt idx="347">
                  <c:v>0.52962962962962967</c:v>
                </c:pt>
                <c:pt idx="348">
                  <c:v>0.51481481481481484</c:v>
                </c:pt>
                <c:pt idx="349">
                  <c:v>0.54074074074074074</c:v>
                </c:pt>
                <c:pt idx="350">
                  <c:v>0.52222222222222214</c:v>
                </c:pt>
                <c:pt idx="351">
                  <c:v>0.51481481481481484</c:v>
                </c:pt>
                <c:pt idx="352">
                  <c:v>0.47777777777777775</c:v>
                </c:pt>
                <c:pt idx="353">
                  <c:v>0.47407407407407404</c:v>
                </c:pt>
                <c:pt idx="354">
                  <c:v>0.47407407407407404</c:v>
                </c:pt>
                <c:pt idx="355">
                  <c:v>0.44814814814814807</c:v>
                </c:pt>
                <c:pt idx="356">
                  <c:v>0.47037037037037022</c:v>
                </c:pt>
                <c:pt idx="357">
                  <c:v>0.44814814814814802</c:v>
                </c:pt>
                <c:pt idx="358">
                  <c:v>0.45185185185185184</c:v>
                </c:pt>
                <c:pt idx="359">
                  <c:v>0.4148148148148148</c:v>
                </c:pt>
                <c:pt idx="360">
                  <c:v>0.4148148148148148</c:v>
                </c:pt>
                <c:pt idx="361">
                  <c:v>0.42222222222222222</c:v>
                </c:pt>
                <c:pt idx="362">
                  <c:v>0.41111111111111109</c:v>
                </c:pt>
                <c:pt idx="363">
                  <c:v>0.44814814814814818</c:v>
                </c:pt>
                <c:pt idx="364">
                  <c:v>0.43333333333333329</c:v>
                </c:pt>
                <c:pt idx="365">
                  <c:v>0.44074074074074077</c:v>
                </c:pt>
                <c:pt idx="366">
                  <c:v>0.4148148148148148</c:v>
                </c:pt>
                <c:pt idx="367">
                  <c:v>0.42592592592592587</c:v>
                </c:pt>
                <c:pt idx="368">
                  <c:v>0.43333333333333329</c:v>
                </c:pt>
                <c:pt idx="369">
                  <c:v>0.42592592592592593</c:v>
                </c:pt>
                <c:pt idx="370">
                  <c:v>0.45185185185185184</c:v>
                </c:pt>
                <c:pt idx="371">
                  <c:v>0.44074074074074077</c:v>
                </c:pt>
                <c:pt idx="372">
                  <c:v>0.44444444444444448</c:v>
                </c:pt>
                <c:pt idx="373">
                  <c:v>0.40370370370370373</c:v>
                </c:pt>
                <c:pt idx="374">
                  <c:v>0.40370370370370373</c:v>
                </c:pt>
                <c:pt idx="375">
                  <c:v>0.41111111111111115</c:v>
                </c:pt>
                <c:pt idx="376">
                  <c:v>0.3925925925925926</c:v>
                </c:pt>
                <c:pt idx="377">
                  <c:v>0.40740740740740744</c:v>
                </c:pt>
                <c:pt idx="378">
                  <c:v>0.39259259259259255</c:v>
                </c:pt>
                <c:pt idx="379">
                  <c:v>0.39629629629629626</c:v>
                </c:pt>
                <c:pt idx="380">
                  <c:v>0.36666666666666664</c:v>
                </c:pt>
                <c:pt idx="381">
                  <c:v>0.36666666666666664</c:v>
                </c:pt>
                <c:pt idx="382">
                  <c:v>0.37037037037037041</c:v>
                </c:pt>
                <c:pt idx="383">
                  <c:v>0.35925925925925928</c:v>
                </c:pt>
                <c:pt idx="384">
                  <c:v>0.38148148148148148</c:v>
                </c:pt>
                <c:pt idx="385">
                  <c:v>0.37407407407407406</c:v>
                </c:pt>
                <c:pt idx="386">
                  <c:v>0.37037037037037035</c:v>
                </c:pt>
                <c:pt idx="387">
                  <c:v>0.33703703703703697</c:v>
                </c:pt>
                <c:pt idx="388">
                  <c:v>0.33333333333333331</c:v>
                </c:pt>
                <c:pt idx="389">
                  <c:v>0.33333333333333331</c:v>
                </c:pt>
                <c:pt idx="390">
                  <c:v>0.32222222222222219</c:v>
                </c:pt>
                <c:pt idx="391">
                  <c:v>0.33703703703703697</c:v>
                </c:pt>
                <c:pt idx="392">
                  <c:v>0.32222222222222219</c:v>
                </c:pt>
                <c:pt idx="393">
                  <c:v>0.32962962962962961</c:v>
                </c:pt>
                <c:pt idx="394">
                  <c:v>0.30740740740740741</c:v>
                </c:pt>
                <c:pt idx="395">
                  <c:v>0.3</c:v>
                </c:pt>
                <c:pt idx="396">
                  <c:v>0.31851851851851853</c:v>
                </c:pt>
                <c:pt idx="397">
                  <c:v>0.31851851851851853</c:v>
                </c:pt>
                <c:pt idx="398">
                  <c:v>0.3481481481481481</c:v>
                </c:pt>
                <c:pt idx="399">
                  <c:v>0.34074074074074068</c:v>
                </c:pt>
                <c:pt idx="400">
                  <c:v>0.3481481481481481</c:v>
                </c:pt>
                <c:pt idx="401">
                  <c:v>0.33333333333333337</c:v>
                </c:pt>
                <c:pt idx="402">
                  <c:v>0.34074074074074073</c:v>
                </c:pt>
                <c:pt idx="403">
                  <c:v>0.35185185185185186</c:v>
                </c:pt>
                <c:pt idx="404">
                  <c:v>0.34444444444444444</c:v>
                </c:pt>
                <c:pt idx="405">
                  <c:v>0.37407407407407411</c:v>
                </c:pt>
                <c:pt idx="406">
                  <c:v>0.35925925925925922</c:v>
                </c:pt>
                <c:pt idx="407">
                  <c:v>0.38148148148148142</c:v>
                </c:pt>
                <c:pt idx="408">
                  <c:v>0.35555555555555551</c:v>
                </c:pt>
                <c:pt idx="409">
                  <c:v>0.35925925925925928</c:v>
                </c:pt>
                <c:pt idx="410">
                  <c:v>0.37037037037037035</c:v>
                </c:pt>
                <c:pt idx="411">
                  <c:v>0.3666666666666667</c:v>
                </c:pt>
                <c:pt idx="412">
                  <c:v>0.38888888888888884</c:v>
                </c:pt>
                <c:pt idx="413">
                  <c:v>0.37777777777777782</c:v>
                </c:pt>
                <c:pt idx="414">
                  <c:v>0.38518518518518519</c:v>
                </c:pt>
                <c:pt idx="415">
                  <c:v>0.35925925925925928</c:v>
                </c:pt>
                <c:pt idx="416">
                  <c:v>0.38148148148148148</c:v>
                </c:pt>
                <c:pt idx="417">
                  <c:v>0.37037037037037035</c:v>
                </c:pt>
                <c:pt idx="418">
                  <c:v>0.36666666666666664</c:v>
                </c:pt>
                <c:pt idx="419">
                  <c:v>0.38888888888888884</c:v>
                </c:pt>
                <c:pt idx="420">
                  <c:v>0.37777777777777771</c:v>
                </c:pt>
                <c:pt idx="421">
                  <c:v>0.37777777777777777</c:v>
                </c:pt>
                <c:pt idx="422">
                  <c:v>0.35555555555555551</c:v>
                </c:pt>
                <c:pt idx="423">
                  <c:v>0.36296296296296299</c:v>
                </c:pt>
                <c:pt idx="424">
                  <c:v>0.37037037037037035</c:v>
                </c:pt>
                <c:pt idx="425">
                  <c:v>0.36296296296296299</c:v>
                </c:pt>
                <c:pt idx="426">
                  <c:v>0.36296296296296293</c:v>
                </c:pt>
                <c:pt idx="427">
                  <c:v>0.37037037037037035</c:v>
                </c:pt>
                <c:pt idx="428">
                  <c:v>0.36666666666666659</c:v>
                </c:pt>
                <c:pt idx="429">
                  <c:v>0.34814814814814821</c:v>
                </c:pt>
                <c:pt idx="430">
                  <c:v>0.35925925925925928</c:v>
                </c:pt>
                <c:pt idx="431">
                  <c:v>0.37037037037037035</c:v>
                </c:pt>
                <c:pt idx="432">
                  <c:v>0.36666666666666664</c:v>
                </c:pt>
                <c:pt idx="433">
                  <c:v>0.4</c:v>
                </c:pt>
                <c:pt idx="434">
                  <c:v>0.3925925925925926</c:v>
                </c:pt>
                <c:pt idx="435">
                  <c:v>0.41111111111111109</c:v>
                </c:pt>
                <c:pt idx="436">
                  <c:v>0.40370370370370373</c:v>
                </c:pt>
                <c:pt idx="437">
                  <c:v>0.40370370370370373</c:v>
                </c:pt>
                <c:pt idx="438">
                  <c:v>0.42222222222222222</c:v>
                </c:pt>
                <c:pt idx="439">
                  <c:v>0.41481481481481486</c:v>
                </c:pt>
                <c:pt idx="440">
                  <c:v>0.44814814814814818</c:v>
                </c:pt>
                <c:pt idx="441">
                  <c:v>0.44074074074074077</c:v>
                </c:pt>
                <c:pt idx="442">
                  <c:v>0.44814814814814807</c:v>
                </c:pt>
                <c:pt idx="443">
                  <c:v>0.4148148148148148</c:v>
                </c:pt>
                <c:pt idx="444">
                  <c:v>0.42222222222222217</c:v>
                </c:pt>
                <c:pt idx="445">
                  <c:v>0.42222222222222222</c:v>
                </c:pt>
                <c:pt idx="446">
                  <c:v>0.40740740740740744</c:v>
                </c:pt>
                <c:pt idx="447">
                  <c:v>0.437037037037037</c:v>
                </c:pt>
                <c:pt idx="448">
                  <c:v>0.43333333333333329</c:v>
                </c:pt>
                <c:pt idx="449">
                  <c:v>0.44444444444444436</c:v>
                </c:pt>
                <c:pt idx="450">
                  <c:v>0.4148148148148148</c:v>
                </c:pt>
                <c:pt idx="451">
                  <c:v>0.42222222222222222</c:v>
                </c:pt>
                <c:pt idx="452">
                  <c:v>0.42592592592592593</c:v>
                </c:pt>
                <c:pt idx="453">
                  <c:v>0.41851851851851851</c:v>
                </c:pt>
                <c:pt idx="454">
                  <c:v>0.45185185185185189</c:v>
                </c:pt>
                <c:pt idx="455">
                  <c:v>0.437037037037037</c:v>
                </c:pt>
                <c:pt idx="456">
                  <c:v>0.44444444444444436</c:v>
                </c:pt>
                <c:pt idx="457">
                  <c:v>0.40740740740740733</c:v>
                </c:pt>
                <c:pt idx="458">
                  <c:v>0.40740740740740744</c:v>
                </c:pt>
                <c:pt idx="459">
                  <c:v>0.40740740740740733</c:v>
                </c:pt>
                <c:pt idx="460">
                  <c:v>0.38888888888888884</c:v>
                </c:pt>
                <c:pt idx="461">
                  <c:v>0.40740740740740733</c:v>
                </c:pt>
                <c:pt idx="462">
                  <c:v>0.40740740740740733</c:v>
                </c:pt>
                <c:pt idx="463">
                  <c:v>0.4148148148148148</c:v>
                </c:pt>
                <c:pt idx="464">
                  <c:v>0.38148148148148142</c:v>
                </c:pt>
                <c:pt idx="465">
                  <c:v>0.39259259259259255</c:v>
                </c:pt>
                <c:pt idx="466">
                  <c:v>0.4</c:v>
                </c:pt>
                <c:pt idx="467">
                  <c:v>0.39259259259259255</c:v>
                </c:pt>
                <c:pt idx="468">
                  <c:v>0.4148148148148148</c:v>
                </c:pt>
                <c:pt idx="469">
                  <c:v>0.4148148148148148</c:v>
                </c:pt>
                <c:pt idx="470">
                  <c:v>0.41851851851851851</c:v>
                </c:pt>
                <c:pt idx="471">
                  <c:v>0.3925925925925926</c:v>
                </c:pt>
                <c:pt idx="472">
                  <c:v>0.38518518518518519</c:v>
                </c:pt>
                <c:pt idx="473">
                  <c:v>0.39259259259259255</c:v>
                </c:pt>
                <c:pt idx="474">
                  <c:v>0.37777777777777782</c:v>
                </c:pt>
                <c:pt idx="475">
                  <c:v>0.39629629629629631</c:v>
                </c:pt>
                <c:pt idx="476">
                  <c:v>0.39999999999999991</c:v>
                </c:pt>
                <c:pt idx="477">
                  <c:v>0.41851851851851851</c:v>
                </c:pt>
                <c:pt idx="478">
                  <c:v>0.39629629629629626</c:v>
                </c:pt>
                <c:pt idx="479">
                  <c:v>0.39629629629629626</c:v>
                </c:pt>
                <c:pt idx="480">
                  <c:v>0.41111111111111109</c:v>
                </c:pt>
                <c:pt idx="481">
                  <c:v>0.40740740740740744</c:v>
                </c:pt>
                <c:pt idx="482">
                  <c:v>0.42592592592592593</c:v>
                </c:pt>
                <c:pt idx="483">
                  <c:v>0.41111111111111109</c:v>
                </c:pt>
                <c:pt idx="484">
                  <c:v>0.42222222222222222</c:v>
                </c:pt>
                <c:pt idx="485">
                  <c:v>0.40740740740740733</c:v>
                </c:pt>
                <c:pt idx="486">
                  <c:v>0.39629629629629631</c:v>
                </c:pt>
                <c:pt idx="487">
                  <c:v>0.3888888888888889</c:v>
                </c:pt>
                <c:pt idx="488">
                  <c:v>0.37407407407407411</c:v>
                </c:pt>
                <c:pt idx="489">
                  <c:v>0.38518518518518519</c:v>
                </c:pt>
                <c:pt idx="490">
                  <c:v>0.3925925925925926</c:v>
                </c:pt>
                <c:pt idx="491">
                  <c:v>0.39629629629629631</c:v>
                </c:pt>
                <c:pt idx="492">
                  <c:v>0.38148148148148148</c:v>
                </c:pt>
                <c:pt idx="493">
                  <c:v>0.38518518518518519</c:v>
                </c:pt>
                <c:pt idx="494">
                  <c:v>0.38888888888888895</c:v>
                </c:pt>
                <c:pt idx="495">
                  <c:v>0.37777777777777782</c:v>
                </c:pt>
                <c:pt idx="496">
                  <c:v>0.37777777777777782</c:v>
                </c:pt>
                <c:pt idx="497">
                  <c:v>0.37407407407407411</c:v>
                </c:pt>
                <c:pt idx="498">
                  <c:v>0.39629629629629626</c:v>
                </c:pt>
                <c:pt idx="499">
                  <c:v>0.38148148148148148</c:v>
                </c:pt>
                <c:pt idx="500">
                  <c:v>0.36666666666666659</c:v>
                </c:pt>
                <c:pt idx="501">
                  <c:v>0.37777777777777777</c:v>
                </c:pt>
                <c:pt idx="502">
                  <c:v>0.37777777777777777</c:v>
                </c:pt>
                <c:pt idx="503">
                  <c:v>0.38518518518518513</c:v>
                </c:pt>
                <c:pt idx="504">
                  <c:v>0.38518518518518513</c:v>
                </c:pt>
                <c:pt idx="505">
                  <c:v>0.39629629629629626</c:v>
                </c:pt>
                <c:pt idx="506">
                  <c:v>0.40370370370370373</c:v>
                </c:pt>
                <c:pt idx="507">
                  <c:v>0.4</c:v>
                </c:pt>
                <c:pt idx="508">
                  <c:v>0.39629629629629631</c:v>
                </c:pt>
                <c:pt idx="509">
                  <c:v>0.38888888888888895</c:v>
                </c:pt>
                <c:pt idx="510">
                  <c:v>0.3888888888888889</c:v>
                </c:pt>
                <c:pt idx="511">
                  <c:v>0.38148148148148142</c:v>
                </c:pt>
                <c:pt idx="512">
                  <c:v>0.38518518518518513</c:v>
                </c:pt>
                <c:pt idx="513">
                  <c:v>0.38888888888888884</c:v>
                </c:pt>
                <c:pt idx="514">
                  <c:v>0.38888888888888884</c:v>
                </c:pt>
                <c:pt idx="515">
                  <c:v>0.38888888888888895</c:v>
                </c:pt>
                <c:pt idx="516">
                  <c:v>0.38148148148148153</c:v>
                </c:pt>
                <c:pt idx="517">
                  <c:v>0.37407407407407406</c:v>
                </c:pt>
                <c:pt idx="518">
                  <c:v>0.37037037037037035</c:v>
                </c:pt>
                <c:pt idx="519">
                  <c:v>0.3888888888888889</c:v>
                </c:pt>
                <c:pt idx="520">
                  <c:v>0.38888888888888884</c:v>
                </c:pt>
                <c:pt idx="521">
                  <c:v>0.39259259259259255</c:v>
                </c:pt>
                <c:pt idx="522">
                  <c:v>0.40370370370370362</c:v>
                </c:pt>
                <c:pt idx="523">
                  <c:v>0.38518518518518519</c:v>
                </c:pt>
                <c:pt idx="524">
                  <c:v>0.37407407407407406</c:v>
                </c:pt>
                <c:pt idx="525">
                  <c:v>0.36666666666666664</c:v>
                </c:pt>
                <c:pt idx="526">
                  <c:v>0.37407407407407406</c:v>
                </c:pt>
                <c:pt idx="527">
                  <c:v>0.4</c:v>
                </c:pt>
                <c:pt idx="528">
                  <c:v>0.39999999999999997</c:v>
                </c:pt>
                <c:pt idx="529">
                  <c:v>0.39629629629629626</c:v>
                </c:pt>
                <c:pt idx="530">
                  <c:v>0.3925925925925926</c:v>
                </c:pt>
                <c:pt idx="531">
                  <c:v>0.38518518518518519</c:v>
                </c:pt>
                <c:pt idx="532">
                  <c:v>0.37037037037037035</c:v>
                </c:pt>
                <c:pt idx="533">
                  <c:v>0.38518518518518519</c:v>
                </c:pt>
                <c:pt idx="534">
                  <c:v>0.39259259259259255</c:v>
                </c:pt>
                <c:pt idx="535">
                  <c:v>0.4</c:v>
                </c:pt>
                <c:pt idx="536">
                  <c:v>0.39629629629629626</c:v>
                </c:pt>
                <c:pt idx="537">
                  <c:v>0.34444444444444439</c:v>
                </c:pt>
                <c:pt idx="538">
                  <c:v>0.33333333333333326</c:v>
                </c:pt>
                <c:pt idx="539">
                  <c:v>0.31851851851851853</c:v>
                </c:pt>
                <c:pt idx="540">
                  <c:v>0.32222222222222219</c:v>
                </c:pt>
                <c:pt idx="541">
                  <c:v>0.32592592592592584</c:v>
                </c:pt>
                <c:pt idx="542">
                  <c:v>0.31111111111111106</c:v>
                </c:pt>
                <c:pt idx="543">
                  <c:v>0.3037037037037037</c:v>
                </c:pt>
                <c:pt idx="544">
                  <c:v>0.3</c:v>
                </c:pt>
                <c:pt idx="545">
                  <c:v>0.27777777777777779</c:v>
                </c:pt>
                <c:pt idx="546">
                  <c:v>0.27407407407407408</c:v>
                </c:pt>
                <c:pt idx="547">
                  <c:v>0.30740740740740746</c:v>
                </c:pt>
                <c:pt idx="548">
                  <c:v>0.31111111111111112</c:v>
                </c:pt>
                <c:pt idx="549">
                  <c:v>0.31851851851851853</c:v>
                </c:pt>
                <c:pt idx="550">
                  <c:v>0.31851851851851848</c:v>
                </c:pt>
              </c:numCache>
            </c:numRef>
          </c:xVal>
          <c:yVal>
            <c:numRef>
              <c:f>Index_Methodology!$Z$21:$Z$571</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yVal>
          <c:smooth val="0"/>
          <c:extLst>
            <c:ext xmlns:c16="http://schemas.microsoft.com/office/drawing/2014/chart" uri="{C3380CC4-5D6E-409C-BE32-E72D297353CC}">
              <c16:uniqueId val="{00000001-1EA8-4DA6-B881-50F91B705066}"/>
            </c:ext>
          </c:extLst>
        </c:ser>
        <c:dLbls>
          <c:showLegendKey val="0"/>
          <c:showVal val="0"/>
          <c:showCatName val="0"/>
          <c:showSerName val="0"/>
          <c:showPercent val="0"/>
          <c:showBubbleSize val="0"/>
        </c:dLbls>
        <c:axId val="526122847"/>
        <c:axId val="526122431"/>
      </c:scatterChart>
      <c:valAx>
        <c:axId val="526122847"/>
        <c:scaling>
          <c:orientation val="minMax"/>
          <c:max val="0.70000000000000007"/>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20" baseline="0">
                <a:solidFill>
                  <a:schemeClr val="dk1">
                    <a:lumMod val="50000"/>
                    <a:lumOff val="50000"/>
                  </a:schemeClr>
                </a:solidFill>
                <a:latin typeface="+mn-lt"/>
                <a:ea typeface="+mn-ea"/>
                <a:cs typeface="+mn-cs"/>
              </a:defRPr>
            </a:pPr>
            <a:r>
              <a:rPr lang="en-US" sz="2000" b="1"/>
              <a:t>MAQI</a:t>
            </a:r>
          </a:p>
        </c:rich>
      </c:tx>
      <c:overlay val="0"/>
      <c:spPr>
        <a:noFill/>
        <a:ln>
          <a:noFill/>
        </a:ln>
        <a:effectLst/>
      </c:spPr>
      <c:txPr>
        <a:bodyPr rot="0" spcFirstLastPara="1" vertOverflow="ellipsis" vert="horz" wrap="square" anchor="ctr" anchorCtr="1"/>
        <a:lstStyle/>
        <a:p>
          <a:pPr>
            <a:defRPr sz="20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Index_Methodology!$AC$11</c:f>
              <c:strCache>
                <c:ptCount val="1"/>
                <c:pt idx="0">
                  <c:v>retail_and_recreation MAQI</c:v>
                </c:pt>
              </c:strCache>
            </c:strRef>
          </c:tx>
          <c:spPr>
            <a:ln w="22225" cap="rnd" cmpd="sng" algn="ctr">
              <a:solidFill>
                <a:schemeClr val="accent1"/>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Index_Methodology!$AC$21:$AC$571</c:f>
              <c:numCache>
                <c:formatCode>0.00000</c:formatCode>
                <c:ptCount val="551"/>
                <c:pt idx="0">
                  <c:v>4.1018541717642307</c:v>
                </c:pt>
                <c:pt idx="1">
                  <c:v>4.210574703050022</c:v>
                </c:pt>
                <c:pt idx="2">
                  <c:v>4.2306048986193305</c:v>
                </c:pt>
                <c:pt idx="3">
                  <c:v>3.6364357931061804</c:v>
                </c:pt>
                <c:pt idx="4">
                  <c:v>3.5775033452250091</c:v>
                </c:pt>
                <c:pt idx="5">
                  <c:v>3.7212097472363856</c:v>
                </c:pt>
                <c:pt idx="6">
                  <c:v>3.9893067458695528</c:v>
                </c:pt>
                <c:pt idx="7">
                  <c:v>4.4410123276210394</c:v>
                </c:pt>
                <c:pt idx="8">
                  <c:v>6.6864811095830872</c:v>
                </c:pt>
                <c:pt idx="9">
                  <c:v>7.939492831456807</c:v>
                </c:pt>
                <c:pt idx="10">
                  <c:v>9.6651015902867705</c:v>
                </c:pt>
                <c:pt idx="11">
                  <c:v>9.2232517172786928</c:v>
                </c:pt>
                <c:pt idx="12">
                  <c:v>8.7147170010217572</c:v>
                </c:pt>
                <c:pt idx="13">
                  <c:v>12.407202168613054</c:v>
                </c:pt>
                <c:pt idx="14">
                  <c:v>13.278300451933951</c:v>
                </c:pt>
                <c:pt idx="15">
                  <c:v>13.460674726650709</c:v>
                </c:pt>
                <c:pt idx="16">
                  <c:v>11.749323543195613</c:v>
                </c:pt>
                <c:pt idx="17">
                  <c:v>11.647386138597867</c:v>
                </c:pt>
                <c:pt idx="18">
                  <c:v>11.269797796726795</c:v>
                </c:pt>
                <c:pt idx="19">
                  <c:v>10.580249315661867</c:v>
                </c:pt>
                <c:pt idx="20">
                  <c:v>9.698111535994558</c:v>
                </c:pt>
                <c:pt idx="21">
                  <c:v>11.479149623244021</c:v>
                </c:pt>
                <c:pt idx="22">
                  <c:v>13.002082157829111</c:v>
                </c:pt>
                <c:pt idx="23">
                  <c:v>12.701827913827392</c:v>
                </c:pt>
                <c:pt idx="24">
                  <c:v>12.307904859275428</c:v>
                </c:pt>
                <c:pt idx="25">
                  <c:v>12.109125295865889</c:v>
                </c:pt>
                <c:pt idx="26">
                  <c:v>14.128488329116585</c:v>
                </c:pt>
                <c:pt idx="27">
                  <c:v>12.632281407174553</c:v>
                </c:pt>
                <c:pt idx="28">
                  <c:v>10.148264394299046</c:v>
                </c:pt>
                <c:pt idx="29">
                  <c:v>10.487227038716252</c:v>
                </c:pt>
                <c:pt idx="30">
                  <c:v>11.630147631075578</c:v>
                </c:pt>
                <c:pt idx="31">
                  <c:v>9.217493992029052</c:v>
                </c:pt>
                <c:pt idx="32">
                  <c:v>7.730680546922315</c:v>
                </c:pt>
                <c:pt idx="33">
                  <c:v>7.9690719675217947</c:v>
                </c:pt>
                <c:pt idx="34">
                  <c:v>6.2859684164868712</c:v>
                </c:pt>
                <c:pt idx="35">
                  <c:v>4.4151385860657753</c:v>
                </c:pt>
                <c:pt idx="36">
                  <c:v>3.7468505607189253</c:v>
                </c:pt>
                <c:pt idx="37">
                  <c:v>3.9877456210242443</c:v>
                </c:pt>
                <c:pt idx="38">
                  <c:v>4.4855339625465289</c:v>
                </c:pt>
                <c:pt idx="39">
                  <c:v>3.0841189533226516</c:v>
                </c:pt>
                <c:pt idx="40">
                  <c:v>3.0876617836281772</c:v>
                </c:pt>
                <c:pt idx="41">
                  <c:v>3.0424817953048322</c:v>
                </c:pt>
                <c:pt idx="42">
                  <c:v>3.2273113717588755</c:v>
                </c:pt>
                <c:pt idx="43">
                  <c:v>3.2496629482546577</c:v>
                </c:pt>
                <c:pt idx="44">
                  <c:v>3.5813925161089299</c:v>
                </c:pt>
                <c:pt idx="45">
                  <c:v>4.4935561147392873</c:v>
                </c:pt>
                <c:pt idx="46">
                  <c:v>5.5763798818332164</c:v>
                </c:pt>
                <c:pt idx="47">
                  <c:v>5.5275895149051522</c:v>
                </c:pt>
                <c:pt idx="48">
                  <c:v>4.9806183004852924</c:v>
                </c:pt>
                <c:pt idx="49">
                  <c:v>10.236605160349407</c:v>
                </c:pt>
                <c:pt idx="50">
                  <c:v>9.6824492828865463</c:v>
                </c:pt>
                <c:pt idx="51">
                  <c:v>10.914155346471315</c:v>
                </c:pt>
                <c:pt idx="52">
                  <c:v>11.886657505089472</c:v>
                </c:pt>
                <c:pt idx="53">
                  <c:v>12.168696494077802</c:v>
                </c:pt>
                <c:pt idx="54">
                  <c:v>11.142074393123634</c:v>
                </c:pt>
                <c:pt idx="55">
                  <c:v>12.11731759241431</c:v>
                </c:pt>
                <c:pt idx="56">
                  <c:v>11.262449104110534</c:v>
                </c:pt>
                <c:pt idx="57">
                  <c:v>11.406211833421722</c:v>
                </c:pt>
                <c:pt idx="58">
                  <c:v>12.223486749796919</c:v>
                </c:pt>
                <c:pt idx="59">
                  <c:v>13.116953803336663</c:v>
                </c:pt>
                <c:pt idx="60">
                  <c:v>14.446155717298447</c:v>
                </c:pt>
                <c:pt idx="61">
                  <c:v>16.014994576130924</c:v>
                </c:pt>
                <c:pt idx="62">
                  <c:v>15.325475706633448</c:v>
                </c:pt>
                <c:pt idx="63">
                  <c:v>16.052362323757603</c:v>
                </c:pt>
                <c:pt idx="64">
                  <c:v>20.761469008545706</c:v>
                </c:pt>
                <c:pt idx="65">
                  <c:v>20.735491369813424</c:v>
                </c:pt>
                <c:pt idx="66">
                  <c:v>20.083029962010986</c:v>
                </c:pt>
                <c:pt idx="67">
                  <c:v>17.841494807665899</c:v>
                </c:pt>
                <c:pt idx="68">
                  <c:v>18.485231038622764</c:v>
                </c:pt>
                <c:pt idx="69">
                  <c:v>18.75595495228292</c:v>
                </c:pt>
                <c:pt idx="70">
                  <c:v>15.962846951326561</c:v>
                </c:pt>
                <c:pt idx="71">
                  <c:v>14.041233530524599</c:v>
                </c:pt>
                <c:pt idx="72">
                  <c:v>15.154546758759667</c:v>
                </c:pt>
                <c:pt idx="73">
                  <c:v>14.71815040866756</c:v>
                </c:pt>
                <c:pt idx="74">
                  <c:v>13.600842673554636</c:v>
                </c:pt>
                <c:pt idx="75">
                  <c:v>12.943994183080637</c:v>
                </c:pt>
                <c:pt idx="76">
                  <c:v>11.840516188466225</c:v>
                </c:pt>
                <c:pt idx="77">
                  <c:v>10.335699130277664</c:v>
                </c:pt>
                <c:pt idx="78">
                  <c:v>7.7655342369859843</c:v>
                </c:pt>
                <c:pt idx="79">
                  <c:v>6.0731133233414241</c:v>
                </c:pt>
                <c:pt idx="80">
                  <c:v>4.5074239740879953</c:v>
                </c:pt>
                <c:pt idx="81">
                  <c:v>4.4979517822224402</c:v>
                </c:pt>
                <c:pt idx="82">
                  <c:v>4.0758983879830328</c:v>
                </c:pt>
                <c:pt idx="83">
                  <c:v>3.5310541061372387</c:v>
                </c:pt>
                <c:pt idx="84">
                  <c:v>3.66934881877174</c:v>
                </c:pt>
                <c:pt idx="85">
                  <c:v>3.9217308846343752</c:v>
                </c:pt>
                <c:pt idx="86">
                  <c:v>4.3771657076360393</c:v>
                </c:pt>
                <c:pt idx="87">
                  <c:v>4.727254005605273</c:v>
                </c:pt>
                <c:pt idx="88">
                  <c:v>5.275633348351314</c:v>
                </c:pt>
                <c:pt idx="89">
                  <c:v>6.1354532093730327</c:v>
                </c:pt>
                <c:pt idx="90">
                  <c:v>10.04310567377788</c:v>
                </c:pt>
                <c:pt idx="91">
                  <c:v>9.5296875690768275</c:v>
                </c:pt>
                <c:pt idx="92">
                  <c:v>9.4487111358212168</c:v>
                </c:pt>
                <c:pt idx="93">
                  <c:v>10.006487634909526</c:v>
                </c:pt>
                <c:pt idx="94">
                  <c:v>9.3188528436859421</c:v>
                </c:pt>
                <c:pt idx="95">
                  <c:v>9.0391534679031782</c:v>
                </c:pt>
                <c:pt idx="96">
                  <c:v>8.670553040739005</c:v>
                </c:pt>
                <c:pt idx="97">
                  <c:v>7.2803645517023252</c:v>
                </c:pt>
                <c:pt idx="98">
                  <c:v>7.0068577570685582</c:v>
                </c:pt>
                <c:pt idx="99">
                  <c:v>7.5665572643200116</c:v>
                </c:pt>
                <c:pt idx="100">
                  <c:v>4.4930037373524323</c:v>
                </c:pt>
                <c:pt idx="101">
                  <c:v>4.5677655881009702</c:v>
                </c:pt>
                <c:pt idx="102">
                  <c:v>4.60924187667983</c:v>
                </c:pt>
                <c:pt idx="103">
                  <c:v>4.6268030476324444</c:v>
                </c:pt>
                <c:pt idx="104">
                  <c:v>4.2525515917690475</c:v>
                </c:pt>
                <c:pt idx="105">
                  <c:v>4.1262963813579017</c:v>
                </c:pt>
                <c:pt idx="106">
                  <c:v>3.9269121677068504</c:v>
                </c:pt>
                <c:pt idx="107">
                  <c:v>4.5949394839548612</c:v>
                </c:pt>
                <c:pt idx="108">
                  <c:v>4.7650576929693802</c:v>
                </c:pt>
                <c:pt idx="109">
                  <c:v>4.5266302584178542</c:v>
                </c:pt>
                <c:pt idx="110">
                  <c:v>8.197112338592822</c:v>
                </c:pt>
                <c:pt idx="111">
                  <c:v>5.5123162025981527</c:v>
                </c:pt>
                <c:pt idx="112">
                  <c:v>5.246744570504176</c:v>
                </c:pt>
                <c:pt idx="113">
                  <c:v>4.801336792906489</c:v>
                </c:pt>
                <c:pt idx="114">
                  <c:v>5.057852932208653</c:v>
                </c:pt>
                <c:pt idx="115">
                  <c:v>4.7777306877825598</c:v>
                </c:pt>
                <c:pt idx="116">
                  <c:v>5.0468573191192485</c:v>
                </c:pt>
                <c:pt idx="117">
                  <c:v>4.8665586713400657</c:v>
                </c:pt>
                <c:pt idx="118">
                  <c:v>3.4278899305096209</c:v>
                </c:pt>
                <c:pt idx="119">
                  <c:v>3.2014832401618469</c:v>
                </c:pt>
                <c:pt idx="120">
                  <c:v>3.3204968977516707</c:v>
                </c:pt>
                <c:pt idx="121">
                  <c:v>4.1085583886989729</c:v>
                </c:pt>
                <c:pt idx="122">
                  <c:v>4.2193427796118481</c:v>
                </c:pt>
                <c:pt idx="123">
                  <c:v>4.466712009817484</c:v>
                </c:pt>
                <c:pt idx="124">
                  <c:v>4.1968882437190675</c:v>
                </c:pt>
                <c:pt idx="125">
                  <c:v>3.6531243280128129</c:v>
                </c:pt>
                <c:pt idx="126">
                  <c:v>3.7037413742499963</c:v>
                </c:pt>
                <c:pt idx="127">
                  <c:v>3.7502549745707841</c:v>
                </c:pt>
                <c:pt idx="128">
                  <c:v>5.4527414649451975</c:v>
                </c:pt>
                <c:pt idx="129">
                  <c:v>5.433051282931185</c:v>
                </c:pt>
                <c:pt idx="130">
                  <c:v>5.0565899795868905</c:v>
                </c:pt>
                <c:pt idx="131">
                  <c:v>5.6844508547230959</c:v>
                </c:pt>
                <c:pt idx="132">
                  <c:v>5.2723162016884197</c:v>
                </c:pt>
                <c:pt idx="133">
                  <c:v>5.154953502957091</c:v>
                </c:pt>
                <c:pt idx="134">
                  <c:v>5.5984431942963457</c:v>
                </c:pt>
                <c:pt idx="135">
                  <c:v>6.7247930139282932</c:v>
                </c:pt>
                <c:pt idx="136">
                  <c:v>6.8063175075054385</c:v>
                </c:pt>
                <c:pt idx="137">
                  <c:v>6.5477399055989922</c:v>
                </c:pt>
                <c:pt idx="138">
                  <c:v>6.5105585109959696</c:v>
                </c:pt>
                <c:pt idx="139">
                  <c:v>6.6238446119624008</c:v>
                </c:pt>
                <c:pt idx="140">
                  <c:v>6.3234565078950355</c:v>
                </c:pt>
                <c:pt idx="141">
                  <c:v>5.6149063128132743</c:v>
                </c:pt>
                <c:pt idx="142">
                  <c:v>6.1513457956363871</c:v>
                </c:pt>
                <c:pt idx="143">
                  <c:v>6.2350262106252794</c:v>
                </c:pt>
                <c:pt idx="144">
                  <c:v>6.5138940443239308</c:v>
                </c:pt>
                <c:pt idx="145">
                  <c:v>6.1382620312499752</c:v>
                </c:pt>
                <c:pt idx="146">
                  <c:v>5.248820480407967</c:v>
                </c:pt>
                <c:pt idx="147">
                  <c:v>5.2468882759864286</c:v>
                </c:pt>
                <c:pt idx="148">
                  <c:v>5.2471337467571715</c:v>
                </c:pt>
                <c:pt idx="149">
                  <c:v>5.958147683995179</c:v>
                </c:pt>
                <c:pt idx="150">
                  <c:v>6.5552640890380891</c:v>
                </c:pt>
                <c:pt idx="151">
                  <c:v>6.4024142688735699</c:v>
                </c:pt>
                <c:pt idx="152">
                  <c:v>6.3627506034966945</c:v>
                </c:pt>
                <c:pt idx="153">
                  <c:v>6.2833109985336311</c:v>
                </c:pt>
                <c:pt idx="154">
                  <c:v>5.9376884650471045</c:v>
                </c:pt>
                <c:pt idx="155">
                  <c:v>6.9721632162841525</c:v>
                </c:pt>
                <c:pt idx="156">
                  <c:v>8.3444252930532645</c:v>
                </c:pt>
                <c:pt idx="157">
                  <c:v>8.9642836225362714</c:v>
                </c:pt>
                <c:pt idx="158">
                  <c:v>8.7461124815717621</c:v>
                </c:pt>
                <c:pt idx="159">
                  <c:v>9.1480365857475583</c:v>
                </c:pt>
                <c:pt idx="160">
                  <c:v>7.8655970801855419</c:v>
                </c:pt>
                <c:pt idx="161">
                  <c:v>9.0860985423210412</c:v>
                </c:pt>
                <c:pt idx="162">
                  <c:v>9.2298629070904585</c:v>
                </c:pt>
                <c:pt idx="163">
                  <c:v>8.9558468512448712</c:v>
                </c:pt>
                <c:pt idx="164">
                  <c:v>9.5600093723238526</c:v>
                </c:pt>
                <c:pt idx="165">
                  <c:v>9.6686128538976241</c:v>
                </c:pt>
                <c:pt idx="166">
                  <c:v>9.6730585919449084</c:v>
                </c:pt>
                <c:pt idx="167">
                  <c:v>8.3947660052673072</c:v>
                </c:pt>
                <c:pt idx="168">
                  <c:v>8.3047211768449127</c:v>
                </c:pt>
                <c:pt idx="169">
                  <c:v>7.8492103795356929</c:v>
                </c:pt>
                <c:pt idx="170">
                  <c:v>9.1987930442542893</c:v>
                </c:pt>
                <c:pt idx="171">
                  <c:v>8.8427233954174049</c:v>
                </c:pt>
                <c:pt idx="172">
                  <c:v>9.5724111524715667</c:v>
                </c:pt>
                <c:pt idx="173">
                  <c:v>10.733334006823405</c:v>
                </c:pt>
                <c:pt idx="174">
                  <c:v>9.6502119465111793</c:v>
                </c:pt>
                <c:pt idx="175">
                  <c:v>7.8775147709689062</c:v>
                </c:pt>
                <c:pt idx="176">
                  <c:v>7.9718060990590107</c:v>
                </c:pt>
                <c:pt idx="177">
                  <c:v>9.1185638779876594</c:v>
                </c:pt>
                <c:pt idx="178">
                  <c:v>9.7224970797461534</c:v>
                </c:pt>
                <c:pt idx="179">
                  <c:v>8.9171907630648874</c:v>
                </c:pt>
                <c:pt idx="180">
                  <c:v>9.1715180780063257</c:v>
                </c:pt>
                <c:pt idx="181">
                  <c:v>8.8884827074919333</c:v>
                </c:pt>
                <c:pt idx="182">
                  <c:v>7.6935014717149377</c:v>
                </c:pt>
                <c:pt idx="183">
                  <c:v>6.3564738502694791</c:v>
                </c:pt>
                <c:pt idx="184">
                  <c:v>7.2841813311915322</c:v>
                </c:pt>
                <c:pt idx="185">
                  <c:v>8.2851721693565707</c:v>
                </c:pt>
                <c:pt idx="186">
                  <c:v>4.5595310001463352</c:v>
                </c:pt>
                <c:pt idx="187">
                  <c:v>4.4219001590407006</c:v>
                </c:pt>
                <c:pt idx="188">
                  <c:v>3.6615344793764293</c:v>
                </c:pt>
                <c:pt idx="189">
                  <c:v>3.1854113597561398</c:v>
                </c:pt>
                <c:pt idx="190">
                  <c:v>3.1618370335485229</c:v>
                </c:pt>
                <c:pt idx="191">
                  <c:v>2.9610068757758938</c:v>
                </c:pt>
                <c:pt idx="192">
                  <c:v>3.1074008988034039</c:v>
                </c:pt>
                <c:pt idx="193">
                  <c:v>3.2796669471568349</c:v>
                </c:pt>
                <c:pt idx="194">
                  <c:v>3.2348264997093579</c:v>
                </c:pt>
                <c:pt idx="195">
                  <c:v>2.8360588047164379</c:v>
                </c:pt>
                <c:pt idx="196">
                  <c:v>4.3999566063402904</c:v>
                </c:pt>
                <c:pt idx="197">
                  <c:v>4.1931529570445223</c:v>
                </c:pt>
                <c:pt idx="198">
                  <c:v>5.0511061710074374</c:v>
                </c:pt>
                <c:pt idx="199">
                  <c:v>6.8868402268640017</c:v>
                </c:pt>
                <c:pt idx="200">
                  <c:v>6.025432534474227</c:v>
                </c:pt>
                <c:pt idx="201">
                  <c:v>5.756961144429277</c:v>
                </c:pt>
                <c:pt idx="202">
                  <c:v>3.9529374866011655</c:v>
                </c:pt>
                <c:pt idx="203">
                  <c:v>3.5130839325137653</c:v>
                </c:pt>
                <c:pt idx="204">
                  <c:v>3.4518023975901819</c:v>
                </c:pt>
                <c:pt idx="205">
                  <c:v>3.8478109948203767</c:v>
                </c:pt>
                <c:pt idx="206">
                  <c:v>3.7971748245737893</c:v>
                </c:pt>
                <c:pt idx="207">
                  <c:v>3.6370162616820259</c:v>
                </c:pt>
                <c:pt idx="208">
                  <c:v>3.4820183491174652</c:v>
                </c:pt>
                <c:pt idx="209">
                  <c:v>3.206294403407425</c:v>
                </c:pt>
                <c:pt idx="210">
                  <c:v>3.3170635152162506</c:v>
                </c:pt>
                <c:pt idx="211">
                  <c:v>4.1525022046068845</c:v>
                </c:pt>
                <c:pt idx="212">
                  <c:v>5.6108055631381291</c:v>
                </c:pt>
                <c:pt idx="213">
                  <c:v>6.5910213081010287</c:v>
                </c:pt>
                <c:pt idx="214">
                  <c:v>6.1847871055040899</c:v>
                </c:pt>
                <c:pt idx="215">
                  <c:v>6.255891810505152</c:v>
                </c:pt>
                <c:pt idx="216">
                  <c:v>5.8199652521896557</c:v>
                </c:pt>
                <c:pt idx="217">
                  <c:v>6.9569503673875897</c:v>
                </c:pt>
                <c:pt idx="218">
                  <c:v>7.0372212264194332</c:v>
                </c:pt>
                <c:pt idx="219">
                  <c:v>7.620879537502451</c:v>
                </c:pt>
                <c:pt idx="220">
                  <c:v>8.1722905379967479</c:v>
                </c:pt>
                <c:pt idx="221">
                  <c:v>8.3768775716342088</c:v>
                </c:pt>
                <c:pt idx="222">
                  <c:v>9.2553109014436181</c:v>
                </c:pt>
                <c:pt idx="223">
                  <c:v>8.9414311357581617</c:v>
                </c:pt>
                <c:pt idx="224">
                  <c:v>9.4449672086634298</c:v>
                </c:pt>
                <c:pt idx="225">
                  <c:v>9.3285747872974252</c:v>
                </c:pt>
                <c:pt idx="226">
                  <c:v>10.691445214116193</c:v>
                </c:pt>
                <c:pt idx="227">
                  <c:v>10.461676971614784</c:v>
                </c:pt>
                <c:pt idx="228">
                  <c:v>10.921255642066072</c:v>
                </c:pt>
                <c:pt idx="229">
                  <c:v>9.9971076442739601</c:v>
                </c:pt>
                <c:pt idx="230">
                  <c:v>9.2318355214360963</c:v>
                </c:pt>
                <c:pt idx="231">
                  <c:v>9.087299070004093</c:v>
                </c:pt>
                <c:pt idx="232">
                  <c:v>7.8783165258631431</c:v>
                </c:pt>
                <c:pt idx="233">
                  <c:v>8.5524028711051319</c:v>
                </c:pt>
                <c:pt idx="234">
                  <c:v>9.1638235566641804</c:v>
                </c:pt>
                <c:pt idx="235">
                  <c:v>9.2611901438943267</c:v>
                </c:pt>
                <c:pt idx="236">
                  <c:v>8.0512854366822957</c:v>
                </c:pt>
                <c:pt idx="237">
                  <c:v>7.5501566544133949</c:v>
                </c:pt>
                <c:pt idx="238">
                  <c:v>7.5998600040687894</c:v>
                </c:pt>
                <c:pt idx="239">
                  <c:v>8.2325141838174609</c:v>
                </c:pt>
                <c:pt idx="240">
                  <c:v>8.8463146818472271</c:v>
                </c:pt>
                <c:pt idx="241">
                  <c:v>8.6899641434653692</c:v>
                </c:pt>
                <c:pt idx="242">
                  <c:v>9.8636908952473981</c:v>
                </c:pt>
                <c:pt idx="243">
                  <c:v>10.167968712890051</c:v>
                </c:pt>
                <c:pt idx="244">
                  <c:v>9.0567465164602243</c:v>
                </c:pt>
                <c:pt idx="245">
                  <c:v>8.9682599029346672</c:v>
                </c:pt>
                <c:pt idx="246">
                  <c:v>10.317586359983087</c:v>
                </c:pt>
                <c:pt idx="247">
                  <c:v>11.431023196127697</c:v>
                </c:pt>
                <c:pt idx="248">
                  <c:v>11.717194779231356</c:v>
                </c:pt>
                <c:pt idx="249">
                  <c:v>11.378486448996778</c:v>
                </c:pt>
                <c:pt idx="250">
                  <c:v>11.918013029162093</c:v>
                </c:pt>
                <c:pt idx="251">
                  <c:v>10.09274086281944</c:v>
                </c:pt>
                <c:pt idx="252">
                  <c:v>9.465145592561921</c:v>
                </c:pt>
                <c:pt idx="253">
                  <c:v>9.1507123056750519</c:v>
                </c:pt>
                <c:pt idx="254">
                  <c:v>9.9354453356387644</c:v>
                </c:pt>
                <c:pt idx="255">
                  <c:v>9.8135783767624378</c:v>
                </c:pt>
                <c:pt idx="256">
                  <c:v>9.7699132350798426</c:v>
                </c:pt>
                <c:pt idx="257">
                  <c:v>9.3579596866618679</c:v>
                </c:pt>
                <c:pt idx="258">
                  <c:v>8.5356141892062904</c:v>
                </c:pt>
                <c:pt idx="259">
                  <c:v>8.9314288240380542</c:v>
                </c:pt>
                <c:pt idx="260">
                  <c:v>9.3625549187731849</c:v>
                </c:pt>
                <c:pt idx="261">
                  <c:v>11.125297245958281</c:v>
                </c:pt>
                <c:pt idx="262">
                  <c:v>11.781347698718989</c:v>
                </c:pt>
                <c:pt idx="263">
                  <c:v>11.466474787364064</c:v>
                </c:pt>
                <c:pt idx="264">
                  <c:v>12.053708280371666</c:v>
                </c:pt>
                <c:pt idx="265">
                  <c:v>10.331317479974487</c:v>
                </c:pt>
                <c:pt idx="266">
                  <c:v>10.215522736656281</c:v>
                </c:pt>
                <c:pt idx="267">
                  <c:v>10.341407016954783</c:v>
                </c:pt>
                <c:pt idx="268">
                  <c:v>9.9851803987255252</c:v>
                </c:pt>
                <c:pt idx="269">
                  <c:v>9.0557211420232466</c:v>
                </c:pt>
                <c:pt idx="270">
                  <c:v>8.5173757795250324</c:v>
                </c:pt>
                <c:pt idx="271">
                  <c:v>8.6923838883745574</c:v>
                </c:pt>
                <c:pt idx="272">
                  <c:v>8.4977557186765651</c:v>
                </c:pt>
                <c:pt idx="273">
                  <c:v>8.7405293952620067</c:v>
                </c:pt>
                <c:pt idx="274">
                  <c:v>8.5227743602098283</c:v>
                </c:pt>
                <c:pt idx="275">
                  <c:v>7.119137704118029</c:v>
                </c:pt>
                <c:pt idx="276">
                  <c:v>6.9581416885706231</c:v>
                </c:pt>
                <c:pt idx="277">
                  <c:v>6.5568903712933597</c:v>
                </c:pt>
                <c:pt idx="278">
                  <c:v>6.1763482707137634</c:v>
                </c:pt>
                <c:pt idx="279">
                  <c:v>5.9553575621582313</c:v>
                </c:pt>
                <c:pt idx="280">
                  <c:v>5.8834698817365725</c:v>
                </c:pt>
                <c:pt idx="281">
                  <c:v>5.9702676966645054</c:v>
                </c:pt>
                <c:pt idx="282">
                  <c:v>6.0078624993230632</c:v>
                </c:pt>
                <c:pt idx="283">
                  <c:v>5.6841086298550616</c:v>
                </c:pt>
                <c:pt idx="284">
                  <c:v>5.698346673456081</c:v>
                </c:pt>
                <c:pt idx="285">
                  <c:v>6.9436887808372818</c:v>
                </c:pt>
                <c:pt idx="286">
                  <c:v>6.4832889237891678</c:v>
                </c:pt>
                <c:pt idx="287">
                  <c:v>6.6419750149144843</c:v>
                </c:pt>
                <c:pt idx="288">
                  <c:v>3.1279725061758143</c:v>
                </c:pt>
                <c:pt idx="289">
                  <c:v>3.2116185011426372</c:v>
                </c:pt>
                <c:pt idx="290">
                  <c:v>2.9664666520474423</c:v>
                </c:pt>
                <c:pt idx="291">
                  <c:v>2.8645044733252094</c:v>
                </c:pt>
                <c:pt idx="292">
                  <c:v>2.8199380863205139</c:v>
                </c:pt>
                <c:pt idx="293">
                  <c:v>2.6077581768643219</c:v>
                </c:pt>
                <c:pt idx="294">
                  <c:v>2.466400720412345</c:v>
                </c:pt>
                <c:pt idx="295">
                  <c:v>2.4369324380833359</c:v>
                </c:pt>
                <c:pt idx="296">
                  <c:v>2.4570865475267776</c:v>
                </c:pt>
                <c:pt idx="297">
                  <c:v>2.3880326598571333</c:v>
                </c:pt>
                <c:pt idx="298">
                  <c:v>5.0195859265852878</c:v>
                </c:pt>
                <c:pt idx="299">
                  <c:v>5.0208477135072345</c:v>
                </c:pt>
                <c:pt idx="300">
                  <c:v>5.4284879446500574</c:v>
                </c:pt>
                <c:pt idx="301">
                  <c:v>5.6092876108579084</c:v>
                </c:pt>
                <c:pt idx="302">
                  <c:v>5.5707604530113795</c:v>
                </c:pt>
                <c:pt idx="303">
                  <c:v>6.88258058871003</c:v>
                </c:pt>
                <c:pt idx="304">
                  <c:v>7.358104192229419</c:v>
                </c:pt>
                <c:pt idx="305">
                  <c:v>7.6901706741454214</c:v>
                </c:pt>
                <c:pt idx="306">
                  <c:v>7.8166997784246162</c:v>
                </c:pt>
                <c:pt idx="307">
                  <c:v>7.9396467167027902</c:v>
                </c:pt>
                <c:pt idx="308">
                  <c:v>7.7813426266127799</c:v>
                </c:pt>
                <c:pt idx="309">
                  <c:v>8.0726151933086872</c:v>
                </c:pt>
                <c:pt idx="310">
                  <c:v>8.3373123248411449</c:v>
                </c:pt>
                <c:pt idx="311">
                  <c:v>7.0681216429250124</c:v>
                </c:pt>
                <c:pt idx="312">
                  <c:v>7.321327398096634</c:v>
                </c:pt>
                <c:pt idx="313">
                  <c:v>6.6840007804559365</c:v>
                </c:pt>
                <c:pt idx="314">
                  <c:v>6.5307863472378784</c:v>
                </c:pt>
                <c:pt idx="315">
                  <c:v>7.297168004436279</c:v>
                </c:pt>
                <c:pt idx="316">
                  <c:v>7.9787190788840787</c:v>
                </c:pt>
                <c:pt idx="317">
                  <c:v>8.1118032983962713</c:v>
                </c:pt>
                <c:pt idx="318">
                  <c:v>8.0769117353868474</c:v>
                </c:pt>
                <c:pt idx="319">
                  <c:v>7.7485205001606232</c:v>
                </c:pt>
                <c:pt idx="320">
                  <c:v>6.4897812818378346</c:v>
                </c:pt>
                <c:pt idx="321">
                  <c:v>6.5242626322102781</c:v>
                </c:pt>
                <c:pt idx="322">
                  <c:v>6.9357768668352859</c:v>
                </c:pt>
                <c:pt idx="323">
                  <c:v>8.0082663989404619</c:v>
                </c:pt>
                <c:pt idx="324">
                  <c:v>7.4573994682171882</c:v>
                </c:pt>
                <c:pt idx="325">
                  <c:v>7.4598408308410331</c:v>
                </c:pt>
                <c:pt idx="326">
                  <c:v>5.6870562659533945</c:v>
                </c:pt>
                <c:pt idx="327">
                  <c:v>5.6388705878346803</c:v>
                </c:pt>
                <c:pt idx="328">
                  <c:v>5.2966919713793592</c:v>
                </c:pt>
                <c:pt idx="329">
                  <c:v>5.5978930532324167</c:v>
                </c:pt>
                <c:pt idx="330">
                  <c:v>6.8757910216801399</c:v>
                </c:pt>
                <c:pt idx="331">
                  <c:v>7.7564973656260348</c:v>
                </c:pt>
                <c:pt idx="332">
                  <c:v>7.233549759530745</c:v>
                </c:pt>
                <c:pt idx="333">
                  <c:v>6.9215660593639603</c:v>
                </c:pt>
                <c:pt idx="334">
                  <c:v>8.0061192136148094</c:v>
                </c:pt>
                <c:pt idx="335">
                  <c:v>6.6219649370827804</c:v>
                </c:pt>
                <c:pt idx="336">
                  <c:v>8.499632323156499</c:v>
                </c:pt>
                <c:pt idx="337">
                  <c:v>8.2458208256709522</c:v>
                </c:pt>
                <c:pt idx="338">
                  <c:v>9.4896961544355776</c:v>
                </c:pt>
                <c:pt idx="339">
                  <c:v>9.9216018295058657</c:v>
                </c:pt>
                <c:pt idx="340">
                  <c:v>10.066567461831198</c:v>
                </c:pt>
                <c:pt idx="341">
                  <c:v>10.791973080474783</c:v>
                </c:pt>
                <c:pt idx="342">
                  <c:v>10.361093789439686</c:v>
                </c:pt>
                <c:pt idx="343">
                  <c:v>10.693245760560723</c:v>
                </c:pt>
                <c:pt idx="344">
                  <c:v>10.923246427111286</c:v>
                </c:pt>
                <c:pt idx="345">
                  <c:v>13.410267291512213</c:v>
                </c:pt>
                <c:pt idx="346">
                  <c:v>16.127204123256522</c:v>
                </c:pt>
                <c:pt idx="347">
                  <c:v>14.675869029112564</c:v>
                </c:pt>
                <c:pt idx="348">
                  <c:v>11.363560663512523</c:v>
                </c:pt>
                <c:pt idx="349">
                  <c:v>9.4831642508867429</c:v>
                </c:pt>
                <c:pt idx="350">
                  <c:v>9.2711881848023783</c:v>
                </c:pt>
                <c:pt idx="351">
                  <c:v>9.3920639565991113</c:v>
                </c:pt>
                <c:pt idx="352">
                  <c:v>10.582239052793655</c:v>
                </c:pt>
                <c:pt idx="353">
                  <c:v>10.28915830247424</c:v>
                </c:pt>
                <c:pt idx="354">
                  <c:v>9.7242915863979995</c:v>
                </c:pt>
                <c:pt idx="355">
                  <c:v>9.8518171937730248</c:v>
                </c:pt>
                <c:pt idx="356">
                  <c:v>8.3520747110573215</c:v>
                </c:pt>
                <c:pt idx="357">
                  <c:v>10.356833556342513</c:v>
                </c:pt>
                <c:pt idx="358">
                  <c:v>12.975484968811852</c:v>
                </c:pt>
                <c:pt idx="359">
                  <c:v>12.688543109901605</c:v>
                </c:pt>
                <c:pt idx="360">
                  <c:v>12.552013495855007</c:v>
                </c:pt>
                <c:pt idx="361">
                  <c:v>11.902649812266356</c:v>
                </c:pt>
                <c:pt idx="362">
                  <c:v>11.752283258400817</c:v>
                </c:pt>
                <c:pt idx="363">
                  <c:v>6.9969766697627716</c:v>
                </c:pt>
                <c:pt idx="364">
                  <c:v>6.9498836825602597</c:v>
                </c:pt>
                <c:pt idx="365">
                  <c:v>6.6857095444724388</c:v>
                </c:pt>
                <c:pt idx="366">
                  <c:v>7.0324098079018729</c:v>
                </c:pt>
                <c:pt idx="367">
                  <c:v>6.6321048177378952</c:v>
                </c:pt>
                <c:pt idx="368">
                  <c:v>6.1340876725858484</c:v>
                </c:pt>
                <c:pt idx="369">
                  <c:v>4.533467637505864</c:v>
                </c:pt>
                <c:pt idx="370">
                  <c:v>4.0632173753085503</c:v>
                </c:pt>
                <c:pt idx="371">
                  <c:v>4.0331362243671665</c:v>
                </c:pt>
                <c:pt idx="372">
                  <c:v>3.9886568139012608</c:v>
                </c:pt>
                <c:pt idx="373">
                  <c:v>4.8938635049526757</c:v>
                </c:pt>
                <c:pt idx="374">
                  <c:v>5.0448787996957556</c:v>
                </c:pt>
                <c:pt idx="375">
                  <c:v>4.9551979050124304</c:v>
                </c:pt>
                <c:pt idx="376">
                  <c:v>5.1570702727416968</c:v>
                </c:pt>
                <c:pt idx="377">
                  <c:v>4.7759355531128334</c:v>
                </c:pt>
                <c:pt idx="378">
                  <c:v>4.8369176370839959</c:v>
                </c:pt>
                <c:pt idx="379">
                  <c:v>7.0739611667940157</c:v>
                </c:pt>
                <c:pt idx="380">
                  <c:v>7.8831099490377738</c:v>
                </c:pt>
                <c:pt idx="381">
                  <c:v>7.7983994786417705</c:v>
                </c:pt>
                <c:pt idx="382">
                  <c:v>7.5174357130318787</c:v>
                </c:pt>
                <c:pt idx="383">
                  <c:v>8.4660684971578846</c:v>
                </c:pt>
                <c:pt idx="384">
                  <c:v>8.1922342974870226</c:v>
                </c:pt>
                <c:pt idx="385">
                  <c:v>9.1736461988573392</c:v>
                </c:pt>
                <c:pt idx="386">
                  <c:v>8.8616453295807762</c:v>
                </c:pt>
                <c:pt idx="387">
                  <c:v>10.211897731085545</c:v>
                </c:pt>
                <c:pt idx="388">
                  <c:v>11.907103424264372</c:v>
                </c:pt>
                <c:pt idx="389">
                  <c:v>13.595291540965123</c:v>
                </c:pt>
                <c:pt idx="390">
                  <c:v>13.20015464557096</c:v>
                </c:pt>
                <c:pt idx="391">
                  <c:v>13.357896423714049</c:v>
                </c:pt>
                <c:pt idx="392">
                  <c:v>16.798358360171964</c:v>
                </c:pt>
                <c:pt idx="393">
                  <c:v>18.225932406628402</c:v>
                </c:pt>
                <c:pt idx="394">
                  <c:v>19.339390731488688</c:v>
                </c:pt>
                <c:pt idx="395">
                  <c:v>18.618857131820455</c:v>
                </c:pt>
                <c:pt idx="396">
                  <c:v>18.722915352241888</c:v>
                </c:pt>
                <c:pt idx="397">
                  <c:v>17.373328148381507</c:v>
                </c:pt>
                <c:pt idx="398">
                  <c:v>14.287484433149826</c:v>
                </c:pt>
                <c:pt idx="399">
                  <c:v>11.323193429407484</c:v>
                </c:pt>
                <c:pt idx="400">
                  <c:v>9.8717871573130509</c:v>
                </c:pt>
                <c:pt idx="401">
                  <c:v>11.195154152484857</c:v>
                </c:pt>
                <c:pt idx="402">
                  <c:v>10.963537022693128</c:v>
                </c:pt>
                <c:pt idx="403">
                  <c:v>10.814379839086021</c:v>
                </c:pt>
                <c:pt idx="404">
                  <c:v>10.215248659715275</c:v>
                </c:pt>
                <c:pt idx="405">
                  <c:v>8.2653599376512314</c:v>
                </c:pt>
                <c:pt idx="406">
                  <c:v>8.5895853990595281</c:v>
                </c:pt>
                <c:pt idx="407">
                  <c:v>8.8428900496439233</c:v>
                </c:pt>
                <c:pt idx="408">
                  <c:v>9.9938752107331759</c:v>
                </c:pt>
                <c:pt idx="409">
                  <c:v>10.35584772627521</c:v>
                </c:pt>
                <c:pt idx="410">
                  <c:v>11.170961354710776</c:v>
                </c:pt>
                <c:pt idx="411">
                  <c:v>9.8333981139860605</c:v>
                </c:pt>
                <c:pt idx="412">
                  <c:v>8.6981898065081182</c:v>
                </c:pt>
                <c:pt idx="413">
                  <c:v>8.4824180707159709</c:v>
                </c:pt>
                <c:pt idx="414">
                  <c:v>8.6480769726279334</c:v>
                </c:pt>
                <c:pt idx="415">
                  <c:v>10.85321851657261</c:v>
                </c:pt>
                <c:pt idx="416">
                  <c:v>10.345958253692155</c:v>
                </c:pt>
                <c:pt idx="417">
                  <c:v>10.018352530680241</c:v>
                </c:pt>
                <c:pt idx="418">
                  <c:v>9.554949429156121</c:v>
                </c:pt>
                <c:pt idx="419">
                  <c:v>9.0915065470841121</c:v>
                </c:pt>
                <c:pt idx="420">
                  <c:v>10.73699487218672</c:v>
                </c:pt>
                <c:pt idx="421">
                  <c:v>12.058190423070693</c:v>
                </c:pt>
                <c:pt idx="422">
                  <c:v>12.065200072551544</c:v>
                </c:pt>
                <c:pt idx="423">
                  <c:v>10.419396378318318</c:v>
                </c:pt>
                <c:pt idx="424">
                  <c:v>10.355711372186558</c:v>
                </c:pt>
                <c:pt idx="425">
                  <c:v>9.445886287546152</c:v>
                </c:pt>
                <c:pt idx="426">
                  <c:v>9.1494715369508306</c:v>
                </c:pt>
                <c:pt idx="427">
                  <c:v>9.7065952756557454</c:v>
                </c:pt>
                <c:pt idx="428">
                  <c:v>9.496754762607214</c:v>
                </c:pt>
                <c:pt idx="429">
                  <c:v>10.110107748040832</c:v>
                </c:pt>
                <c:pt idx="430">
                  <c:v>10.04340965858203</c:v>
                </c:pt>
                <c:pt idx="431">
                  <c:v>9.8168206603380721</c:v>
                </c:pt>
                <c:pt idx="432">
                  <c:v>10.564337330168813</c:v>
                </c:pt>
                <c:pt idx="433">
                  <c:v>11.277444609803545</c:v>
                </c:pt>
                <c:pt idx="434">
                  <c:v>8.3487153001247716</c:v>
                </c:pt>
                <c:pt idx="435">
                  <c:v>8.9962478692116292</c:v>
                </c:pt>
                <c:pt idx="436">
                  <c:v>10.144893642693381</c:v>
                </c:pt>
                <c:pt idx="437">
                  <c:v>9.175665980470324</c:v>
                </c:pt>
                <c:pt idx="438">
                  <c:v>9.5513438040878818</c:v>
                </c:pt>
                <c:pt idx="439">
                  <c:v>10.19791151698468</c:v>
                </c:pt>
                <c:pt idx="440">
                  <c:v>8.626767622982678</c:v>
                </c:pt>
                <c:pt idx="441">
                  <c:v>7.4480904191653794</c:v>
                </c:pt>
                <c:pt idx="442">
                  <c:v>7.714069800098212</c:v>
                </c:pt>
                <c:pt idx="443">
                  <c:v>8.8319354011840598</c:v>
                </c:pt>
                <c:pt idx="444">
                  <c:v>10.222186678351292</c:v>
                </c:pt>
                <c:pt idx="445">
                  <c:v>10.24453960067679</c:v>
                </c:pt>
                <c:pt idx="446">
                  <c:v>9.6391287223790112</c:v>
                </c:pt>
                <c:pt idx="447">
                  <c:v>9.471958210450623</c:v>
                </c:pt>
                <c:pt idx="448">
                  <c:v>6.2212896281435972</c:v>
                </c:pt>
                <c:pt idx="449">
                  <c:v>6.2972687514445225</c:v>
                </c:pt>
                <c:pt idx="450">
                  <c:v>6.5043759168960298</c:v>
                </c:pt>
                <c:pt idx="451">
                  <c:v>7.4874369299436703</c:v>
                </c:pt>
                <c:pt idx="452">
                  <c:v>7.3227816504789569</c:v>
                </c:pt>
                <c:pt idx="453">
                  <c:v>5.460520525768124</c:v>
                </c:pt>
                <c:pt idx="454">
                  <c:v>5.3591595078827421</c:v>
                </c:pt>
                <c:pt idx="455">
                  <c:v>5.1848590795971745</c:v>
                </c:pt>
                <c:pt idx="456">
                  <c:v>5.3253285299492905</c:v>
                </c:pt>
                <c:pt idx="457">
                  <c:v>5.9037096742116608</c:v>
                </c:pt>
                <c:pt idx="458">
                  <c:v>8.5214971459800779</c:v>
                </c:pt>
                <c:pt idx="459">
                  <c:v>8.1271074206979375</c:v>
                </c:pt>
                <c:pt idx="460">
                  <c:v>8.2397450847368603</c:v>
                </c:pt>
                <c:pt idx="461">
                  <c:v>7.7342875643178814</c:v>
                </c:pt>
                <c:pt idx="462">
                  <c:v>4.2074856971404184</c:v>
                </c:pt>
                <c:pt idx="463">
                  <c:v>5.3281423368848966</c:v>
                </c:pt>
                <c:pt idx="464">
                  <c:v>5.5478919033639205</c:v>
                </c:pt>
                <c:pt idx="465">
                  <c:v>5.4930161883628275</c:v>
                </c:pt>
                <c:pt idx="466">
                  <c:v>5.3503536094044133</c:v>
                </c:pt>
                <c:pt idx="467">
                  <c:v>4.65053350709859</c:v>
                </c:pt>
                <c:pt idx="468">
                  <c:v>4.2064529822964358</c:v>
                </c:pt>
                <c:pt idx="469">
                  <c:v>4.1675713985307974</c:v>
                </c:pt>
                <c:pt idx="470">
                  <c:v>4.2982447249833102</c:v>
                </c:pt>
                <c:pt idx="471">
                  <c:v>4.5722202259620568</c:v>
                </c:pt>
                <c:pt idx="472">
                  <c:v>8.4165926029066362</c:v>
                </c:pt>
                <c:pt idx="473">
                  <c:v>7.6974293504826585</c:v>
                </c:pt>
                <c:pt idx="474">
                  <c:v>8.3176823405588962</c:v>
                </c:pt>
                <c:pt idx="475">
                  <c:v>8.0488593611704609</c:v>
                </c:pt>
                <c:pt idx="476">
                  <c:v>7.7471903026994653</c:v>
                </c:pt>
                <c:pt idx="477">
                  <c:v>9.129590140608812</c:v>
                </c:pt>
                <c:pt idx="478">
                  <c:v>10.727794689328803</c:v>
                </c:pt>
                <c:pt idx="479">
                  <c:v>11.285903789080521</c:v>
                </c:pt>
                <c:pt idx="480">
                  <c:v>11.141895917507865</c:v>
                </c:pt>
                <c:pt idx="481">
                  <c:v>10.637407433056357</c:v>
                </c:pt>
                <c:pt idx="482">
                  <c:v>10.271982278428005</c:v>
                </c:pt>
                <c:pt idx="483">
                  <c:v>11.228138379349325</c:v>
                </c:pt>
                <c:pt idx="484">
                  <c:v>10.647462009986693</c:v>
                </c:pt>
                <c:pt idx="485">
                  <c:v>11.524618706335968</c:v>
                </c:pt>
                <c:pt idx="486">
                  <c:v>12.901719264726909</c:v>
                </c:pt>
                <c:pt idx="487">
                  <c:v>14.064074452416719</c:v>
                </c:pt>
                <c:pt idx="488">
                  <c:v>12.670362960319693</c:v>
                </c:pt>
                <c:pt idx="489">
                  <c:v>12.011231426407617</c:v>
                </c:pt>
                <c:pt idx="490">
                  <c:v>12.823483144128117</c:v>
                </c:pt>
                <c:pt idx="491">
                  <c:v>13.559680678497827</c:v>
                </c:pt>
                <c:pt idx="492">
                  <c:v>12.322352116630887</c:v>
                </c:pt>
                <c:pt idx="493">
                  <c:v>12.028291147823049</c:v>
                </c:pt>
                <c:pt idx="494">
                  <c:v>12.72914714538835</c:v>
                </c:pt>
                <c:pt idx="495">
                  <c:v>13.505175278013095</c:v>
                </c:pt>
                <c:pt idx="496">
                  <c:v>12.20930720215928</c:v>
                </c:pt>
                <c:pt idx="497">
                  <c:v>11.939299025951103</c:v>
                </c:pt>
                <c:pt idx="498">
                  <c:v>10.76582302440031</c:v>
                </c:pt>
                <c:pt idx="499">
                  <c:v>12.140630834902813</c:v>
                </c:pt>
                <c:pt idx="500">
                  <c:v>11.399917993105188</c:v>
                </c:pt>
                <c:pt idx="501">
                  <c:v>11.230125432014685</c:v>
                </c:pt>
                <c:pt idx="502">
                  <c:v>12.501249158884516</c:v>
                </c:pt>
                <c:pt idx="503">
                  <c:v>11.404670040000669</c:v>
                </c:pt>
                <c:pt idx="504">
                  <c:v>11.72541306523755</c:v>
                </c:pt>
                <c:pt idx="505">
                  <c:v>11.475793079972382</c:v>
                </c:pt>
                <c:pt idx="506">
                  <c:v>11.832846820197119</c:v>
                </c:pt>
                <c:pt idx="507">
                  <c:v>12.278717239212424</c:v>
                </c:pt>
                <c:pt idx="508">
                  <c:v>13.647204293019298</c:v>
                </c:pt>
                <c:pt idx="509">
                  <c:v>12.949702450810264</c:v>
                </c:pt>
                <c:pt idx="510">
                  <c:v>13.899208030410175</c:v>
                </c:pt>
                <c:pt idx="511">
                  <c:v>13.879827487801498</c:v>
                </c:pt>
                <c:pt idx="512">
                  <c:v>13.265335291390786</c:v>
                </c:pt>
                <c:pt idx="513">
                  <c:v>13.820412851328957</c:v>
                </c:pt>
                <c:pt idx="514">
                  <c:v>10.311593688998586</c:v>
                </c:pt>
                <c:pt idx="515">
                  <c:v>10.084826145545774</c:v>
                </c:pt>
                <c:pt idx="516">
                  <c:v>8.3003305273106776</c:v>
                </c:pt>
                <c:pt idx="517">
                  <c:v>8.4071287463627336</c:v>
                </c:pt>
                <c:pt idx="518">
                  <c:v>8.2816656409332818</c:v>
                </c:pt>
                <c:pt idx="519">
                  <c:v>6.8505966639396201</c:v>
                </c:pt>
                <c:pt idx="520">
                  <c:v>6.8377854643598148</c:v>
                </c:pt>
                <c:pt idx="521">
                  <c:v>6.1278564672552225</c:v>
                </c:pt>
                <c:pt idx="522">
                  <c:v>6.3357570846035314</c:v>
                </c:pt>
                <c:pt idx="523">
                  <c:v>6.4631589803107534</c:v>
                </c:pt>
                <c:pt idx="524">
                  <c:v>7.1985448815972104</c:v>
                </c:pt>
                <c:pt idx="525">
                  <c:v>7.1922602990897468</c:v>
                </c:pt>
                <c:pt idx="526">
                  <c:v>8.8073452945522934</c:v>
                </c:pt>
                <c:pt idx="527">
                  <c:v>8.8953591538838062</c:v>
                </c:pt>
                <c:pt idx="528">
                  <c:v>9.4483449935721513</c:v>
                </c:pt>
                <c:pt idx="529">
                  <c:v>12.006090358953527</c:v>
                </c:pt>
                <c:pt idx="530">
                  <c:v>11.762538686214844</c:v>
                </c:pt>
                <c:pt idx="531">
                  <c:v>14.620086694440674</c:v>
                </c:pt>
                <c:pt idx="532">
                  <c:v>14.690527546638428</c:v>
                </c:pt>
                <c:pt idx="533">
                  <c:v>15.366247951090687</c:v>
                </c:pt>
                <c:pt idx="534">
                  <c:v>18.029089260115992</c:v>
                </c:pt>
                <c:pt idx="535">
                  <c:v>20.247691351309449</c:v>
                </c:pt>
                <c:pt idx="536">
                  <c:v>19.921426870329157</c:v>
                </c:pt>
                <c:pt idx="537">
                  <c:v>19.39990125223251</c:v>
                </c:pt>
                <c:pt idx="538">
                  <c:v>19.524741325124133</c:v>
                </c:pt>
                <c:pt idx="539">
                  <c:v>21.070315764579053</c:v>
                </c:pt>
                <c:pt idx="540">
                  <c:v>17.834576488058854</c:v>
                </c:pt>
                <c:pt idx="541">
                  <c:v>15.597467610598203</c:v>
                </c:pt>
                <c:pt idx="542">
                  <c:v>13.856564555064063</c:v>
                </c:pt>
                <c:pt idx="543">
                  <c:v>12.849137607117342</c:v>
                </c:pt>
                <c:pt idx="544">
                  <c:v>12.151726242797521</c:v>
                </c:pt>
                <c:pt idx="545">
                  <c:v>11.003685350945515</c:v>
                </c:pt>
                <c:pt idx="546">
                  <c:v>11.33582093589526</c:v>
                </c:pt>
                <c:pt idx="547">
                  <c:v>9.3298444434262233</c:v>
                </c:pt>
                <c:pt idx="548">
                  <c:v>9.7401734260775523</c:v>
                </c:pt>
                <c:pt idx="549">
                  <c:v>9.9208456501473545</c:v>
                </c:pt>
                <c:pt idx="550">
                  <c:v>11.442399076303568</c:v>
                </c:pt>
              </c:numCache>
            </c:numRef>
          </c:val>
          <c:smooth val="0"/>
          <c:extLst>
            <c:ext xmlns:c16="http://schemas.microsoft.com/office/drawing/2014/chart" uri="{C3380CC4-5D6E-409C-BE32-E72D297353CC}">
              <c16:uniqueId val="{00000000-2128-4BEF-89E6-560716CBE9F5}"/>
            </c:ext>
          </c:extLst>
        </c:ser>
        <c:ser>
          <c:idx val="1"/>
          <c:order val="1"/>
          <c:tx>
            <c:strRef>
              <c:f>Index_Methodology!$AD$11</c:f>
              <c:strCache>
                <c:ptCount val="1"/>
                <c:pt idx="0">
                  <c:v>grocery_and_pharmacy MAQI</c:v>
                </c:pt>
              </c:strCache>
            </c:strRef>
          </c:tx>
          <c:spPr>
            <a:ln w="22225" cap="rnd" cmpd="sng" algn="ctr">
              <a:solidFill>
                <a:schemeClr val="accent2"/>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Index_Methodology!$AD$21:$AD$571</c:f>
              <c:numCache>
                <c:formatCode>0.00000</c:formatCode>
                <c:ptCount val="551"/>
                <c:pt idx="0">
                  <c:v>3.6528473397523427</c:v>
                </c:pt>
                <c:pt idx="1">
                  <c:v>3.7665845582234208</c:v>
                </c:pt>
                <c:pt idx="2">
                  <c:v>3.752430584546866</c:v>
                </c:pt>
                <c:pt idx="3">
                  <c:v>3.2338266130830169</c:v>
                </c:pt>
                <c:pt idx="4">
                  <c:v>3.2229560171982792</c:v>
                </c:pt>
                <c:pt idx="5">
                  <c:v>3.3538203032309974</c:v>
                </c:pt>
                <c:pt idx="6">
                  <c:v>3.6497603989353991</c:v>
                </c:pt>
                <c:pt idx="7">
                  <c:v>4.0805987133422299</c:v>
                </c:pt>
                <c:pt idx="8">
                  <c:v>6.1605422897681814</c:v>
                </c:pt>
                <c:pt idx="9">
                  <c:v>7.2589648744747954</c:v>
                </c:pt>
                <c:pt idx="10">
                  <c:v>8.8735837220112845</c:v>
                </c:pt>
                <c:pt idx="11">
                  <c:v>8.4642505208840308</c:v>
                </c:pt>
                <c:pt idx="12">
                  <c:v>8.027108574297058</c:v>
                </c:pt>
                <c:pt idx="13">
                  <c:v>11.482603630982766</c:v>
                </c:pt>
                <c:pt idx="14">
                  <c:v>12.253521872228601</c:v>
                </c:pt>
                <c:pt idx="15">
                  <c:v>12.363988910306521</c:v>
                </c:pt>
                <c:pt idx="16">
                  <c:v>10.604901462140546</c:v>
                </c:pt>
                <c:pt idx="17">
                  <c:v>10.466823761089955</c:v>
                </c:pt>
                <c:pt idx="18">
                  <c:v>10.080021929024614</c:v>
                </c:pt>
                <c:pt idx="19">
                  <c:v>9.366911304754602</c:v>
                </c:pt>
                <c:pt idx="20">
                  <c:v>8.5941597715153684</c:v>
                </c:pt>
                <c:pt idx="21">
                  <c:v>10.093334143447796</c:v>
                </c:pt>
                <c:pt idx="22">
                  <c:v>11.305207828751023</c:v>
                </c:pt>
                <c:pt idx="23">
                  <c:v>10.88523065634867</c:v>
                </c:pt>
                <c:pt idx="24">
                  <c:v>10.416266246196608</c:v>
                </c:pt>
                <c:pt idx="25">
                  <c:v>10.249591623782052</c:v>
                </c:pt>
                <c:pt idx="26">
                  <c:v>12.033238838528932</c:v>
                </c:pt>
                <c:pt idx="27">
                  <c:v>10.699036550744598</c:v>
                </c:pt>
                <c:pt idx="28">
                  <c:v>8.5411380153893077</c:v>
                </c:pt>
                <c:pt idx="29">
                  <c:v>8.8956162045945089</c:v>
                </c:pt>
                <c:pt idx="30">
                  <c:v>9.802671133684024</c:v>
                </c:pt>
                <c:pt idx="31">
                  <c:v>7.8297057152040095</c:v>
                </c:pt>
                <c:pt idx="32">
                  <c:v>6.5983431604683025</c:v>
                </c:pt>
                <c:pt idx="33">
                  <c:v>6.8358782783181686</c:v>
                </c:pt>
                <c:pt idx="34">
                  <c:v>5.4098831976374848</c:v>
                </c:pt>
                <c:pt idx="35">
                  <c:v>3.7746230870335014</c:v>
                </c:pt>
                <c:pt idx="36">
                  <c:v>3.1633211252996358</c:v>
                </c:pt>
                <c:pt idx="37">
                  <c:v>3.335396395190676</c:v>
                </c:pt>
                <c:pt idx="38">
                  <c:v>3.7404873460630643</c:v>
                </c:pt>
                <c:pt idx="39">
                  <c:v>2.5330495548605989</c:v>
                </c:pt>
                <c:pt idx="40">
                  <c:v>2.5082620535988287</c:v>
                </c:pt>
                <c:pt idx="41">
                  <c:v>2.4579335204641182</c:v>
                </c:pt>
                <c:pt idx="42">
                  <c:v>2.5976466980157222</c:v>
                </c:pt>
                <c:pt idx="43">
                  <c:v>2.6012427090159447</c:v>
                </c:pt>
                <c:pt idx="44">
                  <c:v>2.8202876676868947</c:v>
                </c:pt>
                <c:pt idx="45">
                  <c:v>3.5347755605879296</c:v>
                </c:pt>
                <c:pt idx="46">
                  <c:v>4.449828322387221</c:v>
                </c:pt>
                <c:pt idx="47">
                  <c:v>4.4121492373274345</c:v>
                </c:pt>
                <c:pt idx="48">
                  <c:v>3.9888502815002171</c:v>
                </c:pt>
                <c:pt idx="49">
                  <c:v>8.2216864754558845</c:v>
                </c:pt>
                <c:pt idx="50">
                  <c:v>7.7729959339054302</c:v>
                </c:pt>
                <c:pt idx="51">
                  <c:v>8.6594884005510622</c:v>
                </c:pt>
                <c:pt idx="52">
                  <c:v>9.3683795748393397</c:v>
                </c:pt>
                <c:pt idx="53">
                  <c:v>9.5346592433630644</c:v>
                </c:pt>
                <c:pt idx="54">
                  <c:v>8.7565928349944233</c:v>
                </c:pt>
                <c:pt idx="55">
                  <c:v>9.4775136695706514</c:v>
                </c:pt>
                <c:pt idx="56">
                  <c:v>8.6831999982479751</c:v>
                </c:pt>
                <c:pt idx="57">
                  <c:v>8.7831965467186208</c:v>
                </c:pt>
                <c:pt idx="58">
                  <c:v>9.3963113420058857</c:v>
                </c:pt>
                <c:pt idx="59">
                  <c:v>10.083128023753714</c:v>
                </c:pt>
                <c:pt idx="60">
                  <c:v>11.10489826620786</c:v>
                </c:pt>
                <c:pt idx="61">
                  <c:v>12.310879723444037</c:v>
                </c:pt>
                <c:pt idx="62">
                  <c:v>11.780839964199902</c:v>
                </c:pt>
                <c:pt idx="63">
                  <c:v>12.339604668955644</c:v>
                </c:pt>
                <c:pt idx="64">
                  <c:v>15.959540081715456</c:v>
                </c:pt>
                <c:pt idx="65">
                  <c:v>15.939570822006253</c:v>
                </c:pt>
                <c:pt idx="66">
                  <c:v>15.438017488506135</c:v>
                </c:pt>
                <c:pt idx="67">
                  <c:v>13.71492794577582</c:v>
                </c:pt>
                <c:pt idx="68">
                  <c:v>14.209774152264373</c:v>
                </c:pt>
                <c:pt idx="69">
                  <c:v>14.417882217708089</c:v>
                </c:pt>
                <c:pt idx="70">
                  <c:v>12.270793344783215</c:v>
                </c:pt>
                <c:pt idx="71">
                  <c:v>10.793630702860918</c:v>
                </c:pt>
                <c:pt idx="72">
                  <c:v>11.649445244799546</c:v>
                </c:pt>
                <c:pt idx="73">
                  <c:v>11.313983190648052</c:v>
                </c:pt>
                <c:pt idx="74">
                  <c:v>10.732890492827091</c:v>
                </c:pt>
                <c:pt idx="75">
                  <c:v>10.541175725475172</c:v>
                </c:pt>
                <c:pt idx="76">
                  <c:v>9.794079903180112</c:v>
                </c:pt>
                <c:pt idx="77">
                  <c:v>8.7194090872963077</c:v>
                </c:pt>
                <c:pt idx="78">
                  <c:v>6.627543180110024</c:v>
                </c:pt>
                <c:pt idx="79">
                  <c:v>5.2912236887378166</c:v>
                </c:pt>
                <c:pt idx="80">
                  <c:v>4.0036566187756568</c:v>
                </c:pt>
                <c:pt idx="81">
                  <c:v>4.1024524744642701</c:v>
                </c:pt>
                <c:pt idx="82">
                  <c:v>3.8482036168747591</c:v>
                </c:pt>
                <c:pt idx="83">
                  <c:v>3.42293203054078</c:v>
                </c:pt>
                <c:pt idx="84">
                  <c:v>3.4983580766167175</c:v>
                </c:pt>
                <c:pt idx="85">
                  <c:v>3.6102589832091931</c:v>
                </c:pt>
                <c:pt idx="86">
                  <c:v>3.9984597385133287</c:v>
                </c:pt>
                <c:pt idx="87">
                  <c:v>4.2480035995158287</c:v>
                </c:pt>
                <c:pt idx="88">
                  <c:v>4.7308114498023661</c:v>
                </c:pt>
                <c:pt idx="89">
                  <c:v>5.4980233909543568</c:v>
                </c:pt>
                <c:pt idx="90">
                  <c:v>8.9338045954271923</c:v>
                </c:pt>
                <c:pt idx="91">
                  <c:v>8.5029488490208287</c:v>
                </c:pt>
                <c:pt idx="92">
                  <c:v>8.2829550897718445</c:v>
                </c:pt>
                <c:pt idx="93">
                  <c:v>8.8272350612279595</c:v>
                </c:pt>
                <c:pt idx="94">
                  <c:v>8.2019618915701926</c:v>
                </c:pt>
                <c:pt idx="95">
                  <c:v>8.0501654457461935</c:v>
                </c:pt>
                <c:pt idx="96">
                  <c:v>7.8239218479381361</c:v>
                </c:pt>
                <c:pt idx="97">
                  <c:v>6.6911832170021057</c:v>
                </c:pt>
                <c:pt idx="98">
                  <c:v>6.5800943691522953</c:v>
                </c:pt>
                <c:pt idx="99">
                  <c:v>7.1177029379145544</c:v>
                </c:pt>
                <c:pt idx="100">
                  <c:v>4.2890940860531304</c:v>
                </c:pt>
                <c:pt idx="101">
                  <c:v>4.3649773214027308</c:v>
                </c:pt>
                <c:pt idx="102">
                  <c:v>4.4847230989244062</c:v>
                </c:pt>
                <c:pt idx="103">
                  <c:v>4.5881407427720218</c:v>
                </c:pt>
                <c:pt idx="104">
                  <c:v>4.2919050086747745</c:v>
                </c:pt>
                <c:pt idx="105">
                  <c:v>4.2721111896766182</c:v>
                </c:pt>
                <c:pt idx="106">
                  <c:v>4.0277915134384044</c:v>
                </c:pt>
                <c:pt idx="107">
                  <c:v>4.7086860161912272</c:v>
                </c:pt>
                <c:pt idx="108">
                  <c:v>4.8299868384698383</c:v>
                </c:pt>
                <c:pt idx="109">
                  <c:v>4.6366505145603902</c:v>
                </c:pt>
                <c:pt idx="110">
                  <c:v>8.4237383444179628</c:v>
                </c:pt>
                <c:pt idx="111">
                  <c:v>5.6956639543322467</c:v>
                </c:pt>
                <c:pt idx="112">
                  <c:v>5.3638792851166581</c:v>
                </c:pt>
                <c:pt idx="113">
                  <c:v>4.8073919048477078</c:v>
                </c:pt>
                <c:pt idx="114">
                  <c:v>5.0261796924114313</c:v>
                </c:pt>
                <c:pt idx="115">
                  <c:v>4.6463337494473231</c:v>
                </c:pt>
                <c:pt idx="116">
                  <c:v>4.9125568885338851</c:v>
                </c:pt>
                <c:pt idx="117">
                  <c:v>4.6945834531053334</c:v>
                </c:pt>
                <c:pt idx="118">
                  <c:v>3.3527929824283174</c:v>
                </c:pt>
                <c:pt idx="119">
                  <c:v>3.1247485201060918</c:v>
                </c:pt>
                <c:pt idx="120">
                  <c:v>3.2091147129175521</c:v>
                </c:pt>
                <c:pt idx="121">
                  <c:v>3.9452563170887598</c:v>
                </c:pt>
                <c:pt idx="122">
                  <c:v>4.0141731373076048</c:v>
                </c:pt>
                <c:pt idx="123">
                  <c:v>4.2780052804146855</c:v>
                </c:pt>
                <c:pt idx="124">
                  <c:v>4.0212459646214942</c:v>
                </c:pt>
                <c:pt idx="125">
                  <c:v>3.5401309150349243</c:v>
                </c:pt>
                <c:pt idx="126">
                  <c:v>3.5891823444751809</c:v>
                </c:pt>
                <c:pt idx="127">
                  <c:v>3.6517941205359272</c:v>
                </c:pt>
                <c:pt idx="128">
                  <c:v>5.3240883549747089</c:v>
                </c:pt>
                <c:pt idx="129">
                  <c:v>5.2800416259537242</c:v>
                </c:pt>
                <c:pt idx="130">
                  <c:v>4.9395225905550406</c:v>
                </c:pt>
                <c:pt idx="131">
                  <c:v>5.5461473075955565</c:v>
                </c:pt>
                <c:pt idx="132">
                  <c:v>5.2097511809951786</c:v>
                </c:pt>
                <c:pt idx="133">
                  <c:v>5.126478568866113</c:v>
                </c:pt>
                <c:pt idx="134">
                  <c:v>5.5224039400449572</c:v>
                </c:pt>
                <c:pt idx="135">
                  <c:v>6.5425118592661766</c:v>
                </c:pt>
                <c:pt idx="136">
                  <c:v>6.6238188831560993</c:v>
                </c:pt>
                <c:pt idx="137">
                  <c:v>6.3256009332290519</c:v>
                </c:pt>
                <c:pt idx="138">
                  <c:v>6.213905094881941</c:v>
                </c:pt>
                <c:pt idx="139">
                  <c:v>6.309261724100578</c:v>
                </c:pt>
                <c:pt idx="140">
                  <c:v>5.935553425218596</c:v>
                </c:pt>
                <c:pt idx="141">
                  <c:v>5.2896563159701522</c:v>
                </c:pt>
                <c:pt idx="142">
                  <c:v>5.7660598650938049</c:v>
                </c:pt>
                <c:pt idx="143">
                  <c:v>5.7919065727232901</c:v>
                </c:pt>
                <c:pt idx="144">
                  <c:v>6.0713937891739045</c:v>
                </c:pt>
                <c:pt idx="145">
                  <c:v>5.6504703205894549</c:v>
                </c:pt>
                <c:pt idx="146">
                  <c:v>4.874989893207017</c:v>
                </c:pt>
                <c:pt idx="147">
                  <c:v>4.8873597932373114</c:v>
                </c:pt>
                <c:pt idx="148">
                  <c:v>4.8721257019028315</c:v>
                </c:pt>
                <c:pt idx="149">
                  <c:v>5.5569132860459094</c:v>
                </c:pt>
                <c:pt idx="150">
                  <c:v>6.1600877708663342</c:v>
                </c:pt>
                <c:pt idx="151">
                  <c:v>6.0182248400360221</c:v>
                </c:pt>
                <c:pt idx="152">
                  <c:v>5.978105736813192</c:v>
                </c:pt>
                <c:pt idx="153">
                  <c:v>5.9870399796217404</c:v>
                </c:pt>
                <c:pt idx="154">
                  <c:v>5.6327361280239918</c:v>
                </c:pt>
                <c:pt idx="155">
                  <c:v>6.6589225052898433</c:v>
                </c:pt>
                <c:pt idx="156">
                  <c:v>7.9159348156422213</c:v>
                </c:pt>
                <c:pt idx="157">
                  <c:v>8.5650383050327825</c:v>
                </c:pt>
                <c:pt idx="158">
                  <c:v>8.4037401299995391</c:v>
                </c:pt>
                <c:pt idx="159">
                  <c:v>8.710116909728951</c:v>
                </c:pt>
                <c:pt idx="160">
                  <c:v>7.5579497659928805</c:v>
                </c:pt>
                <c:pt idx="161">
                  <c:v>8.7284589710857592</c:v>
                </c:pt>
                <c:pt idx="162">
                  <c:v>8.8871521040769874</c:v>
                </c:pt>
                <c:pt idx="163">
                  <c:v>8.4706317515613918</c:v>
                </c:pt>
                <c:pt idx="164">
                  <c:v>9.0768747303188988</c:v>
                </c:pt>
                <c:pt idx="165">
                  <c:v>9.2517973058906744</c:v>
                </c:pt>
                <c:pt idx="166">
                  <c:v>9.1849396342054419</c:v>
                </c:pt>
                <c:pt idx="167">
                  <c:v>7.9954467762926518</c:v>
                </c:pt>
                <c:pt idx="168">
                  <c:v>7.9316121882359489</c:v>
                </c:pt>
                <c:pt idx="169">
                  <c:v>7.6316395432681992</c:v>
                </c:pt>
                <c:pt idx="170">
                  <c:v>8.8519427165668478</c:v>
                </c:pt>
                <c:pt idx="171">
                  <c:v>8.4587808883243731</c:v>
                </c:pt>
                <c:pt idx="172">
                  <c:v>9.1866575620231092</c:v>
                </c:pt>
                <c:pt idx="173">
                  <c:v>10.365588547945453</c:v>
                </c:pt>
                <c:pt idx="174">
                  <c:v>9.4370050062499864</c:v>
                </c:pt>
                <c:pt idx="175">
                  <c:v>7.633741097543342</c:v>
                </c:pt>
                <c:pt idx="176">
                  <c:v>7.6941629547029819</c:v>
                </c:pt>
                <c:pt idx="177">
                  <c:v>8.6564433389004556</c:v>
                </c:pt>
                <c:pt idx="178">
                  <c:v>9.3525360821226027</c:v>
                </c:pt>
                <c:pt idx="179">
                  <c:v>8.6155879020008275</c:v>
                </c:pt>
                <c:pt idx="180">
                  <c:v>8.8701361400592624</c:v>
                </c:pt>
                <c:pt idx="181">
                  <c:v>8.8785479365382081</c:v>
                </c:pt>
                <c:pt idx="182">
                  <c:v>7.6036372651738677</c:v>
                </c:pt>
                <c:pt idx="183">
                  <c:v>6.2219070239378027</c:v>
                </c:pt>
                <c:pt idx="184">
                  <c:v>7.081804297990316</c:v>
                </c:pt>
                <c:pt idx="185">
                  <c:v>8.3097226501522723</c:v>
                </c:pt>
                <c:pt idx="186">
                  <c:v>4.7127731330679916</c:v>
                </c:pt>
                <c:pt idx="187">
                  <c:v>4.6393029044153424</c:v>
                </c:pt>
                <c:pt idx="188">
                  <c:v>3.8693093427152276</c:v>
                </c:pt>
                <c:pt idx="189">
                  <c:v>3.3116842109656206</c:v>
                </c:pt>
                <c:pt idx="190">
                  <c:v>3.2755609034314137</c:v>
                </c:pt>
                <c:pt idx="191">
                  <c:v>3.0135999910035034</c:v>
                </c:pt>
                <c:pt idx="192">
                  <c:v>3.2157509889102003</c:v>
                </c:pt>
                <c:pt idx="193">
                  <c:v>3.4858628113110899</c:v>
                </c:pt>
                <c:pt idx="194">
                  <c:v>3.4484913494106322</c:v>
                </c:pt>
                <c:pt idx="195">
                  <c:v>3.0165356999312691</c:v>
                </c:pt>
                <c:pt idx="196">
                  <c:v>4.551556351269018</c:v>
                </c:pt>
                <c:pt idx="197">
                  <c:v>4.2904799335783261</c:v>
                </c:pt>
                <c:pt idx="198">
                  <c:v>5.0691207829374436</c:v>
                </c:pt>
                <c:pt idx="199">
                  <c:v>6.8997046972817291</c:v>
                </c:pt>
                <c:pt idx="200">
                  <c:v>6.041586724029588</c:v>
                </c:pt>
                <c:pt idx="201">
                  <c:v>5.6897771665105701</c:v>
                </c:pt>
                <c:pt idx="202">
                  <c:v>3.9240566169827291</c:v>
                </c:pt>
                <c:pt idx="203">
                  <c:v>3.4152660314894652</c:v>
                </c:pt>
                <c:pt idx="204">
                  <c:v>3.3296777054336517</c:v>
                </c:pt>
                <c:pt idx="205">
                  <c:v>3.6251405820075044</c:v>
                </c:pt>
                <c:pt idx="206">
                  <c:v>3.5319029139936235</c:v>
                </c:pt>
                <c:pt idx="207">
                  <c:v>3.3974466230204987</c:v>
                </c:pt>
                <c:pt idx="208">
                  <c:v>3.2529576438546459</c:v>
                </c:pt>
                <c:pt idx="209">
                  <c:v>3.0378756262324194</c:v>
                </c:pt>
                <c:pt idx="210">
                  <c:v>3.1457695347013468</c:v>
                </c:pt>
                <c:pt idx="211">
                  <c:v>3.9572334761227999</c:v>
                </c:pt>
                <c:pt idx="212">
                  <c:v>5.2893067071307538</c:v>
                </c:pt>
                <c:pt idx="213">
                  <c:v>6.2381249371168215</c:v>
                </c:pt>
                <c:pt idx="214">
                  <c:v>5.8527135028362949</c:v>
                </c:pt>
                <c:pt idx="215">
                  <c:v>5.9665929260845321</c:v>
                </c:pt>
                <c:pt idx="216">
                  <c:v>5.6697053083258453</c:v>
                </c:pt>
                <c:pt idx="217">
                  <c:v>6.7623006028611385</c:v>
                </c:pt>
                <c:pt idx="218">
                  <c:v>6.8182741617231075</c:v>
                </c:pt>
                <c:pt idx="219">
                  <c:v>7.2379991086046651</c:v>
                </c:pt>
                <c:pt idx="220">
                  <c:v>7.7452248940322583</c:v>
                </c:pt>
                <c:pt idx="221">
                  <c:v>7.9940091047263477</c:v>
                </c:pt>
                <c:pt idx="222">
                  <c:v>8.8349735136147522</c:v>
                </c:pt>
                <c:pt idx="223">
                  <c:v>8.6120349629562742</c:v>
                </c:pt>
                <c:pt idx="224">
                  <c:v>9.098816577979429</c:v>
                </c:pt>
                <c:pt idx="225">
                  <c:v>8.9359849926839328</c:v>
                </c:pt>
                <c:pt idx="226">
                  <c:v>10.039492299055951</c:v>
                </c:pt>
                <c:pt idx="227">
                  <c:v>9.7792454894990239</c:v>
                </c:pt>
                <c:pt idx="228">
                  <c:v>10.282280585572867</c:v>
                </c:pt>
                <c:pt idx="229">
                  <c:v>9.4431019741770914</c:v>
                </c:pt>
                <c:pt idx="230">
                  <c:v>8.7721129812795269</c:v>
                </c:pt>
                <c:pt idx="231">
                  <c:v>8.45687858291633</c:v>
                </c:pt>
                <c:pt idx="232">
                  <c:v>7.3015030247175092</c:v>
                </c:pt>
                <c:pt idx="233">
                  <c:v>7.8314806890631017</c:v>
                </c:pt>
                <c:pt idx="234">
                  <c:v>8.3564201049251796</c:v>
                </c:pt>
                <c:pt idx="235">
                  <c:v>8.4714503332246363</c:v>
                </c:pt>
                <c:pt idx="236">
                  <c:v>7.4647276715521054</c:v>
                </c:pt>
                <c:pt idx="237">
                  <c:v>7.1028609680972954</c:v>
                </c:pt>
                <c:pt idx="238">
                  <c:v>7.119386954214078</c:v>
                </c:pt>
                <c:pt idx="239">
                  <c:v>7.7452893672287626</c:v>
                </c:pt>
                <c:pt idx="240">
                  <c:v>8.3097104768474459</c:v>
                </c:pt>
                <c:pt idx="241">
                  <c:v>8.2726825610062011</c:v>
                </c:pt>
                <c:pt idx="242">
                  <c:v>9.4830191477492782</c:v>
                </c:pt>
                <c:pt idx="243">
                  <c:v>9.8809799336807362</c:v>
                </c:pt>
                <c:pt idx="244">
                  <c:v>8.91596426410403</c:v>
                </c:pt>
                <c:pt idx="245">
                  <c:v>8.8083597592407088</c:v>
                </c:pt>
                <c:pt idx="246">
                  <c:v>10.053314859337066</c:v>
                </c:pt>
                <c:pt idx="247">
                  <c:v>11.006880974190798</c:v>
                </c:pt>
                <c:pt idx="248">
                  <c:v>11.225258466971738</c:v>
                </c:pt>
                <c:pt idx="249">
                  <c:v>10.779457949717647</c:v>
                </c:pt>
                <c:pt idx="250">
                  <c:v>11.302274531261096</c:v>
                </c:pt>
                <c:pt idx="251">
                  <c:v>9.6853146272679922</c:v>
                </c:pt>
                <c:pt idx="252">
                  <c:v>8.9733786137750915</c:v>
                </c:pt>
                <c:pt idx="253">
                  <c:v>8.5832210403500238</c:v>
                </c:pt>
                <c:pt idx="254">
                  <c:v>9.1950126363029803</c:v>
                </c:pt>
                <c:pt idx="255">
                  <c:v>9.0482515752485089</c:v>
                </c:pt>
                <c:pt idx="256">
                  <c:v>9.0394499030905777</c:v>
                </c:pt>
                <c:pt idx="257">
                  <c:v>8.6146572919741917</c:v>
                </c:pt>
                <c:pt idx="258">
                  <c:v>8.0672159695200776</c:v>
                </c:pt>
                <c:pt idx="259">
                  <c:v>8.4794018852996516</c:v>
                </c:pt>
                <c:pt idx="260">
                  <c:v>8.8316819606658648</c:v>
                </c:pt>
                <c:pt idx="261">
                  <c:v>10.372616838007747</c:v>
                </c:pt>
                <c:pt idx="262">
                  <c:v>11.089854984520272</c:v>
                </c:pt>
                <c:pt idx="263">
                  <c:v>10.899681816313477</c:v>
                </c:pt>
                <c:pt idx="264">
                  <c:v>11.555109966218781</c:v>
                </c:pt>
                <c:pt idx="265">
                  <c:v>10.145820106343447</c:v>
                </c:pt>
                <c:pt idx="266">
                  <c:v>10.03701943552189</c:v>
                </c:pt>
                <c:pt idx="267">
                  <c:v>10.217544507320456</c:v>
                </c:pt>
                <c:pt idx="268">
                  <c:v>9.6772733208799817</c:v>
                </c:pt>
                <c:pt idx="269">
                  <c:v>8.7832086014083242</c:v>
                </c:pt>
                <c:pt idx="270">
                  <c:v>8.291997362831788</c:v>
                </c:pt>
                <c:pt idx="271">
                  <c:v>8.4587824127912317</c:v>
                </c:pt>
                <c:pt idx="272">
                  <c:v>8.2922389225944286</c:v>
                </c:pt>
                <c:pt idx="273">
                  <c:v>8.5470895068914476</c:v>
                </c:pt>
                <c:pt idx="274">
                  <c:v>8.2946939486925526</c:v>
                </c:pt>
                <c:pt idx="275">
                  <c:v>6.8082847875763148</c:v>
                </c:pt>
                <c:pt idx="276">
                  <c:v>6.7159619735711447</c:v>
                </c:pt>
                <c:pt idx="277">
                  <c:v>6.5093047934145361</c:v>
                </c:pt>
                <c:pt idx="278">
                  <c:v>6.1989884309749375</c:v>
                </c:pt>
                <c:pt idx="279">
                  <c:v>6.0742064030775547</c:v>
                </c:pt>
                <c:pt idx="280">
                  <c:v>6.0185314134558565</c:v>
                </c:pt>
                <c:pt idx="281">
                  <c:v>6.0826273405949385</c:v>
                </c:pt>
                <c:pt idx="282">
                  <c:v>6.0916057380774831</c:v>
                </c:pt>
                <c:pt idx="283">
                  <c:v>5.6833455598282319</c:v>
                </c:pt>
                <c:pt idx="284">
                  <c:v>5.7941907168941569</c:v>
                </c:pt>
                <c:pt idx="285">
                  <c:v>7.0950157083589849</c:v>
                </c:pt>
                <c:pt idx="286">
                  <c:v>6.6952066936753436</c:v>
                </c:pt>
                <c:pt idx="287">
                  <c:v>6.7921901389736803</c:v>
                </c:pt>
                <c:pt idx="288">
                  <c:v>3.2674714377260763</c:v>
                </c:pt>
                <c:pt idx="289">
                  <c:v>3.4045878501267746</c:v>
                </c:pt>
                <c:pt idx="290">
                  <c:v>3.2192712275318125</c:v>
                </c:pt>
                <c:pt idx="291">
                  <c:v>3.2054380050674598</c:v>
                </c:pt>
                <c:pt idx="292">
                  <c:v>3.2256745944178529</c:v>
                </c:pt>
                <c:pt idx="293">
                  <c:v>3.1130747997775434</c:v>
                </c:pt>
                <c:pt idx="294">
                  <c:v>2.9824619791350582</c:v>
                </c:pt>
                <c:pt idx="295">
                  <c:v>3.0337611503771602</c:v>
                </c:pt>
                <c:pt idx="296">
                  <c:v>3.0874385937509246</c:v>
                </c:pt>
                <c:pt idx="297">
                  <c:v>3.0584856751854823</c:v>
                </c:pt>
                <c:pt idx="298">
                  <c:v>6.4176654589285134</c:v>
                </c:pt>
                <c:pt idx="299">
                  <c:v>6.3987362851782006</c:v>
                </c:pt>
                <c:pt idx="300">
                  <c:v>7.0013699707528509</c:v>
                </c:pt>
                <c:pt idx="301">
                  <c:v>7.1865218543790883</c:v>
                </c:pt>
                <c:pt idx="302">
                  <c:v>7.1404688327251149</c:v>
                </c:pt>
                <c:pt idx="303">
                  <c:v>8.7191904473546735</c:v>
                </c:pt>
                <c:pt idx="304">
                  <c:v>9.3828582306584387</c:v>
                </c:pt>
                <c:pt idx="305">
                  <c:v>9.778242467870534</c:v>
                </c:pt>
                <c:pt idx="306">
                  <c:v>9.9586445178889687</c:v>
                </c:pt>
                <c:pt idx="307">
                  <c:v>10.170426517877342</c:v>
                </c:pt>
                <c:pt idx="308">
                  <c:v>9.9305956707332523</c:v>
                </c:pt>
                <c:pt idx="309">
                  <c:v>10.35962135918497</c:v>
                </c:pt>
                <c:pt idx="310">
                  <c:v>10.536652548763621</c:v>
                </c:pt>
                <c:pt idx="311">
                  <c:v>8.9445660832771114</c:v>
                </c:pt>
                <c:pt idx="312">
                  <c:v>9.3605352794363679</c:v>
                </c:pt>
                <c:pt idx="313">
                  <c:v>8.5898805210678688</c:v>
                </c:pt>
                <c:pt idx="314">
                  <c:v>8.4793686095929175</c:v>
                </c:pt>
                <c:pt idx="315">
                  <c:v>9.4242770497988477</c:v>
                </c:pt>
                <c:pt idx="316">
                  <c:v>10.266594111975069</c:v>
                </c:pt>
                <c:pt idx="317">
                  <c:v>10.300418008103239</c:v>
                </c:pt>
                <c:pt idx="318">
                  <c:v>10.135520952856067</c:v>
                </c:pt>
                <c:pt idx="319">
                  <c:v>9.643885226140652</c:v>
                </c:pt>
                <c:pt idx="320">
                  <c:v>8.0591935091847784</c:v>
                </c:pt>
                <c:pt idx="321">
                  <c:v>8.2335156356716368</c:v>
                </c:pt>
                <c:pt idx="322">
                  <c:v>8.5235283982163264</c:v>
                </c:pt>
                <c:pt idx="323">
                  <c:v>9.6662915309516855</c:v>
                </c:pt>
                <c:pt idx="324">
                  <c:v>8.7745206581547315</c:v>
                </c:pt>
                <c:pt idx="325">
                  <c:v>8.6150195660236246</c:v>
                </c:pt>
                <c:pt idx="326">
                  <c:v>6.4210787796787709</c:v>
                </c:pt>
                <c:pt idx="327">
                  <c:v>6.3396505919993107</c:v>
                </c:pt>
                <c:pt idx="328">
                  <c:v>6.0046908661539691</c:v>
                </c:pt>
                <c:pt idx="329">
                  <c:v>6.3167093437337121</c:v>
                </c:pt>
                <c:pt idx="330">
                  <c:v>7.7188552184946069</c:v>
                </c:pt>
                <c:pt idx="331">
                  <c:v>8.5419354811840726</c:v>
                </c:pt>
                <c:pt idx="332">
                  <c:v>7.9695105171509777</c:v>
                </c:pt>
                <c:pt idx="333">
                  <c:v>7.6291717380699469</c:v>
                </c:pt>
                <c:pt idx="334">
                  <c:v>8.9349565280780308</c:v>
                </c:pt>
                <c:pt idx="335">
                  <c:v>7.5433956577679995</c:v>
                </c:pt>
                <c:pt idx="336">
                  <c:v>9.777733616118665</c:v>
                </c:pt>
                <c:pt idx="337">
                  <c:v>9.4898093078063042</c:v>
                </c:pt>
                <c:pt idx="338">
                  <c:v>10.916841334046133</c:v>
                </c:pt>
                <c:pt idx="339">
                  <c:v>11.484690932583661</c:v>
                </c:pt>
                <c:pt idx="340">
                  <c:v>11.747848002649913</c:v>
                </c:pt>
                <c:pt idx="341">
                  <c:v>12.795788686120172</c:v>
                </c:pt>
                <c:pt idx="342">
                  <c:v>12.393303281516884</c:v>
                </c:pt>
                <c:pt idx="343">
                  <c:v>12.89653641910855</c:v>
                </c:pt>
                <c:pt idx="344">
                  <c:v>13.182174494619883</c:v>
                </c:pt>
                <c:pt idx="345">
                  <c:v>16.104129629063934</c:v>
                </c:pt>
                <c:pt idx="346">
                  <c:v>19.389336574411491</c:v>
                </c:pt>
                <c:pt idx="347">
                  <c:v>17.84556877366737</c:v>
                </c:pt>
                <c:pt idx="348">
                  <c:v>13.92379075430085</c:v>
                </c:pt>
                <c:pt idx="349">
                  <c:v>11.645778733118883</c:v>
                </c:pt>
                <c:pt idx="350">
                  <c:v>11.306446641363522</c:v>
                </c:pt>
                <c:pt idx="351">
                  <c:v>11.353510990265345</c:v>
                </c:pt>
                <c:pt idx="352">
                  <c:v>12.688493469318283</c:v>
                </c:pt>
                <c:pt idx="353">
                  <c:v>12.217200994244344</c:v>
                </c:pt>
                <c:pt idx="354">
                  <c:v>11.438864971418273</c:v>
                </c:pt>
                <c:pt idx="355">
                  <c:v>11.485999128040397</c:v>
                </c:pt>
                <c:pt idx="356">
                  <c:v>9.6763966019436882</c:v>
                </c:pt>
                <c:pt idx="357">
                  <c:v>11.795299585316252</c:v>
                </c:pt>
                <c:pt idx="358">
                  <c:v>14.505911528043313</c:v>
                </c:pt>
                <c:pt idx="359">
                  <c:v>14.140560384258333</c:v>
                </c:pt>
                <c:pt idx="360">
                  <c:v>13.843278526648948</c:v>
                </c:pt>
                <c:pt idx="361">
                  <c:v>13.038746471753722</c:v>
                </c:pt>
                <c:pt idx="362">
                  <c:v>12.892058423576067</c:v>
                </c:pt>
                <c:pt idx="363">
                  <c:v>7.6436532844242846</c:v>
                </c:pt>
                <c:pt idx="364">
                  <c:v>7.5769176717440061</c:v>
                </c:pt>
                <c:pt idx="365">
                  <c:v>7.2065479528130334</c:v>
                </c:pt>
                <c:pt idx="366">
                  <c:v>7.6106013831266281</c:v>
                </c:pt>
                <c:pt idx="367">
                  <c:v>7.1184199489754292</c:v>
                </c:pt>
                <c:pt idx="368">
                  <c:v>6.5693344707939731</c:v>
                </c:pt>
                <c:pt idx="369">
                  <c:v>4.8875080756162763</c:v>
                </c:pt>
                <c:pt idx="370">
                  <c:v>4.4382527777022549</c:v>
                </c:pt>
                <c:pt idx="371">
                  <c:v>4.4132713534941796</c:v>
                </c:pt>
                <c:pt idx="372">
                  <c:v>4.3397829403411263</c:v>
                </c:pt>
                <c:pt idx="373">
                  <c:v>5.3181278136545123</c:v>
                </c:pt>
                <c:pt idx="374">
                  <c:v>5.4885272947262358</c:v>
                </c:pt>
                <c:pt idx="375">
                  <c:v>5.4342942228471092</c:v>
                </c:pt>
                <c:pt idx="376">
                  <c:v>5.648247178522487</c:v>
                </c:pt>
                <c:pt idx="377">
                  <c:v>5.2697750820653573</c:v>
                </c:pt>
                <c:pt idx="378">
                  <c:v>5.3440357058457639</c:v>
                </c:pt>
                <c:pt idx="379">
                  <c:v>7.7662772561839812</c:v>
                </c:pt>
                <c:pt idx="380">
                  <c:v>8.6456622005757424</c:v>
                </c:pt>
                <c:pt idx="381">
                  <c:v>8.5818925758897144</c:v>
                </c:pt>
                <c:pt idx="382">
                  <c:v>8.3635363926436934</c:v>
                </c:pt>
                <c:pt idx="383">
                  <c:v>9.6205748888550495</c:v>
                </c:pt>
                <c:pt idx="384">
                  <c:v>9.4468164084215616</c:v>
                </c:pt>
                <c:pt idx="385">
                  <c:v>10.81332947398637</c:v>
                </c:pt>
                <c:pt idx="386">
                  <c:v>10.61549910437753</c:v>
                </c:pt>
                <c:pt idx="387">
                  <c:v>12.228221826257153</c:v>
                </c:pt>
                <c:pt idx="388">
                  <c:v>14.181903287728321</c:v>
                </c:pt>
                <c:pt idx="389">
                  <c:v>16.139850812773293</c:v>
                </c:pt>
                <c:pt idx="390">
                  <c:v>15.643187755202153</c:v>
                </c:pt>
                <c:pt idx="391">
                  <c:v>15.889602447475561</c:v>
                </c:pt>
                <c:pt idx="392">
                  <c:v>19.783830804423086</c:v>
                </c:pt>
                <c:pt idx="393">
                  <c:v>21.024235869898135</c:v>
                </c:pt>
                <c:pt idx="394">
                  <c:v>22.011063592929091</c:v>
                </c:pt>
                <c:pt idx="395">
                  <c:v>20.732528947704555</c:v>
                </c:pt>
                <c:pt idx="396">
                  <c:v>20.706203704377934</c:v>
                </c:pt>
                <c:pt idx="397">
                  <c:v>19.305456520111196</c:v>
                </c:pt>
                <c:pt idx="398">
                  <c:v>16.09838876582511</c:v>
                </c:pt>
                <c:pt idx="399">
                  <c:v>12.845879790357509</c:v>
                </c:pt>
                <c:pt idx="400">
                  <c:v>11.215368821736691</c:v>
                </c:pt>
                <c:pt idx="401">
                  <c:v>12.666092931536236</c:v>
                </c:pt>
                <c:pt idx="402">
                  <c:v>12.511294091169386</c:v>
                </c:pt>
                <c:pt idx="403">
                  <c:v>12.49602726769537</c:v>
                </c:pt>
                <c:pt idx="404">
                  <c:v>12.009605251216621</c:v>
                </c:pt>
                <c:pt idx="405">
                  <c:v>9.821347342258008</c:v>
                </c:pt>
                <c:pt idx="406">
                  <c:v>10.230809924056684</c:v>
                </c:pt>
                <c:pt idx="407">
                  <c:v>10.512567963662686</c:v>
                </c:pt>
                <c:pt idx="408">
                  <c:v>11.788400699703887</c:v>
                </c:pt>
                <c:pt idx="409">
                  <c:v>12.138186159768962</c:v>
                </c:pt>
                <c:pt idx="410">
                  <c:v>13.0972833306587</c:v>
                </c:pt>
                <c:pt idx="411">
                  <c:v>11.580719401680172</c:v>
                </c:pt>
                <c:pt idx="412">
                  <c:v>10.23571575335785</c:v>
                </c:pt>
                <c:pt idx="413">
                  <c:v>9.9267330889535668</c:v>
                </c:pt>
                <c:pt idx="414">
                  <c:v>9.9592293425204375</c:v>
                </c:pt>
                <c:pt idx="415">
                  <c:v>12.399400007195963</c:v>
                </c:pt>
                <c:pt idx="416">
                  <c:v>11.750389647975233</c:v>
                </c:pt>
                <c:pt idx="417">
                  <c:v>11.234497348608688</c:v>
                </c:pt>
                <c:pt idx="418">
                  <c:v>10.77481208281802</c:v>
                </c:pt>
                <c:pt idx="419">
                  <c:v>10.315130610496068</c:v>
                </c:pt>
                <c:pt idx="420">
                  <c:v>12.127853691130683</c:v>
                </c:pt>
                <c:pt idx="421">
                  <c:v>13.432201706143436</c:v>
                </c:pt>
                <c:pt idx="422">
                  <c:v>13.254717987547444</c:v>
                </c:pt>
                <c:pt idx="423">
                  <c:v>11.386251886917039</c:v>
                </c:pt>
                <c:pt idx="424">
                  <c:v>11.214587304568544</c:v>
                </c:pt>
                <c:pt idx="425">
                  <c:v>9.9900884259057605</c:v>
                </c:pt>
                <c:pt idx="426">
                  <c:v>9.6567493043843662</c:v>
                </c:pt>
                <c:pt idx="427">
                  <c:v>10.198282884003518</c:v>
                </c:pt>
                <c:pt idx="428">
                  <c:v>9.7296811845181779</c:v>
                </c:pt>
                <c:pt idx="429">
                  <c:v>10.325909484104534</c:v>
                </c:pt>
                <c:pt idx="430">
                  <c:v>10.112172431113599</c:v>
                </c:pt>
                <c:pt idx="431">
                  <c:v>9.8935451026088028</c:v>
                </c:pt>
                <c:pt idx="432">
                  <c:v>10.686600190785279</c:v>
                </c:pt>
                <c:pt idx="433">
                  <c:v>11.439583858930609</c:v>
                </c:pt>
                <c:pt idx="434">
                  <c:v>8.491813688058766</c:v>
                </c:pt>
                <c:pt idx="435">
                  <c:v>9.2697490033409444</c:v>
                </c:pt>
                <c:pt idx="436">
                  <c:v>10.331801380497035</c:v>
                </c:pt>
                <c:pt idx="437">
                  <c:v>9.3420740149997386</c:v>
                </c:pt>
                <c:pt idx="438">
                  <c:v>9.7145298279987387</c:v>
                </c:pt>
                <c:pt idx="439">
                  <c:v>10.290327223656325</c:v>
                </c:pt>
                <c:pt idx="440">
                  <c:v>8.8516226670117426</c:v>
                </c:pt>
                <c:pt idx="441">
                  <c:v>7.5538154756515583</c:v>
                </c:pt>
                <c:pt idx="442">
                  <c:v>7.7407085618006812</c:v>
                </c:pt>
                <c:pt idx="443">
                  <c:v>8.702398967871936</c:v>
                </c:pt>
                <c:pt idx="444">
                  <c:v>9.912524413582446</c:v>
                </c:pt>
                <c:pt idx="445">
                  <c:v>9.8699217038046285</c:v>
                </c:pt>
                <c:pt idx="446">
                  <c:v>9.2720762150346854</c:v>
                </c:pt>
                <c:pt idx="447">
                  <c:v>9.1514361312685519</c:v>
                </c:pt>
                <c:pt idx="448">
                  <c:v>6.017122576248024</c:v>
                </c:pt>
                <c:pt idx="449">
                  <c:v>6.088897008917753</c:v>
                </c:pt>
                <c:pt idx="450">
                  <c:v>6.2482569521060478</c:v>
                </c:pt>
                <c:pt idx="451">
                  <c:v>7.2243931508386758</c:v>
                </c:pt>
                <c:pt idx="452">
                  <c:v>7.0882183762726596</c:v>
                </c:pt>
                <c:pt idx="453">
                  <c:v>5.310136682695842</c:v>
                </c:pt>
                <c:pt idx="454">
                  <c:v>5.3609245716040927</c:v>
                </c:pt>
                <c:pt idx="455">
                  <c:v>5.2101606340034525</c:v>
                </c:pt>
                <c:pt idx="456">
                  <c:v>5.3730575370949891</c:v>
                </c:pt>
                <c:pt idx="457">
                  <c:v>5.8468684318607309</c:v>
                </c:pt>
                <c:pt idx="458">
                  <c:v>8.4997726254992543</c:v>
                </c:pt>
                <c:pt idx="459">
                  <c:v>8.1160304452212308</c:v>
                </c:pt>
                <c:pt idx="460">
                  <c:v>8.1818423113625443</c:v>
                </c:pt>
                <c:pt idx="461">
                  <c:v>7.7826824169103448</c:v>
                </c:pt>
                <c:pt idx="462">
                  <c:v>4.1927483281749218</c:v>
                </c:pt>
                <c:pt idx="463">
                  <c:v>5.2930365933435457</c:v>
                </c:pt>
                <c:pt idx="464">
                  <c:v>5.4016584337718045</c:v>
                </c:pt>
                <c:pt idx="465">
                  <c:v>5.3203301008875332</c:v>
                </c:pt>
                <c:pt idx="466">
                  <c:v>5.1799835820171465</c:v>
                </c:pt>
                <c:pt idx="467">
                  <c:v>4.5337372013465265</c:v>
                </c:pt>
                <c:pt idx="468">
                  <c:v>4.1081025917767384</c:v>
                </c:pt>
                <c:pt idx="469">
                  <c:v>4.0817558027002683</c:v>
                </c:pt>
                <c:pt idx="470">
                  <c:v>4.181601009015699</c:v>
                </c:pt>
                <c:pt idx="471">
                  <c:v>4.3572145291842661</c:v>
                </c:pt>
                <c:pt idx="472">
                  <c:v>8.0872048075742526</c:v>
                </c:pt>
                <c:pt idx="473">
                  <c:v>7.4233034790743639</c:v>
                </c:pt>
                <c:pt idx="474">
                  <c:v>8.0342406529755337</c:v>
                </c:pt>
                <c:pt idx="475">
                  <c:v>7.8684708362827749</c:v>
                </c:pt>
                <c:pt idx="476">
                  <c:v>7.5144970695789786</c:v>
                </c:pt>
                <c:pt idx="477">
                  <c:v>8.7957432337596479</c:v>
                </c:pt>
                <c:pt idx="478">
                  <c:v>10.186462708627246</c:v>
                </c:pt>
                <c:pt idx="479">
                  <c:v>10.583639563127914</c:v>
                </c:pt>
                <c:pt idx="480">
                  <c:v>10.437937186419024</c:v>
                </c:pt>
                <c:pt idx="481">
                  <c:v>9.9767013854798048</c:v>
                </c:pt>
                <c:pt idx="482">
                  <c:v>9.6741848047901087</c:v>
                </c:pt>
                <c:pt idx="483">
                  <c:v>10.570378988744025</c:v>
                </c:pt>
                <c:pt idx="484">
                  <c:v>9.9403807062480087</c:v>
                </c:pt>
                <c:pt idx="485">
                  <c:v>10.604981363444759</c:v>
                </c:pt>
                <c:pt idx="486">
                  <c:v>11.735993626604118</c:v>
                </c:pt>
                <c:pt idx="487">
                  <c:v>12.736674189255272</c:v>
                </c:pt>
                <c:pt idx="488">
                  <c:v>11.572117421583432</c:v>
                </c:pt>
                <c:pt idx="489">
                  <c:v>11.085625877804803</c:v>
                </c:pt>
                <c:pt idx="490">
                  <c:v>11.816403316055229</c:v>
                </c:pt>
                <c:pt idx="491">
                  <c:v>12.544079586166717</c:v>
                </c:pt>
                <c:pt idx="492">
                  <c:v>11.270454139166878</c:v>
                </c:pt>
                <c:pt idx="493">
                  <c:v>10.868360623656107</c:v>
                </c:pt>
                <c:pt idx="494">
                  <c:v>11.470696979740968</c:v>
                </c:pt>
                <c:pt idx="495">
                  <c:v>12.109532262854962</c:v>
                </c:pt>
                <c:pt idx="496">
                  <c:v>10.972514930455512</c:v>
                </c:pt>
                <c:pt idx="497">
                  <c:v>10.699492069211169</c:v>
                </c:pt>
                <c:pt idx="498">
                  <c:v>9.5640931192526093</c:v>
                </c:pt>
                <c:pt idx="499">
                  <c:v>10.695182806287779</c:v>
                </c:pt>
                <c:pt idx="500">
                  <c:v>9.9600685438440539</c:v>
                </c:pt>
                <c:pt idx="501">
                  <c:v>9.7722446867496</c:v>
                </c:pt>
                <c:pt idx="502">
                  <c:v>10.796496020501285</c:v>
                </c:pt>
                <c:pt idx="503">
                  <c:v>9.872105305131468</c:v>
                </c:pt>
                <c:pt idx="504">
                  <c:v>10.054424493345277</c:v>
                </c:pt>
                <c:pt idx="505">
                  <c:v>9.8465215745439814</c:v>
                </c:pt>
                <c:pt idx="506">
                  <c:v>10.185665182143582</c:v>
                </c:pt>
                <c:pt idx="507">
                  <c:v>10.482224715827924</c:v>
                </c:pt>
                <c:pt idx="508">
                  <c:v>11.630251356115554</c:v>
                </c:pt>
                <c:pt idx="509">
                  <c:v>10.984262896546925</c:v>
                </c:pt>
                <c:pt idx="510">
                  <c:v>11.771566153757533</c:v>
                </c:pt>
                <c:pt idx="511">
                  <c:v>11.681118173211102</c:v>
                </c:pt>
                <c:pt idx="512">
                  <c:v>11.163218891951736</c:v>
                </c:pt>
                <c:pt idx="513">
                  <c:v>11.55121458357247</c:v>
                </c:pt>
                <c:pt idx="514">
                  <c:v>8.6315523848763078</c:v>
                </c:pt>
                <c:pt idx="515">
                  <c:v>8.4794973934661293</c:v>
                </c:pt>
                <c:pt idx="516">
                  <c:v>6.9898071367941439</c:v>
                </c:pt>
                <c:pt idx="517">
                  <c:v>7.0806011755521538</c:v>
                </c:pt>
                <c:pt idx="518">
                  <c:v>6.9534570682114225</c:v>
                </c:pt>
                <c:pt idx="519">
                  <c:v>5.7738189216546036</c:v>
                </c:pt>
                <c:pt idx="520">
                  <c:v>5.7886932206176347</c:v>
                </c:pt>
                <c:pt idx="521">
                  <c:v>5.2030180684927476</c:v>
                </c:pt>
                <c:pt idx="522">
                  <c:v>5.4004825105003924</c:v>
                </c:pt>
                <c:pt idx="523">
                  <c:v>5.551812843145628</c:v>
                </c:pt>
                <c:pt idx="524">
                  <c:v>6.2099181140578654</c:v>
                </c:pt>
                <c:pt idx="525">
                  <c:v>6.1741543682393942</c:v>
                </c:pt>
                <c:pt idx="526">
                  <c:v>7.5538149574218947</c:v>
                </c:pt>
                <c:pt idx="527">
                  <c:v>7.6872781434560089</c:v>
                </c:pt>
                <c:pt idx="528">
                  <c:v>8.1784723876333505</c:v>
                </c:pt>
                <c:pt idx="529">
                  <c:v>10.408743437530898</c:v>
                </c:pt>
                <c:pt idx="530">
                  <c:v>10.184643466263722</c:v>
                </c:pt>
                <c:pt idx="531">
                  <c:v>12.654800860440117</c:v>
                </c:pt>
                <c:pt idx="532">
                  <c:v>12.663174858155056</c:v>
                </c:pt>
                <c:pt idx="533">
                  <c:v>13.152081105417933</c:v>
                </c:pt>
                <c:pt idx="534">
                  <c:v>15.468831341566872</c:v>
                </c:pt>
                <c:pt idx="535">
                  <c:v>17.317963138707825</c:v>
                </c:pt>
                <c:pt idx="536">
                  <c:v>16.913980328761809</c:v>
                </c:pt>
                <c:pt idx="537">
                  <c:v>16.473487519428478</c:v>
                </c:pt>
                <c:pt idx="538">
                  <c:v>16.435073092695983</c:v>
                </c:pt>
                <c:pt idx="539">
                  <c:v>17.678520785490349</c:v>
                </c:pt>
                <c:pt idx="540">
                  <c:v>14.951640330733081</c:v>
                </c:pt>
                <c:pt idx="541">
                  <c:v>13.085919957656403</c:v>
                </c:pt>
                <c:pt idx="542">
                  <c:v>11.59012518301444</c:v>
                </c:pt>
                <c:pt idx="543">
                  <c:v>10.932864992230137</c:v>
                </c:pt>
                <c:pt idx="544">
                  <c:v>10.30532307990306</c:v>
                </c:pt>
                <c:pt idx="545">
                  <c:v>9.3521576283164336</c:v>
                </c:pt>
                <c:pt idx="546">
                  <c:v>9.6864393481539466</c:v>
                </c:pt>
                <c:pt idx="547">
                  <c:v>7.9208927761500556</c:v>
                </c:pt>
                <c:pt idx="548">
                  <c:v>8.2895394171601495</c:v>
                </c:pt>
                <c:pt idx="549">
                  <c:v>8.4770987389821748</c:v>
                </c:pt>
                <c:pt idx="550">
                  <c:v>10.026335534900369</c:v>
                </c:pt>
              </c:numCache>
            </c:numRef>
          </c:val>
          <c:smooth val="0"/>
          <c:extLst>
            <c:ext xmlns:c16="http://schemas.microsoft.com/office/drawing/2014/chart" uri="{C3380CC4-5D6E-409C-BE32-E72D297353CC}">
              <c16:uniqueId val="{00000001-2128-4BEF-89E6-560716CBE9F5}"/>
            </c:ext>
          </c:extLst>
        </c:ser>
        <c:ser>
          <c:idx val="2"/>
          <c:order val="2"/>
          <c:tx>
            <c:strRef>
              <c:f>Index_Methodology!$AE$11</c:f>
              <c:strCache>
                <c:ptCount val="1"/>
                <c:pt idx="0">
                  <c:v>parks MAQI</c:v>
                </c:pt>
              </c:strCache>
            </c:strRef>
          </c:tx>
          <c:spPr>
            <a:ln w="22225" cap="rnd" cmpd="sng" algn="ctr">
              <a:solidFill>
                <a:schemeClr val="accent3"/>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Index_Methodology!$AE$21:$AE$571</c:f>
              <c:numCache>
                <c:formatCode>0.00000</c:formatCode>
                <c:ptCount val="551"/>
                <c:pt idx="0">
                  <c:v>2.7153723210245064</c:v>
                </c:pt>
                <c:pt idx="1">
                  <c:v>2.7622859713371248</c:v>
                </c:pt>
                <c:pt idx="2">
                  <c:v>2.6673830999861448</c:v>
                </c:pt>
                <c:pt idx="3">
                  <c:v>2.2611894690498806</c:v>
                </c:pt>
                <c:pt idx="4">
                  <c:v>2.2031846878159413</c:v>
                </c:pt>
                <c:pt idx="5">
                  <c:v>2.3483362482559711</c:v>
                </c:pt>
                <c:pt idx="6">
                  <c:v>2.583635730173341</c:v>
                </c:pt>
                <c:pt idx="7">
                  <c:v>2.8581631289711593</c:v>
                </c:pt>
                <c:pt idx="8">
                  <c:v>4.1638580452303033</c:v>
                </c:pt>
                <c:pt idx="9">
                  <c:v>4.7218509377651561</c:v>
                </c:pt>
                <c:pt idx="10">
                  <c:v>5.7861013776663217</c:v>
                </c:pt>
                <c:pt idx="11">
                  <c:v>5.2872391224898569</c:v>
                </c:pt>
                <c:pt idx="12">
                  <c:v>5.0740566086490357</c:v>
                </c:pt>
                <c:pt idx="13">
                  <c:v>7.3284793926579033</c:v>
                </c:pt>
                <c:pt idx="14">
                  <c:v>7.8678349189719716</c:v>
                </c:pt>
                <c:pt idx="15">
                  <c:v>7.8564546749542519</c:v>
                </c:pt>
                <c:pt idx="16">
                  <c:v>6.6249615833260203</c:v>
                </c:pt>
                <c:pt idx="17">
                  <c:v>6.6848701796808365</c:v>
                </c:pt>
                <c:pt idx="18">
                  <c:v>6.6847517778072252</c:v>
                </c:pt>
                <c:pt idx="19">
                  <c:v>6.7322597474052124</c:v>
                </c:pt>
                <c:pt idx="20">
                  <c:v>6.3478751432628364</c:v>
                </c:pt>
                <c:pt idx="21">
                  <c:v>7.6533087417957431</c:v>
                </c:pt>
                <c:pt idx="22">
                  <c:v>8.6686690483209023</c:v>
                </c:pt>
                <c:pt idx="23">
                  <c:v>8.233076974248668</c:v>
                </c:pt>
                <c:pt idx="24">
                  <c:v>7.9452252117530096</c:v>
                </c:pt>
                <c:pt idx="25">
                  <c:v>7.7932356164558714</c:v>
                </c:pt>
                <c:pt idx="26">
                  <c:v>9.3392197176560767</c:v>
                </c:pt>
                <c:pt idx="27">
                  <c:v>8.5249832346459318</c:v>
                </c:pt>
                <c:pt idx="28">
                  <c:v>6.7208276233358859</c:v>
                </c:pt>
                <c:pt idx="29">
                  <c:v>6.7110056399674107</c:v>
                </c:pt>
                <c:pt idx="30">
                  <c:v>7.1930434827220386</c:v>
                </c:pt>
                <c:pt idx="31">
                  <c:v>5.7987440653964919</c:v>
                </c:pt>
                <c:pt idx="32">
                  <c:v>5.1439372739402041</c:v>
                </c:pt>
                <c:pt idx="33">
                  <c:v>5.6448882597125225</c:v>
                </c:pt>
                <c:pt idx="34">
                  <c:v>4.7643754800632143</c:v>
                </c:pt>
                <c:pt idx="35">
                  <c:v>3.396677835660777</c:v>
                </c:pt>
                <c:pt idx="36">
                  <c:v>2.8828067740504126</c:v>
                </c:pt>
                <c:pt idx="37">
                  <c:v>2.9927687667464098</c:v>
                </c:pt>
                <c:pt idx="38">
                  <c:v>3.4418082439274098</c:v>
                </c:pt>
                <c:pt idx="39">
                  <c:v>2.4206472725107777</c:v>
                </c:pt>
                <c:pt idx="40">
                  <c:v>2.5251679290339268</c:v>
                </c:pt>
                <c:pt idx="41">
                  <c:v>2.567942793957128</c:v>
                </c:pt>
                <c:pt idx="42">
                  <c:v>2.6652027470602002</c:v>
                </c:pt>
                <c:pt idx="43">
                  <c:v>2.6474061041228878</c:v>
                </c:pt>
                <c:pt idx="44">
                  <c:v>2.7653970487186417</c:v>
                </c:pt>
                <c:pt idx="45">
                  <c:v>3.454682058142172</c:v>
                </c:pt>
                <c:pt idx="46">
                  <c:v>4.3187229527868007</c:v>
                </c:pt>
                <c:pt idx="47">
                  <c:v>4.4159383641960721</c:v>
                </c:pt>
                <c:pt idx="48">
                  <c:v>4.2631803166428499</c:v>
                </c:pt>
                <c:pt idx="49">
                  <c:v>8.6912138677064252</c:v>
                </c:pt>
                <c:pt idx="50">
                  <c:v>8.0351347493210117</c:v>
                </c:pt>
                <c:pt idx="51">
                  <c:v>8.8403144553942408</c:v>
                </c:pt>
                <c:pt idx="52">
                  <c:v>9.544434961012632</c:v>
                </c:pt>
                <c:pt idx="53">
                  <c:v>9.5944210281694069</c:v>
                </c:pt>
                <c:pt idx="54">
                  <c:v>8.8401467154963562</c:v>
                </c:pt>
                <c:pt idx="55">
                  <c:v>9.6611509531340136</c:v>
                </c:pt>
                <c:pt idx="56">
                  <c:v>8.9530888971813294</c:v>
                </c:pt>
                <c:pt idx="57">
                  <c:v>8.9727730628858939</c:v>
                </c:pt>
                <c:pt idx="58">
                  <c:v>9.1588889867124816</c:v>
                </c:pt>
                <c:pt idx="59">
                  <c:v>9.8283514505869203</c:v>
                </c:pt>
                <c:pt idx="60">
                  <c:v>10.824303998341268</c:v>
                </c:pt>
                <c:pt idx="61">
                  <c:v>11.999813183257436</c:v>
                </c:pt>
                <c:pt idx="62">
                  <c:v>11.483166263336996</c:v>
                </c:pt>
                <c:pt idx="63">
                  <c:v>12.02781231797257</c:v>
                </c:pt>
                <c:pt idx="64">
                  <c:v>15.556280604918312</c:v>
                </c:pt>
                <c:pt idx="65">
                  <c:v>15.536815920728273</c:v>
                </c:pt>
                <c:pt idx="66">
                  <c:v>15.047935642580475</c:v>
                </c:pt>
                <c:pt idx="67">
                  <c:v>13.368384458970679</c:v>
                </c:pt>
                <c:pt idx="68">
                  <c:v>13.85072708319421</c:v>
                </c:pt>
                <c:pt idx="69">
                  <c:v>14.053576754651733</c:v>
                </c:pt>
                <c:pt idx="70">
                  <c:v>11.960739691685006</c:v>
                </c:pt>
                <c:pt idx="71">
                  <c:v>10.520901423214319</c:v>
                </c:pt>
                <c:pt idx="72">
                  <c:v>11.35509157481021</c:v>
                </c:pt>
                <c:pt idx="73">
                  <c:v>11.028105845900534</c:v>
                </c:pt>
                <c:pt idx="74">
                  <c:v>10.206532656858222</c:v>
                </c:pt>
                <c:pt idx="75">
                  <c:v>9.8754228694315564</c:v>
                </c:pt>
                <c:pt idx="76">
                  <c:v>9.4790919857765061</c:v>
                </c:pt>
                <c:pt idx="77">
                  <c:v>8.2207562876873741</c:v>
                </c:pt>
                <c:pt idx="78">
                  <c:v>6.0751260494201373</c:v>
                </c:pt>
                <c:pt idx="79">
                  <c:v>4.6329993604932413</c:v>
                </c:pt>
                <c:pt idx="80">
                  <c:v>3.4322664946415338</c:v>
                </c:pt>
                <c:pt idx="81">
                  <c:v>3.4391380411512347</c:v>
                </c:pt>
                <c:pt idx="82">
                  <c:v>3.2075383514006623</c:v>
                </c:pt>
                <c:pt idx="83">
                  <c:v>2.919170943879271</c:v>
                </c:pt>
                <c:pt idx="84">
                  <c:v>2.9916913611184062</c:v>
                </c:pt>
                <c:pt idx="85">
                  <c:v>3.1105841727931232</c:v>
                </c:pt>
                <c:pt idx="86">
                  <c:v>3.1965248576240093</c:v>
                </c:pt>
                <c:pt idx="87">
                  <c:v>3.4592438843873938</c:v>
                </c:pt>
                <c:pt idx="88">
                  <c:v>3.9325761064142193</c:v>
                </c:pt>
                <c:pt idx="89">
                  <c:v>4.7005651693235038</c:v>
                </c:pt>
                <c:pt idx="90">
                  <c:v>8.1173173874556319</c:v>
                </c:pt>
                <c:pt idx="91">
                  <c:v>7.4867760837295894</c:v>
                </c:pt>
                <c:pt idx="92">
                  <c:v>7.0114231404513001</c:v>
                </c:pt>
                <c:pt idx="93">
                  <c:v>6.8053589286347913</c:v>
                </c:pt>
                <c:pt idx="94">
                  <c:v>6.1131283414365907</c:v>
                </c:pt>
                <c:pt idx="95">
                  <c:v>5.5830153630575952</c:v>
                </c:pt>
                <c:pt idx="96">
                  <c:v>5.3367023661628599</c:v>
                </c:pt>
                <c:pt idx="97">
                  <c:v>4.4806385997346885</c:v>
                </c:pt>
                <c:pt idx="98">
                  <c:v>3.9727189756408299</c:v>
                </c:pt>
                <c:pt idx="99">
                  <c:v>3.9251473686113596</c:v>
                </c:pt>
                <c:pt idx="100">
                  <c:v>2.1774883800518738</c:v>
                </c:pt>
                <c:pt idx="101">
                  <c:v>2.2645398495026492</c:v>
                </c:pt>
                <c:pt idx="102">
                  <c:v>2.3010073639580639</c:v>
                </c:pt>
                <c:pt idx="103">
                  <c:v>2.4155880374702909</c:v>
                </c:pt>
                <c:pt idx="104">
                  <c:v>2.3522873419881085</c:v>
                </c:pt>
                <c:pt idx="105">
                  <c:v>2.3382321925619807</c:v>
                </c:pt>
                <c:pt idx="106">
                  <c:v>2.1684226782338287</c:v>
                </c:pt>
                <c:pt idx="107">
                  <c:v>2.4485554292856513</c:v>
                </c:pt>
                <c:pt idx="108">
                  <c:v>2.6188123901947558</c:v>
                </c:pt>
                <c:pt idx="109">
                  <c:v>2.561124452785474</c:v>
                </c:pt>
                <c:pt idx="110">
                  <c:v>4.7152967284513725</c:v>
                </c:pt>
                <c:pt idx="111">
                  <c:v>3.0693936593564812</c:v>
                </c:pt>
                <c:pt idx="112">
                  <c:v>2.7909893837120552</c:v>
                </c:pt>
                <c:pt idx="113">
                  <c:v>2.395394445614178</c:v>
                </c:pt>
                <c:pt idx="114">
                  <c:v>2.3493548742792898</c:v>
                </c:pt>
                <c:pt idx="115">
                  <c:v>2.3520385741184087</c:v>
                </c:pt>
                <c:pt idx="116">
                  <c:v>2.6046205790399588</c:v>
                </c:pt>
                <c:pt idx="117">
                  <c:v>2.6901084064796259</c:v>
                </c:pt>
                <c:pt idx="118">
                  <c:v>2.0030265689297062</c:v>
                </c:pt>
                <c:pt idx="119">
                  <c:v>1.9345205576964433</c:v>
                </c:pt>
                <c:pt idx="120">
                  <c:v>2.0147188817622808</c:v>
                </c:pt>
                <c:pt idx="121">
                  <c:v>2.4420738526153789</c:v>
                </c:pt>
                <c:pt idx="122">
                  <c:v>2.6153744161466226</c:v>
                </c:pt>
                <c:pt idx="123">
                  <c:v>2.8268296070761494</c:v>
                </c:pt>
                <c:pt idx="124">
                  <c:v>2.7910012560553223</c:v>
                </c:pt>
                <c:pt idx="125">
                  <c:v>2.4185769204914114</c:v>
                </c:pt>
                <c:pt idx="126">
                  <c:v>2.3777825897094513</c:v>
                </c:pt>
                <c:pt idx="127">
                  <c:v>2.2430835508027367</c:v>
                </c:pt>
                <c:pt idx="128">
                  <c:v>2.983847933156242</c:v>
                </c:pt>
                <c:pt idx="129">
                  <c:v>2.9373435453121197</c:v>
                </c:pt>
                <c:pt idx="130">
                  <c:v>2.7661763717638186</c:v>
                </c:pt>
                <c:pt idx="131">
                  <c:v>3.2352720210939312</c:v>
                </c:pt>
                <c:pt idx="132">
                  <c:v>3.0499643341938256</c:v>
                </c:pt>
                <c:pt idx="133">
                  <c:v>3.0120686718979708</c:v>
                </c:pt>
                <c:pt idx="134">
                  <c:v>3.1982101264729366</c:v>
                </c:pt>
                <c:pt idx="135">
                  <c:v>3.7520659067511914</c:v>
                </c:pt>
                <c:pt idx="136">
                  <c:v>3.9299035390389094</c:v>
                </c:pt>
                <c:pt idx="137">
                  <c:v>3.8575160705082872</c:v>
                </c:pt>
                <c:pt idx="138">
                  <c:v>4.0113225694059231</c:v>
                </c:pt>
                <c:pt idx="139">
                  <c:v>4.2306947006570743</c:v>
                </c:pt>
                <c:pt idx="140">
                  <c:v>3.8875429149451146</c:v>
                </c:pt>
                <c:pt idx="141">
                  <c:v>3.3021689162486321</c:v>
                </c:pt>
                <c:pt idx="142">
                  <c:v>3.437810351421418</c:v>
                </c:pt>
                <c:pt idx="143">
                  <c:v>3.4248506395821412</c:v>
                </c:pt>
                <c:pt idx="144">
                  <c:v>3.5323870102765298</c:v>
                </c:pt>
                <c:pt idx="145">
                  <c:v>3.4130044990804937</c:v>
                </c:pt>
                <c:pt idx="146">
                  <c:v>2.9966949619778149</c:v>
                </c:pt>
                <c:pt idx="147">
                  <c:v>2.9346754042795284</c:v>
                </c:pt>
                <c:pt idx="148">
                  <c:v>2.8356249748529812</c:v>
                </c:pt>
                <c:pt idx="149">
                  <c:v>3.1101057837135322</c:v>
                </c:pt>
                <c:pt idx="150">
                  <c:v>3.403497731108494</c:v>
                </c:pt>
                <c:pt idx="151">
                  <c:v>3.4141261425090175</c:v>
                </c:pt>
                <c:pt idx="152">
                  <c:v>3.5106693339893691</c:v>
                </c:pt>
                <c:pt idx="153">
                  <c:v>3.7597027064231971</c:v>
                </c:pt>
                <c:pt idx="154">
                  <c:v>3.6235546804725733</c:v>
                </c:pt>
                <c:pt idx="155">
                  <c:v>4.1852547759920897</c:v>
                </c:pt>
                <c:pt idx="156">
                  <c:v>4.7213362424528205</c:v>
                </c:pt>
                <c:pt idx="157">
                  <c:v>5.2080615622677318</c:v>
                </c:pt>
                <c:pt idx="158">
                  <c:v>5.2545280671128749</c:v>
                </c:pt>
                <c:pt idx="159">
                  <c:v>5.6540619107914134</c:v>
                </c:pt>
                <c:pt idx="160">
                  <c:v>5.2287578534185988</c:v>
                </c:pt>
                <c:pt idx="161">
                  <c:v>5.950356913655237</c:v>
                </c:pt>
                <c:pt idx="162">
                  <c:v>5.9740212990876733</c:v>
                </c:pt>
                <c:pt idx="163">
                  <c:v>5.4414583215371168</c:v>
                </c:pt>
                <c:pt idx="164">
                  <c:v>6.14029920567876</c:v>
                </c:pt>
                <c:pt idx="165">
                  <c:v>6.6707636711460561</c:v>
                </c:pt>
                <c:pt idx="166">
                  <c:v>7.2622856837653966</c:v>
                </c:pt>
                <c:pt idx="167">
                  <c:v>7.1251742292730222</c:v>
                </c:pt>
                <c:pt idx="168">
                  <c:v>7.3255265987004412</c:v>
                </c:pt>
                <c:pt idx="169">
                  <c:v>7.2864765294736431</c:v>
                </c:pt>
                <c:pt idx="170">
                  <c:v>8.2168720858435158</c:v>
                </c:pt>
                <c:pt idx="171">
                  <c:v>8.2670320148015186</c:v>
                </c:pt>
                <c:pt idx="172">
                  <c:v>9.2815177510802869</c:v>
                </c:pt>
                <c:pt idx="173">
                  <c:v>11.10102858193517</c:v>
                </c:pt>
                <c:pt idx="174">
                  <c:v>10.84427865916563</c:v>
                </c:pt>
                <c:pt idx="175">
                  <c:v>8.6516848701871343</c:v>
                </c:pt>
                <c:pt idx="176">
                  <c:v>8.6481813738208739</c:v>
                </c:pt>
                <c:pt idx="177">
                  <c:v>9.0218088739887854</c:v>
                </c:pt>
                <c:pt idx="178">
                  <c:v>9.7915983039390788</c:v>
                </c:pt>
                <c:pt idx="179">
                  <c:v>9.2799545543075617</c:v>
                </c:pt>
                <c:pt idx="180">
                  <c:v>9.9156384157984174</c:v>
                </c:pt>
                <c:pt idx="181">
                  <c:v>10.568829662011787</c:v>
                </c:pt>
                <c:pt idx="182">
                  <c:v>9.124468570571155</c:v>
                </c:pt>
                <c:pt idx="183">
                  <c:v>7.2580252279353905</c:v>
                </c:pt>
                <c:pt idx="184">
                  <c:v>7.6123162093854289</c:v>
                </c:pt>
                <c:pt idx="185">
                  <c:v>8.9821410898319378</c:v>
                </c:pt>
                <c:pt idx="186">
                  <c:v>5.3977535798788443</c:v>
                </c:pt>
                <c:pt idx="187">
                  <c:v>5.5373295785850436</c:v>
                </c:pt>
                <c:pt idx="188">
                  <c:v>5.0117721490826268</c:v>
                </c:pt>
                <c:pt idx="189">
                  <c:v>4.0866927985775732</c:v>
                </c:pt>
                <c:pt idx="190">
                  <c:v>3.9961173515291271</c:v>
                </c:pt>
                <c:pt idx="191">
                  <c:v>3.3468547003468436</c:v>
                </c:pt>
                <c:pt idx="192">
                  <c:v>3.500418052307698</c:v>
                </c:pt>
                <c:pt idx="193">
                  <c:v>3.7180852536661857</c:v>
                </c:pt>
                <c:pt idx="194">
                  <c:v>3.6267815069968341</c:v>
                </c:pt>
                <c:pt idx="195">
                  <c:v>3.2103376136203954</c:v>
                </c:pt>
                <c:pt idx="196">
                  <c:v>4.2009062296411868</c:v>
                </c:pt>
                <c:pt idx="197">
                  <c:v>3.6017627728943729</c:v>
                </c:pt>
                <c:pt idx="198">
                  <c:v>3.761962303184152</c:v>
                </c:pt>
                <c:pt idx="199">
                  <c:v>4.7979742615806185</c:v>
                </c:pt>
                <c:pt idx="200">
                  <c:v>3.7701229709543767</c:v>
                </c:pt>
                <c:pt idx="201">
                  <c:v>3.4475678841280084</c:v>
                </c:pt>
                <c:pt idx="202">
                  <c:v>2.2896725280296364</c:v>
                </c:pt>
                <c:pt idx="203">
                  <c:v>1.8604151451970512</c:v>
                </c:pt>
                <c:pt idx="204">
                  <c:v>1.6867547545909236</c:v>
                </c:pt>
                <c:pt idx="205">
                  <c:v>1.7202235036461004</c:v>
                </c:pt>
                <c:pt idx="206">
                  <c:v>1.6634802014481609</c:v>
                </c:pt>
                <c:pt idx="207">
                  <c:v>1.5985377749525513</c:v>
                </c:pt>
                <c:pt idx="208">
                  <c:v>1.5465164566230396</c:v>
                </c:pt>
                <c:pt idx="209">
                  <c:v>1.5074046662794247</c:v>
                </c:pt>
                <c:pt idx="210">
                  <c:v>1.654252665038572</c:v>
                </c:pt>
                <c:pt idx="211">
                  <c:v>2.1402998210259638</c:v>
                </c:pt>
                <c:pt idx="212">
                  <c:v>2.7434179241565664</c:v>
                </c:pt>
                <c:pt idx="213">
                  <c:v>3.2808387995053119</c:v>
                </c:pt>
                <c:pt idx="214">
                  <c:v>3.0743796097263041</c:v>
                </c:pt>
                <c:pt idx="215">
                  <c:v>3.2526271695782372</c:v>
                </c:pt>
                <c:pt idx="216">
                  <c:v>3.2568223855984595</c:v>
                </c:pt>
                <c:pt idx="217">
                  <c:v>3.8596118543065678</c:v>
                </c:pt>
                <c:pt idx="218">
                  <c:v>3.7695192374526587</c:v>
                </c:pt>
                <c:pt idx="219">
                  <c:v>3.8885938410351342</c:v>
                </c:pt>
                <c:pt idx="220">
                  <c:v>4.2372791461749424</c:v>
                </c:pt>
                <c:pt idx="221">
                  <c:v>4.4313264719009595</c:v>
                </c:pt>
                <c:pt idx="222">
                  <c:v>5.2316421442290819</c:v>
                </c:pt>
                <c:pt idx="223">
                  <c:v>5.4843964606327695</c:v>
                </c:pt>
                <c:pt idx="224">
                  <c:v>5.9798674413191231</c:v>
                </c:pt>
                <c:pt idx="225">
                  <c:v>5.9291378771112955</c:v>
                </c:pt>
                <c:pt idx="226">
                  <c:v>6.4937321033398634</c:v>
                </c:pt>
                <c:pt idx="227">
                  <c:v>6.5562574129374704</c:v>
                </c:pt>
                <c:pt idx="228">
                  <c:v>7.048165208160615</c:v>
                </c:pt>
                <c:pt idx="229">
                  <c:v>6.6587862272943426</c:v>
                </c:pt>
                <c:pt idx="230">
                  <c:v>6.3813862906209859</c:v>
                </c:pt>
                <c:pt idx="231">
                  <c:v>5.7941266515004619</c:v>
                </c:pt>
                <c:pt idx="232">
                  <c:v>4.7010081041981948</c:v>
                </c:pt>
                <c:pt idx="233">
                  <c:v>4.5299399300593013</c:v>
                </c:pt>
                <c:pt idx="234">
                  <c:v>4.7585791118100804</c:v>
                </c:pt>
                <c:pt idx="235">
                  <c:v>4.7127582921725395</c:v>
                </c:pt>
                <c:pt idx="236">
                  <c:v>4.1689503879261069</c:v>
                </c:pt>
                <c:pt idx="237">
                  <c:v>4.069791342307302</c:v>
                </c:pt>
                <c:pt idx="238">
                  <c:v>4.1709520550867438</c:v>
                </c:pt>
                <c:pt idx="239">
                  <c:v>4.3923586166795427</c:v>
                </c:pt>
                <c:pt idx="240">
                  <c:v>4.3506269277963909</c:v>
                </c:pt>
                <c:pt idx="241">
                  <c:v>4.4616860130582925</c:v>
                </c:pt>
                <c:pt idx="242">
                  <c:v>5.064312231661984</c:v>
                </c:pt>
                <c:pt idx="243">
                  <c:v>5.5259787608764652</c:v>
                </c:pt>
                <c:pt idx="244">
                  <c:v>5.3003131566188513</c:v>
                </c:pt>
                <c:pt idx="245">
                  <c:v>5.2268635775222521</c:v>
                </c:pt>
                <c:pt idx="246">
                  <c:v>5.8782830258609522</c:v>
                </c:pt>
                <c:pt idx="247">
                  <c:v>6.1521969502164673</c:v>
                </c:pt>
                <c:pt idx="248">
                  <c:v>6.2891249900365622</c:v>
                </c:pt>
                <c:pt idx="249">
                  <c:v>6.2495728933865919</c:v>
                </c:pt>
                <c:pt idx="250">
                  <c:v>7.1858011721637798</c:v>
                </c:pt>
                <c:pt idx="251">
                  <c:v>6.5952761760965908</c:v>
                </c:pt>
                <c:pt idx="252">
                  <c:v>6.3935745139668523</c:v>
                </c:pt>
                <c:pt idx="253">
                  <c:v>6.0662728371273964</c:v>
                </c:pt>
                <c:pt idx="254">
                  <c:v>5.9897935933716919</c:v>
                </c:pt>
                <c:pt idx="255">
                  <c:v>5.8586296953221026</c:v>
                </c:pt>
                <c:pt idx="256">
                  <c:v>5.7815482852067488</c:v>
                </c:pt>
                <c:pt idx="257">
                  <c:v>5.73303173784383</c:v>
                </c:pt>
                <c:pt idx="258">
                  <c:v>5.617012555052515</c:v>
                </c:pt>
                <c:pt idx="259">
                  <c:v>5.7857799612029188</c:v>
                </c:pt>
                <c:pt idx="260">
                  <c:v>5.665068022030586</c:v>
                </c:pt>
                <c:pt idx="261">
                  <c:v>6.2170366150658296</c:v>
                </c:pt>
                <c:pt idx="262">
                  <c:v>6.5739558952484076</c:v>
                </c:pt>
                <c:pt idx="263">
                  <c:v>6.4942033141808739</c:v>
                </c:pt>
                <c:pt idx="264">
                  <c:v>7.3904817181009559</c:v>
                </c:pt>
                <c:pt idx="265">
                  <c:v>6.9589478719810574</c:v>
                </c:pt>
                <c:pt idx="266">
                  <c:v>6.9137808474328439</c:v>
                </c:pt>
                <c:pt idx="267">
                  <c:v>6.8658470313390421</c:v>
                </c:pt>
                <c:pt idx="268">
                  <c:v>6.0756288877944069</c:v>
                </c:pt>
                <c:pt idx="269">
                  <c:v>5.5868200115070765</c:v>
                </c:pt>
                <c:pt idx="270">
                  <c:v>5.3638682421569346</c:v>
                </c:pt>
                <c:pt idx="271">
                  <c:v>5.8799381652730496</c:v>
                </c:pt>
                <c:pt idx="272">
                  <c:v>6.1224362501097715</c:v>
                </c:pt>
                <c:pt idx="273">
                  <c:v>6.346995391136506</c:v>
                </c:pt>
                <c:pt idx="274">
                  <c:v>5.9699586051790385</c:v>
                </c:pt>
                <c:pt idx="275">
                  <c:v>4.5896970802769621</c:v>
                </c:pt>
                <c:pt idx="276">
                  <c:v>4.6498078182644491</c:v>
                </c:pt>
                <c:pt idx="277">
                  <c:v>4.5163228185398125</c:v>
                </c:pt>
                <c:pt idx="278">
                  <c:v>4.5467093754074881</c:v>
                </c:pt>
                <c:pt idx="279">
                  <c:v>4.6706789346143553</c:v>
                </c:pt>
                <c:pt idx="280">
                  <c:v>4.6073475868928231</c:v>
                </c:pt>
                <c:pt idx="281">
                  <c:v>4.486708654748659</c:v>
                </c:pt>
                <c:pt idx="282">
                  <c:v>4.1693702176615988</c:v>
                </c:pt>
                <c:pt idx="283">
                  <c:v>3.8488363139670816</c:v>
                </c:pt>
                <c:pt idx="284">
                  <c:v>3.9782100267430782</c:v>
                </c:pt>
                <c:pt idx="285">
                  <c:v>5.1336676683352627</c:v>
                </c:pt>
                <c:pt idx="286">
                  <c:v>4.976630431229327</c:v>
                </c:pt>
                <c:pt idx="287">
                  <c:v>4.9036750903557813</c:v>
                </c:pt>
                <c:pt idx="288">
                  <c:v>2.1894709880636412</c:v>
                </c:pt>
                <c:pt idx="289">
                  <c:v>2.0549607053080945</c:v>
                </c:pt>
                <c:pt idx="290">
                  <c:v>1.8567450149733269</c:v>
                </c:pt>
                <c:pt idx="291">
                  <c:v>1.7110017871527854</c:v>
                </c:pt>
                <c:pt idx="292">
                  <c:v>1.7194959279834194</c:v>
                </c:pt>
                <c:pt idx="293">
                  <c:v>1.6832702710375245</c:v>
                </c:pt>
                <c:pt idx="294">
                  <c:v>1.5409644769539805</c:v>
                </c:pt>
                <c:pt idx="295">
                  <c:v>1.4195722940291273</c:v>
                </c:pt>
                <c:pt idx="296">
                  <c:v>1.2740399816130019</c:v>
                </c:pt>
                <c:pt idx="297">
                  <c:v>1.2383086467860098</c:v>
                </c:pt>
                <c:pt idx="298">
                  <c:v>2.6370266579134114</c:v>
                </c:pt>
                <c:pt idx="299">
                  <c:v>2.7912343838191691</c:v>
                </c:pt>
                <c:pt idx="300">
                  <c:v>3.2522080274602518</c:v>
                </c:pt>
                <c:pt idx="301">
                  <c:v>3.4696116311944531</c:v>
                </c:pt>
                <c:pt idx="302">
                  <c:v>3.349363519531932</c:v>
                </c:pt>
                <c:pt idx="303">
                  <c:v>3.8371404571960426</c:v>
                </c:pt>
                <c:pt idx="304">
                  <c:v>4.132534176020533</c:v>
                </c:pt>
                <c:pt idx="305">
                  <c:v>4.4092149037976984</c:v>
                </c:pt>
                <c:pt idx="306">
                  <c:v>4.6298536090689897</c:v>
                </c:pt>
                <c:pt idx="307">
                  <c:v>4.818308630476599</c:v>
                </c:pt>
                <c:pt idx="308">
                  <c:v>4.6940165715649451</c:v>
                </c:pt>
                <c:pt idx="309">
                  <c:v>4.7024942873642823</c:v>
                </c:pt>
                <c:pt idx="310">
                  <c:v>4.5010040035340078</c:v>
                </c:pt>
                <c:pt idx="311">
                  <c:v>3.7477056633554486</c:v>
                </c:pt>
                <c:pt idx="312">
                  <c:v>3.8879215128728606</c:v>
                </c:pt>
                <c:pt idx="313">
                  <c:v>3.6555640405191729</c:v>
                </c:pt>
                <c:pt idx="314">
                  <c:v>3.7731433914324466</c:v>
                </c:pt>
                <c:pt idx="315">
                  <c:v>4.2006740191149357</c:v>
                </c:pt>
                <c:pt idx="316">
                  <c:v>4.6203955408266033</c:v>
                </c:pt>
                <c:pt idx="317">
                  <c:v>4.4718089756253736</c:v>
                </c:pt>
                <c:pt idx="318">
                  <c:v>5.1319667649126961</c:v>
                </c:pt>
                <c:pt idx="319">
                  <c:v>5.1445170424325246</c:v>
                </c:pt>
                <c:pt idx="320">
                  <c:v>4.5501694004383868</c:v>
                </c:pt>
                <c:pt idx="321">
                  <c:v>5.1185741941435934</c:v>
                </c:pt>
                <c:pt idx="322">
                  <c:v>5.4377636191524399</c:v>
                </c:pt>
                <c:pt idx="323">
                  <c:v>6.31087613691823</c:v>
                </c:pt>
                <c:pt idx="324">
                  <c:v>5.4983499667170479</c:v>
                </c:pt>
                <c:pt idx="325">
                  <c:v>5.5990590253885273</c:v>
                </c:pt>
                <c:pt idx="326">
                  <c:v>4.3424452891384675</c:v>
                </c:pt>
                <c:pt idx="327">
                  <c:v>4.5368717694660967</c:v>
                </c:pt>
                <c:pt idx="328">
                  <c:v>4.197893379337712</c:v>
                </c:pt>
                <c:pt idx="329">
                  <c:v>4.3846799698485208</c:v>
                </c:pt>
                <c:pt idx="330">
                  <c:v>5.3851902008066297</c:v>
                </c:pt>
                <c:pt idx="331">
                  <c:v>5.6466923050089237</c:v>
                </c:pt>
                <c:pt idx="332">
                  <c:v>5.4374581772665174</c:v>
                </c:pt>
                <c:pt idx="333">
                  <c:v>5.4113418859616029</c:v>
                </c:pt>
                <c:pt idx="334">
                  <c:v>6.7873439110282296</c:v>
                </c:pt>
                <c:pt idx="335">
                  <c:v>6.0228834978794108</c:v>
                </c:pt>
                <c:pt idx="336">
                  <c:v>7.8605766528898213</c:v>
                </c:pt>
                <c:pt idx="337">
                  <c:v>7.649844563189883</c:v>
                </c:pt>
                <c:pt idx="338">
                  <c:v>8.3789222807235237</c:v>
                </c:pt>
                <c:pt idx="339">
                  <c:v>9.0495146119494869</c:v>
                </c:pt>
                <c:pt idx="340">
                  <c:v>9.4059466757748247</c:v>
                </c:pt>
                <c:pt idx="341">
                  <c:v>10.673105234696541</c:v>
                </c:pt>
                <c:pt idx="342">
                  <c:v>10.992108944025256</c:v>
                </c:pt>
                <c:pt idx="343">
                  <c:v>11.388064984048695</c:v>
                </c:pt>
                <c:pt idx="344">
                  <c:v>11.406143445324334</c:v>
                </c:pt>
                <c:pt idx="345">
                  <c:v>13.411118250792086</c:v>
                </c:pt>
                <c:pt idx="346">
                  <c:v>16.42388128627185</c:v>
                </c:pt>
                <c:pt idx="347">
                  <c:v>15.018601210584887</c:v>
                </c:pt>
                <c:pt idx="348">
                  <c:v>11.870956621353296</c:v>
                </c:pt>
                <c:pt idx="349">
                  <c:v>10.268296547939732</c:v>
                </c:pt>
                <c:pt idx="350">
                  <c:v>9.9103610095465271</c:v>
                </c:pt>
                <c:pt idx="351">
                  <c:v>9.8055352582839692</c:v>
                </c:pt>
                <c:pt idx="352">
                  <c:v>10.325741245444387</c:v>
                </c:pt>
                <c:pt idx="353">
                  <c:v>9.9430114099322076</c:v>
                </c:pt>
                <c:pt idx="354">
                  <c:v>9.4787796554806452</c:v>
                </c:pt>
                <c:pt idx="355">
                  <c:v>9.704405651524679</c:v>
                </c:pt>
                <c:pt idx="356">
                  <c:v>8.5382229806301382</c:v>
                </c:pt>
                <c:pt idx="357">
                  <c:v>10.544756175324178</c:v>
                </c:pt>
                <c:pt idx="358">
                  <c:v>13.094104312655428</c:v>
                </c:pt>
                <c:pt idx="359">
                  <c:v>12.318973893108353</c:v>
                </c:pt>
                <c:pt idx="360">
                  <c:v>12.388164749932701</c:v>
                </c:pt>
                <c:pt idx="361">
                  <c:v>11.859249560347974</c:v>
                </c:pt>
                <c:pt idx="362">
                  <c:v>12.046459029811816</c:v>
                </c:pt>
                <c:pt idx="363">
                  <c:v>7.5908971995458216</c:v>
                </c:pt>
                <c:pt idx="364">
                  <c:v>7.4630500627507157</c:v>
                </c:pt>
                <c:pt idx="365">
                  <c:v>7.119744963490124</c:v>
                </c:pt>
                <c:pt idx="366">
                  <c:v>7.0564313795009035</c:v>
                </c:pt>
                <c:pt idx="367">
                  <c:v>6.6628377272030574</c:v>
                </c:pt>
                <c:pt idx="368">
                  <c:v>6.2120675459111094</c:v>
                </c:pt>
                <c:pt idx="369">
                  <c:v>4.6793073452556309</c:v>
                </c:pt>
                <c:pt idx="370">
                  <c:v>4.4009528950192696</c:v>
                </c:pt>
                <c:pt idx="371">
                  <c:v>4.2663500348316665</c:v>
                </c:pt>
                <c:pt idx="372">
                  <c:v>4.1570647669831162</c:v>
                </c:pt>
                <c:pt idx="373">
                  <c:v>4.8017624726516059</c:v>
                </c:pt>
                <c:pt idx="374">
                  <c:v>4.9062421764360558</c:v>
                </c:pt>
                <c:pt idx="375">
                  <c:v>4.8252325636405642</c:v>
                </c:pt>
                <c:pt idx="376">
                  <c:v>5.1815719493112189</c:v>
                </c:pt>
                <c:pt idx="377">
                  <c:v>5.0914218727264169</c:v>
                </c:pt>
                <c:pt idx="378">
                  <c:v>5.1260608436885482</c:v>
                </c:pt>
                <c:pt idx="379">
                  <c:v>7.4257957441941205</c:v>
                </c:pt>
                <c:pt idx="380">
                  <c:v>7.7529843222711756</c:v>
                </c:pt>
                <c:pt idx="381">
                  <c:v>7.7912267044662151</c:v>
                </c:pt>
                <c:pt idx="382">
                  <c:v>7.5898104124025583</c:v>
                </c:pt>
                <c:pt idx="383">
                  <c:v>8.8645574039308297</c:v>
                </c:pt>
                <c:pt idx="384">
                  <c:v>9.2367018687108597</c:v>
                </c:pt>
                <c:pt idx="385">
                  <c:v>10.319200277254993</c:v>
                </c:pt>
                <c:pt idx="386">
                  <c:v>10.497666588146442</c:v>
                </c:pt>
                <c:pt idx="387">
                  <c:v>11.484849537485148</c:v>
                </c:pt>
                <c:pt idx="388">
                  <c:v>13.529826256985048</c:v>
                </c:pt>
                <c:pt idx="389">
                  <c:v>15.504468126214322</c:v>
                </c:pt>
                <c:pt idx="390">
                  <c:v>15.543158571024007</c:v>
                </c:pt>
                <c:pt idx="391">
                  <c:v>16.600104293547556</c:v>
                </c:pt>
                <c:pt idx="392">
                  <c:v>20.470222335184374</c:v>
                </c:pt>
                <c:pt idx="393">
                  <c:v>21.717211951560081</c:v>
                </c:pt>
                <c:pt idx="394">
                  <c:v>21.519283496581782</c:v>
                </c:pt>
                <c:pt idx="395">
                  <c:v>20.574946708144793</c:v>
                </c:pt>
                <c:pt idx="396">
                  <c:v>19.506938580191999</c:v>
                </c:pt>
                <c:pt idx="397">
                  <c:v>18.341687774980389</c:v>
                </c:pt>
                <c:pt idx="398">
                  <c:v>15.901743049890003</c:v>
                </c:pt>
                <c:pt idx="399">
                  <c:v>12.482204203282922</c:v>
                </c:pt>
                <c:pt idx="400">
                  <c:v>10.579706058006238</c:v>
                </c:pt>
                <c:pt idx="401">
                  <c:v>11.258809730576964</c:v>
                </c:pt>
                <c:pt idx="402">
                  <c:v>11.166860568431117</c:v>
                </c:pt>
                <c:pt idx="403">
                  <c:v>11.115278499681597</c:v>
                </c:pt>
                <c:pt idx="404">
                  <c:v>10.846312299712411</c:v>
                </c:pt>
                <c:pt idx="405">
                  <c:v>9.3085607064809999</c:v>
                </c:pt>
                <c:pt idx="406">
                  <c:v>9.6572790249919809</c:v>
                </c:pt>
                <c:pt idx="407">
                  <c:v>9.7763163696951612</c:v>
                </c:pt>
                <c:pt idx="408">
                  <c:v>10.201353874112685</c:v>
                </c:pt>
                <c:pt idx="409">
                  <c:v>10.639302877063335</c:v>
                </c:pt>
                <c:pt idx="410">
                  <c:v>11.493512123873398</c:v>
                </c:pt>
                <c:pt idx="411">
                  <c:v>10.327754318057766</c:v>
                </c:pt>
                <c:pt idx="412">
                  <c:v>9.5927583962834913</c:v>
                </c:pt>
                <c:pt idx="413">
                  <c:v>9.2250064832231402</c:v>
                </c:pt>
                <c:pt idx="414">
                  <c:v>9.0643512959910169</c:v>
                </c:pt>
                <c:pt idx="415">
                  <c:v>10.742252539815835</c:v>
                </c:pt>
                <c:pt idx="416">
                  <c:v>10.098376795775229</c:v>
                </c:pt>
                <c:pt idx="417">
                  <c:v>9.8101206705670752</c:v>
                </c:pt>
                <c:pt idx="418">
                  <c:v>9.8099634090467305</c:v>
                </c:pt>
                <c:pt idx="419">
                  <c:v>9.841247095042716</c:v>
                </c:pt>
                <c:pt idx="420">
                  <c:v>11.603441999882756</c:v>
                </c:pt>
                <c:pt idx="421">
                  <c:v>12.913912011362296</c:v>
                </c:pt>
                <c:pt idx="422">
                  <c:v>12.103080476585539</c:v>
                </c:pt>
                <c:pt idx="423">
                  <c:v>10.492088659242333</c:v>
                </c:pt>
                <c:pt idx="424">
                  <c:v>10.551735757716216</c:v>
                </c:pt>
                <c:pt idx="425">
                  <c:v>9.7625441094704293</c:v>
                </c:pt>
                <c:pt idx="426">
                  <c:v>10.07564884091652</c:v>
                </c:pt>
                <c:pt idx="427">
                  <c:v>10.624727613187559</c:v>
                </c:pt>
                <c:pt idx="428">
                  <c:v>10.054172145241012</c:v>
                </c:pt>
                <c:pt idx="429">
                  <c:v>9.9817493972441991</c:v>
                </c:pt>
                <c:pt idx="430">
                  <c:v>9.9158981095186256</c:v>
                </c:pt>
                <c:pt idx="431">
                  <c:v>9.657483195383838</c:v>
                </c:pt>
                <c:pt idx="432">
                  <c:v>10.53717862770127</c:v>
                </c:pt>
                <c:pt idx="433">
                  <c:v>11.985279207150704</c:v>
                </c:pt>
                <c:pt idx="434">
                  <c:v>8.7678831285968108</c:v>
                </c:pt>
                <c:pt idx="435">
                  <c:v>9.3213957688657665</c:v>
                </c:pt>
                <c:pt idx="436">
                  <c:v>9.7862372369155786</c:v>
                </c:pt>
                <c:pt idx="437">
                  <c:v>8.793802404493217</c:v>
                </c:pt>
                <c:pt idx="438">
                  <c:v>9.2695056507523077</c:v>
                </c:pt>
                <c:pt idx="439">
                  <c:v>10.178149075290962</c:v>
                </c:pt>
                <c:pt idx="440">
                  <c:v>9.1560088379533795</c:v>
                </c:pt>
                <c:pt idx="441">
                  <c:v>7.8204756054826134</c:v>
                </c:pt>
                <c:pt idx="442">
                  <c:v>8.0439215763056762</c:v>
                </c:pt>
                <c:pt idx="443">
                  <c:v>8.5229291248226886</c:v>
                </c:pt>
                <c:pt idx="444">
                  <c:v>9.7777101996847406</c:v>
                </c:pt>
                <c:pt idx="445">
                  <c:v>9.9422773088572018</c:v>
                </c:pt>
                <c:pt idx="446">
                  <c:v>9.6268030545834051</c:v>
                </c:pt>
                <c:pt idx="447">
                  <c:v>10.044191135620581</c:v>
                </c:pt>
                <c:pt idx="448">
                  <c:v>6.5647044599442816</c:v>
                </c:pt>
                <c:pt idx="449">
                  <c:v>6.6001386439207064</c:v>
                </c:pt>
                <c:pt idx="450">
                  <c:v>6.3824345944048542</c:v>
                </c:pt>
                <c:pt idx="451">
                  <c:v>7.4729836555336719</c:v>
                </c:pt>
                <c:pt idx="452">
                  <c:v>7.3893981948109655</c:v>
                </c:pt>
                <c:pt idx="453">
                  <c:v>5.7026405776188369</c:v>
                </c:pt>
                <c:pt idx="454">
                  <c:v>6.0676118851752472</c:v>
                </c:pt>
                <c:pt idx="455">
                  <c:v>5.822586165696908</c:v>
                </c:pt>
                <c:pt idx="456">
                  <c:v>5.9150843470721908</c:v>
                </c:pt>
                <c:pt idx="457">
                  <c:v>6.2082058084603062</c:v>
                </c:pt>
                <c:pt idx="458">
                  <c:v>8.9700813010438871</c:v>
                </c:pt>
                <c:pt idx="459">
                  <c:v>8.5498234245891958</c:v>
                </c:pt>
                <c:pt idx="460">
                  <c:v>8.8088529533751529</c:v>
                </c:pt>
                <c:pt idx="461">
                  <c:v>8.6689465161665424</c:v>
                </c:pt>
                <c:pt idx="462">
                  <c:v>4.6085634691877013</c:v>
                </c:pt>
                <c:pt idx="463">
                  <c:v>5.7015617201045892</c:v>
                </c:pt>
                <c:pt idx="464">
                  <c:v>5.5083858382650162</c:v>
                </c:pt>
                <c:pt idx="465">
                  <c:v>5.417307571285578</c:v>
                </c:pt>
                <c:pt idx="466">
                  <c:v>5.298597664361453</c:v>
                </c:pt>
                <c:pt idx="467">
                  <c:v>4.6332250078271953</c:v>
                </c:pt>
                <c:pt idx="468">
                  <c:v>4.3799898004070066</c:v>
                </c:pt>
                <c:pt idx="469">
                  <c:v>4.3159315454040623</c:v>
                </c:pt>
                <c:pt idx="470">
                  <c:v>4.3758867892144329</c:v>
                </c:pt>
                <c:pt idx="471">
                  <c:v>4.3657433706522895</c:v>
                </c:pt>
                <c:pt idx="472">
                  <c:v>8.1669716226634943</c:v>
                </c:pt>
                <c:pt idx="473">
                  <c:v>7.5513211500734894</c:v>
                </c:pt>
                <c:pt idx="474">
                  <c:v>8.3848171316820928</c:v>
                </c:pt>
                <c:pt idx="475">
                  <c:v>8.6854416990718502</c:v>
                </c:pt>
                <c:pt idx="476">
                  <c:v>8.3044883276537735</c:v>
                </c:pt>
                <c:pt idx="477">
                  <c:v>9.6895742744060644</c:v>
                </c:pt>
                <c:pt idx="478">
                  <c:v>10.72144842807263</c:v>
                </c:pt>
                <c:pt idx="479">
                  <c:v>11.201543136992713</c:v>
                </c:pt>
                <c:pt idx="480">
                  <c:v>11.148440236707593</c:v>
                </c:pt>
                <c:pt idx="481">
                  <c:v>10.832814163159998</c:v>
                </c:pt>
                <c:pt idx="482">
                  <c:v>11.052704428890115</c:v>
                </c:pt>
                <c:pt idx="483">
                  <c:v>11.935576833591734</c:v>
                </c:pt>
                <c:pt idx="484">
                  <c:v>11.156896382868549</c:v>
                </c:pt>
                <c:pt idx="485">
                  <c:v>11.294187886327475</c:v>
                </c:pt>
                <c:pt idx="486">
                  <c:v>12.594004867553338</c:v>
                </c:pt>
                <c:pt idx="487">
                  <c:v>13.90443534456516</c:v>
                </c:pt>
                <c:pt idx="488">
                  <c:v>12.882219083172934</c:v>
                </c:pt>
                <c:pt idx="489">
                  <c:v>12.962373639987598</c:v>
                </c:pt>
                <c:pt idx="490">
                  <c:v>13.980870511685165</c:v>
                </c:pt>
                <c:pt idx="491">
                  <c:v>14.684214344929469</c:v>
                </c:pt>
                <c:pt idx="492">
                  <c:v>12.552892393324385</c:v>
                </c:pt>
                <c:pt idx="493">
                  <c:v>12.232904846711419</c:v>
                </c:pt>
                <c:pt idx="494">
                  <c:v>13.102876930567023</c:v>
                </c:pt>
                <c:pt idx="495">
                  <c:v>14.190028743296727</c:v>
                </c:pt>
                <c:pt idx="496">
                  <c:v>13.306458383080692</c:v>
                </c:pt>
                <c:pt idx="497">
                  <c:v>12.861298480732257</c:v>
                </c:pt>
                <c:pt idx="498">
                  <c:v>11.382171321101804</c:v>
                </c:pt>
                <c:pt idx="499">
                  <c:v>12.044155889988705</c:v>
                </c:pt>
                <c:pt idx="500">
                  <c:v>11.078857958155339</c:v>
                </c:pt>
                <c:pt idx="501">
                  <c:v>10.910231122390501</c:v>
                </c:pt>
                <c:pt idx="502">
                  <c:v>12.334173114960679</c:v>
                </c:pt>
                <c:pt idx="503">
                  <c:v>11.628959045019348</c:v>
                </c:pt>
                <c:pt idx="504">
                  <c:v>11.712444069589624</c:v>
                </c:pt>
                <c:pt idx="505">
                  <c:v>11.173246477669007</c:v>
                </c:pt>
                <c:pt idx="506">
                  <c:v>10.912393165154736</c:v>
                </c:pt>
                <c:pt idx="507">
                  <c:v>11.243944326382163</c:v>
                </c:pt>
                <c:pt idx="508">
                  <c:v>12.552798872686202</c:v>
                </c:pt>
                <c:pt idx="509">
                  <c:v>12.183400531821889</c:v>
                </c:pt>
                <c:pt idx="510">
                  <c:v>13.521981275755962</c:v>
                </c:pt>
                <c:pt idx="511">
                  <c:v>13.477648283673599</c:v>
                </c:pt>
                <c:pt idx="512">
                  <c:v>12.804248635223717</c:v>
                </c:pt>
                <c:pt idx="513">
                  <c:v>12.855354006415126</c:v>
                </c:pt>
                <c:pt idx="514">
                  <c:v>9.6012641394285918</c:v>
                </c:pt>
                <c:pt idx="515">
                  <c:v>9.467155532577225</c:v>
                </c:pt>
                <c:pt idx="516">
                  <c:v>8.0974098254498834</c:v>
                </c:pt>
                <c:pt idx="517">
                  <c:v>8.5018310956979484</c:v>
                </c:pt>
                <c:pt idx="518">
                  <c:v>8.3729056867253941</c:v>
                </c:pt>
                <c:pt idx="519">
                  <c:v>6.8666649854399084</c:v>
                </c:pt>
                <c:pt idx="520">
                  <c:v>6.6175197514893851</c:v>
                </c:pt>
                <c:pt idx="521">
                  <c:v>5.8838198312447281</c:v>
                </c:pt>
                <c:pt idx="522">
                  <c:v>6.0687040983237699</c:v>
                </c:pt>
                <c:pt idx="523">
                  <c:v>6.3193871221312969</c:v>
                </c:pt>
                <c:pt idx="524">
                  <c:v>7.2618558988311319</c:v>
                </c:pt>
                <c:pt idx="525">
                  <c:v>7.2292279419748446</c:v>
                </c:pt>
                <c:pt idx="526">
                  <c:v>8.6507995006685405</c:v>
                </c:pt>
                <c:pt idx="527">
                  <c:v>8.4177629611556863</c:v>
                </c:pt>
                <c:pt idx="528">
                  <c:v>8.8328897876893606</c:v>
                </c:pt>
                <c:pt idx="529">
                  <c:v>11.144826783432688</c:v>
                </c:pt>
                <c:pt idx="530">
                  <c:v>11.041311429664315</c:v>
                </c:pt>
                <c:pt idx="531">
                  <c:v>14.062423704412565</c:v>
                </c:pt>
                <c:pt idx="532">
                  <c:v>13.936022574443923</c:v>
                </c:pt>
                <c:pt idx="533">
                  <c:v>14.100060709986128</c:v>
                </c:pt>
                <c:pt idx="534">
                  <c:v>15.812690807098868</c:v>
                </c:pt>
                <c:pt idx="535">
                  <c:v>17.379283168096741</c:v>
                </c:pt>
                <c:pt idx="536">
                  <c:v>16.655598991209587</c:v>
                </c:pt>
                <c:pt idx="537">
                  <c:v>16.486180914034296</c:v>
                </c:pt>
                <c:pt idx="538">
                  <c:v>17.051266480275288</c:v>
                </c:pt>
                <c:pt idx="539">
                  <c:v>18.169239743714375</c:v>
                </c:pt>
                <c:pt idx="540">
                  <c:v>15.075934913579584</c:v>
                </c:pt>
                <c:pt idx="541">
                  <c:v>12.540584391645121</c:v>
                </c:pt>
                <c:pt idx="542">
                  <c:v>11.110598709620575</c:v>
                </c:pt>
                <c:pt idx="543">
                  <c:v>10.532692300468259</c:v>
                </c:pt>
                <c:pt idx="544">
                  <c:v>10.473959805319392</c:v>
                </c:pt>
                <c:pt idx="545">
                  <c:v>9.8780559506584193</c:v>
                </c:pt>
                <c:pt idx="546">
                  <c:v>10.280350585867678</c:v>
                </c:pt>
                <c:pt idx="547">
                  <c:v>8.2537933904248497</c:v>
                </c:pt>
                <c:pt idx="548">
                  <c:v>8.3369264335641518</c:v>
                </c:pt>
                <c:pt idx="549">
                  <c:v>8.5995207695317912</c:v>
                </c:pt>
                <c:pt idx="550">
                  <c:v>10.21795372545192</c:v>
                </c:pt>
              </c:numCache>
            </c:numRef>
          </c:val>
          <c:smooth val="0"/>
          <c:extLst>
            <c:ext xmlns:c16="http://schemas.microsoft.com/office/drawing/2014/chart" uri="{C3380CC4-5D6E-409C-BE32-E72D297353CC}">
              <c16:uniqueId val="{00000002-2128-4BEF-89E6-560716CBE9F5}"/>
            </c:ext>
          </c:extLst>
        </c:ser>
        <c:ser>
          <c:idx val="3"/>
          <c:order val="3"/>
          <c:tx>
            <c:strRef>
              <c:f>Index_Methodology!$AF$11</c:f>
              <c:strCache>
                <c:ptCount val="1"/>
                <c:pt idx="0">
                  <c:v>transit_stations MAQI</c:v>
                </c:pt>
              </c:strCache>
            </c:strRef>
          </c:tx>
          <c:spPr>
            <a:ln w="22225" cap="rnd" cmpd="sng" algn="ctr">
              <a:solidFill>
                <a:schemeClr val="accent4"/>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Index_Methodology!$AF$21:$AF$571</c:f>
              <c:numCache>
                <c:formatCode>0.00000</c:formatCode>
                <c:ptCount val="551"/>
                <c:pt idx="0">
                  <c:v>5.4410920295539196</c:v>
                </c:pt>
                <c:pt idx="1">
                  <c:v>5.5886964384374354</c:v>
                </c:pt>
                <c:pt idx="2">
                  <c:v>5.6131555190831639</c:v>
                </c:pt>
                <c:pt idx="3">
                  <c:v>4.8225134173809563</c:v>
                </c:pt>
                <c:pt idx="4">
                  <c:v>4.774708606710564</c:v>
                </c:pt>
                <c:pt idx="5">
                  <c:v>5.020679817699885</c:v>
                </c:pt>
                <c:pt idx="6">
                  <c:v>5.3967459502699899</c:v>
                </c:pt>
                <c:pt idx="7">
                  <c:v>5.9860639752997615</c:v>
                </c:pt>
                <c:pt idx="8">
                  <c:v>8.9458549679525721</c:v>
                </c:pt>
                <c:pt idx="9">
                  <c:v>10.535580963647444</c:v>
                </c:pt>
                <c:pt idx="10">
                  <c:v>12.892956276122755</c:v>
                </c:pt>
                <c:pt idx="11">
                  <c:v>12.220548987035926</c:v>
                </c:pt>
                <c:pt idx="12">
                  <c:v>11.59693916843305</c:v>
                </c:pt>
                <c:pt idx="13">
                  <c:v>16.468641601053253</c:v>
                </c:pt>
                <c:pt idx="14">
                  <c:v>17.513189599507054</c:v>
                </c:pt>
                <c:pt idx="15">
                  <c:v>17.580218453910277</c:v>
                </c:pt>
                <c:pt idx="16">
                  <c:v>15.17129295391112</c:v>
                </c:pt>
                <c:pt idx="17">
                  <c:v>14.916925027717665</c:v>
                </c:pt>
                <c:pt idx="18">
                  <c:v>14.434579310569061</c:v>
                </c:pt>
                <c:pt idx="19">
                  <c:v>13.880793562821692</c:v>
                </c:pt>
                <c:pt idx="20">
                  <c:v>12.598272156880503</c:v>
                </c:pt>
                <c:pt idx="21">
                  <c:v>14.970375177758628</c:v>
                </c:pt>
                <c:pt idx="22">
                  <c:v>16.914306391855558</c:v>
                </c:pt>
                <c:pt idx="23">
                  <c:v>16.529636965396477</c:v>
                </c:pt>
                <c:pt idx="24">
                  <c:v>16.145465013635903</c:v>
                </c:pt>
                <c:pt idx="25">
                  <c:v>16.081335464951888</c:v>
                </c:pt>
                <c:pt idx="26">
                  <c:v>19.229249566477488</c:v>
                </c:pt>
                <c:pt idx="27">
                  <c:v>17.605812598379131</c:v>
                </c:pt>
                <c:pt idx="28">
                  <c:v>14.28038598152844</c:v>
                </c:pt>
                <c:pt idx="29">
                  <c:v>14.877058622357787</c:v>
                </c:pt>
                <c:pt idx="30">
                  <c:v>16.751241443936021</c:v>
                </c:pt>
                <c:pt idx="31">
                  <c:v>13.432208274988684</c:v>
                </c:pt>
                <c:pt idx="32">
                  <c:v>11.497950069788223</c:v>
                </c:pt>
                <c:pt idx="33">
                  <c:v>12.098822151579752</c:v>
                </c:pt>
                <c:pt idx="34">
                  <c:v>9.7849213139087095</c:v>
                </c:pt>
                <c:pt idx="35">
                  <c:v>6.8928323917482563</c:v>
                </c:pt>
                <c:pt idx="36">
                  <c:v>5.846705159185225</c:v>
                </c:pt>
                <c:pt idx="37">
                  <c:v>6.1705402588446052</c:v>
                </c:pt>
                <c:pt idx="38">
                  <c:v>6.9112456824735036</c:v>
                </c:pt>
                <c:pt idx="39">
                  <c:v>4.6996098336345158</c:v>
                </c:pt>
                <c:pt idx="40">
                  <c:v>4.7231000556423615</c:v>
                </c:pt>
                <c:pt idx="41">
                  <c:v>4.699258087691331</c:v>
                </c:pt>
                <c:pt idx="42">
                  <c:v>4.9036123252293491</c:v>
                </c:pt>
                <c:pt idx="43">
                  <c:v>4.9319987461576869</c:v>
                </c:pt>
                <c:pt idx="44">
                  <c:v>5.3174021438004582</c:v>
                </c:pt>
                <c:pt idx="45">
                  <c:v>6.6088101542367852</c:v>
                </c:pt>
                <c:pt idx="46">
                  <c:v>8.1544763278403991</c:v>
                </c:pt>
                <c:pt idx="47">
                  <c:v>8.1071312885275599</c:v>
                </c:pt>
                <c:pt idx="48">
                  <c:v>7.7146154732791565</c:v>
                </c:pt>
                <c:pt idx="49">
                  <c:v>16.843947422457887</c:v>
                </c:pt>
                <c:pt idx="50">
                  <c:v>16.745770419807091</c:v>
                </c:pt>
                <c:pt idx="51">
                  <c:v>19.576183399226323</c:v>
                </c:pt>
                <c:pt idx="52">
                  <c:v>22.322361511905111</c:v>
                </c:pt>
                <c:pt idx="53">
                  <c:v>23.54511655433669</c:v>
                </c:pt>
                <c:pt idx="54">
                  <c:v>22.397300079367398</c:v>
                </c:pt>
                <c:pt idx="55">
                  <c:v>25.320301128858659</c:v>
                </c:pt>
                <c:pt idx="56">
                  <c:v>24.308854463180271</c:v>
                </c:pt>
                <c:pt idx="57">
                  <c:v>25.347137407603824</c:v>
                </c:pt>
                <c:pt idx="58">
                  <c:v>26.524167326356714</c:v>
                </c:pt>
                <c:pt idx="59">
                  <c:v>28.462932435998514</c:v>
                </c:pt>
                <c:pt idx="60">
                  <c:v>31.347213713353494</c:v>
                </c:pt>
                <c:pt idx="61">
                  <c:v>34.751491498532467</c:v>
                </c:pt>
                <c:pt idx="62">
                  <c:v>33.255280618315716</c:v>
                </c:pt>
                <c:pt idx="63">
                  <c:v>34.832577068545916</c:v>
                </c:pt>
                <c:pt idx="64">
                  <c:v>45.051030789785464</c:v>
                </c:pt>
                <c:pt idx="65">
                  <c:v>44.99466101162129</c:v>
                </c:pt>
                <c:pt idx="66">
                  <c:v>43.578862401226459</c:v>
                </c:pt>
                <c:pt idx="67">
                  <c:v>38.714877621863266</c:v>
                </c:pt>
                <c:pt idx="68">
                  <c:v>40.111743168776201</c:v>
                </c:pt>
                <c:pt idx="69">
                  <c:v>40.699196367045289</c:v>
                </c:pt>
                <c:pt idx="70">
                  <c:v>34.638334561048488</c:v>
                </c:pt>
                <c:pt idx="71">
                  <c:v>30.468559033556652</c:v>
                </c:pt>
                <c:pt idx="72">
                  <c:v>32.884375973256269</c:v>
                </c:pt>
                <c:pt idx="73">
                  <c:v>31.937424416193664</c:v>
                </c:pt>
                <c:pt idx="74">
                  <c:v>27.960937970861117</c:v>
                </c:pt>
                <c:pt idx="75">
                  <c:v>25.523881638085868</c:v>
                </c:pt>
                <c:pt idx="76">
                  <c:v>23.151847295883677</c:v>
                </c:pt>
                <c:pt idx="77">
                  <c:v>18.420057855940392</c:v>
                </c:pt>
                <c:pt idx="78">
                  <c:v>12.586683567907816</c:v>
                </c:pt>
                <c:pt idx="79">
                  <c:v>8.7902959081664545</c:v>
                </c:pt>
                <c:pt idx="80">
                  <c:v>5.6805477266870659</c:v>
                </c:pt>
                <c:pt idx="81">
                  <c:v>4.873170328264532</c:v>
                </c:pt>
                <c:pt idx="82">
                  <c:v>3.7067209395665279</c:v>
                </c:pt>
                <c:pt idx="83">
                  <c:v>2.5264276011924691</c:v>
                </c:pt>
                <c:pt idx="84">
                  <c:v>2.492784546413378</c:v>
                </c:pt>
                <c:pt idx="85">
                  <c:v>2.6021692952619135</c:v>
                </c:pt>
                <c:pt idx="86">
                  <c:v>2.7499694806544852</c:v>
                </c:pt>
                <c:pt idx="87">
                  <c:v>2.9170933808693693</c:v>
                </c:pt>
                <c:pt idx="88">
                  <c:v>3.2062946897138858</c:v>
                </c:pt>
                <c:pt idx="89">
                  <c:v>3.6404616548434086</c:v>
                </c:pt>
                <c:pt idx="90">
                  <c:v>6.0867307113805342</c:v>
                </c:pt>
                <c:pt idx="91">
                  <c:v>5.5579701871584728</c:v>
                </c:pt>
                <c:pt idx="92">
                  <c:v>5.2687980311270737</c:v>
                </c:pt>
                <c:pt idx="93">
                  <c:v>5.5315022857432421</c:v>
                </c:pt>
                <c:pt idx="94">
                  <c:v>5.5269472571410612</c:v>
                </c:pt>
                <c:pt idx="95">
                  <c:v>5.3131163728668644</c:v>
                </c:pt>
                <c:pt idx="96">
                  <c:v>5.0896328121738392</c:v>
                </c:pt>
                <c:pt idx="97">
                  <c:v>4.5300046099481124</c:v>
                </c:pt>
                <c:pt idx="98">
                  <c:v>4.4653676581359729</c:v>
                </c:pt>
                <c:pt idx="99">
                  <c:v>5.0906501472489376</c:v>
                </c:pt>
                <c:pt idx="100">
                  <c:v>3.0002542745320007</c:v>
                </c:pt>
                <c:pt idx="101">
                  <c:v>3.073419290047934</c:v>
                </c:pt>
                <c:pt idx="102">
                  <c:v>3.1246265395654458</c:v>
                </c:pt>
                <c:pt idx="103">
                  <c:v>3.1832677332864865</c:v>
                </c:pt>
                <c:pt idx="104">
                  <c:v>3.0163650076918618</c:v>
                </c:pt>
                <c:pt idx="105">
                  <c:v>2.8956465834090537</c:v>
                </c:pt>
                <c:pt idx="106">
                  <c:v>2.7417100712096496</c:v>
                </c:pt>
                <c:pt idx="107">
                  <c:v>3.0566839429401274</c:v>
                </c:pt>
                <c:pt idx="108">
                  <c:v>3.0278772631684809</c:v>
                </c:pt>
                <c:pt idx="109">
                  <c:v>2.7478731108010828</c:v>
                </c:pt>
                <c:pt idx="110">
                  <c:v>4.7248173349148388</c:v>
                </c:pt>
                <c:pt idx="111">
                  <c:v>3.2425389427047961</c:v>
                </c:pt>
                <c:pt idx="112">
                  <c:v>2.9732614445277661</c:v>
                </c:pt>
                <c:pt idx="113">
                  <c:v>2.6089989061211245</c:v>
                </c:pt>
                <c:pt idx="114">
                  <c:v>2.5344361098213293</c:v>
                </c:pt>
                <c:pt idx="115">
                  <c:v>2.3012605392712926</c:v>
                </c:pt>
                <c:pt idx="116">
                  <c:v>2.298660450214093</c:v>
                </c:pt>
                <c:pt idx="117">
                  <c:v>2.1023390928725161</c:v>
                </c:pt>
                <c:pt idx="118">
                  <c:v>1.4752764443327151</c:v>
                </c:pt>
                <c:pt idx="119">
                  <c:v>1.3445576910771466</c:v>
                </c:pt>
                <c:pt idx="120">
                  <c:v>1.4143969104347083</c:v>
                </c:pt>
                <c:pt idx="121">
                  <c:v>1.6146531716930581</c:v>
                </c:pt>
                <c:pt idx="122">
                  <c:v>1.7419652473716125</c:v>
                </c:pt>
                <c:pt idx="123">
                  <c:v>1.9020888501280395</c:v>
                </c:pt>
                <c:pt idx="124">
                  <c:v>1.8591879656271835</c:v>
                </c:pt>
                <c:pt idx="125">
                  <c:v>1.6925094262625988</c:v>
                </c:pt>
                <c:pt idx="126">
                  <c:v>1.8070734872314456</c:v>
                </c:pt>
                <c:pt idx="127">
                  <c:v>1.9770200595871938</c:v>
                </c:pt>
                <c:pt idx="128">
                  <c:v>2.871934537813849</c:v>
                </c:pt>
                <c:pt idx="129">
                  <c:v>2.9986339687928107</c:v>
                </c:pt>
                <c:pt idx="130">
                  <c:v>2.818549601024809</c:v>
                </c:pt>
                <c:pt idx="131">
                  <c:v>3.4605620516148079</c:v>
                </c:pt>
                <c:pt idx="132">
                  <c:v>3.2778945509341999</c:v>
                </c:pt>
                <c:pt idx="133">
                  <c:v>3.2579726522256847</c:v>
                </c:pt>
                <c:pt idx="134">
                  <c:v>3.5610065406554852</c:v>
                </c:pt>
                <c:pt idx="135">
                  <c:v>4.0197426595211319</c:v>
                </c:pt>
                <c:pt idx="136">
                  <c:v>3.998873254798426</c:v>
                </c:pt>
                <c:pt idx="137">
                  <c:v>3.6939433935955788</c:v>
                </c:pt>
                <c:pt idx="138">
                  <c:v>3.6557500572208106</c:v>
                </c:pt>
                <c:pt idx="139">
                  <c:v>3.8106720271864907</c:v>
                </c:pt>
                <c:pt idx="140">
                  <c:v>3.6389054822848745</c:v>
                </c:pt>
                <c:pt idx="141">
                  <c:v>3.1891551652471564</c:v>
                </c:pt>
                <c:pt idx="142">
                  <c:v>3.3302847870615633</c:v>
                </c:pt>
                <c:pt idx="143">
                  <c:v>3.194434299330255</c:v>
                </c:pt>
                <c:pt idx="144">
                  <c:v>3.1608139853464903</c:v>
                </c:pt>
                <c:pt idx="145">
                  <c:v>3.058682101613265</c:v>
                </c:pt>
                <c:pt idx="146">
                  <c:v>2.7150611299030496</c:v>
                </c:pt>
                <c:pt idx="147">
                  <c:v>2.7870510929764856</c:v>
                </c:pt>
                <c:pt idx="148">
                  <c:v>2.8272708608698291</c:v>
                </c:pt>
                <c:pt idx="149">
                  <c:v>3.1269331075098408</c:v>
                </c:pt>
                <c:pt idx="150">
                  <c:v>3.3904839071253985</c:v>
                </c:pt>
                <c:pt idx="151">
                  <c:v>3.2818043892914428</c:v>
                </c:pt>
                <c:pt idx="152">
                  <c:v>3.5155452636199116</c:v>
                </c:pt>
                <c:pt idx="153">
                  <c:v>3.7543785086907908</c:v>
                </c:pt>
                <c:pt idx="154">
                  <c:v>3.6128792247641104</c:v>
                </c:pt>
                <c:pt idx="155">
                  <c:v>4.2276309243283121</c:v>
                </c:pt>
                <c:pt idx="156">
                  <c:v>4.8629763297264068</c:v>
                </c:pt>
                <c:pt idx="157">
                  <c:v>5.2839868096293978</c:v>
                </c:pt>
                <c:pt idx="158">
                  <c:v>5.1743005409740235</c:v>
                </c:pt>
                <c:pt idx="159">
                  <c:v>5.3922997852918098</c:v>
                </c:pt>
                <c:pt idx="160">
                  <c:v>4.8838674680890612</c:v>
                </c:pt>
                <c:pt idx="161">
                  <c:v>5.6070887887065082</c:v>
                </c:pt>
                <c:pt idx="162">
                  <c:v>5.4223971101680846</c:v>
                </c:pt>
                <c:pt idx="163">
                  <c:v>5.0338527861553102</c:v>
                </c:pt>
                <c:pt idx="164">
                  <c:v>5.5566765175990707</c:v>
                </c:pt>
                <c:pt idx="165">
                  <c:v>5.8285964012858011</c:v>
                </c:pt>
                <c:pt idx="166">
                  <c:v>5.9694294233037857</c:v>
                </c:pt>
                <c:pt idx="167">
                  <c:v>5.4399072788182856</c:v>
                </c:pt>
                <c:pt idx="168">
                  <c:v>5.5255929167470255</c:v>
                </c:pt>
                <c:pt idx="169">
                  <c:v>5.4475667632413218</c:v>
                </c:pt>
                <c:pt idx="170">
                  <c:v>6.1352434056410496</c:v>
                </c:pt>
                <c:pt idx="171">
                  <c:v>5.9132242883649759</c:v>
                </c:pt>
                <c:pt idx="172">
                  <c:v>6.5282156682077446</c:v>
                </c:pt>
                <c:pt idx="173">
                  <c:v>7.4459801256316664</c:v>
                </c:pt>
                <c:pt idx="174">
                  <c:v>7.0874685060271236</c:v>
                </c:pt>
                <c:pt idx="175">
                  <c:v>5.6104567985198068</c:v>
                </c:pt>
                <c:pt idx="176">
                  <c:v>5.7044626976962123</c:v>
                </c:pt>
                <c:pt idx="177">
                  <c:v>6.1682216941562809</c:v>
                </c:pt>
                <c:pt idx="178">
                  <c:v>6.4868335114733755</c:v>
                </c:pt>
                <c:pt idx="179">
                  <c:v>5.8840086289344304</c:v>
                </c:pt>
                <c:pt idx="180">
                  <c:v>6.1194662776200781</c:v>
                </c:pt>
                <c:pt idx="181">
                  <c:v>6.3806211695478936</c:v>
                </c:pt>
                <c:pt idx="182">
                  <c:v>5.4624215151871862</c:v>
                </c:pt>
                <c:pt idx="183">
                  <c:v>4.4526024555027757</c:v>
                </c:pt>
                <c:pt idx="184">
                  <c:v>4.8246132093590859</c:v>
                </c:pt>
                <c:pt idx="185">
                  <c:v>5.7209573549194586</c:v>
                </c:pt>
                <c:pt idx="186">
                  <c:v>3.2003876494456067</c:v>
                </c:pt>
                <c:pt idx="187">
                  <c:v>3.1932519357089206</c:v>
                </c:pt>
                <c:pt idx="188">
                  <c:v>2.8497944002190203</c:v>
                </c:pt>
                <c:pt idx="189">
                  <c:v>2.4438341119822242</c:v>
                </c:pt>
                <c:pt idx="190">
                  <c:v>2.4633641582873107</c:v>
                </c:pt>
                <c:pt idx="191">
                  <c:v>2.1259862451795475</c:v>
                </c:pt>
                <c:pt idx="192">
                  <c:v>2.2641983873367204</c:v>
                </c:pt>
                <c:pt idx="193">
                  <c:v>2.4259993821432486</c:v>
                </c:pt>
                <c:pt idx="194">
                  <c:v>2.4063210308572436</c:v>
                </c:pt>
                <c:pt idx="195">
                  <c:v>2.2366394358962443</c:v>
                </c:pt>
                <c:pt idx="196">
                  <c:v>3.3142351683950926</c:v>
                </c:pt>
                <c:pt idx="197">
                  <c:v>3.1402184761605003</c:v>
                </c:pt>
                <c:pt idx="198">
                  <c:v>3.536543133429864</c:v>
                </c:pt>
                <c:pt idx="199">
                  <c:v>4.8257869819733799</c:v>
                </c:pt>
                <c:pt idx="200">
                  <c:v>4.1683777239762412</c:v>
                </c:pt>
                <c:pt idx="201">
                  <c:v>4.0878809908697189</c:v>
                </c:pt>
                <c:pt idx="202">
                  <c:v>2.9156946307321849</c:v>
                </c:pt>
                <c:pt idx="203">
                  <c:v>2.5616237007912872</c:v>
                </c:pt>
                <c:pt idx="204">
                  <c:v>2.5347530833674901</c:v>
                </c:pt>
                <c:pt idx="205">
                  <c:v>2.6083009985519801</c:v>
                </c:pt>
                <c:pt idx="206">
                  <c:v>2.5751352125477709</c:v>
                </c:pt>
                <c:pt idx="207">
                  <c:v>2.477363519284105</c:v>
                </c:pt>
                <c:pt idx="208">
                  <c:v>2.3884873771407933</c:v>
                </c:pt>
                <c:pt idx="209">
                  <c:v>2.3120444995969645</c:v>
                </c:pt>
                <c:pt idx="210">
                  <c:v>2.4117922128044418</c:v>
                </c:pt>
                <c:pt idx="211">
                  <c:v>3.0618177995232547</c:v>
                </c:pt>
                <c:pt idx="212">
                  <c:v>3.9072462138844912</c:v>
                </c:pt>
                <c:pt idx="213">
                  <c:v>4.6529616355532131</c:v>
                </c:pt>
                <c:pt idx="214">
                  <c:v>4.3601564268687847</c:v>
                </c:pt>
                <c:pt idx="215">
                  <c:v>4.4623645287553915</c:v>
                </c:pt>
                <c:pt idx="216">
                  <c:v>4.4270787003867502</c:v>
                </c:pt>
                <c:pt idx="217">
                  <c:v>5.2058812272968362</c:v>
                </c:pt>
                <c:pt idx="218">
                  <c:v>5.3251003533250509</c:v>
                </c:pt>
                <c:pt idx="219">
                  <c:v>5.3161102292511586</c:v>
                </c:pt>
                <c:pt idx="220">
                  <c:v>5.5991266718476362</c:v>
                </c:pt>
                <c:pt idx="221">
                  <c:v>5.5845850477561392</c:v>
                </c:pt>
                <c:pt idx="222">
                  <c:v>6.2180383317192254</c:v>
                </c:pt>
                <c:pt idx="223">
                  <c:v>6.1924182685028786</c:v>
                </c:pt>
                <c:pt idx="224">
                  <c:v>6.423849751346844</c:v>
                </c:pt>
                <c:pt idx="225">
                  <c:v>6.1715761951586021</c:v>
                </c:pt>
                <c:pt idx="226">
                  <c:v>6.5495335582646481</c:v>
                </c:pt>
                <c:pt idx="227">
                  <c:v>6.1529494190072658</c:v>
                </c:pt>
                <c:pt idx="228">
                  <c:v>6.1911880057063895</c:v>
                </c:pt>
                <c:pt idx="229">
                  <c:v>5.8670793296431407</c:v>
                </c:pt>
                <c:pt idx="230">
                  <c:v>5.7097292689212829</c:v>
                </c:pt>
                <c:pt idx="231">
                  <c:v>5.5045446030663987</c:v>
                </c:pt>
                <c:pt idx="232">
                  <c:v>4.7797899204531245</c:v>
                </c:pt>
                <c:pt idx="233">
                  <c:v>4.7649490685877058</c:v>
                </c:pt>
                <c:pt idx="234">
                  <c:v>5.0619215836811655</c:v>
                </c:pt>
                <c:pt idx="235">
                  <c:v>5.1746752081146461</c:v>
                </c:pt>
                <c:pt idx="236">
                  <c:v>4.6213887868081791</c:v>
                </c:pt>
                <c:pt idx="237">
                  <c:v>4.6841140127275525</c:v>
                </c:pt>
                <c:pt idx="238">
                  <c:v>4.7474803916865955</c:v>
                </c:pt>
                <c:pt idx="239">
                  <c:v>5.0323710478586978</c:v>
                </c:pt>
                <c:pt idx="240">
                  <c:v>5.154523973926171</c:v>
                </c:pt>
                <c:pt idx="241">
                  <c:v>5.1061517705000465</c:v>
                </c:pt>
                <c:pt idx="242">
                  <c:v>5.6416797431794778</c:v>
                </c:pt>
                <c:pt idx="243">
                  <c:v>6.1769529795019835</c:v>
                </c:pt>
                <c:pt idx="244">
                  <c:v>5.8038065531838132</c:v>
                </c:pt>
                <c:pt idx="245">
                  <c:v>5.7285909616997372</c:v>
                </c:pt>
                <c:pt idx="246">
                  <c:v>6.4871051963965529</c:v>
                </c:pt>
                <c:pt idx="247">
                  <c:v>6.7647359493992427</c:v>
                </c:pt>
                <c:pt idx="248">
                  <c:v>6.8447328731432791</c:v>
                </c:pt>
                <c:pt idx="249">
                  <c:v>6.8588267393862727</c:v>
                </c:pt>
                <c:pt idx="250">
                  <c:v>7.3171388768440524</c:v>
                </c:pt>
                <c:pt idx="251">
                  <c:v>6.6925824903056297</c:v>
                </c:pt>
                <c:pt idx="252">
                  <c:v>6.3160556047312797</c:v>
                </c:pt>
                <c:pt idx="253">
                  <c:v>6.0718341433587204</c:v>
                </c:pt>
                <c:pt idx="254">
                  <c:v>6.3694244928775188</c:v>
                </c:pt>
                <c:pt idx="255">
                  <c:v>6.3570892607640506</c:v>
                </c:pt>
                <c:pt idx="256">
                  <c:v>6.3754283897346422</c:v>
                </c:pt>
                <c:pt idx="257">
                  <c:v>6.3109234963524772</c:v>
                </c:pt>
                <c:pt idx="258">
                  <c:v>6.1769094036523278</c:v>
                </c:pt>
                <c:pt idx="259">
                  <c:v>6.3061940317873084</c:v>
                </c:pt>
                <c:pt idx="260">
                  <c:v>6.6012348183984697</c:v>
                </c:pt>
                <c:pt idx="261">
                  <c:v>7.2884342708009502</c:v>
                </c:pt>
                <c:pt idx="262">
                  <c:v>7.8197834140620186</c:v>
                </c:pt>
                <c:pt idx="263">
                  <c:v>7.5736293179419176</c:v>
                </c:pt>
                <c:pt idx="264">
                  <c:v>8.0180664352141182</c:v>
                </c:pt>
                <c:pt idx="265">
                  <c:v>7.1339919824054823</c:v>
                </c:pt>
                <c:pt idx="266">
                  <c:v>6.9390826027387078</c:v>
                </c:pt>
                <c:pt idx="267">
                  <c:v>6.9572327267793206</c:v>
                </c:pt>
                <c:pt idx="268">
                  <c:v>6.3027943718717099</c:v>
                </c:pt>
                <c:pt idx="269">
                  <c:v>5.7273498670263461</c:v>
                </c:pt>
                <c:pt idx="270">
                  <c:v>5.3104187614370293</c:v>
                </c:pt>
                <c:pt idx="271">
                  <c:v>5.5909292285068872</c:v>
                </c:pt>
                <c:pt idx="272">
                  <c:v>5.5689790232613783</c:v>
                </c:pt>
                <c:pt idx="273">
                  <c:v>5.7264203209330553</c:v>
                </c:pt>
                <c:pt idx="274">
                  <c:v>5.6014697386583885</c:v>
                </c:pt>
                <c:pt idx="275">
                  <c:v>4.4226717537897988</c:v>
                </c:pt>
                <c:pt idx="276">
                  <c:v>4.4928881343391032</c:v>
                </c:pt>
                <c:pt idx="277">
                  <c:v>4.2296259829618359</c:v>
                </c:pt>
                <c:pt idx="278">
                  <c:v>4.0789805625418882</c:v>
                </c:pt>
                <c:pt idx="279">
                  <c:v>3.9868502508172257</c:v>
                </c:pt>
                <c:pt idx="280">
                  <c:v>3.8971702208084129</c:v>
                </c:pt>
                <c:pt idx="281">
                  <c:v>3.9981071962648187</c:v>
                </c:pt>
                <c:pt idx="282">
                  <c:v>3.8665319981213364</c:v>
                </c:pt>
                <c:pt idx="283">
                  <c:v>3.5788832113902243</c:v>
                </c:pt>
                <c:pt idx="284">
                  <c:v>3.5832539901374121</c:v>
                </c:pt>
                <c:pt idx="285">
                  <c:v>4.4344898730386921</c:v>
                </c:pt>
                <c:pt idx="286">
                  <c:v>4.1029916899576007</c:v>
                </c:pt>
                <c:pt idx="287">
                  <c:v>4.1840614622836192</c:v>
                </c:pt>
                <c:pt idx="288">
                  <c:v>1.9513188592743367</c:v>
                </c:pt>
                <c:pt idx="289">
                  <c:v>1.9541594054571603</c:v>
                </c:pt>
                <c:pt idx="290">
                  <c:v>1.7707845976134511</c:v>
                </c:pt>
                <c:pt idx="291">
                  <c:v>1.6450337799370738</c:v>
                </c:pt>
                <c:pt idx="292">
                  <c:v>1.6210712293734397</c:v>
                </c:pt>
                <c:pt idx="293">
                  <c:v>1.5079679436302924</c:v>
                </c:pt>
                <c:pt idx="294">
                  <c:v>1.3966456482286007</c:v>
                </c:pt>
                <c:pt idx="295">
                  <c:v>1.3688941473184169</c:v>
                </c:pt>
                <c:pt idx="296">
                  <c:v>1.3461415988296903</c:v>
                </c:pt>
                <c:pt idx="297">
                  <c:v>1.3113474143724144</c:v>
                </c:pt>
                <c:pt idx="298">
                  <c:v>2.7967890488262692</c:v>
                </c:pt>
                <c:pt idx="299">
                  <c:v>2.8756287018941782</c:v>
                </c:pt>
                <c:pt idx="300">
                  <c:v>3.2548860643735109</c:v>
                </c:pt>
                <c:pt idx="301">
                  <c:v>3.3089814630835996</c:v>
                </c:pt>
                <c:pt idx="302">
                  <c:v>3.3185922377377035</c:v>
                </c:pt>
                <c:pt idx="303">
                  <c:v>4.0283957779232216</c:v>
                </c:pt>
                <c:pt idx="304">
                  <c:v>4.2931071805451415</c:v>
                </c:pt>
                <c:pt idx="305">
                  <c:v>4.4984625784223731</c:v>
                </c:pt>
                <c:pt idx="306">
                  <c:v>4.6487806835714736</c:v>
                </c:pt>
                <c:pt idx="307">
                  <c:v>4.7066904734584085</c:v>
                </c:pt>
                <c:pt idx="308">
                  <c:v>4.5504927641010413</c:v>
                </c:pt>
                <c:pt idx="309">
                  <c:v>4.7339410084217617</c:v>
                </c:pt>
                <c:pt idx="310">
                  <c:v>4.7366887597854692</c:v>
                </c:pt>
                <c:pt idx="311">
                  <c:v>4.0419184506208223</c:v>
                </c:pt>
                <c:pt idx="312">
                  <c:v>4.182364387726806</c:v>
                </c:pt>
                <c:pt idx="313">
                  <c:v>3.91714458946845</c:v>
                </c:pt>
                <c:pt idx="314">
                  <c:v>4.0115137235003537</c:v>
                </c:pt>
                <c:pt idx="315">
                  <c:v>4.4266962906056948</c:v>
                </c:pt>
                <c:pt idx="316">
                  <c:v>4.7522529358735115</c:v>
                </c:pt>
                <c:pt idx="317">
                  <c:v>4.6849171790796413</c:v>
                </c:pt>
                <c:pt idx="318">
                  <c:v>4.60039535171805</c:v>
                </c:pt>
                <c:pt idx="319">
                  <c:v>4.4157104614212512</c:v>
                </c:pt>
                <c:pt idx="320">
                  <c:v>3.8587888702819559</c:v>
                </c:pt>
                <c:pt idx="321">
                  <c:v>4.0587043471181472</c:v>
                </c:pt>
                <c:pt idx="322">
                  <c:v>4.2732766100435731</c:v>
                </c:pt>
                <c:pt idx="323">
                  <c:v>4.8685343903843448</c:v>
                </c:pt>
                <c:pt idx="324">
                  <c:v>4.3231301265027184</c:v>
                </c:pt>
                <c:pt idx="325">
                  <c:v>4.263904748397386</c:v>
                </c:pt>
                <c:pt idx="326">
                  <c:v>3.2205283739027548</c:v>
                </c:pt>
                <c:pt idx="327">
                  <c:v>3.2076509989277553</c:v>
                </c:pt>
                <c:pt idx="328">
                  <c:v>3.0927396431523464</c:v>
                </c:pt>
                <c:pt idx="329">
                  <c:v>3.2791634706560973</c:v>
                </c:pt>
                <c:pt idx="330">
                  <c:v>3.9525505274328947</c:v>
                </c:pt>
                <c:pt idx="331">
                  <c:v>4.2665002011144306</c:v>
                </c:pt>
                <c:pt idx="332">
                  <c:v>4.0320193504845188</c:v>
                </c:pt>
                <c:pt idx="333">
                  <c:v>3.7947182343004164</c:v>
                </c:pt>
                <c:pt idx="334">
                  <c:v>4.4381537156083075</c:v>
                </c:pt>
                <c:pt idx="335">
                  <c:v>3.8623759596075331</c:v>
                </c:pt>
                <c:pt idx="336">
                  <c:v>5.1173496932699338</c:v>
                </c:pt>
                <c:pt idx="337">
                  <c:v>5.1112212422497434</c:v>
                </c:pt>
                <c:pt idx="338">
                  <c:v>5.8143537178113576</c:v>
                </c:pt>
                <c:pt idx="339">
                  <c:v>6.1074150299275551</c:v>
                </c:pt>
                <c:pt idx="340">
                  <c:v>6.2232747884336552</c:v>
                </c:pt>
                <c:pt idx="341">
                  <c:v>6.9449429078977261</c:v>
                </c:pt>
                <c:pt idx="342">
                  <c:v>6.9156287509966905</c:v>
                </c:pt>
                <c:pt idx="343">
                  <c:v>7.3029784548090042</c:v>
                </c:pt>
                <c:pt idx="344">
                  <c:v>7.4954976802558297</c:v>
                </c:pt>
                <c:pt idx="345">
                  <c:v>8.7973431033643426</c:v>
                </c:pt>
                <c:pt idx="346">
                  <c:v>10.437934500840328</c:v>
                </c:pt>
                <c:pt idx="347">
                  <c:v>9.3285053388253036</c:v>
                </c:pt>
                <c:pt idx="348">
                  <c:v>7.2990495844369478</c:v>
                </c:pt>
                <c:pt idx="349">
                  <c:v>6.1408594635609495</c:v>
                </c:pt>
                <c:pt idx="350">
                  <c:v>5.8790362788028565</c:v>
                </c:pt>
                <c:pt idx="351">
                  <c:v>5.7990215501738351</c:v>
                </c:pt>
                <c:pt idx="352">
                  <c:v>6.2691627238772485</c:v>
                </c:pt>
                <c:pt idx="353">
                  <c:v>6.0352427252239096</c:v>
                </c:pt>
                <c:pt idx="354">
                  <c:v>5.6372704848684068</c:v>
                </c:pt>
                <c:pt idx="355">
                  <c:v>5.743673814931725</c:v>
                </c:pt>
                <c:pt idx="356">
                  <c:v>5.0098134513625734</c:v>
                </c:pt>
                <c:pt idx="357">
                  <c:v>6.1776091402792055</c:v>
                </c:pt>
                <c:pt idx="358">
                  <c:v>7.6120038881648329</c:v>
                </c:pt>
                <c:pt idx="359">
                  <c:v>7.3953562272491986</c:v>
                </c:pt>
                <c:pt idx="360">
                  <c:v>7.332148077369939</c:v>
                </c:pt>
                <c:pt idx="361">
                  <c:v>6.7921103755265539</c:v>
                </c:pt>
                <c:pt idx="362">
                  <c:v>6.7807328449830875</c:v>
                </c:pt>
                <c:pt idx="363">
                  <c:v>4.2283611244274413</c:v>
                </c:pt>
                <c:pt idx="364">
                  <c:v>4.2256489433914952</c:v>
                </c:pt>
                <c:pt idx="365">
                  <c:v>4.0812363484329737</c:v>
                </c:pt>
                <c:pt idx="366">
                  <c:v>4.1974181120045708</c:v>
                </c:pt>
                <c:pt idx="367">
                  <c:v>4.0966120567299411</c:v>
                </c:pt>
                <c:pt idx="368">
                  <c:v>3.8107407763393972</c:v>
                </c:pt>
                <c:pt idx="369">
                  <c:v>2.8799806674368873</c:v>
                </c:pt>
                <c:pt idx="370">
                  <c:v>2.7228022671250516</c:v>
                </c:pt>
                <c:pt idx="371">
                  <c:v>2.7968900344283778</c:v>
                </c:pt>
                <c:pt idx="372">
                  <c:v>2.7621706101435097</c:v>
                </c:pt>
                <c:pt idx="373">
                  <c:v>3.2556487577179869</c:v>
                </c:pt>
                <c:pt idx="374">
                  <c:v>3.3608773547878972</c:v>
                </c:pt>
                <c:pt idx="375">
                  <c:v>3.2987695126948426</c:v>
                </c:pt>
                <c:pt idx="376">
                  <c:v>3.4868134704589253</c:v>
                </c:pt>
                <c:pt idx="377">
                  <c:v>3.3541108331485745</c:v>
                </c:pt>
                <c:pt idx="378">
                  <c:v>3.476802351130992</c:v>
                </c:pt>
                <c:pt idx="379">
                  <c:v>5.0611326259706892</c:v>
                </c:pt>
                <c:pt idx="380">
                  <c:v>5.3986357442746451</c:v>
                </c:pt>
                <c:pt idx="381">
                  <c:v>5.3083842065140461</c:v>
                </c:pt>
                <c:pt idx="382">
                  <c:v>5.1669824011550824</c:v>
                </c:pt>
                <c:pt idx="383">
                  <c:v>5.9734801163725333</c:v>
                </c:pt>
                <c:pt idx="384">
                  <c:v>6.1097436929810938</c:v>
                </c:pt>
                <c:pt idx="385">
                  <c:v>6.961585423431476</c:v>
                </c:pt>
                <c:pt idx="386">
                  <c:v>6.8141057778784644</c:v>
                </c:pt>
                <c:pt idx="387">
                  <c:v>7.5020463935884214</c:v>
                </c:pt>
                <c:pt idx="388">
                  <c:v>8.7111867758678549</c:v>
                </c:pt>
                <c:pt idx="389">
                  <c:v>9.8852381120400814</c:v>
                </c:pt>
                <c:pt idx="390">
                  <c:v>9.8891196471472664</c:v>
                </c:pt>
                <c:pt idx="391">
                  <c:v>10.587369758054837</c:v>
                </c:pt>
                <c:pt idx="392">
                  <c:v>13.396210897487</c:v>
                </c:pt>
                <c:pt idx="393">
                  <c:v>14.392935667206249</c:v>
                </c:pt>
                <c:pt idx="394">
                  <c:v>14.543186996098665</c:v>
                </c:pt>
                <c:pt idx="395">
                  <c:v>13.875842035909553</c:v>
                </c:pt>
                <c:pt idx="396">
                  <c:v>14.036933170928824</c:v>
                </c:pt>
                <c:pt idx="397">
                  <c:v>13.277466752771947</c:v>
                </c:pt>
                <c:pt idx="398">
                  <c:v>11.653284006525132</c:v>
                </c:pt>
                <c:pt idx="399">
                  <c:v>9.5688958558373098</c:v>
                </c:pt>
                <c:pt idx="400">
                  <c:v>8.3088718801418882</c:v>
                </c:pt>
                <c:pt idx="401">
                  <c:v>8.9204415557648282</c:v>
                </c:pt>
                <c:pt idx="402">
                  <c:v>8.7776377582439995</c:v>
                </c:pt>
                <c:pt idx="403">
                  <c:v>8.6361080240949413</c:v>
                </c:pt>
                <c:pt idx="404">
                  <c:v>8.3778581300889226</c:v>
                </c:pt>
                <c:pt idx="405">
                  <c:v>7.2072341485316294</c:v>
                </c:pt>
                <c:pt idx="406">
                  <c:v>7.3981201866751105</c:v>
                </c:pt>
                <c:pt idx="407">
                  <c:v>7.5467690494597077</c:v>
                </c:pt>
                <c:pt idx="408">
                  <c:v>7.9222418776343355</c:v>
                </c:pt>
                <c:pt idx="409">
                  <c:v>7.9528522757227673</c:v>
                </c:pt>
                <c:pt idx="410">
                  <c:v>8.5558478574208401</c:v>
                </c:pt>
                <c:pt idx="411">
                  <c:v>7.7189742280277454</c:v>
                </c:pt>
                <c:pt idx="412">
                  <c:v>7.0497594150871494</c:v>
                </c:pt>
                <c:pt idx="413">
                  <c:v>6.7996141536867016</c:v>
                </c:pt>
                <c:pt idx="414">
                  <c:v>6.7566262195502462</c:v>
                </c:pt>
                <c:pt idx="415">
                  <c:v>7.9208455905938004</c:v>
                </c:pt>
                <c:pt idx="416">
                  <c:v>7.3826461275107542</c:v>
                </c:pt>
                <c:pt idx="417">
                  <c:v>7.0503224602633745</c:v>
                </c:pt>
                <c:pt idx="418">
                  <c:v>6.8556654698623545</c:v>
                </c:pt>
                <c:pt idx="419">
                  <c:v>6.7417932955476516</c:v>
                </c:pt>
                <c:pt idx="420">
                  <c:v>7.8507059280505054</c:v>
                </c:pt>
                <c:pt idx="421">
                  <c:v>8.7508745866468196</c:v>
                </c:pt>
                <c:pt idx="422">
                  <c:v>8.3769437761883569</c:v>
                </c:pt>
                <c:pt idx="423">
                  <c:v>7.3302286078621339</c:v>
                </c:pt>
                <c:pt idx="424">
                  <c:v>7.292754487455321</c:v>
                </c:pt>
                <c:pt idx="425">
                  <c:v>6.7095028406306438</c:v>
                </c:pt>
                <c:pt idx="426">
                  <c:v>6.901140961156373</c:v>
                </c:pt>
                <c:pt idx="427">
                  <c:v>7.2810841261365189</c:v>
                </c:pt>
                <c:pt idx="428">
                  <c:v>7.0930118558892072</c:v>
                </c:pt>
                <c:pt idx="429">
                  <c:v>7.0857165413619514</c:v>
                </c:pt>
                <c:pt idx="430">
                  <c:v>7.0175105947784671</c:v>
                </c:pt>
                <c:pt idx="431">
                  <c:v>6.7398127087338695</c:v>
                </c:pt>
                <c:pt idx="432">
                  <c:v>7.4914688686831346</c:v>
                </c:pt>
                <c:pt idx="433">
                  <c:v>8.415022210882908</c:v>
                </c:pt>
                <c:pt idx="434">
                  <c:v>6.2423924919079923</c:v>
                </c:pt>
                <c:pt idx="435">
                  <c:v>6.8458842328734626</c:v>
                </c:pt>
                <c:pt idx="436">
                  <c:v>7.3394652203914976</c:v>
                </c:pt>
                <c:pt idx="437">
                  <c:v>6.617926730553644</c:v>
                </c:pt>
                <c:pt idx="438">
                  <c:v>6.7762207734742663</c:v>
                </c:pt>
                <c:pt idx="439">
                  <c:v>7.5840145232789089</c:v>
                </c:pt>
                <c:pt idx="440">
                  <c:v>6.7977892620740379</c:v>
                </c:pt>
                <c:pt idx="441">
                  <c:v>5.96555311053769</c:v>
                </c:pt>
                <c:pt idx="442">
                  <c:v>6.0363052100059296</c:v>
                </c:pt>
                <c:pt idx="443">
                  <c:v>6.4593620374341922</c:v>
                </c:pt>
                <c:pt idx="444">
                  <c:v>7.4246751489970473</c:v>
                </c:pt>
                <c:pt idx="445">
                  <c:v>7.4554154338908427</c:v>
                </c:pt>
                <c:pt idx="446">
                  <c:v>7.2933461769328458</c:v>
                </c:pt>
                <c:pt idx="447">
                  <c:v>7.6663346538258512</c:v>
                </c:pt>
                <c:pt idx="448">
                  <c:v>5.0299479176017865</c:v>
                </c:pt>
                <c:pt idx="449">
                  <c:v>5.0219561921278464</c:v>
                </c:pt>
                <c:pt idx="450">
                  <c:v>4.9023371018177615</c:v>
                </c:pt>
                <c:pt idx="451">
                  <c:v>5.5734104473625745</c:v>
                </c:pt>
                <c:pt idx="452">
                  <c:v>5.429621564987678</c:v>
                </c:pt>
                <c:pt idx="453">
                  <c:v>4.1572979838684834</c:v>
                </c:pt>
                <c:pt idx="454">
                  <c:v>4.3787781951608817</c:v>
                </c:pt>
                <c:pt idx="455">
                  <c:v>4.1708821565053951</c:v>
                </c:pt>
                <c:pt idx="456">
                  <c:v>4.1870520927567387</c:v>
                </c:pt>
                <c:pt idx="457">
                  <c:v>4.3773353632856198</c:v>
                </c:pt>
                <c:pt idx="458">
                  <c:v>6.4160998194966687</c:v>
                </c:pt>
                <c:pt idx="459">
                  <c:v>6.1068242332920777</c:v>
                </c:pt>
                <c:pt idx="460">
                  <c:v>6.2659658439063595</c:v>
                </c:pt>
                <c:pt idx="461">
                  <c:v>6.2181715738418397</c:v>
                </c:pt>
                <c:pt idx="462">
                  <c:v>3.4511417286251511</c:v>
                </c:pt>
                <c:pt idx="463">
                  <c:v>4.319479208386916</c:v>
                </c:pt>
                <c:pt idx="464">
                  <c:v>4.2026943803059007</c:v>
                </c:pt>
                <c:pt idx="465">
                  <c:v>4.1243354971661548</c:v>
                </c:pt>
                <c:pt idx="466">
                  <c:v>3.9523964125331119</c:v>
                </c:pt>
                <c:pt idx="467">
                  <c:v>3.5362397715866072</c:v>
                </c:pt>
                <c:pt idx="468">
                  <c:v>3.3324873014331255</c:v>
                </c:pt>
                <c:pt idx="469">
                  <c:v>3.4022882955417706</c:v>
                </c:pt>
                <c:pt idx="470">
                  <c:v>3.45343699683254</c:v>
                </c:pt>
                <c:pt idx="471">
                  <c:v>3.4582950129091192</c:v>
                </c:pt>
                <c:pt idx="472">
                  <c:v>6.2003513239068662</c:v>
                </c:pt>
                <c:pt idx="473">
                  <c:v>5.8481335120277667</c:v>
                </c:pt>
                <c:pt idx="474">
                  <c:v>6.5226758348409701</c:v>
                </c:pt>
                <c:pt idx="475">
                  <c:v>6.8399397733266749</c:v>
                </c:pt>
                <c:pt idx="476">
                  <c:v>6.7622215550961311</c:v>
                </c:pt>
                <c:pt idx="477">
                  <c:v>7.9490908306795358</c:v>
                </c:pt>
                <c:pt idx="478">
                  <c:v>8.9505097069469688</c:v>
                </c:pt>
                <c:pt idx="479">
                  <c:v>9.2773014431379703</c:v>
                </c:pt>
                <c:pt idx="480">
                  <c:v>9.3179556605492824</c:v>
                </c:pt>
                <c:pt idx="481">
                  <c:v>9.013310854548152</c:v>
                </c:pt>
                <c:pt idx="482">
                  <c:v>9.3901443649941321</c:v>
                </c:pt>
                <c:pt idx="483">
                  <c:v>10.164519305817178</c:v>
                </c:pt>
                <c:pt idx="484">
                  <c:v>9.7151235411210433</c:v>
                </c:pt>
                <c:pt idx="485">
                  <c:v>9.9532347301097399</c:v>
                </c:pt>
                <c:pt idx="486">
                  <c:v>11.081231270317591</c:v>
                </c:pt>
                <c:pt idx="487">
                  <c:v>12.152624635818768</c:v>
                </c:pt>
                <c:pt idx="488">
                  <c:v>11.145226678058991</c:v>
                </c:pt>
                <c:pt idx="489">
                  <c:v>11.18529722718193</c:v>
                </c:pt>
                <c:pt idx="490">
                  <c:v>12.163838949471323</c:v>
                </c:pt>
                <c:pt idx="491">
                  <c:v>13.132593167643325</c:v>
                </c:pt>
                <c:pt idx="492">
                  <c:v>11.235258582259542</c:v>
                </c:pt>
                <c:pt idx="493">
                  <c:v>11.080192225440035</c:v>
                </c:pt>
                <c:pt idx="494">
                  <c:v>11.928250337043968</c:v>
                </c:pt>
                <c:pt idx="495">
                  <c:v>13.035038036575344</c:v>
                </c:pt>
                <c:pt idx="496">
                  <c:v>12.168344458437804</c:v>
                </c:pt>
                <c:pt idx="497">
                  <c:v>11.976799768867318</c:v>
                </c:pt>
                <c:pt idx="498">
                  <c:v>10.876503688154525</c:v>
                </c:pt>
                <c:pt idx="499">
                  <c:v>11.726171330963579</c:v>
                </c:pt>
                <c:pt idx="500">
                  <c:v>10.99165646718131</c:v>
                </c:pt>
                <c:pt idx="501">
                  <c:v>10.810076735987732</c:v>
                </c:pt>
                <c:pt idx="502">
                  <c:v>12.553555640720852</c:v>
                </c:pt>
                <c:pt idx="503">
                  <c:v>11.545468435556232</c:v>
                </c:pt>
                <c:pt idx="504">
                  <c:v>11.829858845002908</c:v>
                </c:pt>
                <c:pt idx="505">
                  <c:v>11.545149337545435</c:v>
                </c:pt>
                <c:pt idx="506">
                  <c:v>11.729414708675163</c:v>
                </c:pt>
                <c:pt idx="507">
                  <c:v>12.134363894139033</c:v>
                </c:pt>
                <c:pt idx="508">
                  <c:v>13.587505236619387</c:v>
                </c:pt>
                <c:pt idx="509">
                  <c:v>13.201756535346416</c:v>
                </c:pt>
                <c:pt idx="510">
                  <c:v>14.264944687211775</c:v>
                </c:pt>
                <c:pt idx="511">
                  <c:v>14.430528965714958</c:v>
                </c:pt>
                <c:pt idx="512">
                  <c:v>13.704137731055114</c:v>
                </c:pt>
                <c:pt idx="513">
                  <c:v>14.167682595735839</c:v>
                </c:pt>
                <c:pt idx="514">
                  <c:v>10.476244767179832</c:v>
                </c:pt>
                <c:pt idx="515">
                  <c:v>10.303589554233715</c:v>
                </c:pt>
                <c:pt idx="516">
                  <c:v>8.6531223536053421</c:v>
                </c:pt>
                <c:pt idx="517">
                  <c:v>8.8950617449960117</c:v>
                </c:pt>
                <c:pt idx="518">
                  <c:v>8.8495593372572756</c:v>
                </c:pt>
                <c:pt idx="519">
                  <c:v>7.2626101228309921</c:v>
                </c:pt>
                <c:pt idx="520">
                  <c:v>7.2582094844159171</c:v>
                </c:pt>
                <c:pt idx="521">
                  <c:v>6.3102790287542234</c:v>
                </c:pt>
                <c:pt idx="522">
                  <c:v>6.3529271580035411</c:v>
                </c:pt>
                <c:pt idx="523">
                  <c:v>6.4288569894890388</c:v>
                </c:pt>
                <c:pt idx="524">
                  <c:v>7.1640420520993606</c:v>
                </c:pt>
                <c:pt idx="525">
                  <c:v>6.9770120548445425</c:v>
                </c:pt>
                <c:pt idx="526">
                  <c:v>8.2653548148875373</c:v>
                </c:pt>
                <c:pt idx="527">
                  <c:v>8.097515695637199</c:v>
                </c:pt>
                <c:pt idx="528">
                  <c:v>8.3285941233607659</c:v>
                </c:pt>
                <c:pt idx="529">
                  <c:v>10.433032202583425</c:v>
                </c:pt>
                <c:pt idx="530">
                  <c:v>10.203984837714602</c:v>
                </c:pt>
                <c:pt idx="531">
                  <c:v>12.774344755376445</c:v>
                </c:pt>
                <c:pt idx="532">
                  <c:v>13.008406071832502</c:v>
                </c:pt>
                <c:pt idx="533">
                  <c:v>13.720321342303196</c:v>
                </c:pt>
                <c:pt idx="534">
                  <c:v>15.8258280664748</c:v>
                </c:pt>
                <c:pt idx="535">
                  <c:v>18.072263718636226</c:v>
                </c:pt>
                <c:pt idx="536">
                  <c:v>17.764329693287149</c:v>
                </c:pt>
                <c:pt idx="537">
                  <c:v>17.757664147927137</c:v>
                </c:pt>
                <c:pt idx="538">
                  <c:v>17.909069856647697</c:v>
                </c:pt>
                <c:pt idx="539">
                  <c:v>19.085632748248543</c:v>
                </c:pt>
                <c:pt idx="540">
                  <c:v>15.9892997443113</c:v>
                </c:pt>
                <c:pt idx="541">
                  <c:v>13.673620943032061</c:v>
                </c:pt>
                <c:pt idx="542">
                  <c:v>11.978670470643127</c:v>
                </c:pt>
                <c:pt idx="543">
                  <c:v>10.98545696949154</c:v>
                </c:pt>
                <c:pt idx="544">
                  <c:v>10.726407846123864</c:v>
                </c:pt>
                <c:pt idx="545">
                  <c:v>9.721001128659978</c:v>
                </c:pt>
                <c:pt idx="546">
                  <c:v>10.123202077423178</c:v>
                </c:pt>
                <c:pt idx="547">
                  <c:v>8.3078993073850533</c:v>
                </c:pt>
                <c:pt idx="548">
                  <c:v>8.6068615516114377</c:v>
                </c:pt>
                <c:pt idx="549">
                  <c:v>8.9220619260072862</c:v>
                </c:pt>
                <c:pt idx="550">
                  <c:v>10.146571830482863</c:v>
                </c:pt>
              </c:numCache>
            </c:numRef>
          </c:val>
          <c:smooth val="0"/>
          <c:extLst>
            <c:ext xmlns:c16="http://schemas.microsoft.com/office/drawing/2014/chart" uri="{C3380CC4-5D6E-409C-BE32-E72D297353CC}">
              <c16:uniqueId val="{00000003-2128-4BEF-89E6-560716CBE9F5}"/>
            </c:ext>
          </c:extLst>
        </c:ser>
        <c:ser>
          <c:idx val="4"/>
          <c:order val="4"/>
          <c:tx>
            <c:strRef>
              <c:f>Index_Methodology!$AG$11</c:f>
              <c:strCache>
                <c:ptCount val="1"/>
                <c:pt idx="0">
                  <c:v>workplaces MAQI</c:v>
                </c:pt>
              </c:strCache>
            </c:strRef>
          </c:tx>
          <c:spPr>
            <a:ln w="22225" cap="rnd" cmpd="sng" algn="ctr">
              <a:solidFill>
                <a:schemeClr val="accent5"/>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Index_Methodology!$AG$21:$AG$571</c:f>
              <c:numCache>
                <c:formatCode>0.00000</c:formatCode>
                <c:ptCount val="551"/>
                <c:pt idx="0">
                  <c:v>6.4348720324898343</c:v>
                </c:pt>
                <c:pt idx="1">
                  <c:v>6.1725900961846296</c:v>
                </c:pt>
                <c:pt idx="2">
                  <c:v>5.7646170348175598</c:v>
                </c:pt>
                <c:pt idx="3">
                  <c:v>4.9150057903058979</c:v>
                </c:pt>
                <c:pt idx="4">
                  <c:v>4.9414600652935743</c:v>
                </c:pt>
                <c:pt idx="5">
                  <c:v>5.5011487379187507</c:v>
                </c:pt>
                <c:pt idx="6">
                  <c:v>6.245602661162053</c:v>
                </c:pt>
                <c:pt idx="7">
                  <c:v>6.8121140225714969</c:v>
                </c:pt>
                <c:pt idx="8">
                  <c:v>9.6134560849639588</c:v>
                </c:pt>
                <c:pt idx="9">
                  <c:v>10.671761793071154</c:v>
                </c:pt>
                <c:pt idx="10">
                  <c:v>13.160707977365213</c:v>
                </c:pt>
                <c:pt idx="11">
                  <c:v>12.813779520387186</c:v>
                </c:pt>
                <c:pt idx="12">
                  <c:v>12.919437978831668</c:v>
                </c:pt>
                <c:pt idx="13">
                  <c:v>19.604909673883171</c:v>
                </c:pt>
                <c:pt idx="14">
                  <c:v>20.501347981971744</c:v>
                </c:pt>
                <c:pt idx="15">
                  <c:v>19.644102420319442</c:v>
                </c:pt>
                <c:pt idx="16">
                  <c:v>16.102201476787918</c:v>
                </c:pt>
                <c:pt idx="17">
                  <c:v>15.911092781153553</c:v>
                </c:pt>
                <c:pt idx="18">
                  <c:v>15.783242989437156</c:v>
                </c:pt>
                <c:pt idx="19">
                  <c:v>15.726962126235126</c:v>
                </c:pt>
                <c:pt idx="20">
                  <c:v>15.187795026917383</c:v>
                </c:pt>
                <c:pt idx="21">
                  <c:v>17.568263853070274</c:v>
                </c:pt>
                <c:pt idx="22">
                  <c:v>18.901817661408835</c:v>
                </c:pt>
                <c:pt idx="23">
                  <c:v>17.370394106142559</c:v>
                </c:pt>
                <c:pt idx="24">
                  <c:v>17.177710159306098</c:v>
                </c:pt>
                <c:pt idx="25">
                  <c:v>17.19524343012386</c:v>
                </c:pt>
                <c:pt idx="26">
                  <c:v>21.330857487320237</c:v>
                </c:pt>
                <c:pt idx="27">
                  <c:v>20.444691136461326</c:v>
                </c:pt>
                <c:pt idx="28">
                  <c:v>16.067808314372325</c:v>
                </c:pt>
                <c:pt idx="29">
                  <c:v>15.829776662213211</c:v>
                </c:pt>
                <c:pt idx="30">
                  <c:v>16.372641957143436</c:v>
                </c:pt>
                <c:pt idx="31">
                  <c:v>12.891719871680563</c:v>
                </c:pt>
                <c:pt idx="32">
                  <c:v>10.379045077922262</c:v>
                </c:pt>
                <c:pt idx="33">
                  <c:v>11.418371774359581</c:v>
                </c:pt>
                <c:pt idx="34">
                  <c:v>9.4031935549821615</c:v>
                </c:pt>
                <c:pt idx="35">
                  <c:v>6.4562956085677481</c:v>
                </c:pt>
                <c:pt idx="36">
                  <c:v>5.1750820452169863</c:v>
                </c:pt>
                <c:pt idx="37">
                  <c:v>5.1120262516563884</c:v>
                </c:pt>
                <c:pt idx="38">
                  <c:v>5.6794784537271292</c:v>
                </c:pt>
                <c:pt idx="39">
                  <c:v>3.9317238592464716</c:v>
                </c:pt>
                <c:pt idx="40">
                  <c:v>4.2054724589259065</c:v>
                </c:pt>
                <c:pt idx="41">
                  <c:v>4.4426054586956569</c:v>
                </c:pt>
                <c:pt idx="42">
                  <c:v>4.8052756982851079</c:v>
                </c:pt>
                <c:pt idx="43">
                  <c:v>4.5757553685982666</c:v>
                </c:pt>
                <c:pt idx="44">
                  <c:v>4.7639366278694322</c:v>
                </c:pt>
                <c:pt idx="45">
                  <c:v>5.9806357405190695</c:v>
                </c:pt>
                <c:pt idx="46">
                  <c:v>7.481092927763898</c:v>
                </c:pt>
                <c:pt idx="47">
                  <c:v>7.8824133636856448</c:v>
                </c:pt>
                <c:pt idx="48">
                  <c:v>7.8235350140475202</c:v>
                </c:pt>
                <c:pt idx="49">
                  <c:v>15.600413652140103</c:v>
                </c:pt>
                <c:pt idx="50">
                  <c:v>13.763254133456357</c:v>
                </c:pt>
                <c:pt idx="51">
                  <c:v>14.372243799532376</c:v>
                </c:pt>
                <c:pt idx="52">
                  <c:v>14.912670168251829</c:v>
                </c:pt>
                <c:pt idx="53">
                  <c:v>14.429857100288114</c:v>
                </c:pt>
                <c:pt idx="54">
                  <c:v>13.697366369977054</c:v>
                </c:pt>
                <c:pt idx="55">
                  <c:v>15.389506645736212</c:v>
                </c:pt>
                <c:pt idx="56">
                  <c:v>14.079707231201665</c:v>
                </c:pt>
                <c:pt idx="57">
                  <c:v>13.270143120398791</c:v>
                </c:pt>
                <c:pt idx="58">
                  <c:v>13.08417475447972</c:v>
                </c:pt>
                <c:pt idx="59">
                  <c:v>14.11425687565357</c:v>
                </c:pt>
                <c:pt idx="60">
                  <c:v>15.82862364810225</c:v>
                </c:pt>
                <c:pt idx="61">
                  <c:v>18.49246783716189</c:v>
                </c:pt>
                <c:pt idx="62">
                  <c:v>19.160208433929789</c:v>
                </c:pt>
                <c:pt idx="63">
                  <c:v>19.843482135075242</c:v>
                </c:pt>
                <c:pt idx="64">
                  <c:v>24.731484768037589</c:v>
                </c:pt>
                <c:pt idx="65">
                  <c:v>23.535419879626684</c:v>
                </c:pt>
                <c:pt idx="66">
                  <c:v>22.625587398816943</c:v>
                </c:pt>
                <c:pt idx="67">
                  <c:v>20.150394135716784</c:v>
                </c:pt>
                <c:pt idx="68">
                  <c:v>21.864181962451791</c:v>
                </c:pt>
                <c:pt idx="69">
                  <c:v>23.132893342376686</c:v>
                </c:pt>
                <c:pt idx="70">
                  <c:v>19.104963093984519</c:v>
                </c:pt>
                <c:pt idx="71">
                  <c:v>15.858334340357191</c:v>
                </c:pt>
                <c:pt idx="72">
                  <c:v>16.09388916540447</c:v>
                </c:pt>
                <c:pt idx="73">
                  <c:v>16.12664768219237</c:v>
                </c:pt>
                <c:pt idx="74">
                  <c:v>15.102240765213164</c:v>
                </c:pt>
                <c:pt idx="75">
                  <c:v>15.41638755528818</c:v>
                </c:pt>
                <c:pt idx="76">
                  <c:v>14.967249680409241</c:v>
                </c:pt>
                <c:pt idx="77">
                  <c:v>13.021903018745824</c:v>
                </c:pt>
                <c:pt idx="78">
                  <c:v>9.3125356035479996</c:v>
                </c:pt>
                <c:pt idx="79">
                  <c:v>6.8426415229109274</c:v>
                </c:pt>
                <c:pt idx="80">
                  <c:v>5.1952929351726738</c:v>
                </c:pt>
                <c:pt idx="81">
                  <c:v>5.4041509300519763</c:v>
                </c:pt>
                <c:pt idx="82">
                  <c:v>5.3967858070530488</c:v>
                </c:pt>
                <c:pt idx="83">
                  <c:v>5.158437251389997</c:v>
                </c:pt>
                <c:pt idx="84">
                  <c:v>5.1478399084717195</c:v>
                </c:pt>
                <c:pt idx="85">
                  <c:v>5.0632335876720376</c:v>
                </c:pt>
                <c:pt idx="86">
                  <c:v>5.2686835320616083</c:v>
                </c:pt>
                <c:pt idx="87">
                  <c:v>5.7844282392505617</c:v>
                </c:pt>
                <c:pt idx="88">
                  <c:v>6.6797561377502346</c:v>
                </c:pt>
                <c:pt idx="89">
                  <c:v>8.3973915384656781</c:v>
                </c:pt>
                <c:pt idx="90">
                  <c:v>14.705572325240741</c:v>
                </c:pt>
                <c:pt idx="91">
                  <c:v>13.689355048619539</c:v>
                </c:pt>
                <c:pt idx="92">
                  <c:v>12.582204253437785</c:v>
                </c:pt>
                <c:pt idx="93">
                  <c:v>12.324517331578376</c:v>
                </c:pt>
                <c:pt idx="94">
                  <c:v>11.578082597237877</c:v>
                </c:pt>
                <c:pt idx="95">
                  <c:v>11.198217734165617</c:v>
                </c:pt>
                <c:pt idx="96">
                  <c:v>11.045460159933766</c:v>
                </c:pt>
                <c:pt idx="97">
                  <c:v>9.4712006222003797</c:v>
                </c:pt>
                <c:pt idx="98">
                  <c:v>8.6624151042110533</c:v>
                </c:pt>
                <c:pt idx="99">
                  <c:v>8.5207951447032411</c:v>
                </c:pt>
                <c:pt idx="100">
                  <c:v>4.8098032803361068</c:v>
                </c:pt>
                <c:pt idx="101">
                  <c:v>4.8738305417654031</c:v>
                </c:pt>
                <c:pt idx="102">
                  <c:v>5.0456895321644257</c:v>
                </c:pt>
                <c:pt idx="103">
                  <c:v>5.5062477704353681</c:v>
                </c:pt>
                <c:pt idx="104">
                  <c:v>5.3774623862431756</c:v>
                </c:pt>
                <c:pt idx="105">
                  <c:v>5.2398833696686742</c:v>
                </c:pt>
                <c:pt idx="106">
                  <c:v>4.8824653549558636</c:v>
                </c:pt>
                <c:pt idx="107">
                  <c:v>5.6285400817801898</c:v>
                </c:pt>
                <c:pt idx="108">
                  <c:v>5.9561784969385556</c:v>
                </c:pt>
                <c:pt idx="109">
                  <c:v>5.853145496141325</c:v>
                </c:pt>
                <c:pt idx="110">
                  <c:v>11.272501397183476</c:v>
                </c:pt>
                <c:pt idx="111">
                  <c:v>8.1305454085732212</c:v>
                </c:pt>
                <c:pt idx="112">
                  <c:v>7.5314170492515693</c:v>
                </c:pt>
                <c:pt idx="113">
                  <c:v>6.5489417852913405</c:v>
                </c:pt>
                <c:pt idx="114">
                  <c:v>6.5326283116225285</c:v>
                </c:pt>
                <c:pt idx="115">
                  <c:v>6.1824910010273531</c:v>
                </c:pt>
                <c:pt idx="116">
                  <c:v>6.6137673810685689</c:v>
                </c:pt>
                <c:pt idx="117">
                  <c:v>6.5862300344379561</c:v>
                </c:pt>
                <c:pt idx="118">
                  <c:v>4.8628228147867096</c:v>
                </c:pt>
                <c:pt idx="119">
                  <c:v>4.4048341225723995</c:v>
                </c:pt>
                <c:pt idx="120">
                  <c:v>4.2874030819259925</c:v>
                </c:pt>
                <c:pt idx="121">
                  <c:v>4.9372895355868058</c:v>
                </c:pt>
                <c:pt idx="122">
                  <c:v>4.7694352833940989</c:v>
                </c:pt>
                <c:pt idx="123">
                  <c:v>5.0327939774615738</c:v>
                </c:pt>
                <c:pt idx="124">
                  <c:v>4.9293273294681086</c:v>
                </c:pt>
                <c:pt idx="125">
                  <c:v>4.4263223669263585</c:v>
                </c:pt>
                <c:pt idx="126">
                  <c:v>4.063365543595304</c:v>
                </c:pt>
                <c:pt idx="127">
                  <c:v>3.8895770081614418</c:v>
                </c:pt>
                <c:pt idx="128">
                  <c:v>5.4960759096171801</c:v>
                </c:pt>
                <c:pt idx="129">
                  <c:v>5.5968219244711079</c:v>
                </c:pt>
                <c:pt idx="130">
                  <c:v>5.3958355908518829</c:v>
                </c:pt>
                <c:pt idx="131">
                  <c:v>6.4794041600054566</c:v>
                </c:pt>
                <c:pt idx="132">
                  <c:v>6.7356171207982305</c:v>
                </c:pt>
                <c:pt idx="133">
                  <c:v>6.4826910819057835</c:v>
                </c:pt>
                <c:pt idx="134">
                  <c:v>6.7573681644329664</c:v>
                </c:pt>
                <c:pt idx="135">
                  <c:v>7.8263224949552779</c:v>
                </c:pt>
                <c:pt idx="136">
                  <c:v>8.4429239711494777</c:v>
                </c:pt>
                <c:pt idx="137">
                  <c:v>8.278090837631737</c:v>
                </c:pt>
                <c:pt idx="138">
                  <c:v>8.5238004047873019</c:v>
                </c:pt>
                <c:pt idx="139">
                  <c:v>8.9930521589791823</c:v>
                </c:pt>
                <c:pt idx="140">
                  <c:v>8.2390312806449977</c:v>
                </c:pt>
                <c:pt idx="141">
                  <c:v>7.0042415308375974</c:v>
                </c:pt>
                <c:pt idx="142">
                  <c:v>7.2824693365108777</c:v>
                </c:pt>
                <c:pt idx="143">
                  <c:v>7.37109645116037</c:v>
                </c:pt>
                <c:pt idx="144">
                  <c:v>7.7020614195647168</c:v>
                </c:pt>
                <c:pt idx="145">
                  <c:v>7.5130101941545444</c:v>
                </c:pt>
                <c:pt idx="146">
                  <c:v>6.6799461577818926</c:v>
                </c:pt>
                <c:pt idx="147">
                  <c:v>6.4639786921177667</c:v>
                </c:pt>
                <c:pt idx="148">
                  <c:v>6.1708783858643965</c:v>
                </c:pt>
                <c:pt idx="149">
                  <c:v>6.7013710128364412</c:v>
                </c:pt>
                <c:pt idx="150">
                  <c:v>7.350559695906016</c:v>
                </c:pt>
                <c:pt idx="151">
                  <c:v>7.281629545757097</c:v>
                </c:pt>
                <c:pt idx="152">
                  <c:v>7.5142833976537116</c:v>
                </c:pt>
                <c:pt idx="153">
                  <c:v>7.7971194787232516</c:v>
                </c:pt>
                <c:pt idx="154">
                  <c:v>6.7521688301886051</c:v>
                </c:pt>
                <c:pt idx="155">
                  <c:v>7.6373627799563986</c:v>
                </c:pt>
                <c:pt idx="156">
                  <c:v>8.8153817863154398</c:v>
                </c:pt>
                <c:pt idx="157">
                  <c:v>9.6531341119199752</c:v>
                </c:pt>
                <c:pt idx="158">
                  <c:v>9.6270345551826786</c:v>
                </c:pt>
                <c:pt idx="159">
                  <c:v>10.575346146079758</c:v>
                </c:pt>
                <c:pt idx="160">
                  <c:v>9.6403630587699851</c:v>
                </c:pt>
                <c:pt idx="161">
                  <c:v>10.771022002278995</c:v>
                </c:pt>
                <c:pt idx="162">
                  <c:v>10.07066874062366</c:v>
                </c:pt>
                <c:pt idx="163">
                  <c:v>9.424822388357871</c:v>
                </c:pt>
                <c:pt idx="164">
                  <c:v>10.917323741497222</c:v>
                </c:pt>
                <c:pt idx="165">
                  <c:v>11.20687104373653</c:v>
                </c:pt>
                <c:pt idx="166">
                  <c:v>11.627022981211105</c:v>
                </c:pt>
                <c:pt idx="167">
                  <c:v>10.481232477506058</c:v>
                </c:pt>
                <c:pt idx="168">
                  <c:v>10.237845857071177</c:v>
                </c:pt>
                <c:pt idx="169">
                  <c:v>9.3440467787399921</c:v>
                </c:pt>
                <c:pt idx="170">
                  <c:v>10.181376059764117</c:v>
                </c:pt>
                <c:pt idx="171">
                  <c:v>9.7121327033042668</c:v>
                </c:pt>
                <c:pt idx="172">
                  <c:v>10.998713976793212</c:v>
                </c:pt>
                <c:pt idx="173">
                  <c:v>12.749517465378352</c:v>
                </c:pt>
                <c:pt idx="174">
                  <c:v>11.963933769190103</c:v>
                </c:pt>
                <c:pt idx="175">
                  <c:v>9.2119165114124471</c:v>
                </c:pt>
                <c:pt idx="176">
                  <c:v>8.716738012274126</c:v>
                </c:pt>
                <c:pt idx="177">
                  <c:v>9.290599696143321</c:v>
                </c:pt>
                <c:pt idx="178">
                  <c:v>9.1649618976397349</c:v>
                </c:pt>
                <c:pt idx="179">
                  <c:v>7.9430850419462704</c:v>
                </c:pt>
                <c:pt idx="180">
                  <c:v>8.5022098135572026</c:v>
                </c:pt>
                <c:pt idx="181">
                  <c:v>8.7051381874480764</c:v>
                </c:pt>
                <c:pt idx="182">
                  <c:v>7.1660532690030774</c:v>
                </c:pt>
                <c:pt idx="183">
                  <c:v>5.3211234697259107</c:v>
                </c:pt>
                <c:pt idx="184">
                  <c:v>5.3327920847158845</c:v>
                </c:pt>
                <c:pt idx="185">
                  <c:v>5.7087591516040668</c:v>
                </c:pt>
                <c:pt idx="186">
                  <c:v>2.9709028824577324</c:v>
                </c:pt>
                <c:pt idx="187">
                  <c:v>3.1222725992352172</c:v>
                </c:pt>
                <c:pt idx="188">
                  <c:v>2.9516071399850681</c:v>
                </c:pt>
                <c:pt idx="189">
                  <c:v>2.7394084899111086</c:v>
                </c:pt>
                <c:pt idx="190">
                  <c:v>2.6248580866692675</c:v>
                </c:pt>
                <c:pt idx="191">
                  <c:v>2.3696079574987525</c:v>
                </c:pt>
                <c:pt idx="192">
                  <c:v>2.6249949718798171</c:v>
                </c:pt>
                <c:pt idx="193">
                  <c:v>2.9888288147706246</c:v>
                </c:pt>
                <c:pt idx="194">
                  <c:v>3.3933081757639267</c:v>
                </c:pt>
                <c:pt idx="195">
                  <c:v>3.4183862423250053</c:v>
                </c:pt>
                <c:pt idx="196">
                  <c:v>5.3201818024896754</c:v>
                </c:pt>
                <c:pt idx="197">
                  <c:v>4.9309943004272343</c:v>
                </c:pt>
                <c:pt idx="198">
                  <c:v>5.6481208016172078</c:v>
                </c:pt>
                <c:pt idx="199">
                  <c:v>7.6652448036197249</c:v>
                </c:pt>
                <c:pt idx="200">
                  <c:v>6.7466012409747638</c:v>
                </c:pt>
                <c:pt idx="201">
                  <c:v>6.562742290496506</c:v>
                </c:pt>
                <c:pt idx="202">
                  <c:v>4.5999272548356602</c:v>
                </c:pt>
                <c:pt idx="203">
                  <c:v>3.920639802567941</c:v>
                </c:pt>
                <c:pt idx="204">
                  <c:v>3.6636045347557489</c:v>
                </c:pt>
                <c:pt idx="205">
                  <c:v>3.8144497925611565</c:v>
                </c:pt>
                <c:pt idx="206">
                  <c:v>3.5826774545574001</c:v>
                </c:pt>
                <c:pt idx="207">
                  <c:v>3.4572999096702062</c:v>
                </c:pt>
                <c:pt idx="208">
                  <c:v>3.4183675179548549</c:v>
                </c:pt>
                <c:pt idx="209">
                  <c:v>3.3087984715816496</c:v>
                </c:pt>
                <c:pt idx="210">
                  <c:v>3.3461905832477017</c:v>
                </c:pt>
                <c:pt idx="211">
                  <c:v>4.0636107201045961</c:v>
                </c:pt>
                <c:pt idx="212">
                  <c:v>5.3185202194965013</c:v>
                </c:pt>
                <c:pt idx="213">
                  <c:v>6.3263369362823427</c:v>
                </c:pt>
                <c:pt idx="214">
                  <c:v>6.0504597684725558</c:v>
                </c:pt>
                <c:pt idx="215">
                  <c:v>6.3528496161385588</c:v>
                </c:pt>
                <c:pt idx="216">
                  <c:v>6.4610015159395235</c:v>
                </c:pt>
                <c:pt idx="217">
                  <c:v>7.4833911962848108</c:v>
                </c:pt>
                <c:pt idx="218">
                  <c:v>7.2678112511657211</c:v>
                </c:pt>
                <c:pt idx="219">
                  <c:v>7.4965892218270627</c:v>
                </c:pt>
                <c:pt idx="220">
                  <c:v>8.0313495103517276</c:v>
                </c:pt>
                <c:pt idx="221">
                  <c:v>8.3261905350974939</c:v>
                </c:pt>
                <c:pt idx="222">
                  <c:v>9.4335120607645493</c:v>
                </c:pt>
                <c:pt idx="223">
                  <c:v>9.4003439763564938</c:v>
                </c:pt>
                <c:pt idx="224">
                  <c:v>9.5688496369995857</c:v>
                </c:pt>
                <c:pt idx="225">
                  <c:v>8.9788993737140981</c:v>
                </c:pt>
                <c:pt idx="226">
                  <c:v>9.8033530019227761</c:v>
                </c:pt>
                <c:pt idx="227">
                  <c:v>9.5786455820221192</c:v>
                </c:pt>
                <c:pt idx="228">
                  <c:v>9.5045956590801701</c:v>
                </c:pt>
                <c:pt idx="229">
                  <c:v>9.0323307472956635</c:v>
                </c:pt>
                <c:pt idx="230">
                  <c:v>8.7043148035759366</c:v>
                </c:pt>
                <c:pt idx="231">
                  <c:v>8.3915167985656431</c:v>
                </c:pt>
                <c:pt idx="232">
                  <c:v>7.0776063174776223</c:v>
                </c:pt>
                <c:pt idx="233">
                  <c:v>7.4613616118780612</c:v>
                </c:pt>
                <c:pt idx="234">
                  <c:v>8.0969903664853646</c:v>
                </c:pt>
                <c:pt idx="235">
                  <c:v>8.5160369139258183</c:v>
                </c:pt>
                <c:pt idx="236">
                  <c:v>7.768464766284743</c:v>
                </c:pt>
                <c:pt idx="237">
                  <c:v>7.5931704005965504</c:v>
                </c:pt>
                <c:pt idx="238">
                  <c:v>7.9732579908335701</c:v>
                </c:pt>
                <c:pt idx="239">
                  <c:v>8.3957228531604837</c:v>
                </c:pt>
                <c:pt idx="240">
                  <c:v>8.6623502286495047</c:v>
                </c:pt>
                <c:pt idx="241">
                  <c:v>7.9681263258930546</c:v>
                </c:pt>
                <c:pt idx="242">
                  <c:v>9.2100042198418084</c:v>
                </c:pt>
                <c:pt idx="243">
                  <c:v>9.9052893807867228</c:v>
                </c:pt>
                <c:pt idx="244">
                  <c:v>9.1541984921666693</c:v>
                </c:pt>
                <c:pt idx="245">
                  <c:v>8.7157383932600556</c:v>
                </c:pt>
                <c:pt idx="246">
                  <c:v>9.626919438575694</c:v>
                </c:pt>
                <c:pt idx="247">
                  <c:v>10.348006073068225</c:v>
                </c:pt>
                <c:pt idx="248">
                  <c:v>10.540404153626396</c:v>
                </c:pt>
                <c:pt idx="249">
                  <c:v>10.414293396225625</c:v>
                </c:pt>
                <c:pt idx="250">
                  <c:v>11.276970931564245</c:v>
                </c:pt>
                <c:pt idx="251">
                  <c:v>10.560003475056686</c:v>
                </c:pt>
                <c:pt idx="252">
                  <c:v>9.6368316717640301</c:v>
                </c:pt>
                <c:pt idx="253">
                  <c:v>9.0179817719160482</c:v>
                </c:pt>
                <c:pt idx="254">
                  <c:v>9.4537418883643536</c:v>
                </c:pt>
                <c:pt idx="255">
                  <c:v>8.8533775073943062</c:v>
                </c:pt>
                <c:pt idx="256">
                  <c:v>9.0114970059016475</c:v>
                </c:pt>
                <c:pt idx="257">
                  <c:v>8.9030951763915294</c:v>
                </c:pt>
                <c:pt idx="258">
                  <c:v>8.4588821419980622</c:v>
                </c:pt>
                <c:pt idx="259">
                  <c:v>8.6525284849789639</c:v>
                </c:pt>
                <c:pt idx="260">
                  <c:v>8.8039922791220526</c:v>
                </c:pt>
                <c:pt idx="261">
                  <c:v>10.144097353166844</c:v>
                </c:pt>
                <c:pt idx="262">
                  <c:v>10.254307344996576</c:v>
                </c:pt>
                <c:pt idx="263">
                  <c:v>10.200661338075802</c:v>
                </c:pt>
                <c:pt idx="264">
                  <c:v>11.208983641567329</c:v>
                </c:pt>
                <c:pt idx="265">
                  <c:v>10.593542504131021</c:v>
                </c:pt>
                <c:pt idx="266">
                  <c:v>10.291230766268795</c:v>
                </c:pt>
                <c:pt idx="267">
                  <c:v>10.148998912570633</c:v>
                </c:pt>
                <c:pt idx="268">
                  <c:v>9.5875669856318808</c:v>
                </c:pt>
                <c:pt idx="269">
                  <c:v>8.6166696506903833</c:v>
                </c:pt>
                <c:pt idx="270">
                  <c:v>8.1935914834824661</c:v>
                </c:pt>
                <c:pt idx="271">
                  <c:v>8.660414779131278</c:v>
                </c:pt>
                <c:pt idx="272">
                  <c:v>9.0856721540969883</c:v>
                </c:pt>
                <c:pt idx="273">
                  <c:v>9.0920493679679328</c:v>
                </c:pt>
                <c:pt idx="274">
                  <c:v>8.6108397669169321</c:v>
                </c:pt>
                <c:pt idx="275">
                  <c:v>6.8045577643948514</c:v>
                </c:pt>
                <c:pt idx="276">
                  <c:v>6.1449541918776323</c:v>
                </c:pt>
                <c:pt idx="277">
                  <c:v>5.4418137389989614</c:v>
                </c:pt>
                <c:pt idx="278">
                  <c:v>5.2126706019091174</c:v>
                </c:pt>
                <c:pt idx="279">
                  <c:v>5.1571197274252683</c:v>
                </c:pt>
                <c:pt idx="280">
                  <c:v>4.9985852037715999</c:v>
                </c:pt>
                <c:pt idx="281">
                  <c:v>4.8937410083187869</c:v>
                </c:pt>
                <c:pt idx="282">
                  <c:v>4.7699563475920277</c:v>
                </c:pt>
                <c:pt idx="283">
                  <c:v>4.5246635859542783</c:v>
                </c:pt>
                <c:pt idx="284">
                  <c:v>4.2688323351133901</c:v>
                </c:pt>
                <c:pt idx="285">
                  <c:v>5.5416897825831004</c:v>
                </c:pt>
                <c:pt idx="286">
                  <c:v>5.6574475479603477</c:v>
                </c:pt>
                <c:pt idx="287">
                  <c:v>5.9695621904566041</c:v>
                </c:pt>
                <c:pt idx="288">
                  <c:v>2.7089220625324084</c:v>
                </c:pt>
                <c:pt idx="289">
                  <c:v>2.7573810585503238</c:v>
                </c:pt>
                <c:pt idx="290">
                  <c:v>2.5949082298813124</c:v>
                </c:pt>
                <c:pt idx="291">
                  <c:v>2.5534852703500843</c:v>
                </c:pt>
                <c:pt idx="292">
                  <c:v>2.6607379857481628</c:v>
                </c:pt>
                <c:pt idx="293">
                  <c:v>2.5283238414106082</c:v>
                </c:pt>
                <c:pt idx="294">
                  <c:v>2.531201923502</c:v>
                </c:pt>
                <c:pt idx="295">
                  <c:v>2.457139174717526</c:v>
                </c:pt>
                <c:pt idx="296">
                  <c:v>2.5031054918369287</c:v>
                </c:pt>
                <c:pt idx="297">
                  <c:v>2.5547066674340826</c:v>
                </c:pt>
                <c:pt idx="298">
                  <c:v>5.644058149904871</c:v>
                </c:pt>
                <c:pt idx="299">
                  <c:v>5.8802621540822866</c:v>
                </c:pt>
                <c:pt idx="300">
                  <c:v>6.4224921077949357</c:v>
                </c:pt>
                <c:pt idx="301">
                  <c:v>6.6269425230819436</c:v>
                </c:pt>
                <c:pt idx="302">
                  <c:v>6.4312681367259605</c:v>
                </c:pt>
                <c:pt idx="303">
                  <c:v>7.8017545261140535</c:v>
                </c:pt>
                <c:pt idx="304">
                  <c:v>8.3446154740030831</c:v>
                </c:pt>
                <c:pt idx="305">
                  <c:v>8.8801577959512397</c:v>
                </c:pt>
                <c:pt idx="306">
                  <c:v>9.2393676753890457</c:v>
                </c:pt>
                <c:pt idx="307">
                  <c:v>9.341980210593249</c:v>
                </c:pt>
                <c:pt idx="308">
                  <c:v>8.8285800718920395</c:v>
                </c:pt>
                <c:pt idx="309">
                  <c:v>8.7285988491496909</c:v>
                </c:pt>
                <c:pt idx="310">
                  <c:v>8.7487348361709252</c:v>
                </c:pt>
                <c:pt idx="311">
                  <c:v>7.2692642090818822</c:v>
                </c:pt>
                <c:pt idx="312">
                  <c:v>7.5770833761864695</c:v>
                </c:pt>
                <c:pt idx="313">
                  <c:v>7.0300265956003196</c:v>
                </c:pt>
                <c:pt idx="314">
                  <c:v>6.99671691087973</c:v>
                </c:pt>
                <c:pt idx="315">
                  <c:v>7.4436690235039995</c:v>
                </c:pt>
                <c:pt idx="316">
                  <c:v>7.5436929701054467</c:v>
                </c:pt>
                <c:pt idx="317">
                  <c:v>7.2579124538086583</c:v>
                </c:pt>
                <c:pt idx="318">
                  <c:v>6.4806126151802639</c:v>
                </c:pt>
                <c:pt idx="319">
                  <c:v>5.9503816878853533</c:v>
                </c:pt>
                <c:pt idx="320">
                  <c:v>5.1310896782582311</c:v>
                </c:pt>
                <c:pt idx="321">
                  <c:v>5.1934428913116637</c:v>
                </c:pt>
                <c:pt idx="322">
                  <c:v>5.2163573631368019</c:v>
                </c:pt>
                <c:pt idx="323">
                  <c:v>5.8159973213053968</c:v>
                </c:pt>
                <c:pt idx="324">
                  <c:v>5.3125031902794602</c:v>
                </c:pt>
                <c:pt idx="325">
                  <c:v>5.3529282655288704</c:v>
                </c:pt>
                <c:pt idx="326">
                  <c:v>4.2809768127877605</c:v>
                </c:pt>
                <c:pt idx="327">
                  <c:v>4.6228832641821134</c:v>
                </c:pt>
                <c:pt idx="328">
                  <c:v>4.8885094953638299</c:v>
                </c:pt>
                <c:pt idx="329">
                  <c:v>5.2373220213244869</c:v>
                </c:pt>
                <c:pt idx="330">
                  <c:v>6.312282185601787</c:v>
                </c:pt>
                <c:pt idx="331">
                  <c:v>6.8875322649632347</c:v>
                </c:pt>
                <c:pt idx="332">
                  <c:v>6.4418578871299346</c:v>
                </c:pt>
                <c:pt idx="333">
                  <c:v>6.1802933392068855</c:v>
                </c:pt>
                <c:pt idx="334">
                  <c:v>7.3310674423761277</c:v>
                </c:pt>
                <c:pt idx="335">
                  <c:v>6.1414047135138636</c:v>
                </c:pt>
                <c:pt idx="336">
                  <c:v>7.6470138776888748</c:v>
                </c:pt>
                <c:pt idx="337">
                  <c:v>7.0196595199188883</c:v>
                </c:pt>
                <c:pt idx="338">
                  <c:v>7.7382305736933725</c:v>
                </c:pt>
                <c:pt idx="339">
                  <c:v>8.0582824021910522</c:v>
                </c:pt>
                <c:pt idx="340">
                  <c:v>8.2627932418320409</c:v>
                </c:pt>
                <c:pt idx="341">
                  <c:v>9.2801115361611757</c:v>
                </c:pt>
                <c:pt idx="342">
                  <c:v>9.0537229277440705</c:v>
                </c:pt>
                <c:pt idx="343">
                  <c:v>9.0855424266716867</c:v>
                </c:pt>
                <c:pt idx="344">
                  <c:v>8.9532902256465761</c:v>
                </c:pt>
                <c:pt idx="345">
                  <c:v>10.849265119267189</c:v>
                </c:pt>
                <c:pt idx="346">
                  <c:v>13.178773439344852</c:v>
                </c:pt>
                <c:pt idx="347">
                  <c:v>12.31375860449945</c:v>
                </c:pt>
                <c:pt idx="348">
                  <c:v>9.9944617323729812</c:v>
                </c:pt>
                <c:pt idx="349">
                  <c:v>8.4306098756757546</c:v>
                </c:pt>
                <c:pt idx="350">
                  <c:v>7.9950544877234435</c:v>
                </c:pt>
                <c:pt idx="351">
                  <c:v>7.6914815881289123</c:v>
                </c:pt>
                <c:pt idx="352">
                  <c:v>8.5586058530056945</c:v>
                </c:pt>
                <c:pt idx="353">
                  <c:v>8.3998959831375952</c:v>
                </c:pt>
                <c:pt idx="354">
                  <c:v>8.0772830827965212</c:v>
                </c:pt>
                <c:pt idx="355">
                  <c:v>8.5526574549629224</c:v>
                </c:pt>
                <c:pt idx="356">
                  <c:v>7.3833327453769941</c:v>
                </c:pt>
                <c:pt idx="357">
                  <c:v>8.8617921051530377</c:v>
                </c:pt>
                <c:pt idx="358">
                  <c:v>10.705705722896658</c:v>
                </c:pt>
                <c:pt idx="359">
                  <c:v>10.382150145894968</c:v>
                </c:pt>
                <c:pt idx="360">
                  <c:v>10.326942887504334</c:v>
                </c:pt>
                <c:pt idx="361">
                  <c:v>10.064238242018963</c:v>
                </c:pt>
                <c:pt idx="362">
                  <c:v>10.309648426498434</c:v>
                </c:pt>
                <c:pt idx="363">
                  <c:v>6.1962415391881089</c:v>
                </c:pt>
                <c:pt idx="364">
                  <c:v>6.0278706364586121</c:v>
                </c:pt>
                <c:pt idx="365">
                  <c:v>5.559201750339966</c:v>
                </c:pt>
                <c:pt idx="366">
                  <c:v>5.7594768814529216</c:v>
                </c:pt>
                <c:pt idx="367">
                  <c:v>5.4371398647923117</c:v>
                </c:pt>
                <c:pt idx="368">
                  <c:v>5.0986726923118129</c:v>
                </c:pt>
                <c:pt idx="369">
                  <c:v>3.9074664227588358</c:v>
                </c:pt>
                <c:pt idx="370">
                  <c:v>3.5620826544608066</c:v>
                </c:pt>
                <c:pt idx="371">
                  <c:v>3.4413712147524667</c:v>
                </c:pt>
                <c:pt idx="372">
                  <c:v>3.3338027101264283</c:v>
                </c:pt>
                <c:pt idx="373">
                  <c:v>4.0568960702716357</c:v>
                </c:pt>
                <c:pt idx="374">
                  <c:v>4.2115102552481645</c:v>
                </c:pt>
                <c:pt idx="375">
                  <c:v>4.2640279843279165</c:v>
                </c:pt>
                <c:pt idx="376">
                  <c:v>4.5986196652456925</c:v>
                </c:pt>
                <c:pt idx="377">
                  <c:v>4.380551331058407</c:v>
                </c:pt>
                <c:pt idx="378">
                  <c:v>4.3940583844859207</c:v>
                </c:pt>
                <c:pt idx="379">
                  <c:v>6.3228790487840127</c:v>
                </c:pt>
                <c:pt idx="380">
                  <c:v>6.9263033063919606</c:v>
                </c:pt>
                <c:pt idx="381">
                  <c:v>6.8807245046429184</c:v>
                </c:pt>
                <c:pt idx="382">
                  <c:v>6.7156181107388759</c:v>
                </c:pt>
                <c:pt idx="383">
                  <c:v>7.8907874398851741</c:v>
                </c:pt>
                <c:pt idx="384">
                  <c:v>7.7452941042921477</c:v>
                </c:pt>
                <c:pt idx="385">
                  <c:v>8.1634226463691579</c:v>
                </c:pt>
                <c:pt idx="386">
                  <c:v>6.8723628769792944</c:v>
                </c:pt>
                <c:pt idx="387">
                  <c:v>7.6851762748658619</c:v>
                </c:pt>
                <c:pt idx="388">
                  <c:v>8.8347036032868758</c:v>
                </c:pt>
                <c:pt idx="389">
                  <c:v>10.091795326321517</c:v>
                </c:pt>
                <c:pt idx="390">
                  <c:v>10.26853006122608</c:v>
                </c:pt>
                <c:pt idx="391">
                  <c:v>10.385044516479516</c:v>
                </c:pt>
                <c:pt idx="392">
                  <c:v>12.640327137344851</c:v>
                </c:pt>
                <c:pt idx="393">
                  <c:v>13.203566756956587</c:v>
                </c:pt>
                <c:pt idx="394">
                  <c:v>14.037574363916843</c:v>
                </c:pt>
                <c:pt idx="395">
                  <c:v>13.96244837697493</c:v>
                </c:pt>
                <c:pt idx="396">
                  <c:v>15.807074622727962</c:v>
                </c:pt>
                <c:pt idx="397">
                  <c:v>15.54227984492921</c:v>
                </c:pt>
                <c:pt idx="398">
                  <c:v>13.122833004041174</c:v>
                </c:pt>
                <c:pt idx="399">
                  <c:v>10.195103736184873</c:v>
                </c:pt>
                <c:pt idx="400">
                  <c:v>8.5242259227839288</c:v>
                </c:pt>
                <c:pt idx="401">
                  <c:v>9.4796334144844128</c:v>
                </c:pt>
                <c:pt idx="402">
                  <c:v>9.3281680629223871</c:v>
                </c:pt>
                <c:pt idx="403">
                  <c:v>9.3322961693874245</c:v>
                </c:pt>
                <c:pt idx="404">
                  <c:v>9.1017352197997337</c:v>
                </c:pt>
                <c:pt idx="405">
                  <c:v>7.4447239412458872</c:v>
                </c:pt>
                <c:pt idx="406">
                  <c:v>7.4890181752802558</c:v>
                </c:pt>
                <c:pt idx="407">
                  <c:v>6.8968364439267944</c:v>
                </c:pt>
                <c:pt idx="408">
                  <c:v>7.6880498346976944</c:v>
                </c:pt>
                <c:pt idx="409">
                  <c:v>8.0060623012422738</c:v>
                </c:pt>
                <c:pt idx="410">
                  <c:v>8.7945898806973464</c:v>
                </c:pt>
                <c:pt idx="411">
                  <c:v>8.1048734228515258</c:v>
                </c:pt>
                <c:pt idx="412">
                  <c:v>7.1712154765809677</c:v>
                </c:pt>
                <c:pt idx="413">
                  <c:v>6.8098228828762002</c:v>
                </c:pt>
                <c:pt idx="414">
                  <c:v>6.6956360284541176</c:v>
                </c:pt>
                <c:pt idx="415">
                  <c:v>8.4354987985982408</c:v>
                </c:pt>
                <c:pt idx="416">
                  <c:v>7.7376987605087848</c:v>
                </c:pt>
                <c:pt idx="417">
                  <c:v>8.269581106929758</c:v>
                </c:pt>
                <c:pt idx="418">
                  <c:v>8.1756048049338741</c:v>
                </c:pt>
                <c:pt idx="419">
                  <c:v>7.8604929732109587</c:v>
                </c:pt>
                <c:pt idx="420">
                  <c:v>9.125842536206207</c:v>
                </c:pt>
                <c:pt idx="421">
                  <c:v>10.018560545204085</c:v>
                </c:pt>
                <c:pt idx="422">
                  <c:v>10.034175452036628</c:v>
                </c:pt>
                <c:pt idx="423">
                  <c:v>8.7775189470690282</c:v>
                </c:pt>
                <c:pt idx="424">
                  <c:v>8.9316805492416567</c:v>
                </c:pt>
                <c:pt idx="425">
                  <c:v>8.295134190840038</c:v>
                </c:pt>
                <c:pt idx="426">
                  <c:v>8.4253113340246539</c:v>
                </c:pt>
                <c:pt idx="427">
                  <c:v>7.9711570246584129</c:v>
                </c:pt>
                <c:pt idx="428">
                  <c:v>7.528238122336802</c:v>
                </c:pt>
                <c:pt idx="429">
                  <c:v>7.9395105621813213</c:v>
                </c:pt>
                <c:pt idx="430">
                  <c:v>7.8640704789356422</c:v>
                </c:pt>
                <c:pt idx="431">
                  <c:v>7.8068635421015582</c:v>
                </c:pt>
                <c:pt idx="432">
                  <c:v>8.6133369780839875</c:v>
                </c:pt>
                <c:pt idx="433">
                  <c:v>9.0995277489323385</c:v>
                </c:pt>
                <c:pt idx="434">
                  <c:v>6.6040774188981191</c:v>
                </c:pt>
                <c:pt idx="435">
                  <c:v>6.9505690297684222</c:v>
                </c:pt>
                <c:pt idx="436">
                  <c:v>7.8400988248655166</c:v>
                </c:pt>
                <c:pt idx="437">
                  <c:v>7.7097912052597506</c:v>
                </c:pt>
                <c:pt idx="438">
                  <c:v>8.1781438313158983</c:v>
                </c:pt>
                <c:pt idx="439">
                  <c:v>9.0689752481744321</c:v>
                </c:pt>
                <c:pt idx="440">
                  <c:v>7.7282474937958572</c:v>
                </c:pt>
                <c:pt idx="441">
                  <c:v>6.4868355538297244</c:v>
                </c:pt>
                <c:pt idx="442">
                  <c:v>6.5455682775047404</c:v>
                </c:pt>
                <c:pt idx="443">
                  <c:v>7.4342847365399969</c:v>
                </c:pt>
                <c:pt idx="444">
                  <c:v>8.5249201870680373</c:v>
                </c:pt>
                <c:pt idx="445">
                  <c:v>8.679438863335605</c:v>
                </c:pt>
                <c:pt idx="446">
                  <c:v>8.3766028707911087</c:v>
                </c:pt>
                <c:pt idx="447">
                  <c:v>8.2625382129214966</c:v>
                </c:pt>
                <c:pt idx="448">
                  <c:v>5.280338733619061</c:v>
                </c:pt>
                <c:pt idx="449">
                  <c:v>5.2073701285221974</c:v>
                </c:pt>
                <c:pt idx="450">
                  <c:v>5.4040388802315622</c:v>
                </c:pt>
                <c:pt idx="451">
                  <c:v>6.2695394820292272</c:v>
                </c:pt>
                <c:pt idx="452">
                  <c:v>6.2306897578408327</c:v>
                </c:pt>
                <c:pt idx="453">
                  <c:v>4.7783297787331973</c:v>
                </c:pt>
                <c:pt idx="454">
                  <c:v>4.7194333737303911</c:v>
                </c:pt>
                <c:pt idx="455">
                  <c:v>4.48214201893117</c:v>
                </c:pt>
                <c:pt idx="456">
                  <c:v>4.526461892393022</c:v>
                </c:pt>
                <c:pt idx="457">
                  <c:v>4.9759098219870008</c:v>
                </c:pt>
                <c:pt idx="458">
                  <c:v>7.269208528971749</c:v>
                </c:pt>
                <c:pt idx="459">
                  <c:v>7.0472917373336665</c:v>
                </c:pt>
                <c:pt idx="460">
                  <c:v>7.31341088049966</c:v>
                </c:pt>
                <c:pt idx="461">
                  <c:v>6.88868714016421</c:v>
                </c:pt>
                <c:pt idx="462">
                  <c:v>3.6683777751382203</c:v>
                </c:pt>
                <c:pt idx="463">
                  <c:v>4.5912362678596299</c:v>
                </c:pt>
                <c:pt idx="464">
                  <c:v>4.7685700288450255</c:v>
                </c:pt>
                <c:pt idx="465">
                  <c:v>4.7418936770499656</c:v>
                </c:pt>
                <c:pt idx="466">
                  <c:v>4.7011779532922988</c:v>
                </c:pt>
                <c:pt idx="467">
                  <c:v>4.2167309591750266</c:v>
                </c:pt>
                <c:pt idx="468">
                  <c:v>3.8205907713931673</c:v>
                </c:pt>
                <c:pt idx="469">
                  <c:v>3.7159646372389998</c:v>
                </c:pt>
                <c:pt idx="470">
                  <c:v>3.7213797464325968</c:v>
                </c:pt>
                <c:pt idx="471">
                  <c:v>3.9167204893357024</c:v>
                </c:pt>
                <c:pt idx="472">
                  <c:v>7.2687972101160563</c:v>
                </c:pt>
                <c:pt idx="473">
                  <c:v>6.7731733973082981</c:v>
                </c:pt>
                <c:pt idx="474">
                  <c:v>7.5010139935926592</c:v>
                </c:pt>
                <c:pt idx="475">
                  <c:v>7.2934033265045306</c:v>
                </c:pt>
                <c:pt idx="476">
                  <c:v>6.4554284213235782</c:v>
                </c:pt>
                <c:pt idx="477">
                  <c:v>6.9910916906934304</c:v>
                </c:pt>
                <c:pt idx="478">
                  <c:v>8.3329363338711939</c:v>
                </c:pt>
                <c:pt idx="479">
                  <c:v>8.7770970162602175</c:v>
                </c:pt>
                <c:pt idx="480">
                  <c:v>8.8060451082231381</c:v>
                </c:pt>
                <c:pt idx="481">
                  <c:v>8.6579564418089952</c:v>
                </c:pt>
                <c:pt idx="482">
                  <c:v>8.3421269244185705</c:v>
                </c:pt>
                <c:pt idx="483">
                  <c:v>8.8448952840175252</c:v>
                </c:pt>
                <c:pt idx="484">
                  <c:v>8.1789058493239946</c:v>
                </c:pt>
                <c:pt idx="485">
                  <c:v>8.9133445344266331</c:v>
                </c:pt>
                <c:pt idx="486">
                  <c:v>10.47704595280713</c:v>
                </c:pt>
                <c:pt idx="487">
                  <c:v>12.181092734490452</c:v>
                </c:pt>
                <c:pt idx="488">
                  <c:v>11.21526737988497</c:v>
                </c:pt>
                <c:pt idx="489">
                  <c:v>10.719842039612139</c:v>
                </c:pt>
                <c:pt idx="490">
                  <c:v>10.321167196158395</c:v>
                </c:pt>
                <c:pt idx="491">
                  <c:v>10.584478075414021</c:v>
                </c:pt>
                <c:pt idx="492">
                  <c:v>9.5478298124890912</c:v>
                </c:pt>
                <c:pt idx="493">
                  <c:v>9.3047018140577844</c:v>
                </c:pt>
                <c:pt idx="494">
                  <c:v>10.097774394368749</c:v>
                </c:pt>
                <c:pt idx="495">
                  <c:v>11.073361319490591</c:v>
                </c:pt>
                <c:pt idx="496">
                  <c:v>10.072735084732557</c:v>
                </c:pt>
                <c:pt idx="497">
                  <c:v>9.7473945953126417</c:v>
                </c:pt>
                <c:pt idx="498">
                  <c:v>8.5774337582198257</c:v>
                </c:pt>
                <c:pt idx="499">
                  <c:v>9.6319966259484691</c:v>
                </c:pt>
                <c:pt idx="500">
                  <c:v>9.8770228177588297</c:v>
                </c:pt>
                <c:pt idx="501">
                  <c:v>9.9351289472924353</c:v>
                </c:pt>
                <c:pt idx="502">
                  <c:v>11.466829928539045</c:v>
                </c:pt>
                <c:pt idx="503">
                  <c:v>10.475012665901875</c:v>
                </c:pt>
                <c:pt idx="504">
                  <c:v>10.562397410741095</c:v>
                </c:pt>
                <c:pt idx="505">
                  <c:v>10.044633473358701</c:v>
                </c:pt>
                <c:pt idx="506">
                  <c:v>10.290054781602461</c:v>
                </c:pt>
                <c:pt idx="507">
                  <c:v>10.497246954051873</c:v>
                </c:pt>
                <c:pt idx="508">
                  <c:v>11.778712930771389</c:v>
                </c:pt>
                <c:pt idx="509">
                  <c:v>11.466174966704472</c:v>
                </c:pt>
                <c:pt idx="510">
                  <c:v>12.169580313390359</c:v>
                </c:pt>
                <c:pt idx="511">
                  <c:v>11.964344861561436</c:v>
                </c:pt>
                <c:pt idx="512">
                  <c:v>11.220445391738087</c:v>
                </c:pt>
                <c:pt idx="513">
                  <c:v>11.753480276806666</c:v>
                </c:pt>
                <c:pt idx="514">
                  <c:v>8.7277422495208103</c:v>
                </c:pt>
                <c:pt idx="515">
                  <c:v>8.649840873996153</c:v>
                </c:pt>
                <c:pt idx="516">
                  <c:v>7.4032798805000848</c:v>
                </c:pt>
                <c:pt idx="517">
                  <c:v>7.548106300347289</c:v>
                </c:pt>
                <c:pt idx="518">
                  <c:v>7.2687700992397453</c:v>
                </c:pt>
                <c:pt idx="519">
                  <c:v>5.5657775625599175</c:v>
                </c:pt>
                <c:pt idx="520">
                  <c:v>5.5872263751172415</c:v>
                </c:pt>
                <c:pt idx="521">
                  <c:v>5.0030643395850021</c:v>
                </c:pt>
                <c:pt idx="522">
                  <c:v>5.281719593644735</c:v>
                </c:pt>
                <c:pt idx="523">
                  <c:v>5.5649488816970907</c:v>
                </c:pt>
                <c:pt idx="524">
                  <c:v>6.2425309315624391</c:v>
                </c:pt>
                <c:pt idx="525">
                  <c:v>6.1816016618025635</c:v>
                </c:pt>
                <c:pt idx="526">
                  <c:v>7.4098996921330889</c:v>
                </c:pt>
                <c:pt idx="527">
                  <c:v>7.0862148987062143</c:v>
                </c:pt>
                <c:pt idx="528">
                  <c:v>7.7374224087824643</c:v>
                </c:pt>
                <c:pt idx="529">
                  <c:v>10.645593328171488</c:v>
                </c:pt>
                <c:pt idx="530">
                  <c:v>10.901099670655992</c:v>
                </c:pt>
                <c:pt idx="531">
                  <c:v>13.700631124405385</c:v>
                </c:pt>
                <c:pt idx="532">
                  <c:v>13.577481993657392</c:v>
                </c:pt>
                <c:pt idx="533">
                  <c:v>13.946497278888279</c:v>
                </c:pt>
                <c:pt idx="534">
                  <c:v>16.37463473248749</c:v>
                </c:pt>
                <c:pt idx="535">
                  <c:v>18.404517081464551</c:v>
                </c:pt>
                <c:pt idx="536">
                  <c:v>18.067345978034052</c:v>
                </c:pt>
                <c:pt idx="537">
                  <c:v>19.381032698763761</c:v>
                </c:pt>
                <c:pt idx="538">
                  <c:v>19.283230166061884</c:v>
                </c:pt>
                <c:pt idx="539">
                  <c:v>20.031102562654493</c:v>
                </c:pt>
                <c:pt idx="540">
                  <c:v>16.017049309990426</c:v>
                </c:pt>
                <c:pt idx="541">
                  <c:v>13.554967515897111</c:v>
                </c:pt>
                <c:pt idx="542">
                  <c:v>11.503175453548689</c:v>
                </c:pt>
                <c:pt idx="543">
                  <c:v>10.197545978300298</c:v>
                </c:pt>
                <c:pt idx="544">
                  <c:v>9.5534113902175264</c:v>
                </c:pt>
                <c:pt idx="545">
                  <c:v>8.5910951022376221</c:v>
                </c:pt>
                <c:pt idx="546">
                  <c:v>8.5516777705680376</c:v>
                </c:pt>
                <c:pt idx="547">
                  <c:v>6.4944487202255585</c:v>
                </c:pt>
                <c:pt idx="548">
                  <c:v>6.4566594432655933</c:v>
                </c:pt>
                <c:pt idx="549">
                  <c:v>6.0374240041302425</c:v>
                </c:pt>
                <c:pt idx="550">
                  <c:v>6.6248431588242713</c:v>
                </c:pt>
              </c:numCache>
            </c:numRef>
          </c:val>
          <c:smooth val="0"/>
          <c:extLst>
            <c:ext xmlns:c16="http://schemas.microsoft.com/office/drawing/2014/chart" uri="{C3380CC4-5D6E-409C-BE32-E72D297353CC}">
              <c16:uniqueId val="{00000004-2128-4BEF-89E6-560716CBE9F5}"/>
            </c:ext>
          </c:extLst>
        </c:ser>
        <c:ser>
          <c:idx val="5"/>
          <c:order val="5"/>
          <c:tx>
            <c:strRef>
              <c:f>Index_Methodology!$AH$11</c:f>
              <c:strCache>
                <c:ptCount val="1"/>
                <c:pt idx="0">
                  <c:v>residential MAQI</c:v>
                </c:pt>
              </c:strCache>
            </c:strRef>
          </c:tx>
          <c:spPr>
            <a:ln w="22225" cap="rnd" cmpd="sng" algn="ctr">
              <a:solidFill>
                <a:schemeClr val="accent6"/>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Index_Methodology!$AH$21:$AH$571</c:f>
              <c:numCache>
                <c:formatCode>0.00000</c:formatCode>
                <c:ptCount val="551"/>
                <c:pt idx="0">
                  <c:v>5.1980191897456693</c:v>
                </c:pt>
                <c:pt idx="1">
                  <c:v>5.2688047231059976</c:v>
                </c:pt>
                <c:pt idx="2">
                  <c:v>5.2352583494897162</c:v>
                </c:pt>
                <c:pt idx="3">
                  <c:v>4.5183909496181922</c:v>
                </c:pt>
                <c:pt idx="4">
                  <c:v>4.5159805541301887</c:v>
                </c:pt>
                <c:pt idx="5">
                  <c:v>4.6597159092378018</c:v>
                </c:pt>
                <c:pt idx="6">
                  <c:v>4.9994668852790642</c:v>
                </c:pt>
                <c:pt idx="7">
                  <c:v>5.4909022541652179</c:v>
                </c:pt>
                <c:pt idx="8">
                  <c:v>8.3203724254778386</c:v>
                </c:pt>
                <c:pt idx="9">
                  <c:v>9.6786198326330588</c:v>
                </c:pt>
                <c:pt idx="10">
                  <c:v>11.980089841297833</c:v>
                </c:pt>
                <c:pt idx="11">
                  <c:v>11.785513262578339</c:v>
                </c:pt>
                <c:pt idx="12">
                  <c:v>11.114914802018964</c:v>
                </c:pt>
                <c:pt idx="13">
                  <c:v>15.62938751779156</c:v>
                </c:pt>
                <c:pt idx="14">
                  <c:v>16.10807844057225</c:v>
                </c:pt>
                <c:pt idx="15">
                  <c:v>16.44318939967728</c:v>
                </c:pt>
                <c:pt idx="16">
                  <c:v>14.284740032324542</c:v>
                </c:pt>
                <c:pt idx="17">
                  <c:v>13.981540290005997</c:v>
                </c:pt>
                <c:pt idx="18">
                  <c:v>13.760965609409169</c:v>
                </c:pt>
                <c:pt idx="19">
                  <c:v>12.886860196594951</c:v>
                </c:pt>
                <c:pt idx="20">
                  <c:v>11.766914095766559</c:v>
                </c:pt>
                <c:pt idx="21">
                  <c:v>13.406306129336084</c:v>
                </c:pt>
                <c:pt idx="22">
                  <c:v>15.184913468997504</c:v>
                </c:pt>
                <c:pt idx="23">
                  <c:v>15.054018268239872</c:v>
                </c:pt>
                <c:pt idx="24">
                  <c:v>15.208331886807947</c:v>
                </c:pt>
                <c:pt idx="25">
                  <c:v>15.506524637858842</c:v>
                </c:pt>
                <c:pt idx="26">
                  <c:v>18.322659636544305</c:v>
                </c:pt>
                <c:pt idx="27">
                  <c:v>17.029299843268483</c:v>
                </c:pt>
                <c:pt idx="28">
                  <c:v>13.479176206987239</c:v>
                </c:pt>
                <c:pt idx="29">
                  <c:v>14.461771271651573</c:v>
                </c:pt>
                <c:pt idx="30">
                  <c:v>16.059920368471992</c:v>
                </c:pt>
                <c:pt idx="31">
                  <c:v>12.847274422950379</c:v>
                </c:pt>
                <c:pt idx="32">
                  <c:v>11.110176067434576</c:v>
                </c:pt>
                <c:pt idx="33">
                  <c:v>11.409349850982311</c:v>
                </c:pt>
                <c:pt idx="34">
                  <c:v>8.6977078345855183</c:v>
                </c:pt>
                <c:pt idx="35">
                  <c:v>5.8371733767958194</c:v>
                </c:pt>
                <c:pt idx="36">
                  <c:v>4.9418579321684648</c:v>
                </c:pt>
                <c:pt idx="37">
                  <c:v>5.1828913774729992</c:v>
                </c:pt>
                <c:pt idx="38">
                  <c:v>5.6614997311765514</c:v>
                </c:pt>
                <c:pt idx="39">
                  <c:v>3.8476337819229949</c:v>
                </c:pt>
                <c:pt idx="40">
                  <c:v>3.792320630757529</c:v>
                </c:pt>
                <c:pt idx="41">
                  <c:v>3.7956887894641191</c:v>
                </c:pt>
                <c:pt idx="42">
                  <c:v>3.8595245320454201</c:v>
                </c:pt>
                <c:pt idx="43">
                  <c:v>3.9085109369405817</c:v>
                </c:pt>
                <c:pt idx="44">
                  <c:v>4.4369861798014023</c:v>
                </c:pt>
                <c:pt idx="45">
                  <c:v>5.5266658014962573</c:v>
                </c:pt>
                <c:pt idx="46">
                  <c:v>6.7894620953780329</c:v>
                </c:pt>
                <c:pt idx="47">
                  <c:v>6.5512172028505509</c:v>
                </c:pt>
                <c:pt idx="48">
                  <c:v>6.6720998687819746</c:v>
                </c:pt>
                <c:pt idx="49">
                  <c:v>13.243626014633557</c:v>
                </c:pt>
                <c:pt idx="50">
                  <c:v>12.380556843197084</c:v>
                </c:pt>
                <c:pt idx="51">
                  <c:v>13.39727005492775</c:v>
                </c:pt>
                <c:pt idx="52">
                  <c:v>14.583942854444677</c:v>
                </c:pt>
                <c:pt idx="53">
                  <c:v>14.878430682045304</c:v>
                </c:pt>
                <c:pt idx="54">
                  <c:v>12.86818627640722</c:v>
                </c:pt>
                <c:pt idx="55">
                  <c:v>14.380312065661148</c:v>
                </c:pt>
                <c:pt idx="56">
                  <c:v>12.982148082486951</c:v>
                </c:pt>
                <c:pt idx="57">
                  <c:v>13.171845763951392</c:v>
                </c:pt>
                <c:pt idx="58">
                  <c:v>12.697513033340242</c:v>
                </c:pt>
                <c:pt idx="59">
                  <c:v>13.717075872770367</c:v>
                </c:pt>
                <c:pt idx="60">
                  <c:v>15.107090946194452</c:v>
                </c:pt>
                <c:pt idx="61">
                  <c:v>16.524403989663625</c:v>
                </c:pt>
                <c:pt idx="62">
                  <c:v>16.133485536917821</c:v>
                </c:pt>
                <c:pt idx="63">
                  <c:v>16.674872235223582</c:v>
                </c:pt>
                <c:pt idx="64">
                  <c:v>21.856082407253346</c:v>
                </c:pt>
                <c:pt idx="65">
                  <c:v>21.105929341997452</c:v>
                </c:pt>
                <c:pt idx="66">
                  <c:v>20.581824170217793</c:v>
                </c:pt>
                <c:pt idx="67">
                  <c:v>18.533387198900002</c:v>
                </c:pt>
                <c:pt idx="68">
                  <c:v>19.330960563265638</c:v>
                </c:pt>
                <c:pt idx="69">
                  <c:v>20.267872889612914</c:v>
                </c:pt>
                <c:pt idx="70">
                  <c:v>17.583475857496097</c:v>
                </c:pt>
                <c:pt idx="71">
                  <c:v>16.054116245793704</c:v>
                </c:pt>
                <c:pt idx="72">
                  <c:v>17.115723398128562</c:v>
                </c:pt>
                <c:pt idx="73">
                  <c:v>16.725462425187363</c:v>
                </c:pt>
                <c:pt idx="74">
                  <c:v>16.255793354686883</c:v>
                </c:pt>
                <c:pt idx="75">
                  <c:v>16.214886290291354</c:v>
                </c:pt>
                <c:pt idx="76">
                  <c:v>16.855524803775634</c:v>
                </c:pt>
                <c:pt idx="77">
                  <c:v>14.727383118212186</c:v>
                </c:pt>
                <c:pt idx="78">
                  <c:v>11.454548008889654</c:v>
                </c:pt>
                <c:pt idx="79">
                  <c:v>9.1306946107605995</c:v>
                </c:pt>
                <c:pt idx="80">
                  <c:v>6.9294624751076279</c:v>
                </c:pt>
                <c:pt idx="81">
                  <c:v>7.2656426619492507</c:v>
                </c:pt>
                <c:pt idx="82">
                  <c:v>6.9351553062857629</c:v>
                </c:pt>
                <c:pt idx="83">
                  <c:v>6.2615774272691791</c:v>
                </c:pt>
                <c:pt idx="84">
                  <c:v>6.327067603748012</c:v>
                </c:pt>
                <c:pt idx="85">
                  <c:v>6.5285194153316661</c:v>
                </c:pt>
                <c:pt idx="86">
                  <c:v>6.6208789019948009</c:v>
                </c:pt>
                <c:pt idx="87">
                  <c:v>7.4547941955550563</c:v>
                </c:pt>
                <c:pt idx="88">
                  <c:v>8.4976644537202368</c:v>
                </c:pt>
                <c:pt idx="89">
                  <c:v>9.8933989770691362</c:v>
                </c:pt>
                <c:pt idx="90">
                  <c:v>19.454515181528325</c:v>
                </c:pt>
                <c:pt idx="91">
                  <c:v>18.066783868719511</c:v>
                </c:pt>
                <c:pt idx="92">
                  <c:v>17.692753882303254</c:v>
                </c:pt>
                <c:pt idx="93">
                  <c:v>18.094158588031227</c:v>
                </c:pt>
                <c:pt idx="94">
                  <c:v>16.697444034232067</c:v>
                </c:pt>
                <c:pt idx="95">
                  <c:v>15.996479402179812</c:v>
                </c:pt>
                <c:pt idx="96">
                  <c:v>14.62994020469017</c:v>
                </c:pt>
                <c:pt idx="97">
                  <c:v>13.805728335079962</c:v>
                </c:pt>
                <c:pt idx="98">
                  <c:v>12.294259006815926</c:v>
                </c:pt>
                <c:pt idx="99">
                  <c:v>12.587789455015553</c:v>
                </c:pt>
                <c:pt idx="100">
                  <c:v>6.0332982132665389</c:v>
                </c:pt>
                <c:pt idx="101">
                  <c:v>5.9364062683448378</c:v>
                </c:pt>
                <c:pt idx="102">
                  <c:v>5.8816499568290732</c:v>
                </c:pt>
                <c:pt idx="103">
                  <c:v>5.9466391880289429</c:v>
                </c:pt>
                <c:pt idx="104">
                  <c:v>6.6952841789229769</c:v>
                </c:pt>
                <c:pt idx="105">
                  <c:v>6.5679033616021441</c:v>
                </c:pt>
                <c:pt idx="106">
                  <c:v>6.5174365121326536</c:v>
                </c:pt>
                <c:pt idx="107">
                  <c:v>6.7852875994634898</c:v>
                </c:pt>
                <c:pt idx="108">
                  <c:v>7.2988378471857924</c:v>
                </c:pt>
                <c:pt idx="109">
                  <c:v>7.3276616288028871</c:v>
                </c:pt>
                <c:pt idx="110">
                  <c:v>13.550419526548222</c:v>
                </c:pt>
                <c:pt idx="111">
                  <c:v>10.988604194721809</c:v>
                </c:pt>
                <c:pt idx="112">
                  <c:v>10.420573443678267</c:v>
                </c:pt>
                <c:pt idx="113">
                  <c:v>9.7610307333486848</c:v>
                </c:pt>
                <c:pt idx="114">
                  <c:v>8.7664553363868194</c:v>
                </c:pt>
                <c:pt idx="115">
                  <c:v>8.2287498070912886</c:v>
                </c:pt>
                <c:pt idx="116">
                  <c:v>8.6508726620960488</c:v>
                </c:pt>
                <c:pt idx="117">
                  <c:v>7.9817619797193826</c:v>
                </c:pt>
                <c:pt idx="118">
                  <c:v>6.5820025977921128</c:v>
                </c:pt>
                <c:pt idx="119">
                  <c:v>5.8481732582772983</c:v>
                </c:pt>
                <c:pt idx="120">
                  <c:v>5.8710815150119968</c:v>
                </c:pt>
                <c:pt idx="121">
                  <c:v>5.9497522932689675</c:v>
                </c:pt>
                <c:pt idx="122">
                  <c:v>5.9378293649536706</c:v>
                </c:pt>
                <c:pt idx="123">
                  <c:v>6.0525852485867038</c:v>
                </c:pt>
                <c:pt idx="124">
                  <c:v>5.5674043998016209</c:v>
                </c:pt>
                <c:pt idx="125">
                  <c:v>5.7914776827864731</c:v>
                </c:pt>
                <c:pt idx="126">
                  <c:v>5.9527126638212318</c:v>
                </c:pt>
                <c:pt idx="127">
                  <c:v>5.9614758719860008</c:v>
                </c:pt>
                <c:pt idx="128">
                  <c:v>7.1863932727031479</c:v>
                </c:pt>
                <c:pt idx="129">
                  <c:v>7.207243047800266</c:v>
                </c:pt>
                <c:pt idx="130">
                  <c:v>6.9188237446790009</c:v>
                </c:pt>
                <c:pt idx="131">
                  <c:v>7.8694171807682345</c:v>
                </c:pt>
                <c:pt idx="132">
                  <c:v>8.8001132989044297</c:v>
                </c:pt>
                <c:pt idx="133">
                  <c:v>8.3516202181785317</c:v>
                </c:pt>
                <c:pt idx="134">
                  <c:v>9.1354091844663952</c:v>
                </c:pt>
                <c:pt idx="135">
                  <c:v>9.0798893015065563</c:v>
                </c:pt>
                <c:pt idx="136">
                  <c:v>8.9072941518647291</c:v>
                </c:pt>
                <c:pt idx="137">
                  <c:v>8.7693615522756811</c:v>
                </c:pt>
                <c:pt idx="138">
                  <c:v>8.5670102351033126</c:v>
                </c:pt>
                <c:pt idx="139">
                  <c:v>10.22820901414762</c:v>
                </c:pt>
                <c:pt idx="140">
                  <c:v>9.2765389233928879</c:v>
                </c:pt>
                <c:pt idx="141">
                  <c:v>8.0791930852927969</c:v>
                </c:pt>
                <c:pt idx="142">
                  <c:v>7.3317897637634415</c:v>
                </c:pt>
                <c:pt idx="143">
                  <c:v>7.4210171043745801</c:v>
                </c:pt>
                <c:pt idx="144">
                  <c:v>7.5698475063075197</c:v>
                </c:pt>
                <c:pt idx="145">
                  <c:v>6.9406119738470764</c:v>
                </c:pt>
                <c:pt idx="146">
                  <c:v>6.7638364990567181</c:v>
                </c:pt>
                <c:pt idx="147">
                  <c:v>6.5383983447043281</c:v>
                </c:pt>
                <c:pt idx="148">
                  <c:v>6.5559904020169935</c:v>
                </c:pt>
                <c:pt idx="149">
                  <c:v>6.1943055844004462</c:v>
                </c:pt>
                <c:pt idx="150">
                  <c:v>6.8860990981926715</c:v>
                </c:pt>
                <c:pt idx="151">
                  <c:v>6.7437862744655535</c:v>
                </c:pt>
                <c:pt idx="152">
                  <c:v>6.5932570511845938</c:v>
                </c:pt>
                <c:pt idx="153">
                  <c:v>7.5368797028399399</c:v>
                </c:pt>
                <c:pt idx="154">
                  <c:v>7.0686767441036933</c:v>
                </c:pt>
                <c:pt idx="155">
                  <c:v>8.348618906421315</c:v>
                </c:pt>
                <c:pt idx="156">
                  <c:v>8.5143019914401723</c:v>
                </c:pt>
                <c:pt idx="157">
                  <c:v>9.2293636274860145</c:v>
                </c:pt>
                <c:pt idx="158">
                  <c:v>9.1301090805909784</c:v>
                </c:pt>
                <c:pt idx="159">
                  <c:v>9.2747556307019128</c:v>
                </c:pt>
                <c:pt idx="160">
                  <c:v>9.2536436237476938</c:v>
                </c:pt>
                <c:pt idx="161">
                  <c:v>10.303873007225778</c:v>
                </c:pt>
                <c:pt idx="162">
                  <c:v>10.844794220336171</c:v>
                </c:pt>
                <c:pt idx="163">
                  <c:v>9.1335885604467482</c:v>
                </c:pt>
                <c:pt idx="164">
                  <c:v>9.9533734254636528</c:v>
                </c:pt>
                <c:pt idx="165">
                  <c:v>10.438139960472613</c:v>
                </c:pt>
                <c:pt idx="166">
                  <c:v>10.40823591755532</c:v>
                </c:pt>
                <c:pt idx="167">
                  <c:v>10.476858462909291</c:v>
                </c:pt>
                <c:pt idx="168">
                  <c:v>10.379767318158615</c:v>
                </c:pt>
                <c:pt idx="169">
                  <c:v>10.476089929310236</c:v>
                </c:pt>
                <c:pt idx="170">
                  <c:v>10.42448437064674</c:v>
                </c:pt>
                <c:pt idx="171">
                  <c:v>10.122200528554893</c:v>
                </c:pt>
                <c:pt idx="172">
                  <c:v>10.91724202140956</c:v>
                </c:pt>
                <c:pt idx="173">
                  <c:v>11.864134308060413</c:v>
                </c:pt>
                <c:pt idx="174">
                  <c:v>12.086212387960412</c:v>
                </c:pt>
                <c:pt idx="175">
                  <c:v>9.3748405445938978</c:v>
                </c:pt>
                <c:pt idx="176">
                  <c:v>9.4352294409152542</c:v>
                </c:pt>
                <c:pt idx="177">
                  <c:v>9.3142624779227372</c:v>
                </c:pt>
                <c:pt idx="178">
                  <c:v>9.7862455100049868</c:v>
                </c:pt>
                <c:pt idx="179">
                  <c:v>9.5959589761134492</c:v>
                </c:pt>
                <c:pt idx="180">
                  <c:v>10.105227437520464</c:v>
                </c:pt>
                <c:pt idx="181">
                  <c:v>11.392645334613047</c:v>
                </c:pt>
                <c:pt idx="182">
                  <c:v>9.5848550684958393</c:v>
                </c:pt>
                <c:pt idx="183">
                  <c:v>8.0351561553325936</c:v>
                </c:pt>
                <c:pt idx="184">
                  <c:v>7.9819451191573432</c:v>
                </c:pt>
                <c:pt idx="185">
                  <c:v>9.3230416154243017</c:v>
                </c:pt>
                <c:pt idx="186">
                  <c:v>5.8832658066404333</c:v>
                </c:pt>
                <c:pt idx="187">
                  <c:v>5.8474427435013139</c:v>
                </c:pt>
                <c:pt idx="188">
                  <c:v>5.6737988058659221</c:v>
                </c:pt>
                <c:pt idx="189">
                  <c:v>4.410137420473669</c:v>
                </c:pt>
                <c:pt idx="190">
                  <c:v>4.3793140591774407</c:v>
                </c:pt>
                <c:pt idx="191">
                  <c:v>3.6077342342440795</c:v>
                </c:pt>
                <c:pt idx="192">
                  <c:v>3.9083258470210609</c:v>
                </c:pt>
                <c:pt idx="193">
                  <c:v>4.2497283458464707</c:v>
                </c:pt>
                <c:pt idx="194">
                  <c:v>4.1154520021412209</c:v>
                </c:pt>
                <c:pt idx="195">
                  <c:v>4.1352978014792781</c:v>
                </c:pt>
                <c:pt idx="196">
                  <c:v>5.4274611886304136</c:v>
                </c:pt>
                <c:pt idx="197">
                  <c:v>5.1268873080171442</c:v>
                </c:pt>
                <c:pt idx="198">
                  <c:v>5.2931660073469375</c:v>
                </c:pt>
                <c:pt idx="199">
                  <c:v>7.2290673514820352</c:v>
                </c:pt>
                <c:pt idx="200">
                  <c:v>6.3518136746304625</c:v>
                </c:pt>
                <c:pt idx="201">
                  <c:v>5.8697778330436989</c:v>
                </c:pt>
                <c:pt idx="202">
                  <c:v>4.4004242370199211</c:v>
                </c:pt>
                <c:pt idx="203">
                  <c:v>3.8738551781086139</c:v>
                </c:pt>
                <c:pt idx="204">
                  <c:v>3.9552478971906107</c:v>
                </c:pt>
                <c:pt idx="205">
                  <c:v>3.8708698877061272</c:v>
                </c:pt>
                <c:pt idx="206">
                  <c:v>3.9853283051334554</c:v>
                </c:pt>
                <c:pt idx="207">
                  <c:v>3.9159531948864879</c:v>
                </c:pt>
                <c:pt idx="208">
                  <c:v>3.8157094811465821</c:v>
                </c:pt>
                <c:pt idx="209">
                  <c:v>3.9423322877743119</c:v>
                </c:pt>
                <c:pt idx="210">
                  <c:v>3.9856847836017062</c:v>
                </c:pt>
                <c:pt idx="211">
                  <c:v>5.1171394253168998</c:v>
                </c:pt>
                <c:pt idx="212">
                  <c:v>6.15897773566385</c:v>
                </c:pt>
                <c:pt idx="213">
                  <c:v>7.1750017104762591</c:v>
                </c:pt>
                <c:pt idx="214">
                  <c:v>6.6223825150122986</c:v>
                </c:pt>
                <c:pt idx="215">
                  <c:v>6.3566446278566815</c:v>
                </c:pt>
                <c:pt idx="216">
                  <c:v>6.3925212092920756</c:v>
                </c:pt>
                <c:pt idx="217">
                  <c:v>6.9712233462214481</c:v>
                </c:pt>
                <c:pt idx="218">
                  <c:v>6.8305084700878274</c:v>
                </c:pt>
                <c:pt idx="219">
                  <c:v>6.5198989028227974</c:v>
                </c:pt>
                <c:pt idx="220">
                  <c:v>7.0759977650016506</c:v>
                </c:pt>
                <c:pt idx="221">
                  <c:v>7.3119491916566863</c:v>
                </c:pt>
                <c:pt idx="222">
                  <c:v>7.8780576148478874</c:v>
                </c:pt>
                <c:pt idx="223">
                  <c:v>8.6573614627613082</c:v>
                </c:pt>
                <c:pt idx="224">
                  <c:v>9.0739527840806922</c:v>
                </c:pt>
                <c:pt idx="225">
                  <c:v>9.3681361731638262</c:v>
                </c:pt>
                <c:pt idx="226">
                  <c:v>9.6238044121439721</c:v>
                </c:pt>
                <c:pt idx="227">
                  <c:v>9.9334102332081251</c:v>
                </c:pt>
                <c:pt idx="228">
                  <c:v>11.13234567121301</c:v>
                </c:pt>
                <c:pt idx="229">
                  <c:v>10.371765706335442</c:v>
                </c:pt>
                <c:pt idx="230">
                  <c:v>10.711275062627521</c:v>
                </c:pt>
                <c:pt idx="231">
                  <c:v>10.070329661423798</c:v>
                </c:pt>
                <c:pt idx="232">
                  <c:v>8.9667376802298904</c:v>
                </c:pt>
                <c:pt idx="233">
                  <c:v>8.5678322299938916</c:v>
                </c:pt>
                <c:pt idx="234">
                  <c:v>9.309281073436626</c:v>
                </c:pt>
                <c:pt idx="235">
                  <c:v>9.5411154313428135</c:v>
                </c:pt>
                <c:pt idx="236">
                  <c:v>8.2617006244615521</c:v>
                </c:pt>
                <c:pt idx="237">
                  <c:v>9.0330183597608542</c:v>
                </c:pt>
                <c:pt idx="238">
                  <c:v>8.6475052671887003</c:v>
                </c:pt>
                <c:pt idx="239">
                  <c:v>9.4160018133046695</c:v>
                </c:pt>
                <c:pt idx="240">
                  <c:v>9.1392269041244134</c:v>
                </c:pt>
                <c:pt idx="241">
                  <c:v>9.4155990094327091</c:v>
                </c:pt>
                <c:pt idx="242">
                  <c:v>10.769545302098528</c:v>
                </c:pt>
                <c:pt idx="243">
                  <c:v>10.924352074283302</c:v>
                </c:pt>
                <c:pt idx="244">
                  <c:v>10.983547885595172</c:v>
                </c:pt>
                <c:pt idx="245">
                  <c:v>10.452165965206538</c:v>
                </c:pt>
                <c:pt idx="246">
                  <c:v>12.081804386939613</c:v>
                </c:pt>
                <c:pt idx="247">
                  <c:v>11.504652975168778</c:v>
                </c:pt>
                <c:pt idx="248">
                  <c:v>11.760709404026255</c:v>
                </c:pt>
                <c:pt idx="249">
                  <c:v>11.46550141509347</c:v>
                </c:pt>
                <c:pt idx="250">
                  <c:v>11.707422202950484</c:v>
                </c:pt>
                <c:pt idx="251">
                  <c:v>10.708131984489009</c:v>
                </c:pt>
                <c:pt idx="252">
                  <c:v>9.5336688373302341</c:v>
                </c:pt>
                <c:pt idx="253">
                  <c:v>9.3177832137077221</c:v>
                </c:pt>
                <c:pt idx="254">
                  <c:v>9.0638148239452878</c:v>
                </c:pt>
                <c:pt idx="255">
                  <c:v>9.5023755766278768</c:v>
                </c:pt>
                <c:pt idx="256">
                  <c:v>9.7258787447002941</c:v>
                </c:pt>
                <c:pt idx="257">
                  <c:v>9.2671416980212573</c:v>
                </c:pt>
                <c:pt idx="258">
                  <c:v>9.2562536196323961</c:v>
                </c:pt>
                <c:pt idx="259">
                  <c:v>9.3842173092073065</c:v>
                </c:pt>
                <c:pt idx="260">
                  <c:v>9.9804383563881611</c:v>
                </c:pt>
                <c:pt idx="261">
                  <c:v>10.616926279933251</c:v>
                </c:pt>
                <c:pt idx="262">
                  <c:v>11.758382108663005</c:v>
                </c:pt>
                <c:pt idx="263">
                  <c:v>11.579237712764531</c:v>
                </c:pt>
                <c:pt idx="264">
                  <c:v>11.920665142619219</c:v>
                </c:pt>
                <c:pt idx="265">
                  <c:v>10.809078761220428</c:v>
                </c:pt>
                <c:pt idx="266">
                  <c:v>10.131269923757266</c:v>
                </c:pt>
                <c:pt idx="267">
                  <c:v>10.241718161895351</c:v>
                </c:pt>
                <c:pt idx="268">
                  <c:v>9.3630552617150524</c:v>
                </c:pt>
                <c:pt idx="269">
                  <c:v>8.4695355609359311</c:v>
                </c:pt>
                <c:pt idx="270">
                  <c:v>7.9250286103402772</c:v>
                </c:pt>
                <c:pt idx="271">
                  <c:v>7.9246804680337837</c:v>
                </c:pt>
                <c:pt idx="272">
                  <c:v>7.7628192445461615</c:v>
                </c:pt>
                <c:pt idx="273">
                  <c:v>7.8415845836200395</c:v>
                </c:pt>
                <c:pt idx="274">
                  <c:v>7.7700506987667923</c:v>
                </c:pt>
                <c:pt idx="275">
                  <c:v>5.9228731856920653</c:v>
                </c:pt>
                <c:pt idx="276">
                  <c:v>6.2239142986515708</c:v>
                </c:pt>
                <c:pt idx="277">
                  <c:v>6.7777492815657538</c:v>
                </c:pt>
                <c:pt idx="278">
                  <c:v>6.2715857297941344</c:v>
                </c:pt>
                <c:pt idx="279">
                  <c:v>6.2509874302936757</c:v>
                </c:pt>
                <c:pt idx="280">
                  <c:v>5.9864365911035531</c:v>
                </c:pt>
                <c:pt idx="281">
                  <c:v>6.1196737951796321</c:v>
                </c:pt>
                <c:pt idx="282">
                  <c:v>5.9645157280436765</c:v>
                </c:pt>
                <c:pt idx="283">
                  <c:v>5.5275662269435735</c:v>
                </c:pt>
                <c:pt idx="284">
                  <c:v>5.7072642738840242</c:v>
                </c:pt>
                <c:pt idx="285">
                  <c:v>6.8490461990823839</c:v>
                </c:pt>
                <c:pt idx="286">
                  <c:v>6.1451199740004245</c:v>
                </c:pt>
                <c:pt idx="287">
                  <c:v>5.365094414048782</c:v>
                </c:pt>
                <c:pt idx="288">
                  <c:v>2.635257515243167</c:v>
                </c:pt>
                <c:pt idx="289">
                  <c:v>2.8094581597297141</c:v>
                </c:pt>
                <c:pt idx="290">
                  <c:v>2.7903272447242258</c:v>
                </c:pt>
                <c:pt idx="291">
                  <c:v>2.9033124360886196</c:v>
                </c:pt>
                <c:pt idx="292">
                  <c:v>3.0539584022690338</c:v>
                </c:pt>
                <c:pt idx="293">
                  <c:v>3.115940742161023</c:v>
                </c:pt>
                <c:pt idx="294">
                  <c:v>2.9996425453846705</c:v>
                </c:pt>
                <c:pt idx="295">
                  <c:v>3.1489579652599482</c:v>
                </c:pt>
                <c:pt idx="296">
                  <c:v>3.307374115476692</c:v>
                </c:pt>
                <c:pt idx="297">
                  <c:v>3.4560267139015681</c:v>
                </c:pt>
                <c:pt idx="298">
                  <c:v>7.4581041302033864</c:v>
                </c:pt>
                <c:pt idx="299">
                  <c:v>7.4930667889356872</c:v>
                </c:pt>
                <c:pt idx="300">
                  <c:v>8.483544845749412</c:v>
                </c:pt>
                <c:pt idx="301">
                  <c:v>8.5732701543529632</c:v>
                </c:pt>
                <c:pt idx="302">
                  <c:v>8.5512788747698139</c:v>
                </c:pt>
                <c:pt idx="303">
                  <c:v>10.15214760150614</c:v>
                </c:pt>
                <c:pt idx="304">
                  <c:v>10.760137487122249</c:v>
                </c:pt>
                <c:pt idx="305">
                  <c:v>11.213558891139831</c:v>
                </c:pt>
                <c:pt idx="306">
                  <c:v>11.330361522683164</c:v>
                </c:pt>
                <c:pt idx="307">
                  <c:v>11.728146753535707</c:v>
                </c:pt>
                <c:pt idx="308">
                  <c:v>11.019571666579818</c:v>
                </c:pt>
                <c:pt idx="309">
                  <c:v>11.295017142901044</c:v>
                </c:pt>
                <c:pt idx="310">
                  <c:v>11.118061116718675</c:v>
                </c:pt>
                <c:pt idx="311">
                  <c:v>9.4939707993856963</c:v>
                </c:pt>
                <c:pt idx="312">
                  <c:v>9.9851212607509066</c:v>
                </c:pt>
                <c:pt idx="313">
                  <c:v>8.8550002902366316</c:v>
                </c:pt>
                <c:pt idx="314">
                  <c:v>9.633233653641339</c:v>
                </c:pt>
                <c:pt idx="315">
                  <c:v>10.520093429833222</c:v>
                </c:pt>
                <c:pt idx="316">
                  <c:v>11.064467072355248</c:v>
                </c:pt>
                <c:pt idx="317">
                  <c:v>11.034525741588595</c:v>
                </c:pt>
                <c:pt idx="318">
                  <c:v>10.805764556712516</c:v>
                </c:pt>
                <c:pt idx="319">
                  <c:v>10.902988793632719</c:v>
                </c:pt>
                <c:pt idx="320">
                  <c:v>8.7829672603050586</c:v>
                </c:pt>
                <c:pt idx="321">
                  <c:v>9.595837081846339</c:v>
                </c:pt>
                <c:pt idx="322">
                  <c:v>9.1827044306437973</c:v>
                </c:pt>
                <c:pt idx="323">
                  <c:v>10.650903714886141</c:v>
                </c:pt>
                <c:pt idx="324">
                  <c:v>8.6996322298758404</c:v>
                </c:pt>
                <c:pt idx="325">
                  <c:v>8.660641420420859</c:v>
                </c:pt>
                <c:pt idx="326">
                  <c:v>6.5936884242937914</c:v>
                </c:pt>
                <c:pt idx="327">
                  <c:v>6.0755508017074007</c:v>
                </c:pt>
                <c:pt idx="328">
                  <c:v>6.3656388771679353</c:v>
                </c:pt>
                <c:pt idx="329">
                  <c:v>5.9767016162416962</c:v>
                </c:pt>
                <c:pt idx="330">
                  <c:v>7.4171318539481472</c:v>
                </c:pt>
                <c:pt idx="331">
                  <c:v>7.3826255331876354</c:v>
                </c:pt>
                <c:pt idx="332">
                  <c:v>6.9460156362329153</c:v>
                </c:pt>
                <c:pt idx="333">
                  <c:v>6.4313446815402635</c:v>
                </c:pt>
                <c:pt idx="334">
                  <c:v>6.9770102079431897</c:v>
                </c:pt>
                <c:pt idx="335">
                  <c:v>6.5246773374968887</c:v>
                </c:pt>
                <c:pt idx="336">
                  <c:v>8.0237700483889078</c:v>
                </c:pt>
                <c:pt idx="337">
                  <c:v>7.9743534733854897</c:v>
                </c:pt>
                <c:pt idx="338">
                  <c:v>8.050643609277266</c:v>
                </c:pt>
                <c:pt idx="339">
                  <c:v>8.6148351001294738</c:v>
                </c:pt>
                <c:pt idx="340">
                  <c:v>8.842336378932762</c:v>
                </c:pt>
                <c:pt idx="341">
                  <c:v>9.4333306913766872</c:v>
                </c:pt>
                <c:pt idx="342">
                  <c:v>10.611282210524024</c:v>
                </c:pt>
                <c:pt idx="343">
                  <c:v>10.711035067053208</c:v>
                </c:pt>
                <c:pt idx="344">
                  <c:v>11.37778109413193</c:v>
                </c:pt>
                <c:pt idx="345">
                  <c:v>12.205907774409569</c:v>
                </c:pt>
                <c:pt idx="346">
                  <c:v>15.028508989803059</c:v>
                </c:pt>
                <c:pt idx="347">
                  <c:v>14.005000141228543</c:v>
                </c:pt>
                <c:pt idx="348">
                  <c:v>10.909332174588556</c:v>
                </c:pt>
                <c:pt idx="349">
                  <c:v>10.532340460263125</c:v>
                </c:pt>
                <c:pt idx="350">
                  <c:v>9.7810515080967839</c:v>
                </c:pt>
                <c:pt idx="351">
                  <c:v>9.6824503960860451</c:v>
                </c:pt>
                <c:pt idx="352">
                  <c:v>9.2557595579990259</c:v>
                </c:pt>
                <c:pt idx="353">
                  <c:v>9.0750198981340411</c:v>
                </c:pt>
                <c:pt idx="354">
                  <c:v>8.6675149797376072</c:v>
                </c:pt>
                <c:pt idx="355">
                  <c:v>8.3107268353571122</c:v>
                </c:pt>
                <c:pt idx="356">
                  <c:v>8.0793182009275775</c:v>
                </c:pt>
                <c:pt idx="357">
                  <c:v>9.2712025547135966</c:v>
                </c:pt>
                <c:pt idx="358">
                  <c:v>11.412159439091976</c:v>
                </c:pt>
                <c:pt idx="359">
                  <c:v>9.3989208221493357</c:v>
                </c:pt>
                <c:pt idx="360">
                  <c:v>9.3185881947850557</c:v>
                </c:pt>
                <c:pt idx="361">
                  <c:v>9.0960420888108899</c:v>
                </c:pt>
                <c:pt idx="362">
                  <c:v>8.7646153804148188</c:v>
                </c:pt>
                <c:pt idx="363">
                  <c:v>6.2015963158269134</c:v>
                </c:pt>
                <c:pt idx="364">
                  <c:v>5.8336392492838334</c:v>
                </c:pt>
                <c:pt idx="365">
                  <c:v>5.6803172568833213</c:v>
                </c:pt>
                <c:pt idx="366">
                  <c:v>5.1802846120607375</c:v>
                </c:pt>
                <c:pt idx="367">
                  <c:v>5.0051568289396364</c:v>
                </c:pt>
                <c:pt idx="368">
                  <c:v>4.6994115502683478</c:v>
                </c:pt>
                <c:pt idx="369">
                  <c:v>3.4100157194876917</c:v>
                </c:pt>
                <c:pt idx="370">
                  <c:v>3.501258251270158</c:v>
                </c:pt>
                <c:pt idx="371">
                  <c:v>3.2994291360295116</c:v>
                </c:pt>
                <c:pt idx="372">
                  <c:v>3.2981141613653846</c:v>
                </c:pt>
                <c:pt idx="373">
                  <c:v>3.355704156891353</c:v>
                </c:pt>
                <c:pt idx="374">
                  <c:v>3.4519258579211383</c:v>
                </c:pt>
                <c:pt idx="375">
                  <c:v>3.4748604119490158</c:v>
                </c:pt>
                <c:pt idx="376">
                  <c:v>3.4461746188218747</c:v>
                </c:pt>
                <c:pt idx="377">
                  <c:v>3.5907755877989609</c:v>
                </c:pt>
                <c:pt idx="378">
                  <c:v>3.4604793353979826</c:v>
                </c:pt>
                <c:pt idx="379">
                  <c:v>5.1028616346653823</c:v>
                </c:pt>
                <c:pt idx="380">
                  <c:v>4.8477545458792726</c:v>
                </c:pt>
                <c:pt idx="381">
                  <c:v>4.8158537131261445</c:v>
                </c:pt>
                <c:pt idx="382">
                  <c:v>4.654939100139714</c:v>
                </c:pt>
                <c:pt idx="383">
                  <c:v>5.1333561132946697</c:v>
                </c:pt>
                <c:pt idx="384">
                  <c:v>5.6886201164027357</c:v>
                </c:pt>
                <c:pt idx="385">
                  <c:v>6.1074495354317397</c:v>
                </c:pt>
                <c:pt idx="386">
                  <c:v>5.8805659356016946</c:v>
                </c:pt>
                <c:pt idx="387">
                  <c:v>5.6713289455164784</c:v>
                </c:pt>
                <c:pt idx="388">
                  <c:v>6.5333900819008903</c:v>
                </c:pt>
                <c:pt idx="389">
                  <c:v>7.4139285840300602</c:v>
                </c:pt>
                <c:pt idx="390">
                  <c:v>7.0376556998103235</c:v>
                </c:pt>
                <c:pt idx="391">
                  <c:v>8.0037437007932724</c:v>
                </c:pt>
                <c:pt idx="392">
                  <c:v>9.4753686835883659</c:v>
                </c:pt>
                <c:pt idx="393">
                  <c:v>10.414400604726472</c:v>
                </c:pt>
                <c:pt idx="394">
                  <c:v>9.6374013626841446</c:v>
                </c:pt>
                <c:pt idx="395">
                  <c:v>9.0823693325953432</c:v>
                </c:pt>
                <c:pt idx="396">
                  <c:v>9.6381337540908483</c:v>
                </c:pt>
                <c:pt idx="397">
                  <c:v>9.0623979423681558</c:v>
                </c:pt>
                <c:pt idx="398">
                  <c:v>8.7457780168731531</c:v>
                </c:pt>
                <c:pt idx="399">
                  <c:v>6.6882311015159148</c:v>
                </c:pt>
                <c:pt idx="400">
                  <c:v>5.9001620905256829</c:v>
                </c:pt>
                <c:pt idx="401">
                  <c:v>5.9469610371765516</c:v>
                </c:pt>
                <c:pt idx="402">
                  <c:v>5.9652275069876124</c:v>
                </c:pt>
                <c:pt idx="403">
                  <c:v>6.0941895063251215</c:v>
                </c:pt>
                <c:pt idx="404">
                  <c:v>5.6923529212658988</c:v>
                </c:pt>
                <c:pt idx="405">
                  <c:v>5.3771423748970983</c:v>
                </c:pt>
                <c:pt idx="406">
                  <c:v>5.2863179234437254</c:v>
                </c:pt>
                <c:pt idx="407">
                  <c:v>5.7419553986655574</c:v>
                </c:pt>
                <c:pt idx="408">
                  <c:v>5.6179886999290574</c:v>
                </c:pt>
                <c:pt idx="409">
                  <c:v>5.9113154846368472</c:v>
                </c:pt>
                <c:pt idx="410">
                  <c:v>6.6132157352045136</c:v>
                </c:pt>
                <c:pt idx="411">
                  <c:v>5.8389948315166906</c:v>
                </c:pt>
                <c:pt idx="412">
                  <c:v>5.8573668730694406</c:v>
                </c:pt>
                <c:pt idx="413">
                  <c:v>5.4718788455703651</c:v>
                </c:pt>
                <c:pt idx="414">
                  <c:v>5.6102924298061927</c:v>
                </c:pt>
                <c:pt idx="415">
                  <c:v>6.1343075631744401</c:v>
                </c:pt>
                <c:pt idx="416">
                  <c:v>6.2585395155029442</c:v>
                </c:pt>
                <c:pt idx="417">
                  <c:v>5.9308706290333317</c:v>
                </c:pt>
                <c:pt idx="418">
                  <c:v>5.6736541819550519</c:v>
                </c:pt>
                <c:pt idx="419">
                  <c:v>6.1689611854684392</c:v>
                </c:pt>
                <c:pt idx="420">
                  <c:v>6.9784052693782259</c:v>
                </c:pt>
                <c:pt idx="421">
                  <c:v>7.7785551881305066</c:v>
                </c:pt>
                <c:pt idx="422">
                  <c:v>6.8296102124338196</c:v>
                </c:pt>
                <c:pt idx="423">
                  <c:v>6.0813748450411778</c:v>
                </c:pt>
                <c:pt idx="424">
                  <c:v>6.1737604126605889</c:v>
                </c:pt>
                <c:pt idx="425">
                  <c:v>5.4966042079983541</c:v>
                </c:pt>
                <c:pt idx="426">
                  <c:v>5.7072726936145539</c:v>
                </c:pt>
                <c:pt idx="427">
                  <c:v>6.0675701051137647</c:v>
                </c:pt>
                <c:pt idx="428">
                  <c:v>5.7794911418356492</c:v>
                </c:pt>
                <c:pt idx="429">
                  <c:v>5.4151004462440939</c:v>
                </c:pt>
                <c:pt idx="430">
                  <c:v>5.5510583298145688</c:v>
                </c:pt>
                <c:pt idx="431">
                  <c:v>5.599013672883796</c:v>
                </c:pt>
                <c:pt idx="432">
                  <c:v>6.0113914326211164</c:v>
                </c:pt>
                <c:pt idx="433">
                  <c:v>7.573519989794617</c:v>
                </c:pt>
                <c:pt idx="434">
                  <c:v>5.4798642164989415</c:v>
                </c:pt>
                <c:pt idx="435">
                  <c:v>6.2158948862900143</c:v>
                </c:pt>
                <c:pt idx="436">
                  <c:v>6.3681728081406828</c:v>
                </c:pt>
                <c:pt idx="437">
                  <c:v>5.7766087177605385</c:v>
                </c:pt>
                <c:pt idx="438">
                  <c:v>6.3383726619574663</c:v>
                </c:pt>
                <c:pt idx="439">
                  <c:v>6.7213422481284892</c:v>
                </c:pt>
                <c:pt idx="440">
                  <c:v>6.6872561033411273</c:v>
                </c:pt>
                <c:pt idx="441">
                  <c:v>5.6174149962728794</c:v>
                </c:pt>
                <c:pt idx="442">
                  <c:v>5.8843337797439474</c:v>
                </c:pt>
                <c:pt idx="443">
                  <c:v>5.7076808535907659</c:v>
                </c:pt>
                <c:pt idx="444">
                  <c:v>6.7175632300449468</c:v>
                </c:pt>
                <c:pt idx="445">
                  <c:v>6.7453758687583791</c:v>
                </c:pt>
                <c:pt idx="446">
                  <c:v>6.1300330808986674</c:v>
                </c:pt>
                <c:pt idx="447">
                  <c:v>7.0536256464050693</c:v>
                </c:pt>
                <c:pt idx="448">
                  <c:v>4.5356755788779113</c:v>
                </c:pt>
                <c:pt idx="449">
                  <c:v>4.6989063785991538</c:v>
                </c:pt>
                <c:pt idx="450">
                  <c:v>4.195314272424751</c:v>
                </c:pt>
                <c:pt idx="451">
                  <c:v>4.9541426198778442</c:v>
                </c:pt>
                <c:pt idx="452">
                  <c:v>4.9117520548561098</c:v>
                </c:pt>
                <c:pt idx="453">
                  <c:v>3.6311085772145977</c:v>
                </c:pt>
                <c:pt idx="454">
                  <c:v>4.2022492807050353</c:v>
                </c:pt>
                <c:pt idx="455">
                  <c:v>3.8487905725719371</c:v>
                </c:pt>
                <c:pt idx="456">
                  <c:v>4.0115469152160363</c:v>
                </c:pt>
                <c:pt idx="457">
                  <c:v>3.7110357607816424</c:v>
                </c:pt>
                <c:pt idx="458">
                  <c:v>5.377302705863876</c:v>
                </c:pt>
                <c:pt idx="459">
                  <c:v>5.0890201944100637</c:v>
                </c:pt>
                <c:pt idx="460">
                  <c:v>4.873528989704945</c:v>
                </c:pt>
                <c:pt idx="461">
                  <c:v>5.1235870645887793</c:v>
                </c:pt>
                <c:pt idx="462">
                  <c:v>2.7509100735417862</c:v>
                </c:pt>
                <c:pt idx="463">
                  <c:v>3.5152165038280443</c:v>
                </c:pt>
                <c:pt idx="464">
                  <c:v>3.0700533416418989</c:v>
                </c:pt>
                <c:pt idx="465">
                  <c:v>3.1339036752660387</c:v>
                </c:pt>
                <c:pt idx="466">
                  <c:v>3.1186031967384555</c:v>
                </c:pt>
                <c:pt idx="467">
                  <c:v>2.6726660662258843</c:v>
                </c:pt>
                <c:pt idx="468">
                  <c:v>2.7724314039777904</c:v>
                </c:pt>
                <c:pt idx="469">
                  <c:v>2.7688013740285431</c:v>
                </c:pt>
                <c:pt idx="470">
                  <c:v>2.8667649633945054</c:v>
                </c:pt>
                <c:pt idx="471">
                  <c:v>2.6348914384069482</c:v>
                </c:pt>
                <c:pt idx="472">
                  <c:v>4.7370911859417015</c:v>
                </c:pt>
                <c:pt idx="473">
                  <c:v>4.431829506880737</c:v>
                </c:pt>
                <c:pt idx="474">
                  <c:v>4.608228122277259</c:v>
                </c:pt>
                <c:pt idx="475">
                  <c:v>5.0430563703424927</c:v>
                </c:pt>
                <c:pt idx="476">
                  <c:v>4.8325553545103856</c:v>
                </c:pt>
                <c:pt idx="477">
                  <c:v>5.9585224800450254</c:v>
                </c:pt>
                <c:pt idx="478">
                  <c:v>6.0951760613735928</c:v>
                </c:pt>
                <c:pt idx="479">
                  <c:v>6.3328309691595708</c:v>
                </c:pt>
                <c:pt idx="480">
                  <c:v>6.5203661359872047</c:v>
                </c:pt>
                <c:pt idx="481">
                  <c:v>6.2356238616370883</c:v>
                </c:pt>
                <c:pt idx="482">
                  <c:v>6.7438975923455118</c:v>
                </c:pt>
                <c:pt idx="483">
                  <c:v>6.9807371566633059</c:v>
                </c:pt>
                <c:pt idx="484">
                  <c:v>6.8050634942414687</c:v>
                </c:pt>
                <c:pt idx="485">
                  <c:v>6.6657888603474644</c:v>
                </c:pt>
                <c:pt idx="486">
                  <c:v>7.1697157727829612</c:v>
                </c:pt>
                <c:pt idx="487">
                  <c:v>7.6294504440117823</c:v>
                </c:pt>
                <c:pt idx="488">
                  <c:v>6.5828531841167139</c:v>
                </c:pt>
                <c:pt idx="489">
                  <c:v>6.8478052192901888</c:v>
                </c:pt>
                <c:pt idx="490">
                  <c:v>7.4583770275861765</c:v>
                </c:pt>
                <c:pt idx="491">
                  <c:v>7.9389122538860786</c:v>
                </c:pt>
                <c:pt idx="492">
                  <c:v>6.4559644852035296</c:v>
                </c:pt>
                <c:pt idx="493">
                  <c:v>6.3358899873306598</c:v>
                </c:pt>
                <c:pt idx="494">
                  <c:v>6.8161430497394111</c:v>
                </c:pt>
                <c:pt idx="495">
                  <c:v>7.006976968277657</c:v>
                </c:pt>
                <c:pt idx="496">
                  <c:v>6.5540389954358078</c:v>
                </c:pt>
                <c:pt idx="497">
                  <c:v>6.3126250575634675</c:v>
                </c:pt>
                <c:pt idx="498">
                  <c:v>6.0732466777953507</c:v>
                </c:pt>
                <c:pt idx="499">
                  <c:v>6.170092705436776</c:v>
                </c:pt>
                <c:pt idx="500">
                  <c:v>5.5272329663540285</c:v>
                </c:pt>
                <c:pt idx="501">
                  <c:v>5.6006492803593586</c:v>
                </c:pt>
                <c:pt idx="502">
                  <c:v>6.3232724708816148</c:v>
                </c:pt>
                <c:pt idx="503">
                  <c:v>6.007398210370722</c:v>
                </c:pt>
                <c:pt idx="504">
                  <c:v>6.0981676326161205</c:v>
                </c:pt>
                <c:pt idx="505">
                  <c:v>6.0891237417984545</c:v>
                </c:pt>
                <c:pt idx="506">
                  <c:v>6.1988179551301474</c:v>
                </c:pt>
                <c:pt idx="507">
                  <c:v>6.2516937415242264</c:v>
                </c:pt>
                <c:pt idx="508">
                  <c:v>6.8136523037763315</c:v>
                </c:pt>
                <c:pt idx="509">
                  <c:v>6.3296092977688305</c:v>
                </c:pt>
                <c:pt idx="510">
                  <c:v>6.8044029172390061</c:v>
                </c:pt>
                <c:pt idx="511">
                  <c:v>6.5622273000822968</c:v>
                </c:pt>
                <c:pt idx="512">
                  <c:v>6.2407458085593053</c:v>
                </c:pt>
                <c:pt idx="513">
                  <c:v>6.4608324540814888</c:v>
                </c:pt>
                <c:pt idx="514">
                  <c:v>4.7774406104403138</c:v>
                </c:pt>
                <c:pt idx="515">
                  <c:v>4.675859116994233</c:v>
                </c:pt>
                <c:pt idx="516">
                  <c:v>3.8149667305354753</c:v>
                </c:pt>
                <c:pt idx="517">
                  <c:v>3.8765964886498252</c:v>
                </c:pt>
                <c:pt idx="518">
                  <c:v>3.7577746655020281</c:v>
                </c:pt>
                <c:pt idx="519">
                  <c:v>3.2588635166549329</c:v>
                </c:pt>
                <c:pt idx="520">
                  <c:v>3.2207585667772687</c:v>
                </c:pt>
                <c:pt idx="521">
                  <c:v>2.9050578807728455</c:v>
                </c:pt>
                <c:pt idx="522">
                  <c:v>3.1192300010017378</c:v>
                </c:pt>
                <c:pt idx="523">
                  <c:v>3.0687372434049802</c:v>
                </c:pt>
                <c:pt idx="524">
                  <c:v>3.3791862102138248</c:v>
                </c:pt>
                <c:pt idx="525">
                  <c:v>3.2658354299272325</c:v>
                </c:pt>
                <c:pt idx="526">
                  <c:v>4.0548917367511415</c:v>
                </c:pt>
                <c:pt idx="527">
                  <c:v>4.2869200741608697</c:v>
                </c:pt>
                <c:pt idx="528">
                  <c:v>4.577547915129581</c:v>
                </c:pt>
                <c:pt idx="529">
                  <c:v>5.780372534246867</c:v>
                </c:pt>
                <c:pt idx="530">
                  <c:v>5.6444743264070327</c:v>
                </c:pt>
                <c:pt idx="531">
                  <c:v>6.9739204963734913</c:v>
                </c:pt>
                <c:pt idx="532">
                  <c:v>6.6454181720727972</c:v>
                </c:pt>
                <c:pt idx="533">
                  <c:v>7.0990717393011558</c:v>
                </c:pt>
                <c:pt idx="534">
                  <c:v>8.3149332096472293</c:v>
                </c:pt>
                <c:pt idx="535">
                  <c:v>9.728620469097633</c:v>
                </c:pt>
                <c:pt idx="536">
                  <c:v>10.057054376622881</c:v>
                </c:pt>
                <c:pt idx="537">
                  <c:v>8.6013685716522073</c:v>
                </c:pt>
                <c:pt idx="538">
                  <c:v>8.4113048250400126</c:v>
                </c:pt>
                <c:pt idx="539">
                  <c:v>8.5155092936413741</c:v>
                </c:pt>
                <c:pt idx="540">
                  <c:v>7.1889874819384136</c:v>
                </c:pt>
                <c:pt idx="541">
                  <c:v>6.2184942790016597</c:v>
                </c:pt>
                <c:pt idx="542">
                  <c:v>5.1899848847660737</c:v>
                </c:pt>
                <c:pt idx="543">
                  <c:v>4.6734499169821335</c:v>
                </c:pt>
                <c:pt idx="544">
                  <c:v>4.5075955151026355</c:v>
                </c:pt>
                <c:pt idx="545">
                  <c:v>3.7532822890579065</c:v>
                </c:pt>
                <c:pt idx="546">
                  <c:v>3.5608649018624612</c:v>
                </c:pt>
                <c:pt idx="547">
                  <c:v>3.2545399056658857</c:v>
                </c:pt>
                <c:pt idx="548">
                  <c:v>3.3646369765461817</c:v>
                </c:pt>
                <c:pt idx="549">
                  <c:v>3.4916829380506336</c:v>
                </c:pt>
                <c:pt idx="550">
                  <c:v>4.0050725297603034</c:v>
                </c:pt>
              </c:numCache>
            </c:numRef>
          </c:val>
          <c:smooth val="0"/>
          <c:extLst>
            <c:ext xmlns:c16="http://schemas.microsoft.com/office/drawing/2014/chart" uri="{C3380CC4-5D6E-409C-BE32-E72D297353CC}">
              <c16:uniqueId val="{00000005-2128-4BEF-89E6-560716CBE9F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518516159"/>
        <c:axId val="518511167"/>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18516159"/>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Index_Methodology!$AJ$10</c:f>
          <c:strCache>
            <c:ptCount val="1"/>
            <c:pt idx="0">
              <c:v>Residential</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Index_Methodology!$AK$11</c:f>
              <c:strCache>
                <c:ptCount val="1"/>
                <c:pt idx="0">
                  <c:v>res_index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Index_Methodology!$AK$12:$AK$562</c:f>
              <c:numCache>
                <c:formatCode>0.00000</c:formatCode>
                <c:ptCount val="551"/>
                <c:pt idx="0">
                  <c:v>0.51481481481481484</c:v>
                </c:pt>
                <c:pt idx="1">
                  <c:v>0.51851851851851838</c:v>
                </c:pt>
                <c:pt idx="2">
                  <c:v>0.52592592592592591</c:v>
                </c:pt>
                <c:pt idx="3">
                  <c:v>0.52962962962962956</c:v>
                </c:pt>
                <c:pt idx="4">
                  <c:v>0.53333333333333333</c:v>
                </c:pt>
                <c:pt idx="5">
                  <c:v>0.52592592592592591</c:v>
                </c:pt>
                <c:pt idx="6">
                  <c:v>0.5185185185185186</c:v>
                </c:pt>
                <c:pt idx="7">
                  <c:v>0.51851851851851849</c:v>
                </c:pt>
                <c:pt idx="8">
                  <c:v>0.52962962962962956</c:v>
                </c:pt>
                <c:pt idx="9">
                  <c:v>0.53333333333333333</c:v>
                </c:pt>
                <c:pt idx="10">
                  <c:v>0.54074074074074074</c:v>
                </c:pt>
                <c:pt idx="11">
                  <c:v>0.55185185185185193</c:v>
                </c:pt>
                <c:pt idx="12">
                  <c:v>0.54444444444444451</c:v>
                </c:pt>
                <c:pt idx="13">
                  <c:v>0.52592592592592591</c:v>
                </c:pt>
                <c:pt idx="14">
                  <c:v>0.51481481481481484</c:v>
                </c:pt>
                <c:pt idx="15">
                  <c:v>0.52222222222222225</c:v>
                </c:pt>
                <c:pt idx="16">
                  <c:v>0.52962962962962956</c:v>
                </c:pt>
                <c:pt idx="17">
                  <c:v>0.52592592592592591</c:v>
                </c:pt>
                <c:pt idx="18">
                  <c:v>0.52962962962962956</c:v>
                </c:pt>
                <c:pt idx="19">
                  <c:v>0.52222222222222214</c:v>
                </c:pt>
                <c:pt idx="20">
                  <c:v>0.51111111111111107</c:v>
                </c:pt>
                <c:pt idx="21">
                  <c:v>0.5</c:v>
                </c:pt>
                <c:pt idx="22">
                  <c:v>0.5</c:v>
                </c:pt>
                <c:pt idx="23">
                  <c:v>0.51481481481481484</c:v>
                </c:pt>
                <c:pt idx="24">
                  <c:v>0.52592592592592591</c:v>
                </c:pt>
                <c:pt idx="25">
                  <c:v>0.53703703703703698</c:v>
                </c:pt>
                <c:pt idx="26">
                  <c:v>0.53333333333333333</c:v>
                </c:pt>
                <c:pt idx="27">
                  <c:v>0.53333333333333333</c:v>
                </c:pt>
                <c:pt idx="28">
                  <c:v>0.52962962962962956</c:v>
                </c:pt>
                <c:pt idx="29">
                  <c:v>0.54814814814814805</c:v>
                </c:pt>
                <c:pt idx="30">
                  <c:v>0.55925925925925923</c:v>
                </c:pt>
                <c:pt idx="31">
                  <c:v>0.55925925925925923</c:v>
                </c:pt>
                <c:pt idx="32">
                  <c:v>0.57037037037037031</c:v>
                </c:pt>
                <c:pt idx="33">
                  <c:v>0.55925925925925923</c:v>
                </c:pt>
                <c:pt idx="34">
                  <c:v>0.53703703703703698</c:v>
                </c:pt>
                <c:pt idx="35">
                  <c:v>0.52222222222222214</c:v>
                </c:pt>
                <c:pt idx="36">
                  <c:v>0.52592592592592591</c:v>
                </c:pt>
                <c:pt idx="37">
                  <c:v>0.52962962962962945</c:v>
                </c:pt>
                <c:pt idx="38">
                  <c:v>0.52222222222222214</c:v>
                </c:pt>
                <c:pt idx="39">
                  <c:v>0.51851851851851838</c:v>
                </c:pt>
                <c:pt idx="40">
                  <c:v>0.50740740740740731</c:v>
                </c:pt>
                <c:pt idx="41">
                  <c:v>0.50370370370370376</c:v>
                </c:pt>
                <c:pt idx="42">
                  <c:v>0.49629629629629635</c:v>
                </c:pt>
                <c:pt idx="43">
                  <c:v>0.50740740740740742</c:v>
                </c:pt>
                <c:pt idx="44">
                  <c:v>0.52962962962962956</c:v>
                </c:pt>
                <c:pt idx="45">
                  <c:v>0.52962962962962956</c:v>
                </c:pt>
                <c:pt idx="46">
                  <c:v>0.52962962962962956</c:v>
                </c:pt>
                <c:pt idx="47">
                  <c:v>0.51851851851851838</c:v>
                </c:pt>
                <c:pt idx="48">
                  <c:v>0.53333333333333344</c:v>
                </c:pt>
                <c:pt idx="49">
                  <c:v>0.52962962962962967</c:v>
                </c:pt>
                <c:pt idx="50">
                  <c:v>0.53703703703703698</c:v>
                </c:pt>
                <c:pt idx="51">
                  <c:v>0.53703703703703698</c:v>
                </c:pt>
                <c:pt idx="52">
                  <c:v>0.54444444444444451</c:v>
                </c:pt>
                <c:pt idx="53">
                  <c:v>0.55555555555555558</c:v>
                </c:pt>
                <c:pt idx="54">
                  <c:v>0.53703703703703698</c:v>
                </c:pt>
                <c:pt idx="55">
                  <c:v>0.55925925925925923</c:v>
                </c:pt>
                <c:pt idx="56">
                  <c:v>0.55185185185185182</c:v>
                </c:pt>
                <c:pt idx="57">
                  <c:v>0.562962962962963</c:v>
                </c:pt>
                <c:pt idx="58">
                  <c:v>0.55185185185185182</c:v>
                </c:pt>
                <c:pt idx="59">
                  <c:v>0.55555555555555558</c:v>
                </c:pt>
                <c:pt idx="60">
                  <c:v>0.55555555555555547</c:v>
                </c:pt>
                <c:pt idx="61">
                  <c:v>0.54814814814814805</c:v>
                </c:pt>
                <c:pt idx="62">
                  <c:v>0.55925925925925912</c:v>
                </c:pt>
                <c:pt idx="63">
                  <c:v>0.55185185185185182</c:v>
                </c:pt>
                <c:pt idx="64">
                  <c:v>0.55925925925925923</c:v>
                </c:pt>
                <c:pt idx="65">
                  <c:v>0.54074074074074074</c:v>
                </c:pt>
                <c:pt idx="66">
                  <c:v>0.5444444444444444</c:v>
                </c:pt>
                <c:pt idx="67">
                  <c:v>0.55185185185185182</c:v>
                </c:pt>
                <c:pt idx="68">
                  <c:v>0.55555555555555558</c:v>
                </c:pt>
                <c:pt idx="69">
                  <c:v>0.57407407407407407</c:v>
                </c:pt>
                <c:pt idx="70">
                  <c:v>0.58518518518518514</c:v>
                </c:pt>
                <c:pt idx="71">
                  <c:v>0.6074074074074074</c:v>
                </c:pt>
                <c:pt idx="72">
                  <c:v>0.6</c:v>
                </c:pt>
                <c:pt idx="73">
                  <c:v>0.60370370370370374</c:v>
                </c:pt>
                <c:pt idx="74">
                  <c:v>0.61851851851851858</c:v>
                </c:pt>
                <c:pt idx="75">
                  <c:v>0.61851851851851847</c:v>
                </c:pt>
                <c:pt idx="76">
                  <c:v>0.63703703703703707</c:v>
                </c:pt>
                <c:pt idx="77">
                  <c:v>0.62962962962962954</c:v>
                </c:pt>
                <c:pt idx="78">
                  <c:v>0.63703703703703707</c:v>
                </c:pt>
                <c:pt idx="79">
                  <c:v>0.63333333333333341</c:v>
                </c:pt>
                <c:pt idx="80">
                  <c:v>0.63703703703703707</c:v>
                </c:pt>
                <c:pt idx="81">
                  <c:v>0.64814814814814814</c:v>
                </c:pt>
                <c:pt idx="82">
                  <c:v>0.64444444444444449</c:v>
                </c:pt>
                <c:pt idx="83">
                  <c:v>0.58518518518518525</c:v>
                </c:pt>
                <c:pt idx="84">
                  <c:v>0.58518518518518525</c:v>
                </c:pt>
                <c:pt idx="85">
                  <c:v>0.58888888888888891</c:v>
                </c:pt>
                <c:pt idx="86">
                  <c:v>0.58518518518518525</c:v>
                </c:pt>
                <c:pt idx="87">
                  <c:v>0.59629629629629632</c:v>
                </c:pt>
                <c:pt idx="88">
                  <c:v>0.6</c:v>
                </c:pt>
                <c:pt idx="89">
                  <c:v>0.59259259259259256</c:v>
                </c:pt>
                <c:pt idx="90">
                  <c:v>0.625925925925926</c:v>
                </c:pt>
                <c:pt idx="91">
                  <c:v>0.61851851851851847</c:v>
                </c:pt>
                <c:pt idx="92">
                  <c:v>0.62962962962962954</c:v>
                </c:pt>
                <c:pt idx="93">
                  <c:v>0.68148148148148147</c:v>
                </c:pt>
                <c:pt idx="94">
                  <c:v>0.66296296296296298</c:v>
                </c:pt>
                <c:pt idx="95">
                  <c:v>0.64814814814814825</c:v>
                </c:pt>
                <c:pt idx="96">
                  <c:v>0.61481481481481481</c:v>
                </c:pt>
                <c:pt idx="97">
                  <c:v>0.62222222222222223</c:v>
                </c:pt>
                <c:pt idx="98">
                  <c:v>0.5888888888888888</c:v>
                </c:pt>
                <c:pt idx="99">
                  <c:v>0.56666666666666665</c:v>
                </c:pt>
                <c:pt idx="100">
                  <c:v>0.51111111111111118</c:v>
                </c:pt>
                <c:pt idx="101">
                  <c:v>0.49629629629629629</c:v>
                </c:pt>
                <c:pt idx="102">
                  <c:v>0.48888888888888882</c:v>
                </c:pt>
                <c:pt idx="103">
                  <c:v>0.48518518518518511</c:v>
                </c:pt>
                <c:pt idx="104">
                  <c:v>0.53333333333333333</c:v>
                </c:pt>
                <c:pt idx="105">
                  <c:v>0.54814814814814805</c:v>
                </c:pt>
                <c:pt idx="106">
                  <c:v>0.57777777777777772</c:v>
                </c:pt>
                <c:pt idx="107">
                  <c:v>0.57037037037037042</c:v>
                </c:pt>
                <c:pt idx="108">
                  <c:v>0.59259259259259267</c:v>
                </c:pt>
                <c:pt idx="109">
                  <c:v>0.62222222222222234</c:v>
                </c:pt>
                <c:pt idx="110">
                  <c:v>0.63333333333333341</c:v>
                </c:pt>
                <c:pt idx="111">
                  <c:v>0.67777777777777781</c:v>
                </c:pt>
                <c:pt idx="112">
                  <c:v>0.68148148148148147</c:v>
                </c:pt>
                <c:pt idx="113">
                  <c:v>0.6962962962962963</c:v>
                </c:pt>
                <c:pt idx="114">
                  <c:v>0.66296296296296298</c:v>
                </c:pt>
                <c:pt idx="115">
                  <c:v>0.65555555555555556</c:v>
                </c:pt>
                <c:pt idx="116">
                  <c:v>0.64814814814814814</c:v>
                </c:pt>
                <c:pt idx="117">
                  <c:v>0.62222222222222212</c:v>
                </c:pt>
                <c:pt idx="118">
                  <c:v>0.64444444444444438</c:v>
                </c:pt>
                <c:pt idx="119">
                  <c:v>0.62222222222222223</c:v>
                </c:pt>
                <c:pt idx="120">
                  <c:v>0.61111111111111116</c:v>
                </c:pt>
                <c:pt idx="121">
                  <c:v>0.56296296296296311</c:v>
                </c:pt>
                <c:pt idx="122">
                  <c:v>0.54444444444444451</c:v>
                </c:pt>
                <c:pt idx="123">
                  <c:v>0.52592592592592602</c:v>
                </c:pt>
                <c:pt idx="124">
                  <c:v>0.50740740740740742</c:v>
                </c:pt>
                <c:pt idx="125">
                  <c:v>0.53703703703703698</c:v>
                </c:pt>
                <c:pt idx="126">
                  <c:v>0.5444444444444444</c:v>
                </c:pt>
                <c:pt idx="127">
                  <c:v>0.54444444444444451</c:v>
                </c:pt>
                <c:pt idx="128">
                  <c:v>0.50740740740740742</c:v>
                </c:pt>
                <c:pt idx="129">
                  <c:v>0.50740740740740742</c:v>
                </c:pt>
                <c:pt idx="130">
                  <c:v>0.51481481481481484</c:v>
                </c:pt>
                <c:pt idx="131">
                  <c:v>0.51481481481481484</c:v>
                </c:pt>
                <c:pt idx="132">
                  <c:v>0.55185185185185193</c:v>
                </c:pt>
                <c:pt idx="133">
                  <c:v>0.55185185185185193</c:v>
                </c:pt>
                <c:pt idx="134">
                  <c:v>0.562962962962963</c:v>
                </c:pt>
                <c:pt idx="135">
                  <c:v>0.53333333333333333</c:v>
                </c:pt>
                <c:pt idx="136">
                  <c:v>0.52592592592592591</c:v>
                </c:pt>
                <c:pt idx="137">
                  <c:v>0.54074074074074063</c:v>
                </c:pt>
                <c:pt idx="138">
                  <c:v>0.53703703703703698</c:v>
                </c:pt>
                <c:pt idx="139">
                  <c:v>0.57037037037037042</c:v>
                </c:pt>
                <c:pt idx="140">
                  <c:v>0.562962962962963</c:v>
                </c:pt>
                <c:pt idx="141">
                  <c:v>0.562962962962963</c:v>
                </c:pt>
                <c:pt idx="142">
                  <c:v>0.52592592592592602</c:v>
                </c:pt>
                <c:pt idx="143">
                  <c:v>0.52592592592592602</c:v>
                </c:pt>
                <c:pt idx="144">
                  <c:v>0.52222222222222225</c:v>
                </c:pt>
                <c:pt idx="145">
                  <c:v>0.50740740740740742</c:v>
                </c:pt>
                <c:pt idx="146">
                  <c:v>0.52592592592592591</c:v>
                </c:pt>
                <c:pt idx="147">
                  <c:v>0.51481481481481484</c:v>
                </c:pt>
                <c:pt idx="148">
                  <c:v>0.51851851851851849</c:v>
                </c:pt>
                <c:pt idx="149">
                  <c:v>0.48148148148148151</c:v>
                </c:pt>
                <c:pt idx="150">
                  <c:v>0.48518518518518527</c:v>
                </c:pt>
                <c:pt idx="151">
                  <c:v>0.48518518518518527</c:v>
                </c:pt>
                <c:pt idx="152">
                  <c:v>0.47407407407407404</c:v>
                </c:pt>
                <c:pt idx="153">
                  <c:v>0.49629629629629635</c:v>
                </c:pt>
                <c:pt idx="154">
                  <c:v>0.49999999999999989</c:v>
                </c:pt>
                <c:pt idx="155">
                  <c:v>0.50740740740740731</c:v>
                </c:pt>
                <c:pt idx="156">
                  <c:v>0.48148148148148151</c:v>
                </c:pt>
                <c:pt idx="157">
                  <c:v>0.48518518518518522</c:v>
                </c:pt>
                <c:pt idx="158">
                  <c:v>0.49259259259259258</c:v>
                </c:pt>
                <c:pt idx="159">
                  <c:v>0.47777777777777769</c:v>
                </c:pt>
                <c:pt idx="160">
                  <c:v>0.5</c:v>
                </c:pt>
                <c:pt idx="161">
                  <c:v>0.49259259259259264</c:v>
                </c:pt>
                <c:pt idx="162">
                  <c:v>0.51111111111111118</c:v>
                </c:pt>
                <c:pt idx="163">
                  <c:v>0.48888888888888893</c:v>
                </c:pt>
                <c:pt idx="164">
                  <c:v>0.49259259259259258</c:v>
                </c:pt>
                <c:pt idx="165">
                  <c:v>0.50740740740740742</c:v>
                </c:pt>
                <c:pt idx="166">
                  <c:v>0.50370370370370376</c:v>
                </c:pt>
                <c:pt idx="167">
                  <c:v>0.52962962962962967</c:v>
                </c:pt>
                <c:pt idx="168">
                  <c:v>0.52962962962962956</c:v>
                </c:pt>
                <c:pt idx="169">
                  <c:v>0.55555555555555558</c:v>
                </c:pt>
                <c:pt idx="170">
                  <c:v>0.53333333333333333</c:v>
                </c:pt>
                <c:pt idx="171">
                  <c:v>0.54444444444444451</c:v>
                </c:pt>
                <c:pt idx="172">
                  <c:v>0.54814814814814816</c:v>
                </c:pt>
                <c:pt idx="173">
                  <c:v>0.53333333333333333</c:v>
                </c:pt>
                <c:pt idx="174">
                  <c:v>0.55185185185185182</c:v>
                </c:pt>
                <c:pt idx="175">
                  <c:v>0.54074074074074074</c:v>
                </c:pt>
                <c:pt idx="176">
                  <c:v>0.54444444444444451</c:v>
                </c:pt>
                <c:pt idx="177">
                  <c:v>0.52222222222222225</c:v>
                </c:pt>
                <c:pt idx="178">
                  <c:v>0.52592592592592591</c:v>
                </c:pt>
                <c:pt idx="179">
                  <c:v>0.54814814814814805</c:v>
                </c:pt>
                <c:pt idx="180">
                  <c:v>0.54814814814814816</c:v>
                </c:pt>
                <c:pt idx="181">
                  <c:v>0.57037037037037031</c:v>
                </c:pt>
                <c:pt idx="182">
                  <c:v>0.56296296296296289</c:v>
                </c:pt>
                <c:pt idx="183">
                  <c:v>0.58148148148148138</c:v>
                </c:pt>
                <c:pt idx="184">
                  <c:v>0.56296296296296289</c:v>
                </c:pt>
                <c:pt idx="185">
                  <c:v>0.57037037037037019</c:v>
                </c:pt>
                <c:pt idx="186">
                  <c:v>0.59999999999999987</c:v>
                </c:pt>
                <c:pt idx="187">
                  <c:v>0.59259259259259256</c:v>
                </c:pt>
                <c:pt idx="188">
                  <c:v>0.61111111111111105</c:v>
                </c:pt>
                <c:pt idx="189">
                  <c:v>0.58148148148148149</c:v>
                </c:pt>
                <c:pt idx="190">
                  <c:v>0.58518518518518514</c:v>
                </c:pt>
                <c:pt idx="191">
                  <c:v>0.57037037037037031</c:v>
                </c:pt>
                <c:pt idx="192">
                  <c:v>0.57777777777777772</c:v>
                </c:pt>
                <c:pt idx="193">
                  <c:v>0.58148148148148138</c:v>
                </c:pt>
                <c:pt idx="194">
                  <c:v>0.56296296296296289</c:v>
                </c:pt>
                <c:pt idx="195">
                  <c:v>0.57777777777777783</c:v>
                </c:pt>
                <c:pt idx="196">
                  <c:v>0.54814814814814816</c:v>
                </c:pt>
                <c:pt idx="197">
                  <c:v>0.55555555555555558</c:v>
                </c:pt>
                <c:pt idx="198">
                  <c:v>0.52592592592592591</c:v>
                </c:pt>
                <c:pt idx="199">
                  <c:v>0.52222222222222225</c:v>
                </c:pt>
                <c:pt idx="200">
                  <c:v>0.5185185185185186</c:v>
                </c:pt>
                <c:pt idx="201">
                  <c:v>0.49259259259259264</c:v>
                </c:pt>
                <c:pt idx="202">
                  <c:v>0.49259259259259264</c:v>
                </c:pt>
                <c:pt idx="203">
                  <c:v>0.48518518518518522</c:v>
                </c:pt>
                <c:pt idx="204">
                  <c:v>0.49629629629629635</c:v>
                </c:pt>
                <c:pt idx="205">
                  <c:v>0.47407407407407415</c:v>
                </c:pt>
                <c:pt idx="206">
                  <c:v>0.48148148148148151</c:v>
                </c:pt>
                <c:pt idx="207">
                  <c:v>0.48518518518518511</c:v>
                </c:pt>
                <c:pt idx="208">
                  <c:v>0.4814814814814814</c:v>
                </c:pt>
                <c:pt idx="209">
                  <c:v>0.49259259259259258</c:v>
                </c:pt>
                <c:pt idx="210">
                  <c:v>0.48888888888888882</c:v>
                </c:pt>
                <c:pt idx="211">
                  <c:v>0.50370370370370376</c:v>
                </c:pt>
                <c:pt idx="212">
                  <c:v>0.49259259259259264</c:v>
                </c:pt>
                <c:pt idx="213">
                  <c:v>0.49259259259259264</c:v>
                </c:pt>
                <c:pt idx="214">
                  <c:v>0.48518518518518522</c:v>
                </c:pt>
                <c:pt idx="215">
                  <c:v>0.46296296296296297</c:v>
                </c:pt>
                <c:pt idx="216">
                  <c:v>0.45925925925925926</c:v>
                </c:pt>
                <c:pt idx="217">
                  <c:v>0.42962962962962958</c:v>
                </c:pt>
                <c:pt idx="218">
                  <c:v>0.42222222222222217</c:v>
                </c:pt>
                <c:pt idx="219">
                  <c:v>0.40370370370370362</c:v>
                </c:pt>
                <c:pt idx="220">
                  <c:v>0.40370370370370373</c:v>
                </c:pt>
                <c:pt idx="221">
                  <c:v>0.40370370370370373</c:v>
                </c:pt>
                <c:pt idx="222">
                  <c:v>0.38888888888888884</c:v>
                </c:pt>
                <c:pt idx="223">
                  <c:v>0.4</c:v>
                </c:pt>
                <c:pt idx="224">
                  <c:v>0.39629629629629626</c:v>
                </c:pt>
                <c:pt idx="225">
                  <c:v>0.41111111111111109</c:v>
                </c:pt>
                <c:pt idx="226">
                  <c:v>0.4</c:v>
                </c:pt>
                <c:pt idx="227">
                  <c:v>0.4148148148148148</c:v>
                </c:pt>
                <c:pt idx="228">
                  <c:v>0.437037037037037</c:v>
                </c:pt>
                <c:pt idx="229">
                  <c:v>0.437037037037037</c:v>
                </c:pt>
                <c:pt idx="230">
                  <c:v>0.44814814814814807</c:v>
                </c:pt>
                <c:pt idx="231">
                  <c:v>0.437037037037037</c:v>
                </c:pt>
                <c:pt idx="232">
                  <c:v>0.44814814814814807</c:v>
                </c:pt>
                <c:pt idx="233">
                  <c:v>0.437037037037037</c:v>
                </c:pt>
                <c:pt idx="234">
                  <c:v>0.44444444444444436</c:v>
                </c:pt>
                <c:pt idx="235">
                  <c:v>0.44814814814814807</c:v>
                </c:pt>
                <c:pt idx="236">
                  <c:v>0.44444444444444448</c:v>
                </c:pt>
                <c:pt idx="237">
                  <c:v>0.47407407407407404</c:v>
                </c:pt>
                <c:pt idx="238">
                  <c:v>0.46296296296296297</c:v>
                </c:pt>
                <c:pt idx="239">
                  <c:v>0.47037037037037033</c:v>
                </c:pt>
                <c:pt idx="240">
                  <c:v>0.46296296296296297</c:v>
                </c:pt>
                <c:pt idx="241">
                  <c:v>0.48148148148148151</c:v>
                </c:pt>
                <c:pt idx="242">
                  <c:v>0.48518518518518522</c:v>
                </c:pt>
                <c:pt idx="243">
                  <c:v>0.47407407407407415</c:v>
                </c:pt>
                <c:pt idx="244">
                  <c:v>0.48888888888888893</c:v>
                </c:pt>
                <c:pt idx="245">
                  <c:v>0.48148148148148151</c:v>
                </c:pt>
                <c:pt idx="246">
                  <c:v>0.48888888888888893</c:v>
                </c:pt>
                <c:pt idx="247">
                  <c:v>0.46296296296296297</c:v>
                </c:pt>
                <c:pt idx="248">
                  <c:v>0.46296296296296297</c:v>
                </c:pt>
                <c:pt idx="249">
                  <c:v>0.46666666666666667</c:v>
                </c:pt>
                <c:pt idx="250">
                  <c:v>0.4555555555555556</c:v>
                </c:pt>
                <c:pt idx="251">
                  <c:v>0.4555555555555556</c:v>
                </c:pt>
                <c:pt idx="252">
                  <c:v>0.44444444444444448</c:v>
                </c:pt>
                <c:pt idx="253">
                  <c:v>0.45185185185185184</c:v>
                </c:pt>
                <c:pt idx="254">
                  <c:v>0.44074074074074077</c:v>
                </c:pt>
                <c:pt idx="255">
                  <c:v>0.46296296296296297</c:v>
                </c:pt>
                <c:pt idx="256">
                  <c:v>0.47037037037037033</c:v>
                </c:pt>
                <c:pt idx="257">
                  <c:v>0.46296296296296297</c:v>
                </c:pt>
                <c:pt idx="258">
                  <c:v>0.47037037037037033</c:v>
                </c:pt>
                <c:pt idx="259">
                  <c:v>0.46296296296296297</c:v>
                </c:pt>
                <c:pt idx="260">
                  <c:v>0.47037037037037033</c:v>
                </c:pt>
                <c:pt idx="261">
                  <c:v>0.45925925925925926</c:v>
                </c:pt>
                <c:pt idx="262">
                  <c:v>0.47407407407407404</c:v>
                </c:pt>
                <c:pt idx="263">
                  <c:v>0.47777777777777775</c:v>
                </c:pt>
                <c:pt idx="264">
                  <c:v>0.46666666666666667</c:v>
                </c:pt>
                <c:pt idx="265">
                  <c:v>0.46296296296296297</c:v>
                </c:pt>
                <c:pt idx="266">
                  <c:v>0.44814814814814807</c:v>
                </c:pt>
                <c:pt idx="267">
                  <c:v>0.45185185185185184</c:v>
                </c:pt>
                <c:pt idx="268">
                  <c:v>0.45185185185185184</c:v>
                </c:pt>
                <c:pt idx="269">
                  <c:v>0.45185185185185184</c:v>
                </c:pt>
                <c:pt idx="270">
                  <c:v>0.45185185185185184</c:v>
                </c:pt>
                <c:pt idx="271">
                  <c:v>0.437037037037037</c:v>
                </c:pt>
                <c:pt idx="272">
                  <c:v>0.42592592592592587</c:v>
                </c:pt>
                <c:pt idx="273">
                  <c:v>0.42222222222222222</c:v>
                </c:pt>
                <c:pt idx="274">
                  <c:v>0.42962962962962958</c:v>
                </c:pt>
                <c:pt idx="275">
                  <c:v>0.42222222222222222</c:v>
                </c:pt>
                <c:pt idx="276">
                  <c:v>0.44444444444444448</c:v>
                </c:pt>
                <c:pt idx="277">
                  <c:v>0.48518518518518511</c:v>
                </c:pt>
                <c:pt idx="278">
                  <c:v>0.47407407407407404</c:v>
                </c:pt>
                <c:pt idx="279">
                  <c:v>0.47037037037037033</c:v>
                </c:pt>
                <c:pt idx="280">
                  <c:v>0.46296296296296297</c:v>
                </c:pt>
                <c:pt idx="281">
                  <c:v>0.47407407407407404</c:v>
                </c:pt>
                <c:pt idx="282">
                  <c:v>0.47777777777777775</c:v>
                </c:pt>
                <c:pt idx="283">
                  <c:v>0.47407407407407404</c:v>
                </c:pt>
                <c:pt idx="284">
                  <c:v>0.48888888888888882</c:v>
                </c:pt>
                <c:pt idx="285">
                  <c:v>0.47407407407407404</c:v>
                </c:pt>
                <c:pt idx="286">
                  <c:v>0.45555555555555555</c:v>
                </c:pt>
                <c:pt idx="287">
                  <c:v>0.41851851851851851</c:v>
                </c:pt>
                <c:pt idx="288">
                  <c:v>0.437037037037037</c:v>
                </c:pt>
                <c:pt idx="289">
                  <c:v>0.45925925925925926</c:v>
                </c:pt>
                <c:pt idx="290">
                  <c:v>0.48148148148148151</c:v>
                </c:pt>
                <c:pt idx="291">
                  <c:v>0.50740740740740742</c:v>
                </c:pt>
                <c:pt idx="292">
                  <c:v>0.52592592592592591</c:v>
                </c:pt>
                <c:pt idx="293">
                  <c:v>0.54814814814814816</c:v>
                </c:pt>
                <c:pt idx="294">
                  <c:v>0.55185185185185182</c:v>
                </c:pt>
                <c:pt idx="295">
                  <c:v>0.58148148148148149</c:v>
                </c:pt>
                <c:pt idx="296">
                  <c:v>0.6074074074074074</c:v>
                </c:pt>
                <c:pt idx="297">
                  <c:v>0.625925925925926</c:v>
                </c:pt>
                <c:pt idx="298">
                  <c:v>0.63703703703703707</c:v>
                </c:pt>
                <c:pt idx="299">
                  <c:v>0.63333333333333341</c:v>
                </c:pt>
                <c:pt idx="300">
                  <c:v>0.64074074074074072</c:v>
                </c:pt>
                <c:pt idx="301">
                  <c:v>0.63333333333333341</c:v>
                </c:pt>
                <c:pt idx="302">
                  <c:v>0.63703703703703707</c:v>
                </c:pt>
                <c:pt idx="303">
                  <c:v>0.63703703703703707</c:v>
                </c:pt>
                <c:pt idx="304">
                  <c:v>0.63703703703703707</c:v>
                </c:pt>
                <c:pt idx="305">
                  <c:v>0.63703703703703707</c:v>
                </c:pt>
                <c:pt idx="306">
                  <c:v>0.62962962962962965</c:v>
                </c:pt>
                <c:pt idx="307">
                  <c:v>0.63333333333333341</c:v>
                </c:pt>
                <c:pt idx="308">
                  <c:v>0.62222222222222223</c:v>
                </c:pt>
                <c:pt idx="309">
                  <c:v>0.62962962962962965</c:v>
                </c:pt>
                <c:pt idx="310">
                  <c:v>0.625925925925926</c:v>
                </c:pt>
                <c:pt idx="311">
                  <c:v>0.62962962962962965</c:v>
                </c:pt>
                <c:pt idx="312">
                  <c:v>0.63333333333333341</c:v>
                </c:pt>
                <c:pt idx="313">
                  <c:v>0.61851851851851858</c:v>
                </c:pt>
                <c:pt idx="314">
                  <c:v>0.63703703703703707</c:v>
                </c:pt>
                <c:pt idx="315">
                  <c:v>0.63703703703703707</c:v>
                </c:pt>
                <c:pt idx="316">
                  <c:v>0.63703703703703707</c:v>
                </c:pt>
                <c:pt idx="317">
                  <c:v>0.64444444444444449</c:v>
                </c:pt>
                <c:pt idx="318">
                  <c:v>0.62962962962962954</c:v>
                </c:pt>
                <c:pt idx="319">
                  <c:v>0.64814814814814814</c:v>
                </c:pt>
                <c:pt idx="320">
                  <c:v>0.625925925925926</c:v>
                </c:pt>
                <c:pt idx="321">
                  <c:v>0.63703703703703707</c:v>
                </c:pt>
                <c:pt idx="322">
                  <c:v>0.61481481481481493</c:v>
                </c:pt>
                <c:pt idx="323">
                  <c:v>0.625925925925926</c:v>
                </c:pt>
                <c:pt idx="324">
                  <c:v>0.60370370370370374</c:v>
                </c:pt>
                <c:pt idx="325">
                  <c:v>0.60370370370370374</c:v>
                </c:pt>
                <c:pt idx="326">
                  <c:v>0.59999999999999987</c:v>
                </c:pt>
                <c:pt idx="327">
                  <c:v>0.562962962962963</c:v>
                </c:pt>
                <c:pt idx="328">
                  <c:v>0.5888888888888888</c:v>
                </c:pt>
                <c:pt idx="329">
                  <c:v>0.55185185185185193</c:v>
                </c:pt>
                <c:pt idx="330">
                  <c:v>0.56296296296296289</c:v>
                </c:pt>
                <c:pt idx="331">
                  <c:v>0.54074074074074063</c:v>
                </c:pt>
                <c:pt idx="332">
                  <c:v>0.54074074074074063</c:v>
                </c:pt>
                <c:pt idx="333">
                  <c:v>0.52962962962962978</c:v>
                </c:pt>
                <c:pt idx="334">
                  <c:v>0.5</c:v>
                </c:pt>
                <c:pt idx="335">
                  <c:v>0.51851851851851849</c:v>
                </c:pt>
                <c:pt idx="336">
                  <c:v>0.50740740740740731</c:v>
                </c:pt>
                <c:pt idx="337">
                  <c:v>0.52222222222222214</c:v>
                </c:pt>
                <c:pt idx="338">
                  <c:v>0.5</c:v>
                </c:pt>
                <c:pt idx="339">
                  <c:v>0.50740740740740731</c:v>
                </c:pt>
                <c:pt idx="340">
                  <c:v>0.51111111111111107</c:v>
                </c:pt>
                <c:pt idx="341">
                  <c:v>0.50370370370370365</c:v>
                </c:pt>
                <c:pt idx="342">
                  <c:v>0.53703703703703709</c:v>
                </c:pt>
                <c:pt idx="343">
                  <c:v>0.52962962962962967</c:v>
                </c:pt>
                <c:pt idx="344">
                  <c:v>0.54814814814814816</c:v>
                </c:pt>
                <c:pt idx="345">
                  <c:v>0.52222222222222225</c:v>
                </c:pt>
                <c:pt idx="346">
                  <c:v>0.52592592592592602</c:v>
                </c:pt>
                <c:pt idx="347">
                  <c:v>0.52962962962962967</c:v>
                </c:pt>
                <c:pt idx="348">
                  <c:v>0.51481481481481484</c:v>
                </c:pt>
                <c:pt idx="349">
                  <c:v>0.54074074074074074</c:v>
                </c:pt>
                <c:pt idx="350">
                  <c:v>0.52222222222222214</c:v>
                </c:pt>
                <c:pt idx="351">
                  <c:v>0.51481481481481484</c:v>
                </c:pt>
                <c:pt idx="352">
                  <c:v>0.47777777777777775</c:v>
                </c:pt>
                <c:pt idx="353">
                  <c:v>0.47407407407407404</c:v>
                </c:pt>
                <c:pt idx="354">
                  <c:v>0.47407407407407404</c:v>
                </c:pt>
                <c:pt idx="355">
                  <c:v>0.44814814814814807</c:v>
                </c:pt>
                <c:pt idx="356">
                  <c:v>0.47037037037037022</c:v>
                </c:pt>
                <c:pt idx="357">
                  <c:v>0.44814814814814802</c:v>
                </c:pt>
                <c:pt idx="358">
                  <c:v>0.45185185185185184</c:v>
                </c:pt>
                <c:pt idx="359">
                  <c:v>0.4148148148148148</c:v>
                </c:pt>
                <c:pt idx="360">
                  <c:v>0.4148148148148148</c:v>
                </c:pt>
                <c:pt idx="361">
                  <c:v>0.42222222222222222</c:v>
                </c:pt>
                <c:pt idx="362">
                  <c:v>0.41111111111111109</c:v>
                </c:pt>
                <c:pt idx="363">
                  <c:v>0.44814814814814818</c:v>
                </c:pt>
                <c:pt idx="364">
                  <c:v>0.43333333333333329</c:v>
                </c:pt>
                <c:pt idx="365">
                  <c:v>0.44074074074074077</c:v>
                </c:pt>
                <c:pt idx="366">
                  <c:v>0.4148148148148148</c:v>
                </c:pt>
                <c:pt idx="367">
                  <c:v>0.42592592592592587</c:v>
                </c:pt>
                <c:pt idx="368">
                  <c:v>0.43333333333333329</c:v>
                </c:pt>
                <c:pt idx="369">
                  <c:v>0.42592592592592593</c:v>
                </c:pt>
                <c:pt idx="370">
                  <c:v>0.45185185185185184</c:v>
                </c:pt>
                <c:pt idx="371">
                  <c:v>0.44074074074074077</c:v>
                </c:pt>
                <c:pt idx="372">
                  <c:v>0.44444444444444448</c:v>
                </c:pt>
                <c:pt idx="373">
                  <c:v>0.40370370370370373</c:v>
                </c:pt>
                <c:pt idx="374">
                  <c:v>0.40370370370370373</c:v>
                </c:pt>
                <c:pt idx="375">
                  <c:v>0.41111111111111115</c:v>
                </c:pt>
                <c:pt idx="376">
                  <c:v>0.3925925925925926</c:v>
                </c:pt>
                <c:pt idx="377">
                  <c:v>0.40740740740740744</c:v>
                </c:pt>
                <c:pt idx="378">
                  <c:v>0.39259259259259255</c:v>
                </c:pt>
                <c:pt idx="379">
                  <c:v>0.39629629629629626</c:v>
                </c:pt>
                <c:pt idx="380">
                  <c:v>0.36666666666666664</c:v>
                </c:pt>
                <c:pt idx="381">
                  <c:v>0.36666666666666664</c:v>
                </c:pt>
                <c:pt idx="382">
                  <c:v>0.37037037037037041</c:v>
                </c:pt>
                <c:pt idx="383">
                  <c:v>0.35925925925925928</c:v>
                </c:pt>
                <c:pt idx="384">
                  <c:v>0.38148148148148148</c:v>
                </c:pt>
                <c:pt idx="385">
                  <c:v>0.37407407407407406</c:v>
                </c:pt>
                <c:pt idx="386">
                  <c:v>0.37037037037037035</c:v>
                </c:pt>
                <c:pt idx="387">
                  <c:v>0.33703703703703697</c:v>
                </c:pt>
                <c:pt idx="388">
                  <c:v>0.33333333333333331</c:v>
                </c:pt>
                <c:pt idx="389">
                  <c:v>0.33333333333333331</c:v>
                </c:pt>
                <c:pt idx="390">
                  <c:v>0.32222222222222219</c:v>
                </c:pt>
                <c:pt idx="391">
                  <c:v>0.33703703703703697</c:v>
                </c:pt>
                <c:pt idx="392">
                  <c:v>0.32222222222222219</c:v>
                </c:pt>
                <c:pt idx="393">
                  <c:v>0.32962962962962961</c:v>
                </c:pt>
                <c:pt idx="394">
                  <c:v>0.30740740740740741</c:v>
                </c:pt>
                <c:pt idx="395">
                  <c:v>0.3</c:v>
                </c:pt>
                <c:pt idx="396">
                  <c:v>0.31851851851851853</c:v>
                </c:pt>
                <c:pt idx="397">
                  <c:v>0.31851851851851853</c:v>
                </c:pt>
                <c:pt idx="398">
                  <c:v>0.3481481481481481</c:v>
                </c:pt>
                <c:pt idx="399">
                  <c:v>0.34074074074074068</c:v>
                </c:pt>
                <c:pt idx="400">
                  <c:v>0.3481481481481481</c:v>
                </c:pt>
                <c:pt idx="401">
                  <c:v>0.33333333333333337</c:v>
                </c:pt>
                <c:pt idx="402">
                  <c:v>0.34074074074074073</c:v>
                </c:pt>
                <c:pt idx="403">
                  <c:v>0.35185185185185186</c:v>
                </c:pt>
                <c:pt idx="404">
                  <c:v>0.34444444444444444</c:v>
                </c:pt>
                <c:pt idx="405">
                  <c:v>0.37407407407407411</c:v>
                </c:pt>
                <c:pt idx="406">
                  <c:v>0.35925925925925922</c:v>
                </c:pt>
                <c:pt idx="407">
                  <c:v>0.38148148148148142</c:v>
                </c:pt>
                <c:pt idx="408">
                  <c:v>0.35555555555555551</c:v>
                </c:pt>
                <c:pt idx="409">
                  <c:v>0.35925925925925928</c:v>
                </c:pt>
                <c:pt idx="410">
                  <c:v>0.37037037037037035</c:v>
                </c:pt>
                <c:pt idx="411">
                  <c:v>0.3666666666666667</c:v>
                </c:pt>
                <c:pt idx="412">
                  <c:v>0.38888888888888884</c:v>
                </c:pt>
                <c:pt idx="413">
                  <c:v>0.37777777777777782</c:v>
                </c:pt>
                <c:pt idx="414">
                  <c:v>0.38518518518518519</c:v>
                </c:pt>
                <c:pt idx="415">
                  <c:v>0.35925925925925928</c:v>
                </c:pt>
                <c:pt idx="416">
                  <c:v>0.38148148148148148</c:v>
                </c:pt>
                <c:pt idx="417">
                  <c:v>0.37037037037037035</c:v>
                </c:pt>
                <c:pt idx="418">
                  <c:v>0.36666666666666664</c:v>
                </c:pt>
                <c:pt idx="419">
                  <c:v>0.38888888888888884</c:v>
                </c:pt>
                <c:pt idx="420">
                  <c:v>0.37777777777777771</c:v>
                </c:pt>
                <c:pt idx="421">
                  <c:v>0.37777777777777777</c:v>
                </c:pt>
                <c:pt idx="422">
                  <c:v>0.35555555555555551</c:v>
                </c:pt>
                <c:pt idx="423">
                  <c:v>0.36296296296296299</c:v>
                </c:pt>
                <c:pt idx="424">
                  <c:v>0.37037037037037035</c:v>
                </c:pt>
                <c:pt idx="425">
                  <c:v>0.36296296296296299</c:v>
                </c:pt>
                <c:pt idx="426">
                  <c:v>0.36296296296296293</c:v>
                </c:pt>
                <c:pt idx="427">
                  <c:v>0.37037037037037035</c:v>
                </c:pt>
                <c:pt idx="428">
                  <c:v>0.36666666666666659</c:v>
                </c:pt>
                <c:pt idx="429">
                  <c:v>0.34814814814814821</c:v>
                </c:pt>
                <c:pt idx="430">
                  <c:v>0.35925925925925928</c:v>
                </c:pt>
                <c:pt idx="431">
                  <c:v>0.37037037037037035</c:v>
                </c:pt>
                <c:pt idx="432">
                  <c:v>0.36666666666666664</c:v>
                </c:pt>
                <c:pt idx="433">
                  <c:v>0.4</c:v>
                </c:pt>
                <c:pt idx="434">
                  <c:v>0.3925925925925926</c:v>
                </c:pt>
                <c:pt idx="435">
                  <c:v>0.41111111111111109</c:v>
                </c:pt>
                <c:pt idx="436">
                  <c:v>0.40370370370370373</c:v>
                </c:pt>
                <c:pt idx="437">
                  <c:v>0.40370370370370373</c:v>
                </c:pt>
                <c:pt idx="438">
                  <c:v>0.42222222222222222</c:v>
                </c:pt>
                <c:pt idx="439">
                  <c:v>0.41481481481481486</c:v>
                </c:pt>
                <c:pt idx="440">
                  <c:v>0.44814814814814818</c:v>
                </c:pt>
                <c:pt idx="441">
                  <c:v>0.44074074074074077</c:v>
                </c:pt>
                <c:pt idx="442">
                  <c:v>0.44814814814814807</c:v>
                </c:pt>
                <c:pt idx="443">
                  <c:v>0.4148148148148148</c:v>
                </c:pt>
                <c:pt idx="444">
                  <c:v>0.42222222222222217</c:v>
                </c:pt>
                <c:pt idx="445">
                  <c:v>0.42222222222222222</c:v>
                </c:pt>
                <c:pt idx="446">
                  <c:v>0.40740740740740744</c:v>
                </c:pt>
                <c:pt idx="447">
                  <c:v>0.437037037037037</c:v>
                </c:pt>
                <c:pt idx="448">
                  <c:v>0.43333333333333329</c:v>
                </c:pt>
                <c:pt idx="449">
                  <c:v>0.44444444444444436</c:v>
                </c:pt>
                <c:pt idx="450">
                  <c:v>0.4148148148148148</c:v>
                </c:pt>
                <c:pt idx="451">
                  <c:v>0.42222222222222222</c:v>
                </c:pt>
                <c:pt idx="452">
                  <c:v>0.42592592592592593</c:v>
                </c:pt>
                <c:pt idx="453">
                  <c:v>0.41851851851851851</c:v>
                </c:pt>
                <c:pt idx="454">
                  <c:v>0.45185185185185189</c:v>
                </c:pt>
                <c:pt idx="455">
                  <c:v>0.437037037037037</c:v>
                </c:pt>
                <c:pt idx="456">
                  <c:v>0.44444444444444436</c:v>
                </c:pt>
                <c:pt idx="457">
                  <c:v>0.40740740740740733</c:v>
                </c:pt>
                <c:pt idx="458">
                  <c:v>0.40740740740740744</c:v>
                </c:pt>
                <c:pt idx="459">
                  <c:v>0.40740740740740733</c:v>
                </c:pt>
                <c:pt idx="460">
                  <c:v>0.38888888888888884</c:v>
                </c:pt>
                <c:pt idx="461">
                  <c:v>0.40740740740740733</c:v>
                </c:pt>
                <c:pt idx="462">
                  <c:v>0.40740740740740733</c:v>
                </c:pt>
                <c:pt idx="463">
                  <c:v>0.4148148148148148</c:v>
                </c:pt>
                <c:pt idx="464">
                  <c:v>0.38148148148148142</c:v>
                </c:pt>
                <c:pt idx="465">
                  <c:v>0.39259259259259255</c:v>
                </c:pt>
                <c:pt idx="466">
                  <c:v>0.4</c:v>
                </c:pt>
                <c:pt idx="467">
                  <c:v>0.39259259259259255</c:v>
                </c:pt>
                <c:pt idx="468">
                  <c:v>0.4148148148148148</c:v>
                </c:pt>
                <c:pt idx="469">
                  <c:v>0.4148148148148148</c:v>
                </c:pt>
                <c:pt idx="470">
                  <c:v>0.41851851851851851</c:v>
                </c:pt>
                <c:pt idx="471">
                  <c:v>0.3925925925925926</c:v>
                </c:pt>
                <c:pt idx="472">
                  <c:v>0.38518518518518519</c:v>
                </c:pt>
                <c:pt idx="473">
                  <c:v>0.39259259259259255</c:v>
                </c:pt>
                <c:pt idx="474">
                  <c:v>0.37777777777777782</c:v>
                </c:pt>
                <c:pt idx="475">
                  <c:v>0.39629629629629631</c:v>
                </c:pt>
                <c:pt idx="476">
                  <c:v>0.39999999999999991</c:v>
                </c:pt>
                <c:pt idx="477">
                  <c:v>0.41851851851851851</c:v>
                </c:pt>
                <c:pt idx="478">
                  <c:v>0.39629629629629626</c:v>
                </c:pt>
                <c:pt idx="479">
                  <c:v>0.39629629629629626</c:v>
                </c:pt>
                <c:pt idx="480">
                  <c:v>0.41111111111111109</c:v>
                </c:pt>
                <c:pt idx="481">
                  <c:v>0.40740740740740744</c:v>
                </c:pt>
                <c:pt idx="482">
                  <c:v>0.42592592592592593</c:v>
                </c:pt>
                <c:pt idx="483">
                  <c:v>0.41111111111111109</c:v>
                </c:pt>
                <c:pt idx="484">
                  <c:v>0.42222222222222222</c:v>
                </c:pt>
                <c:pt idx="485">
                  <c:v>0.40740740740740733</c:v>
                </c:pt>
                <c:pt idx="486">
                  <c:v>0.39629629629629631</c:v>
                </c:pt>
                <c:pt idx="487">
                  <c:v>0.3888888888888889</c:v>
                </c:pt>
                <c:pt idx="488">
                  <c:v>0.37407407407407411</c:v>
                </c:pt>
                <c:pt idx="489">
                  <c:v>0.38518518518518519</c:v>
                </c:pt>
                <c:pt idx="490">
                  <c:v>0.3925925925925926</c:v>
                </c:pt>
                <c:pt idx="491">
                  <c:v>0.39629629629629631</c:v>
                </c:pt>
                <c:pt idx="492">
                  <c:v>0.38148148148148148</c:v>
                </c:pt>
                <c:pt idx="493">
                  <c:v>0.38518518518518519</c:v>
                </c:pt>
                <c:pt idx="494">
                  <c:v>0.38888888888888895</c:v>
                </c:pt>
                <c:pt idx="495">
                  <c:v>0.37777777777777782</c:v>
                </c:pt>
                <c:pt idx="496">
                  <c:v>0.37777777777777782</c:v>
                </c:pt>
                <c:pt idx="497">
                  <c:v>0.37407407407407411</c:v>
                </c:pt>
                <c:pt idx="498">
                  <c:v>0.39629629629629626</c:v>
                </c:pt>
                <c:pt idx="499">
                  <c:v>0.38148148148148148</c:v>
                </c:pt>
                <c:pt idx="500">
                  <c:v>0.36666666666666659</c:v>
                </c:pt>
                <c:pt idx="501">
                  <c:v>0.37777777777777777</c:v>
                </c:pt>
                <c:pt idx="502">
                  <c:v>0.37777777777777777</c:v>
                </c:pt>
                <c:pt idx="503">
                  <c:v>0.38518518518518513</c:v>
                </c:pt>
                <c:pt idx="504">
                  <c:v>0.38518518518518513</c:v>
                </c:pt>
                <c:pt idx="505">
                  <c:v>0.39629629629629626</c:v>
                </c:pt>
                <c:pt idx="506">
                  <c:v>0.40370370370370373</c:v>
                </c:pt>
                <c:pt idx="507">
                  <c:v>0.4</c:v>
                </c:pt>
                <c:pt idx="508">
                  <c:v>0.39629629629629631</c:v>
                </c:pt>
                <c:pt idx="509">
                  <c:v>0.38888888888888895</c:v>
                </c:pt>
                <c:pt idx="510">
                  <c:v>0.3888888888888889</c:v>
                </c:pt>
                <c:pt idx="511">
                  <c:v>0.38148148148148142</c:v>
                </c:pt>
                <c:pt idx="512">
                  <c:v>0.38518518518518513</c:v>
                </c:pt>
                <c:pt idx="513">
                  <c:v>0.38888888888888884</c:v>
                </c:pt>
                <c:pt idx="514">
                  <c:v>0.38888888888888884</c:v>
                </c:pt>
                <c:pt idx="515">
                  <c:v>0.38888888888888895</c:v>
                </c:pt>
                <c:pt idx="516">
                  <c:v>0.38148148148148153</c:v>
                </c:pt>
                <c:pt idx="517">
                  <c:v>0.37407407407407406</c:v>
                </c:pt>
                <c:pt idx="518">
                  <c:v>0.37037037037037035</c:v>
                </c:pt>
                <c:pt idx="519">
                  <c:v>0.3888888888888889</c:v>
                </c:pt>
                <c:pt idx="520">
                  <c:v>0.38888888888888884</c:v>
                </c:pt>
                <c:pt idx="521">
                  <c:v>0.39259259259259255</c:v>
                </c:pt>
                <c:pt idx="522">
                  <c:v>0.40370370370370362</c:v>
                </c:pt>
                <c:pt idx="523">
                  <c:v>0.38518518518518519</c:v>
                </c:pt>
                <c:pt idx="524">
                  <c:v>0.37407407407407406</c:v>
                </c:pt>
                <c:pt idx="525">
                  <c:v>0.36666666666666664</c:v>
                </c:pt>
                <c:pt idx="526">
                  <c:v>0.37407407407407406</c:v>
                </c:pt>
                <c:pt idx="527">
                  <c:v>0.4</c:v>
                </c:pt>
                <c:pt idx="528">
                  <c:v>0.39999999999999997</c:v>
                </c:pt>
                <c:pt idx="529">
                  <c:v>0.39629629629629626</c:v>
                </c:pt>
                <c:pt idx="530">
                  <c:v>0.3925925925925926</c:v>
                </c:pt>
                <c:pt idx="531">
                  <c:v>0.38518518518518519</c:v>
                </c:pt>
                <c:pt idx="532">
                  <c:v>0.37037037037037035</c:v>
                </c:pt>
                <c:pt idx="533">
                  <c:v>0.38518518518518519</c:v>
                </c:pt>
                <c:pt idx="534">
                  <c:v>0.39259259259259255</c:v>
                </c:pt>
                <c:pt idx="535">
                  <c:v>0.4</c:v>
                </c:pt>
                <c:pt idx="536">
                  <c:v>0.39629629629629626</c:v>
                </c:pt>
                <c:pt idx="537">
                  <c:v>0.34444444444444439</c:v>
                </c:pt>
                <c:pt idx="538">
                  <c:v>0.33333333333333326</c:v>
                </c:pt>
                <c:pt idx="539">
                  <c:v>0.31851851851851853</c:v>
                </c:pt>
                <c:pt idx="540">
                  <c:v>0.32222222222222219</c:v>
                </c:pt>
                <c:pt idx="541">
                  <c:v>0.32592592592592584</c:v>
                </c:pt>
                <c:pt idx="542">
                  <c:v>0.31111111111111106</c:v>
                </c:pt>
                <c:pt idx="543">
                  <c:v>0.3037037037037037</c:v>
                </c:pt>
                <c:pt idx="544">
                  <c:v>0.3</c:v>
                </c:pt>
                <c:pt idx="545">
                  <c:v>0.27777777777777779</c:v>
                </c:pt>
                <c:pt idx="546">
                  <c:v>0.27407407407407408</c:v>
                </c:pt>
                <c:pt idx="547">
                  <c:v>0.30740740740740746</c:v>
                </c:pt>
                <c:pt idx="548">
                  <c:v>0.31111111111111112</c:v>
                </c:pt>
                <c:pt idx="549">
                  <c:v>0.31851851851851853</c:v>
                </c:pt>
                <c:pt idx="550">
                  <c:v>0.31851851851851848</c:v>
                </c:pt>
              </c:numCache>
            </c:numRef>
          </c:val>
          <c:smooth val="0"/>
          <c:extLst>
            <c:ext xmlns:c16="http://schemas.microsoft.com/office/drawing/2014/chart" uri="{C3380CC4-5D6E-409C-BE32-E72D297353CC}">
              <c16:uniqueId val="{00000000-0844-4272-A9C0-BD92A0F36F39}"/>
            </c:ext>
          </c:extLst>
        </c:ser>
        <c:ser>
          <c:idx val="1"/>
          <c:order val="1"/>
          <c:tx>
            <c:strRef>
              <c:f>Index_Methodology!$AL$11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Index_Methodology!$AL$12:$AL$562</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val>
          <c:smooth val="0"/>
          <c:extLst>
            <c:ext xmlns:c16="http://schemas.microsoft.com/office/drawing/2014/chart" uri="{C3380CC4-5D6E-409C-BE32-E72D297353CC}">
              <c16:uniqueId val="{00000001-0844-4272-A9C0-BD92A0F36F39}"/>
            </c:ext>
          </c:extLst>
        </c:ser>
        <c:ser>
          <c:idx val="2"/>
          <c:order val="2"/>
          <c:tx>
            <c:strRef>
              <c:f>Index_Methodology!$AM$11</c:f>
              <c:strCache>
                <c:ptCount val="1"/>
                <c:pt idx="0">
                  <c:v>res_maqi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Index_Methodology!$AM$12:$AM$562</c:f>
              <c:numCache>
                <c:formatCode>0.00000</c:formatCode>
                <c:ptCount val="551"/>
                <c:pt idx="0">
                  <c:v>5.1980191897456693</c:v>
                </c:pt>
                <c:pt idx="1">
                  <c:v>5.2688047231059976</c:v>
                </c:pt>
                <c:pt idx="2">
                  <c:v>5.2352583494897162</c:v>
                </c:pt>
                <c:pt idx="3">
                  <c:v>4.5183909496181922</c:v>
                </c:pt>
                <c:pt idx="4">
                  <c:v>4.5159805541301887</c:v>
                </c:pt>
                <c:pt idx="5">
                  <c:v>4.6597159092378018</c:v>
                </c:pt>
                <c:pt idx="6">
                  <c:v>4.9994668852790642</c:v>
                </c:pt>
                <c:pt idx="7">
                  <c:v>5.4909022541652179</c:v>
                </c:pt>
                <c:pt idx="8">
                  <c:v>8.3203724254778386</c:v>
                </c:pt>
                <c:pt idx="9">
                  <c:v>9.6786198326330588</c:v>
                </c:pt>
                <c:pt idx="10">
                  <c:v>11.980089841297833</c:v>
                </c:pt>
                <c:pt idx="11">
                  <c:v>11.785513262578339</c:v>
                </c:pt>
                <c:pt idx="12">
                  <c:v>11.114914802018964</c:v>
                </c:pt>
                <c:pt idx="13">
                  <c:v>15.62938751779156</c:v>
                </c:pt>
                <c:pt idx="14">
                  <c:v>16.10807844057225</c:v>
                </c:pt>
                <c:pt idx="15">
                  <c:v>16.44318939967728</c:v>
                </c:pt>
                <c:pt idx="16">
                  <c:v>14.284740032324542</c:v>
                </c:pt>
                <c:pt idx="17">
                  <c:v>13.981540290005997</c:v>
                </c:pt>
                <c:pt idx="18">
                  <c:v>13.760965609409169</c:v>
                </c:pt>
                <c:pt idx="19">
                  <c:v>12.886860196594951</c:v>
                </c:pt>
                <c:pt idx="20">
                  <c:v>11.766914095766559</c:v>
                </c:pt>
                <c:pt idx="21">
                  <c:v>13.406306129336084</c:v>
                </c:pt>
                <c:pt idx="22">
                  <c:v>15.184913468997504</c:v>
                </c:pt>
                <c:pt idx="23">
                  <c:v>15.054018268239872</c:v>
                </c:pt>
                <c:pt idx="24">
                  <c:v>15.208331886807947</c:v>
                </c:pt>
                <c:pt idx="25">
                  <c:v>15.506524637858842</c:v>
                </c:pt>
                <c:pt idx="26">
                  <c:v>18.322659636544305</c:v>
                </c:pt>
                <c:pt idx="27">
                  <c:v>17.029299843268483</c:v>
                </c:pt>
                <c:pt idx="28">
                  <c:v>13.479176206987239</c:v>
                </c:pt>
                <c:pt idx="29">
                  <c:v>14.461771271651573</c:v>
                </c:pt>
                <c:pt idx="30">
                  <c:v>16.059920368471992</c:v>
                </c:pt>
                <c:pt idx="31">
                  <c:v>12.847274422950379</c:v>
                </c:pt>
                <c:pt idx="32">
                  <c:v>11.110176067434576</c:v>
                </c:pt>
                <c:pt idx="33">
                  <c:v>11.409349850982311</c:v>
                </c:pt>
                <c:pt idx="34">
                  <c:v>8.6977078345855183</c:v>
                </c:pt>
                <c:pt idx="35">
                  <c:v>5.8371733767958194</c:v>
                </c:pt>
                <c:pt idx="36">
                  <c:v>4.9418579321684648</c:v>
                </c:pt>
                <c:pt idx="37">
                  <c:v>5.1828913774729992</c:v>
                </c:pt>
                <c:pt idx="38">
                  <c:v>5.6614997311765514</c:v>
                </c:pt>
                <c:pt idx="39">
                  <c:v>3.8476337819229949</c:v>
                </c:pt>
                <c:pt idx="40">
                  <c:v>3.792320630757529</c:v>
                </c:pt>
                <c:pt idx="41">
                  <c:v>3.7956887894641191</c:v>
                </c:pt>
                <c:pt idx="42">
                  <c:v>3.8595245320454201</c:v>
                </c:pt>
                <c:pt idx="43">
                  <c:v>3.9085109369405817</c:v>
                </c:pt>
                <c:pt idx="44">
                  <c:v>4.4369861798014023</c:v>
                </c:pt>
                <c:pt idx="45">
                  <c:v>5.5266658014962573</c:v>
                </c:pt>
                <c:pt idx="46">
                  <c:v>6.7894620953780329</c:v>
                </c:pt>
                <c:pt idx="47">
                  <c:v>6.5512172028505509</c:v>
                </c:pt>
                <c:pt idx="48">
                  <c:v>6.6720998687819746</c:v>
                </c:pt>
                <c:pt idx="49">
                  <c:v>13.243626014633557</c:v>
                </c:pt>
                <c:pt idx="50">
                  <c:v>12.380556843197084</c:v>
                </c:pt>
                <c:pt idx="51">
                  <c:v>13.39727005492775</c:v>
                </c:pt>
                <c:pt idx="52">
                  <c:v>14.583942854444677</c:v>
                </c:pt>
                <c:pt idx="53">
                  <c:v>14.878430682045304</c:v>
                </c:pt>
                <c:pt idx="54">
                  <c:v>12.86818627640722</c:v>
                </c:pt>
                <c:pt idx="55">
                  <c:v>14.380312065661148</c:v>
                </c:pt>
                <c:pt idx="56">
                  <c:v>12.982148082486951</c:v>
                </c:pt>
                <c:pt idx="57">
                  <c:v>13.171845763951392</c:v>
                </c:pt>
                <c:pt idx="58">
                  <c:v>12.697513033340242</c:v>
                </c:pt>
                <c:pt idx="59">
                  <c:v>13.717075872770367</c:v>
                </c:pt>
                <c:pt idx="60">
                  <c:v>15.107090946194452</c:v>
                </c:pt>
                <c:pt idx="61">
                  <c:v>16.524403989663625</c:v>
                </c:pt>
                <c:pt idx="62">
                  <c:v>16.133485536917821</c:v>
                </c:pt>
                <c:pt idx="63">
                  <c:v>16.674872235223582</c:v>
                </c:pt>
                <c:pt idx="64">
                  <c:v>21.856082407253346</c:v>
                </c:pt>
                <c:pt idx="65">
                  <c:v>21.105929341997452</c:v>
                </c:pt>
                <c:pt idx="66">
                  <c:v>20.581824170217793</c:v>
                </c:pt>
                <c:pt idx="67">
                  <c:v>18.533387198900002</c:v>
                </c:pt>
                <c:pt idx="68">
                  <c:v>19.330960563265638</c:v>
                </c:pt>
                <c:pt idx="69">
                  <c:v>20.267872889612914</c:v>
                </c:pt>
                <c:pt idx="70">
                  <c:v>17.583475857496097</c:v>
                </c:pt>
                <c:pt idx="71">
                  <c:v>16.054116245793704</c:v>
                </c:pt>
                <c:pt idx="72">
                  <c:v>17.115723398128562</c:v>
                </c:pt>
                <c:pt idx="73">
                  <c:v>16.725462425187363</c:v>
                </c:pt>
                <c:pt idx="74">
                  <c:v>16.255793354686883</c:v>
                </c:pt>
                <c:pt idx="75">
                  <c:v>16.214886290291354</c:v>
                </c:pt>
                <c:pt idx="76">
                  <c:v>16.855524803775634</c:v>
                </c:pt>
                <c:pt idx="77">
                  <c:v>14.727383118212186</c:v>
                </c:pt>
                <c:pt idx="78">
                  <c:v>11.454548008889654</c:v>
                </c:pt>
                <c:pt idx="79">
                  <c:v>9.1306946107605995</c:v>
                </c:pt>
                <c:pt idx="80">
                  <c:v>6.9294624751076279</c:v>
                </c:pt>
                <c:pt idx="81">
                  <c:v>7.2656426619492507</c:v>
                </c:pt>
                <c:pt idx="82">
                  <c:v>6.9351553062857629</c:v>
                </c:pt>
                <c:pt idx="83">
                  <c:v>6.2615774272691791</c:v>
                </c:pt>
                <c:pt idx="84">
                  <c:v>6.327067603748012</c:v>
                </c:pt>
                <c:pt idx="85">
                  <c:v>6.5285194153316661</c:v>
                </c:pt>
                <c:pt idx="86">
                  <c:v>6.6208789019948009</c:v>
                </c:pt>
                <c:pt idx="87">
                  <c:v>7.4547941955550563</c:v>
                </c:pt>
                <c:pt idx="88">
                  <c:v>8.4976644537202368</c:v>
                </c:pt>
                <c:pt idx="89">
                  <c:v>9.8933989770691362</c:v>
                </c:pt>
                <c:pt idx="90">
                  <c:v>19.454515181528325</c:v>
                </c:pt>
                <c:pt idx="91">
                  <c:v>18.066783868719511</c:v>
                </c:pt>
                <c:pt idx="92">
                  <c:v>17.692753882303254</c:v>
                </c:pt>
                <c:pt idx="93">
                  <c:v>18.094158588031227</c:v>
                </c:pt>
                <c:pt idx="94">
                  <c:v>16.697444034232067</c:v>
                </c:pt>
                <c:pt idx="95">
                  <c:v>15.996479402179812</c:v>
                </c:pt>
                <c:pt idx="96">
                  <c:v>14.62994020469017</c:v>
                </c:pt>
                <c:pt idx="97">
                  <c:v>13.805728335079962</c:v>
                </c:pt>
                <c:pt idx="98">
                  <c:v>12.294259006815926</c:v>
                </c:pt>
                <c:pt idx="99">
                  <c:v>12.587789455015553</c:v>
                </c:pt>
                <c:pt idx="100">
                  <c:v>6.0332982132665389</c:v>
                </c:pt>
                <c:pt idx="101">
                  <c:v>5.9364062683448378</c:v>
                </c:pt>
                <c:pt idx="102">
                  <c:v>5.8816499568290732</c:v>
                </c:pt>
                <c:pt idx="103">
                  <c:v>5.9466391880289429</c:v>
                </c:pt>
                <c:pt idx="104">
                  <c:v>6.6952841789229769</c:v>
                </c:pt>
                <c:pt idx="105">
                  <c:v>6.5679033616021441</c:v>
                </c:pt>
                <c:pt idx="106">
                  <c:v>6.5174365121326536</c:v>
                </c:pt>
                <c:pt idx="107">
                  <c:v>6.7852875994634898</c:v>
                </c:pt>
                <c:pt idx="108">
                  <c:v>7.2988378471857924</c:v>
                </c:pt>
                <c:pt idx="109">
                  <c:v>7.3276616288028871</c:v>
                </c:pt>
                <c:pt idx="110">
                  <c:v>13.550419526548222</c:v>
                </c:pt>
                <c:pt idx="111">
                  <c:v>10.988604194721809</c:v>
                </c:pt>
                <c:pt idx="112">
                  <c:v>10.420573443678267</c:v>
                </c:pt>
                <c:pt idx="113">
                  <c:v>9.7610307333486848</c:v>
                </c:pt>
                <c:pt idx="114">
                  <c:v>8.7664553363868194</c:v>
                </c:pt>
                <c:pt idx="115">
                  <c:v>8.2287498070912886</c:v>
                </c:pt>
                <c:pt idx="116">
                  <c:v>8.6508726620960488</c:v>
                </c:pt>
                <c:pt idx="117">
                  <c:v>7.9817619797193826</c:v>
                </c:pt>
                <c:pt idx="118">
                  <c:v>6.5820025977921128</c:v>
                </c:pt>
                <c:pt idx="119">
                  <c:v>5.8481732582772983</c:v>
                </c:pt>
                <c:pt idx="120">
                  <c:v>5.8710815150119968</c:v>
                </c:pt>
                <c:pt idx="121">
                  <c:v>5.9497522932689675</c:v>
                </c:pt>
                <c:pt idx="122">
                  <c:v>5.9378293649536706</c:v>
                </c:pt>
                <c:pt idx="123">
                  <c:v>6.0525852485867038</c:v>
                </c:pt>
                <c:pt idx="124">
                  <c:v>5.5674043998016209</c:v>
                </c:pt>
                <c:pt idx="125">
                  <c:v>5.7914776827864731</c:v>
                </c:pt>
                <c:pt idx="126">
                  <c:v>5.9527126638212318</c:v>
                </c:pt>
                <c:pt idx="127">
                  <c:v>5.9614758719860008</c:v>
                </c:pt>
                <c:pt idx="128">
                  <c:v>7.1863932727031479</c:v>
                </c:pt>
                <c:pt idx="129">
                  <c:v>7.207243047800266</c:v>
                </c:pt>
                <c:pt idx="130">
                  <c:v>6.9188237446790009</c:v>
                </c:pt>
                <c:pt idx="131">
                  <c:v>7.8694171807682345</c:v>
                </c:pt>
                <c:pt idx="132">
                  <c:v>8.8001132989044297</c:v>
                </c:pt>
                <c:pt idx="133">
                  <c:v>8.3516202181785317</c:v>
                </c:pt>
                <c:pt idx="134">
                  <c:v>9.1354091844663952</c:v>
                </c:pt>
                <c:pt idx="135">
                  <c:v>9.0798893015065563</c:v>
                </c:pt>
                <c:pt idx="136">
                  <c:v>8.9072941518647291</c:v>
                </c:pt>
                <c:pt idx="137">
                  <c:v>8.7693615522756811</c:v>
                </c:pt>
                <c:pt idx="138">
                  <c:v>8.5670102351033126</c:v>
                </c:pt>
                <c:pt idx="139">
                  <c:v>10.22820901414762</c:v>
                </c:pt>
                <c:pt idx="140">
                  <c:v>9.2765389233928879</c:v>
                </c:pt>
                <c:pt idx="141">
                  <c:v>8.0791930852927969</c:v>
                </c:pt>
                <c:pt idx="142">
                  <c:v>7.3317897637634415</c:v>
                </c:pt>
                <c:pt idx="143">
                  <c:v>7.4210171043745801</c:v>
                </c:pt>
                <c:pt idx="144">
                  <c:v>7.5698475063075197</c:v>
                </c:pt>
                <c:pt idx="145">
                  <c:v>6.9406119738470764</c:v>
                </c:pt>
                <c:pt idx="146">
                  <c:v>6.7638364990567181</c:v>
                </c:pt>
                <c:pt idx="147">
                  <c:v>6.5383983447043281</c:v>
                </c:pt>
                <c:pt idx="148">
                  <c:v>6.5559904020169935</c:v>
                </c:pt>
                <c:pt idx="149">
                  <c:v>6.1943055844004462</c:v>
                </c:pt>
                <c:pt idx="150">
                  <c:v>6.8860990981926715</c:v>
                </c:pt>
                <c:pt idx="151">
                  <c:v>6.7437862744655535</c:v>
                </c:pt>
                <c:pt idx="152">
                  <c:v>6.5932570511845938</c:v>
                </c:pt>
                <c:pt idx="153">
                  <c:v>7.5368797028399399</c:v>
                </c:pt>
                <c:pt idx="154">
                  <c:v>7.0686767441036933</c:v>
                </c:pt>
                <c:pt idx="155">
                  <c:v>8.348618906421315</c:v>
                </c:pt>
                <c:pt idx="156">
                  <c:v>8.5143019914401723</c:v>
                </c:pt>
                <c:pt idx="157">
                  <c:v>9.2293636274860145</c:v>
                </c:pt>
                <c:pt idx="158">
                  <c:v>9.1301090805909784</c:v>
                </c:pt>
                <c:pt idx="159">
                  <c:v>9.2747556307019128</c:v>
                </c:pt>
                <c:pt idx="160">
                  <c:v>9.2536436237476938</c:v>
                </c:pt>
                <c:pt idx="161">
                  <c:v>10.303873007225778</c:v>
                </c:pt>
                <c:pt idx="162">
                  <c:v>10.844794220336171</c:v>
                </c:pt>
                <c:pt idx="163">
                  <c:v>9.1335885604467482</c:v>
                </c:pt>
                <c:pt idx="164">
                  <c:v>9.9533734254636528</c:v>
                </c:pt>
                <c:pt idx="165">
                  <c:v>10.438139960472613</c:v>
                </c:pt>
                <c:pt idx="166">
                  <c:v>10.40823591755532</c:v>
                </c:pt>
                <c:pt idx="167">
                  <c:v>10.476858462909291</c:v>
                </c:pt>
                <c:pt idx="168">
                  <c:v>10.379767318158615</c:v>
                </c:pt>
                <c:pt idx="169">
                  <c:v>10.476089929310236</c:v>
                </c:pt>
                <c:pt idx="170">
                  <c:v>10.42448437064674</c:v>
                </c:pt>
                <c:pt idx="171">
                  <c:v>10.122200528554893</c:v>
                </c:pt>
                <c:pt idx="172">
                  <c:v>10.91724202140956</c:v>
                </c:pt>
                <c:pt idx="173">
                  <c:v>11.864134308060413</c:v>
                </c:pt>
                <c:pt idx="174">
                  <c:v>12.086212387960412</c:v>
                </c:pt>
                <c:pt idx="175">
                  <c:v>9.3748405445938978</c:v>
                </c:pt>
                <c:pt idx="176">
                  <c:v>9.4352294409152542</c:v>
                </c:pt>
                <c:pt idx="177">
                  <c:v>9.3142624779227372</c:v>
                </c:pt>
                <c:pt idx="178">
                  <c:v>9.7862455100049868</c:v>
                </c:pt>
                <c:pt idx="179">
                  <c:v>9.5959589761134492</c:v>
                </c:pt>
                <c:pt idx="180">
                  <c:v>10.105227437520464</c:v>
                </c:pt>
                <c:pt idx="181">
                  <c:v>11.392645334613047</c:v>
                </c:pt>
                <c:pt idx="182">
                  <c:v>9.5848550684958393</c:v>
                </c:pt>
                <c:pt idx="183">
                  <c:v>8.0351561553325936</c:v>
                </c:pt>
                <c:pt idx="184">
                  <c:v>7.9819451191573432</c:v>
                </c:pt>
                <c:pt idx="185">
                  <c:v>9.3230416154243017</c:v>
                </c:pt>
                <c:pt idx="186">
                  <c:v>5.8832658066404333</c:v>
                </c:pt>
                <c:pt idx="187">
                  <c:v>5.8474427435013139</c:v>
                </c:pt>
                <c:pt idx="188">
                  <c:v>5.6737988058659221</c:v>
                </c:pt>
                <c:pt idx="189">
                  <c:v>4.410137420473669</c:v>
                </c:pt>
                <c:pt idx="190">
                  <c:v>4.3793140591774407</c:v>
                </c:pt>
                <c:pt idx="191">
                  <c:v>3.6077342342440795</c:v>
                </c:pt>
                <c:pt idx="192">
                  <c:v>3.9083258470210609</c:v>
                </c:pt>
                <c:pt idx="193">
                  <c:v>4.2497283458464707</c:v>
                </c:pt>
                <c:pt idx="194">
                  <c:v>4.1154520021412209</c:v>
                </c:pt>
                <c:pt idx="195">
                  <c:v>4.1352978014792781</c:v>
                </c:pt>
                <c:pt idx="196">
                  <c:v>5.4274611886304136</c:v>
                </c:pt>
                <c:pt idx="197">
                  <c:v>5.1268873080171442</c:v>
                </c:pt>
                <c:pt idx="198">
                  <c:v>5.2931660073469375</c:v>
                </c:pt>
                <c:pt idx="199">
                  <c:v>7.2290673514820352</c:v>
                </c:pt>
                <c:pt idx="200">
                  <c:v>6.3518136746304625</c:v>
                </c:pt>
                <c:pt idx="201">
                  <c:v>5.8697778330436989</c:v>
                </c:pt>
                <c:pt idx="202">
                  <c:v>4.4004242370199211</c:v>
                </c:pt>
                <c:pt idx="203">
                  <c:v>3.8738551781086139</c:v>
                </c:pt>
                <c:pt idx="204">
                  <c:v>3.9552478971906107</c:v>
                </c:pt>
                <c:pt idx="205">
                  <c:v>3.8708698877061272</c:v>
                </c:pt>
                <c:pt idx="206">
                  <c:v>3.9853283051334554</c:v>
                </c:pt>
                <c:pt idx="207">
                  <c:v>3.9159531948864879</c:v>
                </c:pt>
                <c:pt idx="208">
                  <c:v>3.8157094811465821</c:v>
                </c:pt>
                <c:pt idx="209">
                  <c:v>3.9423322877743119</c:v>
                </c:pt>
                <c:pt idx="210">
                  <c:v>3.9856847836017062</c:v>
                </c:pt>
                <c:pt idx="211">
                  <c:v>5.1171394253168998</c:v>
                </c:pt>
                <c:pt idx="212">
                  <c:v>6.15897773566385</c:v>
                </c:pt>
                <c:pt idx="213">
                  <c:v>7.1750017104762591</c:v>
                </c:pt>
                <c:pt idx="214">
                  <c:v>6.6223825150122986</c:v>
                </c:pt>
                <c:pt idx="215">
                  <c:v>6.3566446278566815</c:v>
                </c:pt>
                <c:pt idx="216">
                  <c:v>6.3925212092920756</c:v>
                </c:pt>
                <c:pt idx="217">
                  <c:v>6.9712233462214481</c:v>
                </c:pt>
                <c:pt idx="218">
                  <c:v>6.8305084700878274</c:v>
                </c:pt>
                <c:pt idx="219">
                  <c:v>6.5198989028227974</c:v>
                </c:pt>
                <c:pt idx="220">
                  <c:v>7.0759977650016506</c:v>
                </c:pt>
                <c:pt idx="221">
                  <c:v>7.3119491916566863</c:v>
                </c:pt>
                <c:pt idx="222">
                  <c:v>7.8780576148478874</c:v>
                </c:pt>
                <c:pt idx="223">
                  <c:v>8.6573614627613082</c:v>
                </c:pt>
                <c:pt idx="224">
                  <c:v>9.0739527840806922</c:v>
                </c:pt>
                <c:pt idx="225">
                  <c:v>9.3681361731638262</c:v>
                </c:pt>
                <c:pt idx="226">
                  <c:v>9.6238044121439721</c:v>
                </c:pt>
                <c:pt idx="227">
                  <c:v>9.9334102332081251</c:v>
                </c:pt>
                <c:pt idx="228">
                  <c:v>11.13234567121301</c:v>
                </c:pt>
                <c:pt idx="229">
                  <c:v>10.371765706335442</c:v>
                </c:pt>
                <c:pt idx="230">
                  <c:v>10.711275062627521</c:v>
                </c:pt>
                <c:pt idx="231">
                  <c:v>10.070329661423798</c:v>
                </c:pt>
                <c:pt idx="232">
                  <c:v>8.9667376802298904</c:v>
                </c:pt>
                <c:pt idx="233">
                  <c:v>8.5678322299938916</c:v>
                </c:pt>
                <c:pt idx="234">
                  <c:v>9.309281073436626</c:v>
                </c:pt>
                <c:pt idx="235">
                  <c:v>9.5411154313428135</c:v>
                </c:pt>
                <c:pt idx="236">
                  <c:v>8.2617006244615521</c:v>
                </c:pt>
                <c:pt idx="237">
                  <c:v>9.0330183597608542</c:v>
                </c:pt>
                <c:pt idx="238">
                  <c:v>8.6475052671887003</c:v>
                </c:pt>
                <c:pt idx="239">
                  <c:v>9.4160018133046695</c:v>
                </c:pt>
                <c:pt idx="240">
                  <c:v>9.1392269041244134</c:v>
                </c:pt>
                <c:pt idx="241">
                  <c:v>9.4155990094327091</c:v>
                </c:pt>
                <c:pt idx="242">
                  <c:v>10.769545302098528</c:v>
                </c:pt>
                <c:pt idx="243">
                  <c:v>10.924352074283302</c:v>
                </c:pt>
                <c:pt idx="244">
                  <c:v>10.983547885595172</c:v>
                </c:pt>
                <c:pt idx="245">
                  <c:v>10.452165965206538</c:v>
                </c:pt>
                <c:pt idx="246">
                  <c:v>12.081804386939613</c:v>
                </c:pt>
                <c:pt idx="247">
                  <c:v>11.504652975168778</c:v>
                </c:pt>
                <c:pt idx="248">
                  <c:v>11.760709404026255</c:v>
                </c:pt>
                <c:pt idx="249">
                  <c:v>11.46550141509347</c:v>
                </c:pt>
                <c:pt idx="250">
                  <c:v>11.707422202950484</c:v>
                </c:pt>
                <c:pt idx="251">
                  <c:v>10.708131984489009</c:v>
                </c:pt>
                <c:pt idx="252">
                  <c:v>9.5336688373302341</c:v>
                </c:pt>
                <c:pt idx="253">
                  <c:v>9.3177832137077221</c:v>
                </c:pt>
                <c:pt idx="254">
                  <c:v>9.0638148239452878</c:v>
                </c:pt>
                <c:pt idx="255">
                  <c:v>9.5023755766278768</c:v>
                </c:pt>
                <c:pt idx="256">
                  <c:v>9.7258787447002941</c:v>
                </c:pt>
                <c:pt idx="257">
                  <c:v>9.2671416980212573</c:v>
                </c:pt>
                <c:pt idx="258">
                  <c:v>9.2562536196323961</c:v>
                </c:pt>
                <c:pt idx="259">
                  <c:v>9.3842173092073065</c:v>
                </c:pt>
                <c:pt idx="260">
                  <c:v>9.9804383563881611</c:v>
                </c:pt>
                <c:pt idx="261">
                  <c:v>10.616926279933251</c:v>
                </c:pt>
                <c:pt idx="262">
                  <c:v>11.758382108663005</c:v>
                </c:pt>
                <c:pt idx="263">
                  <c:v>11.579237712764531</c:v>
                </c:pt>
                <c:pt idx="264">
                  <c:v>11.920665142619219</c:v>
                </c:pt>
                <c:pt idx="265">
                  <c:v>10.809078761220428</c:v>
                </c:pt>
                <c:pt idx="266">
                  <c:v>10.131269923757266</c:v>
                </c:pt>
                <c:pt idx="267">
                  <c:v>10.241718161895351</c:v>
                </c:pt>
                <c:pt idx="268">
                  <c:v>9.3630552617150524</c:v>
                </c:pt>
                <c:pt idx="269">
                  <c:v>8.4695355609359311</c:v>
                </c:pt>
                <c:pt idx="270">
                  <c:v>7.9250286103402772</c:v>
                </c:pt>
                <c:pt idx="271">
                  <c:v>7.9246804680337837</c:v>
                </c:pt>
                <c:pt idx="272">
                  <c:v>7.7628192445461615</c:v>
                </c:pt>
                <c:pt idx="273">
                  <c:v>7.8415845836200395</c:v>
                </c:pt>
                <c:pt idx="274">
                  <c:v>7.7700506987667923</c:v>
                </c:pt>
                <c:pt idx="275">
                  <c:v>5.9228731856920653</c:v>
                </c:pt>
                <c:pt idx="276">
                  <c:v>6.2239142986515708</c:v>
                </c:pt>
                <c:pt idx="277">
                  <c:v>6.7777492815657538</c:v>
                </c:pt>
                <c:pt idx="278">
                  <c:v>6.2715857297941344</c:v>
                </c:pt>
                <c:pt idx="279">
                  <c:v>6.2509874302936757</c:v>
                </c:pt>
                <c:pt idx="280">
                  <c:v>5.9864365911035531</c:v>
                </c:pt>
                <c:pt idx="281">
                  <c:v>6.1196737951796321</c:v>
                </c:pt>
                <c:pt idx="282">
                  <c:v>5.9645157280436765</c:v>
                </c:pt>
                <c:pt idx="283">
                  <c:v>5.5275662269435735</c:v>
                </c:pt>
                <c:pt idx="284">
                  <c:v>5.7072642738840242</c:v>
                </c:pt>
                <c:pt idx="285">
                  <c:v>6.8490461990823839</c:v>
                </c:pt>
                <c:pt idx="286">
                  <c:v>6.1451199740004245</c:v>
                </c:pt>
                <c:pt idx="287">
                  <c:v>5.365094414048782</c:v>
                </c:pt>
                <c:pt idx="288">
                  <c:v>2.635257515243167</c:v>
                </c:pt>
                <c:pt idx="289">
                  <c:v>2.8094581597297141</c:v>
                </c:pt>
                <c:pt idx="290">
                  <c:v>2.7903272447242258</c:v>
                </c:pt>
                <c:pt idx="291">
                  <c:v>2.9033124360886196</c:v>
                </c:pt>
                <c:pt idx="292">
                  <c:v>3.0539584022690338</c:v>
                </c:pt>
                <c:pt idx="293">
                  <c:v>3.115940742161023</c:v>
                </c:pt>
                <c:pt idx="294">
                  <c:v>2.9996425453846705</c:v>
                </c:pt>
                <c:pt idx="295">
                  <c:v>3.1489579652599482</c:v>
                </c:pt>
                <c:pt idx="296">
                  <c:v>3.307374115476692</c:v>
                </c:pt>
                <c:pt idx="297">
                  <c:v>3.4560267139015681</c:v>
                </c:pt>
                <c:pt idx="298">
                  <c:v>7.4581041302033864</c:v>
                </c:pt>
                <c:pt idx="299">
                  <c:v>7.4930667889356872</c:v>
                </c:pt>
                <c:pt idx="300">
                  <c:v>8.483544845749412</c:v>
                </c:pt>
                <c:pt idx="301">
                  <c:v>8.5732701543529632</c:v>
                </c:pt>
                <c:pt idx="302">
                  <c:v>8.5512788747698139</c:v>
                </c:pt>
                <c:pt idx="303">
                  <c:v>10.15214760150614</c:v>
                </c:pt>
                <c:pt idx="304">
                  <c:v>10.760137487122249</c:v>
                </c:pt>
                <c:pt idx="305">
                  <c:v>11.213558891139831</c:v>
                </c:pt>
                <c:pt idx="306">
                  <c:v>11.330361522683164</c:v>
                </c:pt>
                <c:pt idx="307">
                  <c:v>11.728146753535707</c:v>
                </c:pt>
                <c:pt idx="308">
                  <c:v>11.019571666579818</c:v>
                </c:pt>
                <c:pt idx="309">
                  <c:v>11.295017142901044</c:v>
                </c:pt>
                <c:pt idx="310">
                  <c:v>11.118061116718675</c:v>
                </c:pt>
                <c:pt idx="311">
                  <c:v>9.4939707993856963</c:v>
                </c:pt>
                <c:pt idx="312">
                  <c:v>9.9851212607509066</c:v>
                </c:pt>
                <c:pt idx="313">
                  <c:v>8.8550002902366316</c:v>
                </c:pt>
                <c:pt idx="314">
                  <c:v>9.633233653641339</c:v>
                </c:pt>
                <c:pt idx="315">
                  <c:v>10.520093429833222</c:v>
                </c:pt>
                <c:pt idx="316">
                  <c:v>11.064467072355248</c:v>
                </c:pt>
                <c:pt idx="317">
                  <c:v>11.034525741588595</c:v>
                </c:pt>
                <c:pt idx="318">
                  <c:v>10.805764556712516</c:v>
                </c:pt>
                <c:pt idx="319">
                  <c:v>10.902988793632719</c:v>
                </c:pt>
                <c:pt idx="320">
                  <c:v>8.7829672603050586</c:v>
                </c:pt>
                <c:pt idx="321">
                  <c:v>9.595837081846339</c:v>
                </c:pt>
                <c:pt idx="322">
                  <c:v>9.1827044306437973</c:v>
                </c:pt>
                <c:pt idx="323">
                  <c:v>10.650903714886141</c:v>
                </c:pt>
                <c:pt idx="324">
                  <c:v>8.6996322298758404</c:v>
                </c:pt>
                <c:pt idx="325">
                  <c:v>8.660641420420859</c:v>
                </c:pt>
                <c:pt idx="326">
                  <c:v>6.5936884242937914</c:v>
                </c:pt>
                <c:pt idx="327">
                  <c:v>6.0755508017074007</c:v>
                </c:pt>
                <c:pt idx="328">
                  <c:v>6.3656388771679353</c:v>
                </c:pt>
                <c:pt idx="329">
                  <c:v>5.9767016162416962</c:v>
                </c:pt>
                <c:pt idx="330">
                  <c:v>7.4171318539481472</c:v>
                </c:pt>
                <c:pt idx="331">
                  <c:v>7.3826255331876354</c:v>
                </c:pt>
                <c:pt idx="332">
                  <c:v>6.9460156362329153</c:v>
                </c:pt>
                <c:pt idx="333">
                  <c:v>6.4313446815402635</c:v>
                </c:pt>
                <c:pt idx="334">
                  <c:v>6.9770102079431897</c:v>
                </c:pt>
                <c:pt idx="335">
                  <c:v>6.5246773374968887</c:v>
                </c:pt>
                <c:pt idx="336">
                  <c:v>8.0237700483889078</c:v>
                </c:pt>
                <c:pt idx="337">
                  <c:v>7.9743534733854897</c:v>
                </c:pt>
                <c:pt idx="338">
                  <c:v>8.050643609277266</c:v>
                </c:pt>
                <c:pt idx="339">
                  <c:v>8.6148351001294738</c:v>
                </c:pt>
                <c:pt idx="340">
                  <c:v>8.842336378932762</c:v>
                </c:pt>
                <c:pt idx="341">
                  <c:v>9.4333306913766872</c:v>
                </c:pt>
                <c:pt idx="342">
                  <c:v>10.611282210524024</c:v>
                </c:pt>
                <c:pt idx="343">
                  <c:v>10.711035067053208</c:v>
                </c:pt>
                <c:pt idx="344">
                  <c:v>11.37778109413193</c:v>
                </c:pt>
                <c:pt idx="345">
                  <c:v>12.205907774409569</c:v>
                </c:pt>
                <c:pt idx="346">
                  <c:v>15.028508989803059</c:v>
                </c:pt>
                <c:pt idx="347">
                  <c:v>14.005000141228543</c:v>
                </c:pt>
                <c:pt idx="348">
                  <c:v>10.909332174588556</c:v>
                </c:pt>
                <c:pt idx="349">
                  <c:v>10.532340460263125</c:v>
                </c:pt>
                <c:pt idx="350">
                  <c:v>9.7810515080967839</c:v>
                </c:pt>
                <c:pt idx="351">
                  <c:v>9.6824503960860451</c:v>
                </c:pt>
                <c:pt idx="352">
                  <c:v>9.2557595579990259</c:v>
                </c:pt>
                <c:pt idx="353">
                  <c:v>9.0750198981340411</c:v>
                </c:pt>
                <c:pt idx="354">
                  <c:v>8.6675149797376072</c:v>
                </c:pt>
                <c:pt idx="355">
                  <c:v>8.3107268353571122</c:v>
                </c:pt>
                <c:pt idx="356">
                  <c:v>8.0793182009275775</c:v>
                </c:pt>
                <c:pt idx="357">
                  <c:v>9.2712025547135966</c:v>
                </c:pt>
                <c:pt idx="358">
                  <c:v>11.412159439091976</c:v>
                </c:pt>
                <c:pt idx="359">
                  <c:v>9.3989208221493357</c:v>
                </c:pt>
                <c:pt idx="360">
                  <c:v>9.3185881947850557</c:v>
                </c:pt>
                <c:pt idx="361">
                  <c:v>9.0960420888108899</c:v>
                </c:pt>
                <c:pt idx="362">
                  <c:v>8.7646153804148188</c:v>
                </c:pt>
                <c:pt idx="363">
                  <c:v>6.2015963158269134</c:v>
                </c:pt>
                <c:pt idx="364">
                  <c:v>5.8336392492838334</c:v>
                </c:pt>
                <c:pt idx="365">
                  <c:v>5.6803172568833213</c:v>
                </c:pt>
                <c:pt idx="366">
                  <c:v>5.1802846120607375</c:v>
                </c:pt>
                <c:pt idx="367">
                  <c:v>5.0051568289396364</c:v>
                </c:pt>
                <c:pt idx="368">
                  <c:v>4.6994115502683478</c:v>
                </c:pt>
                <c:pt idx="369">
                  <c:v>3.4100157194876917</c:v>
                </c:pt>
                <c:pt idx="370">
                  <c:v>3.501258251270158</c:v>
                </c:pt>
                <c:pt idx="371">
                  <c:v>3.2994291360295116</c:v>
                </c:pt>
                <c:pt idx="372">
                  <c:v>3.2981141613653846</c:v>
                </c:pt>
                <c:pt idx="373">
                  <c:v>3.355704156891353</c:v>
                </c:pt>
                <c:pt idx="374">
                  <c:v>3.4519258579211383</c:v>
                </c:pt>
                <c:pt idx="375">
                  <c:v>3.4748604119490158</c:v>
                </c:pt>
                <c:pt idx="376">
                  <c:v>3.4461746188218747</c:v>
                </c:pt>
                <c:pt idx="377">
                  <c:v>3.5907755877989609</c:v>
                </c:pt>
                <c:pt idx="378">
                  <c:v>3.4604793353979826</c:v>
                </c:pt>
                <c:pt idx="379">
                  <c:v>5.1028616346653823</c:v>
                </c:pt>
                <c:pt idx="380">
                  <c:v>4.8477545458792726</c:v>
                </c:pt>
                <c:pt idx="381">
                  <c:v>4.8158537131261445</c:v>
                </c:pt>
                <c:pt idx="382">
                  <c:v>4.654939100139714</c:v>
                </c:pt>
                <c:pt idx="383">
                  <c:v>5.1333561132946697</c:v>
                </c:pt>
                <c:pt idx="384">
                  <c:v>5.6886201164027357</c:v>
                </c:pt>
                <c:pt idx="385">
                  <c:v>6.1074495354317397</c:v>
                </c:pt>
                <c:pt idx="386">
                  <c:v>5.8805659356016946</c:v>
                </c:pt>
                <c:pt idx="387">
                  <c:v>5.6713289455164784</c:v>
                </c:pt>
                <c:pt idx="388">
                  <c:v>6.5333900819008903</c:v>
                </c:pt>
                <c:pt idx="389">
                  <c:v>7.4139285840300602</c:v>
                </c:pt>
                <c:pt idx="390">
                  <c:v>7.0376556998103235</c:v>
                </c:pt>
                <c:pt idx="391">
                  <c:v>8.0037437007932724</c:v>
                </c:pt>
                <c:pt idx="392">
                  <c:v>9.4753686835883659</c:v>
                </c:pt>
                <c:pt idx="393">
                  <c:v>10.414400604726472</c:v>
                </c:pt>
                <c:pt idx="394">
                  <c:v>9.6374013626841446</c:v>
                </c:pt>
                <c:pt idx="395">
                  <c:v>9.0823693325953432</c:v>
                </c:pt>
                <c:pt idx="396">
                  <c:v>9.6381337540908483</c:v>
                </c:pt>
                <c:pt idx="397">
                  <c:v>9.0623979423681558</c:v>
                </c:pt>
                <c:pt idx="398">
                  <c:v>8.7457780168731531</c:v>
                </c:pt>
                <c:pt idx="399">
                  <c:v>6.6882311015159148</c:v>
                </c:pt>
                <c:pt idx="400">
                  <c:v>5.9001620905256829</c:v>
                </c:pt>
                <c:pt idx="401">
                  <c:v>5.9469610371765516</c:v>
                </c:pt>
                <c:pt idx="402">
                  <c:v>5.9652275069876124</c:v>
                </c:pt>
                <c:pt idx="403">
                  <c:v>6.0941895063251215</c:v>
                </c:pt>
                <c:pt idx="404">
                  <c:v>5.6923529212658988</c:v>
                </c:pt>
                <c:pt idx="405">
                  <c:v>5.3771423748970983</c:v>
                </c:pt>
                <c:pt idx="406">
                  <c:v>5.2863179234437254</c:v>
                </c:pt>
                <c:pt idx="407">
                  <c:v>5.7419553986655574</c:v>
                </c:pt>
                <c:pt idx="408">
                  <c:v>5.6179886999290574</c:v>
                </c:pt>
                <c:pt idx="409">
                  <c:v>5.9113154846368472</c:v>
                </c:pt>
                <c:pt idx="410">
                  <c:v>6.6132157352045136</c:v>
                </c:pt>
                <c:pt idx="411">
                  <c:v>5.8389948315166906</c:v>
                </c:pt>
                <c:pt idx="412">
                  <c:v>5.8573668730694406</c:v>
                </c:pt>
                <c:pt idx="413">
                  <c:v>5.4718788455703651</c:v>
                </c:pt>
                <c:pt idx="414">
                  <c:v>5.6102924298061927</c:v>
                </c:pt>
                <c:pt idx="415">
                  <c:v>6.1343075631744401</c:v>
                </c:pt>
                <c:pt idx="416">
                  <c:v>6.2585395155029442</c:v>
                </c:pt>
                <c:pt idx="417">
                  <c:v>5.9308706290333317</c:v>
                </c:pt>
                <c:pt idx="418">
                  <c:v>5.6736541819550519</c:v>
                </c:pt>
                <c:pt idx="419">
                  <c:v>6.1689611854684392</c:v>
                </c:pt>
                <c:pt idx="420">
                  <c:v>6.9784052693782259</c:v>
                </c:pt>
                <c:pt idx="421">
                  <c:v>7.7785551881305066</c:v>
                </c:pt>
                <c:pt idx="422">
                  <c:v>6.8296102124338196</c:v>
                </c:pt>
                <c:pt idx="423">
                  <c:v>6.0813748450411778</c:v>
                </c:pt>
                <c:pt idx="424">
                  <c:v>6.1737604126605889</c:v>
                </c:pt>
                <c:pt idx="425">
                  <c:v>5.4966042079983541</c:v>
                </c:pt>
                <c:pt idx="426">
                  <c:v>5.7072726936145539</c:v>
                </c:pt>
                <c:pt idx="427">
                  <c:v>6.0675701051137647</c:v>
                </c:pt>
                <c:pt idx="428">
                  <c:v>5.7794911418356492</c:v>
                </c:pt>
                <c:pt idx="429">
                  <c:v>5.4151004462440939</c:v>
                </c:pt>
                <c:pt idx="430">
                  <c:v>5.5510583298145688</c:v>
                </c:pt>
                <c:pt idx="431">
                  <c:v>5.599013672883796</c:v>
                </c:pt>
                <c:pt idx="432">
                  <c:v>6.0113914326211164</c:v>
                </c:pt>
                <c:pt idx="433">
                  <c:v>7.573519989794617</c:v>
                </c:pt>
                <c:pt idx="434">
                  <c:v>5.4798642164989415</c:v>
                </c:pt>
                <c:pt idx="435">
                  <c:v>6.2158948862900143</c:v>
                </c:pt>
                <c:pt idx="436">
                  <c:v>6.3681728081406828</c:v>
                </c:pt>
                <c:pt idx="437">
                  <c:v>5.7766087177605385</c:v>
                </c:pt>
                <c:pt idx="438">
                  <c:v>6.3383726619574663</c:v>
                </c:pt>
                <c:pt idx="439">
                  <c:v>6.7213422481284892</c:v>
                </c:pt>
                <c:pt idx="440">
                  <c:v>6.6872561033411273</c:v>
                </c:pt>
                <c:pt idx="441">
                  <c:v>5.6174149962728794</c:v>
                </c:pt>
                <c:pt idx="442">
                  <c:v>5.8843337797439474</c:v>
                </c:pt>
                <c:pt idx="443">
                  <c:v>5.7076808535907659</c:v>
                </c:pt>
                <c:pt idx="444">
                  <c:v>6.7175632300449468</c:v>
                </c:pt>
                <c:pt idx="445">
                  <c:v>6.7453758687583791</c:v>
                </c:pt>
                <c:pt idx="446">
                  <c:v>6.1300330808986674</c:v>
                </c:pt>
                <c:pt idx="447">
                  <c:v>7.0536256464050693</c:v>
                </c:pt>
                <c:pt idx="448">
                  <c:v>4.5356755788779113</c:v>
                </c:pt>
                <c:pt idx="449">
                  <c:v>4.6989063785991538</c:v>
                </c:pt>
                <c:pt idx="450">
                  <c:v>4.195314272424751</c:v>
                </c:pt>
                <c:pt idx="451">
                  <c:v>4.9541426198778442</c:v>
                </c:pt>
                <c:pt idx="452">
                  <c:v>4.9117520548561098</c:v>
                </c:pt>
                <c:pt idx="453">
                  <c:v>3.6311085772145977</c:v>
                </c:pt>
                <c:pt idx="454">
                  <c:v>4.2022492807050353</c:v>
                </c:pt>
                <c:pt idx="455">
                  <c:v>3.8487905725719371</c:v>
                </c:pt>
                <c:pt idx="456">
                  <c:v>4.0115469152160363</c:v>
                </c:pt>
                <c:pt idx="457">
                  <c:v>3.7110357607816424</c:v>
                </c:pt>
                <c:pt idx="458">
                  <c:v>5.377302705863876</c:v>
                </c:pt>
                <c:pt idx="459">
                  <c:v>5.0890201944100637</c:v>
                </c:pt>
                <c:pt idx="460">
                  <c:v>4.873528989704945</c:v>
                </c:pt>
                <c:pt idx="461">
                  <c:v>5.1235870645887793</c:v>
                </c:pt>
                <c:pt idx="462">
                  <c:v>2.7509100735417862</c:v>
                </c:pt>
                <c:pt idx="463">
                  <c:v>3.5152165038280443</c:v>
                </c:pt>
                <c:pt idx="464">
                  <c:v>3.0700533416418989</c:v>
                </c:pt>
                <c:pt idx="465">
                  <c:v>3.1339036752660387</c:v>
                </c:pt>
                <c:pt idx="466">
                  <c:v>3.1186031967384555</c:v>
                </c:pt>
                <c:pt idx="467">
                  <c:v>2.6726660662258843</c:v>
                </c:pt>
                <c:pt idx="468">
                  <c:v>2.7724314039777904</c:v>
                </c:pt>
                <c:pt idx="469">
                  <c:v>2.7688013740285431</c:v>
                </c:pt>
                <c:pt idx="470">
                  <c:v>2.8667649633945054</c:v>
                </c:pt>
                <c:pt idx="471">
                  <c:v>2.6348914384069482</c:v>
                </c:pt>
                <c:pt idx="472">
                  <c:v>4.7370911859417015</c:v>
                </c:pt>
                <c:pt idx="473">
                  <c:v>4.431829506880737</c:v>
                </c:pt>
                <c:pt idx="474">
                  <c:v>4.608228122277259</c:v>
                </c:pt>
                <c:pt idx="475">
                  <c:v>5.0430563703424927</c:v>
                </c:pt>
                <c:pt idx="476">
                  <c:v>4.8325553545103856</c:v>
                </c:pt>
                <c:pt idx="477">
                  <c:v>5.9585224800450254</c:v>
                </c:pt>
                <c:pt idx="478">
                  <c:v>6.0951760613735928</c:v>
                </c:pt>
                <c:pt idx="479">
                  <c:v>6.3328309691595708</c:v>
                </c:pt>
                <c:pt idx="480">
                  <c:v>6.5203661359872047</c:v>
                </c:pt>
                <c:pt idx="481">
                  <c:v>6.2356238616370883</c:v>
                </c:pt>
                <c:pt idx="482">
                  <c:v>6.7438975923455118</c:v>
                </c:pt>
                <c:pt idx="483">
                  <c:v>6.9807371566633059</c:v>
                </c:pt>
                <c:pt idx="484">
                  <c:v>6.8050634942414687</c:v>
                </c:pt>
                <c:pt idx="485">
                  <c:v>6.6657888603474644</c:v>
                </c:pt>
                <c:pt idx="486">
                  <c:v>7.1697157727829612</c:v>
                </c:pt>
                <c:pt idx="487">
                  <c:v>7.6294504440117823</c:v>
                </c:pt>
                <c:pt idx="488">
                  <c:v>6.5828531841167139</c:v>
                </c:pt>
                <c:pt idx="489">
                  <c:v>6.8478052192901888</c:v>
                </c:pt>
                <c:pt idx="490">
                  <c:v>7.4583770275861765</c:v>
                </c:pt>
                <c:pt idx="491">
                  <c:v>7.9389122538860786</c:v>
                </c:pt>
                <c:pt idx="492">
                  <c:v>6.4559644852035296</c:v>
                </c:pt>
                <c:pt idx="493">
                  <c:v>6.3358899873306598</c:v>
                </c:pt>
                <c:pt idx="494">
                  <c:v>6.8161430497394111</c:v>
                </c:pt>
                <c:pt idx="495">
                  <c:v>7.006976968277657</c:v>
                </c:pt>
                <c:pt idx="496">
                  <c:v>6.5540389954358078</c:v>
                </c:pt>
                <c:pt idx="497">
                  <c:v>6.3126250575634675</c:v>
                </c:pt>
                <c:pt idx="498">
                  <c:v>6.0732466777953507</c:v>
                </c:pt>
                <c:pt idx="499">
                  <c:v>6.170092705436776</c:v>
                </c:pt>
                <c:pt idx="500">
                  <c:v>5.5272329663540285</c:v>
                </c:pt>
                <c:pt idx="501">
                  <c:v>5.6006492803593586</c:v>
                </c:pt>
                <c:pt idx="502">
                  <c:v>6.3232724708816148</c:v>
                </c:pt>
                <c:pt idx="503">
                  <c:v>6.007398210370722</c:v>
                </c:pt>
                <c:pt idx="504">
                  <c:v>6.0981676326161205</c:v>
                </c:pt>
                <c:pt idx="505">
                  <c:v>6.0891237417984545</c:v>
                </c:pt>
                <c:pt idx="506">
                  <c:v>6.1988179551301474</c:v>
                </c:pt>
                <c:pt idx="507">
                  <c:v>6.2516937415242264</c:v>
                </c:pt>
                <c:pt idx="508">
                  <c:v>6.8136523037763315</c:v>
                </c:pt>
                <c:pt idx="509">
                  <c:v>6.3296092977688305</c:v>
                </c:pt>
                <c:pt idx="510">
                  <c:v>6.8044029172390061</c:v>
                </c:pt>
                <c:pt idx="511">
                  <c:v>6.5622273000822968</c:v>
                </c:pt>
                <c:pt idx="512">
                  <c:v>6.2407458085593053</c:v>
                </c:pt>
                <c:pt idx="513">
                  <c:v>6.4608324540814888</c:v>
                </c:pt>
                <c:pt idx="514">
                  <c:v>4.7774406104403138</c:v>
                </c:pt>
                <c:pt idx="515">
                  <c:v>4.675859116994233</c:v>
                </c:pt>
                <c:pt idx="516">
                  <c:v>3.8149667305354753</c:v>
                </c:pt>
                <c:pt idx="517">
                  <c:v>3.8765964886498252</c:v>
                </c:pt>
                <c:pt idx="518">
                  <c:v>3.7577746655020281</c:v>
                </c:pt>
                <c:pt idx="519">
                  <c:v>3.2588635166549329</c:v>
                </c:pt>
                <c:pt idx="520">
                  <c:v>3.2207585667772687</c:v>
                </c:pt>
                <c:pt idx="521">
                  <c:v>2.9050578807728455</c:v>
                </c:pt>
                <c:pt idx="522">
                  <c:v>3.1192300010017378</c:v>
                </c:pt>
                <c:pt idx="523">
                  <c:v>3.0687372434049802</c:v>
                </c:pt>
                <c:pt idx="524">
                  <c:v>3.3791862102138248</c:v>
                </c:pt>
                <c:pt idx="525">
                  <c:v>3.2658354299272325</c:v>
                </c:pt>
                <c:pt idx="526">
                  <c:v>4.0548917367511415</c:v>
                </c:pt>
                <c:pt idx="527">
                  <c:v>4.2869200741608697</c:v>
                </c:pt>
                <c:pt idx="528">
                  <c:v>4.577547915129581</c:v>
                </c:pt>
                <c:pt idx="529">
                  <c:v>5.780372534246867</c:v>
                </c:pt>
                <c:pt idx="530">
                  <c:v>5.6444743264070327</c:v>
                </c:pt>
                <c:pt idx="531">
                  <c:v>6.9739204963734913</c:v>
                </c:pt>
                <c:pt idx="532">
                  <c:v>6.6454181720727972</c:v>
                </c:pt>
                <c:pt idx="533">
                  <c:v>7.0990717393011558</c:v>
                </c:pt>
                <c:pt idx="534">
                  <c:v>8.3149332096472293</c:v>
                </c:pt>
                <c:pt idx="535">
                  <c:v>9.728620469097633</c:v>
                </c:pt>
                <c:pt idx="536">
                  <c:v>10.057054376622881</c:v>
                </c:pt>
                <c:pt idx="537">
                  <c:v>8.6013685716522073</c:v>
                </c:pt>
                <c:pt idx="538">
                  <c:v>8.4113048250400126</c:v>
                </c:pt>
                <c:pt idx="539">
                  <c:v>8.5155092936413741</c:v>
                </c:pt>
                <c:pt idx="540">
                  <c:v>7.1889874819384136</c:v>
                </c:pt>
                <c:pt idx="541">
                  <c:v>6.2184942790016597</c:v>
                </c:pt>
                <c:pt idx="542">
                  <c:v>5.1899848847660737</c:v>
                </c:pt>
                <c:pt idx="543">
                  <c:v>4.6734499169821335</c:v>
                </c:pt>
                <c:pt idx="544">
                  <c:v>4.5075955151026355</c:v>
                </c:pt>
                <c:pt idx="545">
                  <c:v>3.7532822890579065</c:v>
                </c:pt>
                <c:pt idx="546">
                  <c:v>3.5608649018624612</c:v>
                </c:pt>
                <c:pt idx="547">
                  <c:v>3.2545399056658857</c:v>
                </c:pt>
                <c:pt idx="548">
                  <c:v>3.3646369765461817</c:v>
                </c:pt>
                <c:pt idx="549">
                  <c:v>3.4916829380506336</c:v>
                </c:pt>
                <c:pt idx="550">
                  <c:v>4.0050725297603034</c:v>
                </c:pt>
              </c:numCache>
            </c:numRef>
          </c:val>
          <c:smooth val="0"/>
          <c:extLst>
            <c:ext xmlns:c16="http://schemas.microsoft.com/office/drawing/2014/chart" uri="{C3380CC4-5D6E-409C-BE32-E72D297353CC}">
              <c16:uniqueId val="{00000002-0844-4272-A9C0-BD92A0F36F39}"/>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majorGridlines>
          <c:spPr>
            <a:ln w="9525" cap="flat" cmpd="sng" algn="ctr">
              <a:no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Index_Methodology!$AO$10</c:f>
          <c:strCache>
            <c:ptCount val="1"/>
            <c:pt idx="0">
              <c:v>Workplace</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Index_Methodology!$AP$11</c:f>
              <c:strCache>
                <c:ptCount val="1"/>
                <c:pt idx="0">
                  <c:v>work_index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Index_Methodology!$AP$12:$AP$562</c:f>
              <c:numCache>
                <c:formatCode>0.00000</c:formatCode>
                <c:ptCount val="551"/>
                <c:pt idx="0">
                  <c:v>0.63731343283582098</c:v>
                </c:pt>
                <c:pt idx="1">
                  <c:v>0.60746268656716418</c:v>
                </c:pt>
                <c:pt idx="2">
                  <c:v>0.57910447761194028</c:v>
                </c:pt>
                <c:pt idx="3">
                  <c:v>0.57611940298507458</c:v>
                </c:pt>
                <c:pt idx="4">
                  <c:v>0.58358208955223889</c:v>
                </c:pt>
                <c:pt idx="5">
                  <c:v>0.62089552238805978</c:v>
                </c:pt>
                <c:pt idx="6">
                  <c:v>0.64776119402985066</c:v>
                </c:pt>
                <c:pt idx="7">
                  <c:v>0.64328358208955216</c:v>
                </c:pt>
                <c:pt idx="8">
                  <c:v>0.61194029850746268</c:v>
                </c:pt>
                <c:pt idx="9">
                  <c:v>0.58805970149253728</c:v>
                </c:pt>
                <c:pt idx="10">
                  <c:v>0.59402985074626868</c:v>
                </c:pt>
                <c:pt idx="11">
                  <c:v>0.6</c:v>
                </c:pt>
                <c:pt idx="12">
                  <c:v>0.63283582089552248</c:v>
                </c:pt>
                <c:pt idx="13">
                  <c:v>0.65970149253731347</c:v>
                </c:pt>
                <c:pt idx="14">
                  <c:v>0.65522388059701486</c:v>
                </c:pt>
                <c:pt idx="15">
                  <c:v>0.62388059701492538</c:v>
                </c:pt>
                <c:pt idx="16">
                  <c:v>0.59701492537313428</c:v>
                </c:pt>
                <c:pt idx="17">
                  <c:v>0.59850746268656707</c:v>
                </c:pt>
                <c:pt idx="18">
                  <c:v>0.60746268656716418</c:v>
                </c:pt>
                <c:pt idx="19">
                  <c:v>0.63731343283582098</c:v>
                </c:pt>
                <c:pt idx="20">
                  <c:v>0.65970149253731347</c:v>
                </c:pt>
                <c:pt idx="21">
                  <c:v>0.65522388059701497</c:v>
                </c:pt>
                <c:pt idx="22">
                  <c:v>0.62238805970149258</c:v>
                </c:pt>
                <c:pt idx="23">
                  <c:v>0.59402985074626868</c:v>
                </c:pt>
                <c:pt idx="24">
                  <c:v>0.59402985074626868</c:v>
                </c:pt>
                <c:pt idx="25">
                  <c:v>0.59552238805970148</c:v>
                </c:pt>
                <c:pt idx="26">
                  <c:v>0.62089552238805967</c:v>
                </c:pt>
                <c:pt idx="27">
                  <c:v>0.64029850746268668</c:v>
                </c:pt>
                <c:pt idx="28">
                  <c:v>0.63134328358208947</c:v>
                </c:pt>
                <c:pt idx="29">
                  <c:v>0.6</c:v>
                </c:pt>
                <c:pt idx="30">
                  <c:v>0.57014925373134329</c:v>
                </c:pt>
                <c:pt idx="31">
                  <c:v>0.56119402985074629</c:v>
                </c:pt>
                <c:pt idx="32">
                  <c:v>0.53283582089552239</c:v>
                </c:pt>
                <c:pt idx="33">
                  <c:v>0.55970149253731338</c:v>
                </c:pt>
                <c:pt idx="34">
                  <c:v>0.58059701492537308</c:v>
                </c:pt>
                <c:pt idx="35">
                  <c:v>0.57761194029850738</c:v>
                </c:pt>
                <c:pt idx="36">
                  <c:v>0.55074626865671639</c:v>
                </c:pt>
                <c:pt idx="37">
                  <c:v>0.52238805970149249</c:v>
                </c:pt>
                <c:pt idx="38">
                  <c:v>0.5238805970149254</c:v>
                </c:pt>
                <c:pt idx="39">
                  <c:v>0.52985074626865658</c:v>
                </c:pt>
                <c:pt idx="40">
                  <c:v>0.56268656716417909</c:v>
                </c:pt>
                <c:pt idx="41">
                  <c:v>0.58955223880597019</c:v>
                </c:pt>
                <c:pt idx="42">
                  <c:v>0.61791044776119397</c:v>
                </c:pt>
                <c:pt idx="43">
                  <c:v>0.59402985074626868</c:v>
                </c:pt>
                <c:pt idx="44">
                  <c:v>0.56865671641791049</c:v>
                </c:pt>
                <c:pt idx="45">
                  <c:v>0.57313432835820899</c:v>
                </c:pt>
                <c:pt idx="46">
                  <c:v>0.58358208955223889</c:v>
                </c:pt>
                <c:pt idx="47">
                  <c:v>0.62388059701492549</c:v>
                </c:pt>
                <c:pt idx="48">
                  <c:v>0.62537313432835828</c:v>
                </c:pt>
                <c:pt idx="49">
                  <c:v>0.62388059701492538</c:v>
                </c:pt>
                <c:pt idx="50">
                  <c:v>0.59701492537313428</c:v>
                </c:pt>
                <c:pt idx="51">
                  <c:v>0.57611940298507458</c:v>
                </c:pt>
                <c:pt idx="52">
                  <c:v>0.55671641791044757</c:v>
                </c:pt>
                <c:pt idx="53">
                  <c:v>0.53880597014925369</c:v>
                </c:pt>
                <c:pt idx="54">
                  <c:v>0.57164179104477608</c:v>
                </c:pt>
                <c:pt idx="55">
                  <c:v>0.59850746268656718</c:v>
                </c:pt>
                <c:pt idx="56">
                  <c:v>0.59850746268656718</c:v>
                </c:pt>
                <c:pt idx="57">
                  <c:v>0.56716417910447769</c:v>
                </c:pt>
                <c:pt idx="58">
                  <c:v>0.56865671641791038</c:v>
                </c:pt>
                <c:pt idx="59">
                  <c:v>0.57164179104477619</c:v>
                </c:pt>
                <c:pt idx="60">
                  <c:v>0.58208955223880599</c:v>
                </c:pt>
                <c:pt idx="61">
                  <c:v>0.61343283582089558</c:v>
                </c:pt>
                <c:pt idx="62">
                  <c:v>0.66417910447761197</c:v>
                </c:pt>
                <c:pt idx="63">
                  <c:v>0.65671641791044766</c:v>
                </c:pt>
                <c:pt idx="64">
                  <c:v>0.63283582089552237</c:v>
                </c:pt>
                <c:pt idx="65">
                  <c:v>0.60298507462686568</c:v>
                </c:pt>
                <c:pt idx="66">
                  <c:v>0.59850746268656718</c:v>
                </c:pt>
                <c:pt idx="67">
                  <c:v>0.60000000000000009</c:v>
                </c:pt>
                <c:pt idx="68">
                  <c:v>0.62835820895522398</c:v>
                </c:pt>
                <c:pt idx="69">
                  <c:v>0.65522388059701497</c:v>
                </c:pt>
                <c:pt idx="70">
                  <c:v>0.63582089552238796</c:v>
                </c:pt>
                <c:pt idx="71">
                  <c:v>0.59999999999999987</c:v>
                </c:pt>
                <c:pt idx="72">
                  <c:v>0.56417910447761188</c:v>
                </c:pt>
                <c:pt idx="73">
                  <c:v>0.58208955223880587</c:v>
                </c:pt>
                <c:pt idx="74">
                  <c:v>0.57462686567164167</c:v>
                </c:pt>
                <c:pt idx="75">
                  <c:v>0.58805970149253739</c:v>
                </c:pt>
                <c:pt idx="76">
                  <c:v>0.5656716417910449</c:v>
                </c:pt>
                <c:pt idx="77">
                  <c:v>0.55671641791044768</c:v>
                </c:pt>
                <c:pt idx="78">
                  <c:v>0.51791044776119399</c:v>
                </c:pt>
                <c:pt idx="79">
                  <c:v>0.47462686567164181</c:v>
                </c:pt>
                <c:pt idx="80">
                  <c:v>0.4776119402985074</c:v>
                </c:pt>
                <c:pt idx="81">
                  <c:v>0.48208955223880601</c:v>
                </c:pt>
                <c:pt idx="82">
                  <c:v>0.50149253731343291</c:v>
                </c:pt>
                <c:pt idx="83">
                  <c:v>0.48208955223880601</c:v>
                </c:pt>
                <c:pt idx="84">
                  <c:v>0.47611940298507466</c:v>
                </c:pt>
                <c:pt idx="85">
                  <c:v>0.4567164179104477</c:v>
                </c:pt>
                <c:pt idx="86">
                  <c:v>0.4656716417910447</c:v>
                </c:pt>
                <c:pt idx="87">
                  <c:v>0.46268656716417905</c:v>
                </c:pt>
                <c:pt idx="88">
                  <c:v>0.47164179104477605</c:v>
                </c:pt>
                <c:pt idx="89">
                  <c:v>0.50298507462686559</c:v>
                </c:pt>
                <c:pt idx="90">
                  <c:v>0.4731343283582089</c:v>
                </c:pt>
                <c:pt idx="91">
                  <c:v>0.4686567164179104</c:v>
                </c:pt>
                <c:pt idx="92">
                  <c:v>0.44776119402985071</c:v>
                </c:pt>
                <c:pt idx="93">
                  <c:v>0.4641791044776119</c:v>
                </c:pt>
                <c:pt idx="94">
                  <c:v>0.45970149253731341</c:v>
                </c:pt>
                <c:pt idx="95">
                  <c:v>0.45373134328358206</c:v>
                </c:pt>
                <c:pt idx="96">
                  <c:v>0.4641791044776119</c:v>
                </c:pt>
                <c:pt idx="97">
                  <c:v>0.42686567164179101</c:v>
                </c:pt>
                <c:pt idx="98">
                  <c:v>0.41492537313432837</c:v>
                </c:pt>
                <c:pt idx="99">
                  <c:v>0.38358208955223877</c:v>
                </c:pt>
                <c:pt idx="100">
                  <c:v>0.40746268656716411</c:v>
                </c:pt>
                <c:pt idx="101">
                  <c:v>0.40746268656716411</c:v>
                </c:pt>
                <c:pt idx="102">
                  <c:v>0.41940298507462687</c:v>
                </c:pt>
                <c:pt idx="103">
                  <c:v>0.44925373134328356</c:v>
                </c:pt>
                <c:pt idx="104">
                  <c:v>0.42835820895522392</c:v>
                </c:pt>
                <c:pt idx="105">
                  <c:v>0.43731343283582091</c:v>
                </c:pt>
                <c:pt idx="106">
                  <c:v>0.43283582089552242</c:v>
                </c:pt>
                <c:pt idx="107">
                  <c:v>0.4731343283582089</c:v>
                </c:pt>
                <c:pt idx="108">
                  <c:v>0.48358208955223886</c:v>
                </c:pt>
                <c:pt idx="109">
                  <c:v>0.49701492537313435</c:v>
                </c:pt>
                <c:pt idx="110">
                  <c:v>0.52686567164179099</c:v>
                </c:pt>
                <c:pt idx="111">
                  <c:v>0.50149253731343291</c:v>
                </c:pt>
                <c:pt idx="112">
                  <c:v>0.4925373134328358</c:v>
                </c:pt>
                <c:pt idx="113">
                  <c:v>0.46716417910447755</c:v>
                </c:pt>
                <c:pt idx="114">
                  <c:v>0.49402985074626854</c:v>
                </c:pt>
                <c:pt idx="115">
                  <c:v>0.4925373134328358</c:v>
                </c:pt>
                <c:pt idx="116">
                  <c:v>0.49552238805970139</c:v>
                </c:pt>
                <c:pt idx="117">
                  <c:v>0.51343283582089549</c:v>
                </c:pt>
                <c:pt idx="118">
                  <c:v>0.47611940298507455</c:v>
                </c:pt>
                <c:pt idx="119">
                  <c:v>0.4686567164179104</c:v>
                </c:pt>
                <c:pt idx="120">
                  <c:v>0.44626865671641791</c:v>
                </c:pt>
                <c:pt idx="121">
                  <c:v>0.46716417910447755</c:v>
                </c:pt>
                <c:pt idx="122">
                  <c:v>0.43731343283582086</c:v>
                </c:pt>
                <c:pt idx="123">
                  <c:v>0.43731343283582091</c:v>
                </c:pt>
                <c:pt idx="124">
                  <c:v>0.44925373134328356</c:v>
                </c:pt>
                <c:pt idx="125">
                  <c:v>0.41044776119402987</c:v>
                </c:pt>
                <c:pt idx="126">
                  <c:v>0.37164179104477613</c:v>
                </c:pt>
                <c:pt idx="127">
                  <c:v>0.35522388059701493</c:v>
                </c:pt>
                <c:pt idx="128">
                  <c:v>0.38805970149253732</c:v>
                </c:pt>
                <c:pt idx="129">
                  <c:v>0.39402985074626867</c:v>
                </c:pt>
                <c:pt idx="130">
                  <c:v>0.40149253731343287</c:v>
                </c:pt>
                <c:pt idx="131">
                  <c:v>0.42388059701492536</c:v>
                </c:pt>
                <c:pt idx="132">
                  <c:v>0.42238805970149251</c:v>
                </c:pt>
                <c:pt idx="133">
                  <c:v>0.42835820895522392</c:v>
                </c:pt>
                <c:pt idx="134">
                  <c:v>0.41641791044776111</c:v>
                </c:pt>
                <c:pt idx="135">
                  <c:v>0.45970149253731341</c:v>
                </c:pt>
                <c:pt idx="136">
                  <c:v>0.49850746268656715</c:v>
                </c:pt>
                <c:pt idx="137">
                  <c:v>0.5104477611940299</c:v>
                </c:pt>
                <c:pt idx="138">
                  <c:v>0.5343283582089553</c:v>
                </c:pt>
                <c:pt idx="139">
                  <c:v>0.50149253731343291</c:v>
                </c:pt>
                <c:pt idx="140">
                  <c:v>0.5</c:v>
                </c:pt>
                <c:pt idx="141">
                  <c:v>0.4880597014925373</c:v>
                </c:pt>
                <c:pt idx="142">
                  <c:v>0.52238805970149238</c:v>
                </c:pt>
                <c:pt idx="143">
                  <c:v>0.52238805970149249</c:v>
                </c:pt>
                <c:pt idx="144">
                  <c:v>0.5313432835820896</c:v>
                </c:pt>
                <c:pt idx="145">
                  <c:v>0.5492537313432837</c:v>
                </c:pt>
                <c:pt idx="146">
                  <c:v>0.5194029850746269</c:v>
                </c:pt>
                <c:pt idx="147">
                  <c:v>0.50895522388059711</c:v>
                </c:pt>
                <c:pt idx="148">
                  <c:v>0.4880597014925373</c:v>
                </c:pt>
                <c:pt idx="149">
                  <c:v>0.5208955223880597</c:v>
                </c:pt>
                <c:pt idx="150">
                  <c:v>0.51791044776119388</c:v>
                </c:pt>
                <c:pt idx="151">
                  <c:v>0.5238805970149254</c:v>
                </c:pt>
                <c:pt idx="152">
                  <c:v>0.54029850746268659</c:v>
                </c:pt>
                <c:pt idx="153">
                  <c:v>0.51343283582089549</c:v>
                </c:pt>
                <c:pt idx="154">
                  <c:v>0.47761194029850751</c:v>
                </c:pt>
                <c:pt idx="155">
                  <c:v>0.46417910447761185</c:v>
                </c:pt>
                <c:pt idx="156">
                  <c:v>0.4985074626865672</c:v>
                </c:pt>
                <c:pt idx="157">
                  <c:v>0.5074626865671642</c:v>
                </c:pt>
                <c:pt idx="158">
                  <c:v>0.5194029850746269</c:v>
                </c:pt>
                <c:pt idx="159">
                  <c:v>0.54477611940298498</c:v>
                </c:pt>
                <c:pt idx="160">
                  <c:v>0.5208955223880597</c:v>
                </c:pt>
                <c:pt idx="161">
                  <c:v>0.5149253731343284</c:v>
                </c:pt>
                <c:pt idx="162">
                  <c:v>0.47462686567164181</c:v>
                </c:pt>
                <c:pt idx="163">
                  <c:v>0.5044776119402985</c:v>
                </c:pt>
                <c:pt idx="164">
                  <c:v>0.54029850746268659</c:v>
                </c:pt>
                <c:pt idx="165">
                  <c:v>0.5447761194029852</c:v>
                </c:pt>
                <c:pt idx="166">
                  <c:v>0.56268656716417909</c:v>
                </c:pt>
                <c:pt idx="167">
                  <c:v>0.52985074626865669</c:v>
                </c:pt>
                <c:pt idx="168">
                  <c:v>0.5223880597014926</c:v>
                </c:pt>
                <c:pt idx="169">
                  <c:v>0.49552238805970139</c:v>
                </c:pt>
                <c:pt idx="170">
                  <c:v>0.52089552238805958</c:v>
                </c:pt>
                <c:pt idx="171">
                  <c:v>0.52238805970149249</c:v>
                </c:pt>
                <c:pt idx="172">
                  <c:v>0.55223880597014918</c:v>
                </c:pt>
                <c:pt idx="173">
                  <c:v>0.57313432835820888</c:v>
                </c:pt>
                <c:pt idx="174">
                  <c:v>0.54626865671641789</c:v>
                </c:pt>
                <c:pt idx="175">
                  <c:v>0.5313432835820896</c:v>
                </c:pt>
                <c:pt idx="176">
                  <c:v>0.50298507462686559</c:v>
                </c:pt>
                <c:pt idx="177">
                  <c:v>0.5208955223880597</c:v>
                </c:pt>
                <c:pt idx="178">
                  <c:v>0.49253731343283585</c:v>
                </c:pt>
                <c:pt idx="179">
                  <c:v>0.45373134328358217</c:v>
                </c:pt>
                <c:pt idx="180">
                  <c:v>0.46119402985074631</c:v>
                </c:pt>
                <c:pt idx="181">
                  <c:v>0.43582089552238801</c:v>
                </c:pt>
                <c:pt idx="182">
                  <c:v>0.42089552238805972</c:v>
                </c:pt>
                <c:pt idx="183">
                  <c:v>0.38507462686567162</c:v>
                </c:pt>
                <c:pt idx="184">
                  <c:v>0.37611940298507462</c:v>
                </c:pt>
                <c:pt idx="185">
                  <c:v>0.34925373134328364</c:v>
                </c:pt>
                <c:pt idx="186">
                  <c:v>0.30298507462686575</c:v>
                </c:pt>
                <c:pt idx="187">
                  <c:v>0.31641791044776124</c:v>
                </c:pt>
                <c:pt idx="188">
                  <c:v>0.31791044776119409</c:v>
                </c:pt>
                <c:pt idx="189">
                  <c:v>0.36119402985074628</c:v>
                </c:pt>
                <c:pt idx="190">
                  <c:v>0.35074626865671643</c:v>
                </c:pt>
                <c:pt idx="191">
                  <c:v>0.37462686567164177</c:v>
                </c:pt>
                <c:pt idx="192">
                  <c:v>0.38805970149253732</c:v>
                </c:pt>
                <c:pt idx="193">
                  <c:v>0.40895522388059702</c:v>
                </c:pt>
                <c:pt idx="194">
                  <c:v>0.4641791044776119</c:v>
                </c:pt>
                <c:pt idx="195">
                  <c:v>0.4776119402985074</c:v>
                </c:pt>
                <c:pt idx="196">
                  <c:v>0.53731343283582089</c:v>
                </c:pt>
                <c:pt idx="197">
                  <c:v>0.53432835820895519</c:v>
                </c:pt>
                <c:pt idx="198">
                  <c:v>0.56119402985074629</c:v>
                </c:pt>
                <c:pt idx="199">
                  <c:v>0.55373134328358209</c:v>
                </c:pt>
                <c:pt idx="200">
                  <c:v>0.55074626865671639</c:v>
                </c:pt>
                <c:pt idx="201">
                  <c:v>0.55074626865671639</c:v>
                </c:pt>
                <c:pt idx="202">
                  <c:v>0.5149253731343284</c:v>
                </c:pt>
                <c:pt idx="203">
                  <c:v>0.491044776119403</c:v>
                </c:pt>
                <c:pt idx="204">
                  <c:v>0.45970149253731341</c:v>
                </c:pt>
                <c:pt idx="205">
                  <c:v>0.46716417910447766</c:v>
                </c:pt>
                <c:pt idx="206">
                  <c:v>0.43283582089552242</c:v>
                </c:pt>
                <c:pt idx="207">
                  <c:v>0.42835820895522386</c:v>
                </c:pt>
                <c:pt idx="208">
                  <c:v>0.43134328358208956</c:v>
                </c:pt>
                <c:pt idx="209">
                  <c:v>0.41343283582089557</c:v>
                </c:pt>
                <c:pt idx="210">
                  <c:v>0.41044776119402987</c:v>
                </c:pt>
                <c:pt idx="211">
                  <c:v>0.4</c:v>
                </c:pt>
                <c:pt idx="212">
                  <c:v>0.42537313432835822</c:v>
                </c:pt>
                <c:pt idx="213">
                  <c:v>0.43432835820895521</c:v>
                </c:pt>
                <c:pt idx="214">
                  <c:v>0.44328358208955232</c:v>
                </c:pt>
                <c:pt idx="215">
                  <c:v>0.46268656716417916</c:v>
                </c:pt>
                <c:pt idx="216">
                  <c:v>0.46417910447761201</c:v>
                </c:pt>
                <c:pt idx="217">
                  <c:v>0.46119402985074631</c:v>
                </c:pt>
                <c:pt idx="218">
                  <c:v>0.44925373134328356</c:v>
                </c:pt>
                <c:pt idx="219">
                  <c:v>0.4641791044776119</c:v>
                </c:pt>
                <c:pt idx="220">
                  <c:v>0.45820895522388055</c:v>
                </c:pt>
                <c:pt idx="221">
                  <c:v>0.45970149253731341</c:v>
                </c:pt>
                <c:pt idx="222">
                  <c:v>0.4656716417910447</c:v>
                </c:pt>
                <c:pt idx="223">
                  <c:v>0.43432835820895521</c:v>
                </c:pt>
                <c:pt idx="224">
                  <c:v>0.41791044776119401</c:v>
                </c:pt>
                <c:pt idx="225">
                  <c:v>0.39402985074626862</c:v>
                </c:pt>
                <c:pt idx="226">
                  <c:v>0.40746268656716411</c:v>
                </c:pt>
                <c:pt idx="227">
                  <c:v>0.39999999999999997</c:v>
                </c:pt>
                <c:pt idx="228">
                  <c:v>0.37313432835820898</c:v>
                </c:pt>
                <c:pt idx="229">
                  <c:v>0.38059701492537312</c:v>
                </c:pt>
                <c:pt idx="230">
                  <c:v>0.36417910447761187</c:v>
                </c:pt>
                <c:pt idx="231">
                  <c:v>0.36417910447761187</c:v>
                </c:pt>
                <c:pt idx="232">
                  <c:v>0.35373134328358208</c:v>
                </c:pt>
                <c:pt idx="233">
                  <c:v>0.38059701492537312</c:v>
                </c:pt>
                <c:pt idx="234">
                  <c:v>0.38656716417910447</c:v>
                </c:pt>
                <c:pt idx="235">
                  <c:v>0.4</c:v>
                </c:pt>
                <c:pt idx="236">
                  <c:v>0.41791044776119407</c:v>
                </c:pt>
                <c:pt idx="237">
                  <c:v>0.39850746268656723</c:v>
                </c:pt>
                <c:pt idx="238">
                  <c:v>0.42686567164179107</c:v>
                </c:pt>
                <c:pt idx="239">
                  <c:v>0.41940298507462692</c:v>
                </c:pt>
                <c:pt idx="240">
                  <c:v>0.43880597014925371</c:v>
                </c:pt>
                <c:pt idx="241">
                  <c:v>0.40746268656716422</c:v>
                </c:pt>
                <c:pt idx="242">
                  <c:v>0.41492537313432842</c:v>
                </c:pt>
                <c:pt idx="243">
                  <c:v>0.42985074626865671</c:v>
                </c:pt>
                <c:pt idx="244">
                  <c:v>0.40746268656716422</c:v>
                </c:pt>
                <c:pt idx="245">
                  <c:v>0.40149253731343287</c:v>
                </c:pt>
                <c:pt idx="246">
                  <c:v>0.38955223880597012</c:v>
                </c:pt>
                <c:pt idx="247">
                  <c:v>0.41641791044776111</c:v>
                </c:pt>
                <c:pt idx="248">
                  <c:v>0.41492537313432837</c:v>
                </c:pt>
                <c:pt idx="249">
                  <c:v>0.42388059701492536</c:v>
                </c:pt>
                <c:pt idx="250">
                  <c:v>0.43880597014925371</c:v>
                </c:pt>
                <c:pt idx="251">
                  <c:v>0.4492537313432835</c:v>
                </c:pt>
                <c:pt idx="252">
                  <c:v>0.44925373134328356</c:v>
                </c:pt>
                <c:pt idx="253">
                  <c:v>0.43731343283582086</c:v>
                </c:pt>
                <c:pt idx="254">
                  <c:v>0.45970149253731335</c:v>
                </c:pt>
                <c:pt idx="255">
                  <c:v>0.43134328358208951</c:v>
                </c:pt>
                <c:pt idx="256">
                  <c:v>0.43582089552238806</c:v>
                </c:pt>
                <c:pt idx="257">
                  <c:v>0.44477611940298517</c:v>
                </c:pt>
                <c:pt idx="258">
                  <c:v>0.42985074626865671</c:v>
                </c:pt>
                <c:pt idx="259">
                  <c:v>0.42686567164179107</c:v>
                </c:pt>
                <c:pt idx="260">
                  <c:v>0.41492537313432837</c:v>
                </c:pt>
                <c:pt idx="261">
                  <c:v>0.43880597014925371</c:v>
                </c:pt>
                <c:pt idx="262">
                  <c:v>0.41343283582089557</c:v>
                </c:pt>
                <c:pt idx="263">
                  <c:v>0.42089552238805972</c:v>
                </c:pt>
                <c:pt idx="264">
                  <c:v>0.43880597014925382</c:v>
                </c:pt>
                <c:pt idx="265">
                  <c:v>0.45373134328358217</c:v>
                </c:pt>
                <c:pt idx="266">
                  <c:v>0.45522388059701502</c:v>
                </c:pt>
                <c:pt idx="267">
                  <c:v>0.44776119402985082</c:v>
                </c:pt>
                <c:pt idx="268">
                  <c:v>0.46268656716417916</c:v>
                </c:pt>
                <c:pt idx="269">
                  <c:v>0.45970149253731335</c:v>
                </c:pt>
                <c:pt idx="270">
                  <c:v>0.46716417910447755</c:v>
                </c:pt>
                <c:pt idx="271">
                  <c:v>0.4776119402985074</c:v>
                </c:pt>
                <c:pt idx="272">
                  <c:v>0.49850746268656715</c:v>
                </c:pt>
                <c:pt idx="273">
                  <c:v>0.48955223880597015</c:v>
                </c:pt>
                <c:pt idx="274">
                  <c:v>0.47611940298507466</c:v>
                </c:pt>
                <c:pt idx="275">
                  <c:v>0.48507462686567165</c:v>
                </c:pt>
                <c:pt idx="276">
                  <c:v>0.43880597014925371</c:v>
                </c:pt>
                <c:pt idx="277">
                  <c:v>0.38955223880597017</c:v>
                </c:pt>
                <c:pt idx="278">
                  <c:v>0.39402985074626867</c:v>
                </c:pt>
                <c:pt idx="279">
                  <c:v>0.38805970149253732</c:v>
                </c:pt>
                <c:pt idx="280">
                  <c:v>0.38656716417910453</c:v>
                </c:pt>
                <c:pt idx="281">
                  <c:v>0.37910447761194027</c:v>
                </c:pt>
                <c:pt idx="282">
                  <c:v>0.38208955223880597</c:v>
                </c:pt>
                <c:pt idx="283">
                  <c:v>0.38805970149253732</c:v>
                </c:pt>
                <c:pt idx="284">
                  <c:v>0.36567164179104478</c:v>
                </c:pt>
                <c:pt idx="285">
                  <c:v>0.38358208955223883</c:v>
                </c:pt>
                <c:pt idx="286">
                  <c:v>0.41940298507462692</c:v>
                </c:pt>
                <c:pt idx="287">
                  <c:v>0.46567164179104487</c:v>
                </c:pt>
                <c:pt idx="288">
                  <c:v>0.44925373134328356</c:v>
                </c:pt>
                <c:pt idx="289">
                  <c:v>0.45074626865671641</c:v>
                </c:pt>
                <c:pt idx="290">
                  <c:v>0.44776119402985082</c:v>
                </c:pt>
                <c:pt idx="291">
                  <c:v>0.44626865671641791</c:v>
                </c:pt>
                <c:pt idx="292">
                  <c:v>0.45820895522388055</c:v>
                </c:pt>
                <c:pt idx="293">
                  <c:v>0.44477611940298506</c:v>
                </c:pt>
                <c:pt idx="294">
                  <c:v>0.46567164179104481</c:v>
                </c:pt>
                <c:pt idx="295">
                  <c:v>0.45373134328358206</c:v>
                </c:pt>
                <c:pt idx="296">
                  <c:v>0.45970149253731341</c:v>
                </c:pt>
                <c:pt idx="297">
                  <c:v>0.46268656716417905</c:v>
                </c:pt>
                <c:pt idx="298">
                  <c:v>0.48208955223880601</c:v>
                </c:pt>
                <c:pt idx="299">
                  <c:v>0.4970149253731343</c:v>
                </c:pt>
                <c:pt idx="300">
                  <c:v>0.48507462686567165</c:v>
                </c:pt>
                <c:pt idx="301">
                  <c:v>0.48955223880597015</c:v>
                </c:pt>
                <c:pt idx="302">
                  <c:v>0.4791044776119403</c:v>
                </c:pt>
                <c:pt idx="303">
                  <c:v>0.48955223880597004</c:v>
                </c:pt>
                <c:pt idx="304">
                  <c:v>0.49402985074626865</c:v>
                </c:pt>
                <c:pt idx="305">
                  <c:v>0.5044776119402985</c:v>
                </c:pt>
                <c:pt idx="306">
                  <c:v>0.51343283582089561</c:v>
                </c:pt>
                <c:pt idx="307">
                  <c:v>0.5044776119402985</c:v>
                </c:pt>
                <c:pt idx="308">
                  <c:v>0.49850746268656715</c:v>
                </c:pt>
                <c:pt idx="309">
                  <c:v>0.48656716417910451</c:v>
                </c:pt>
                <c:pt idx="310">
                  <c:v>0.4925373134328358</c:v>
                </c:pt>
                <c:pt idx="311">
                  <c:v>0.4820895522388059</c:v>
                </c:pt>
                <c:pt idx="312">
                  <c:v>0.48059701492537316</c:v>
                </c:pt>
                <c:pt idx="313">
                  <c:v>0.49104477611940289</c:v>
                </c:pt>
                <c:pt idx="314">
                  <c:v>0.46268656716417916</c:v>
                </c:pt>
                <c:pt idx="315">
                  <c:v>0.45074626865671641</c:v>
                </c:pt>
                <c:pt idx="316">
                  <c:v>0.43432835820895521</c:v>
                </c:pt>
                <c:pt idx="317">
                  <c:v>0.42388059701492536</c:v>
                </c:pt>
                <c:pt idx="318">
                  <c:v>0.37761194029850742</c:v>
                </c:pt>
                <c:pt idx="319">
                  <c:v>0.35373134328358208</c:v>
                </c:pt>
                <c:pt idx="320">
                  <c:v>0.36567164179104472</c:v>
                </c:pt>
                <c:pt idx="321">
                  <c:v>0.34477611940298503</c:v>
                </c:pt>
                <c:pt idx="322">
                  <c:v>0.34925373134328364</c:v>
                </c:pt>
                <c:pt idx="323">
                  <c:v>0.34179104477611943</c:v>
                </c:pt>
                <c:pt idx="324">
                  <c:v>0.36865671641791048</c:v>
                </c:pt>
                <c:pt idx="325">
                  <c:v>0.37313432835820892</c:v>
                </c:pt>
                <c:pt idx="326">
                  <c:v>0.38955223880597012</c:v>
                </c:pt>
                <c:pt idx="327">
                  <c:v>0.42835820895522386</c:v>
                </c:pt>
                <c:pt idx="328">
                  <c:v>0.4522388059701492</c:v>
                </c:pt>
                <c:pt idx="329">
                  <c:v>0.4835820895522388</c:v>
                </c:pt>
                <c:pt idx="330">
                  <c:v>0.4791044776119403</c:v>
                </c:pt>
                <c:pt idx="331">
                  <c:v>0.50447761194029839</c:v>
                </c:pt>
                <c:pt idx="332">
                  <c:v>0.5014925373134328</c:v>
                </c:pt>
                <c:pt idx="333">
                  <c:v>0.50895522388059689</c:v>
                </c:pt>
                <c:pt idx="334">
                  <c:v>0.52537313432835819</c:v>
                </c:pt>
                <c:pt idx="335">
                  <c:v>0.48805970149253736</c:v>
                </c:pt>
                <c:pt idx="336">
                  <c:v>0.48358208955223886</c:v>
                </c:pt>
                <c:pt idx="337">
                  <c:v>0.45970149253731341</c:v>
                </c:pt>
                <c:pt idx="338">
                  <c:v>0.48059701492537316</c:v>
                </c:pt>
                <c:pt idx="339">
                  <c:v>0.47462686567164181</c:v>
                </c:pt>
                <c:pt idx="340">
                  <c:v>0.4776119402985074</c:v>
                </c:pt>
                <c:pt idx="341">
                  <c:v>0.4955223880597015</c:v>
                </c:pt>
                <c:pt idx="342">
                  <c:v>0.45820895522388067</c:v>
                </c:pt>
                <c:pt idx="343">
                  <c:v>0.44925373134328367</c:v>
                </c:pt>
                <c:pt idx="344">
                  <c:v>0.43134328358208956</c:v>
                </c:pt>
                <c:pt idx="345">
                  <c:v>0.4641791044776119</c:v>
                </c:pt>
                <c:pt idx="346">
                  <c:v>0.46119402985074631</c:v>
                </c:pt>
                <c:pt idx="347">
                  <c:v>0.46567164179104481</c:v>
                </c:pt>
                <c:pt idx="348">
                  <c:v>0.47164179104477616</c:v>
                </c:pt>
                <c:pt idx="349">
                  <c:v>0.43283582089552225</c:v>
                </c:pt>
                <c:pt idx="350">
                  <c:v>0.42686567164179101</c:v>
                </c:pt>
                <c:pt idx="351">
                  <c:v>0.40895522388059702</c:v>
                </c:pt>
                <c:pt idx="352">
                  <c:v>0.44179104477611936</c:v>
                </c:pt>
                <c:pt idx="353">
                  <c:v>0.43880597014925371</c:v>
                </c:pt>
                <c:pt idx="354">
                  <c:v>0.44179104477611941</c:v>
                </c:pt>
                <c:pt idx="355">
                  <c:v>0.46119402985074631</c:v>
                </c:pt>
                <c:pt idx="356">
                  <c:v>0.4298507462686566</c:v>
                </c:pt>
                <c:pt idx="357">
                  <c:v>0.42835820895522392</c:v>
                </c:pt>
                <c:pt idx="358">
                  <c:v>0.42388059701492536</c:v>
                </c:pt>
                <c:pt idx="359">
                  <c:v>0.45820895522388055</c:v>
                </c:pt>
                <c:pt idx="360">
                  <c:v>0.45970149253731341</c:v>
                </c:pt>
                <c:pt idx="361">
                  <c:v>0.46716417910447766</c:v>
                </c:pt>
                <c:pt idx="362">
                  <c:v>0.48358208955223886</c:v>
                </c:pt>
                <c:pt idx="363">
                  <c:v>0.44776119402985082</c:v>
                </c:pt>
                <c:pt idx="364">
                  <c:v>0.44776119402985082</c:v>
                </c:pt>
                <c:pt idx="365">
                  <c:v>0.43134328358208951</c:v>
                </c:pt>
                <c:pt idx="366">
                  <c:v>0.4611940298507462</c:v>
                </c:pt>
                <c:pt idx="367">
                  <c:v>0.46268656716417916</c:v>
                </c:pt>
                <c:pt idx="368">
                  <c:v>0.47014925373134331</c:v>
                </c:pt>
                <c:pt idx="369">
                  <c:v>0.4880597014925373</c:v>
                </c:pt>
                <c:pt idx="370">
                  <c:v>0.45970149253731341</c:v>
                </c:pt>
                <c:pt idx="371">
                  <c:v>0.45970149253731341</c:v>
                </c:pt>
                <c:pt idx="372">
                  <c:v>0.44925373134328367</c:v>
                </c:pt>
                <c:pt idx="373">
                  <c:v>0.48805970149253736</c:v>
                </c:pt>
                <c:pt idx="374">
                  <c:v>0.49253731343283585</c:v>
                </c:pt>
                <c:pt idx="375">
                  <c:v>0.5044776119402985</c:v>
                </c:pt>
                <c:pt idx="376">
                  <c:v>0.5238805970149254</c:v>
                </c:pt>
                <c:pt idx="377">
                  <c:v>0.49701492537313435</c:v>
                </c:pt>
                <c:pt idx="378">
                  <c:v>0.4985074626865672</c:v>
                </c:pt>
                <c:pt idx="379">
                  <c:v>0.49104477611940289</c:v>
                </c:pt>
                <c:pt idx="380">
                  <c:v>0.5238805970149254</c:v>
                </c:pt>
                <c:pt idx="381">
                  <c:v>0.5238805970149254</c:v>
                </c:pt>
                <c:pt idx="382">
                  <c:v>0.53432835820895519</c:v>
                </c:pt>
                <c:pt idx="383">
                  <c:v>0.55223880597014929</c:v>
                </c:pt>
                <c:pt idx="384">
                  <c:v>0.5194029850746269</c:v>
                </c:pt>
                <c:pt idx="385">
                  <c:v>0.50000000000000011</c:v>
                </c:pt>
                <c:pt idx="386">
                  <c:v>0.43283582089552242</c:v>
                </c:pt>
                <c:pt idx="387">
                  <c:v>0.45671641791044781</c:v>
                </c:pt>
                <c:pt idx="388">
                  <c:v>0.45074626865671641</c:v>
                </c:pt>
                <c:pt idx="389">
                  <c:v>0.45373134328358217</c:v>
                </c:pt>
                <c:pt idx="390">
                  <c:v>0.47014925373134336</c:v>
                </c:pt>
                <c:pt idx="391">
                  <c:v>0.43731343283582103</c:v>
                </c:pt>
                <c:pt idx="392">
                  <c:v>0.42985074626865671</c:v>
                </c:pt>
                <c:pt idx="393">
                  <c:v>0.41791044776119401</c:v>
                </c:pt>
                <c:pt idx="394">
                  <c:v>0.44776119402985071</c:v>
                </c:pt>
                <c:pt idx="395">
                  <c:v>0.4611940298507462</c:v>
                </c:pt>
                <c:pt idx="396">
                  <c:v>0.52238805970149249</c:v>
                </c:pt>
                <c:pt idx="397">
                  <c:v>0.54626865671641789</c:v>
                </c:pt>
                <c:pt idx="398">
                  <c:v>0.5223880597014926</c:v>
                </c:pt>
                <c:pt idx="399">
                  <c:v>0.5194029850746269</c:v>
                </c:pt>
                <c:pt idx="400">
                  <c:v>0.50298507462686559</c:v>
                </c:pt>
                <c:pt idx="401">
                  <c:v>0.5313432835820896</c:v>
                </c:pt>
                <c:pt idx="402">
                  <c:v>0.53283582089552239</c:v>
                </c:pt>
                <c:pt idx="403">
                  <c:v>0.53880597014925369</c:v>
                </c:pt>
                <c:pt idx="404">
                  <c:v>0.55074626865671639</c:v>
                </c:pt>
                <c:pt idx="405">
                  <c:v>0.5179104477611941</c:v>
                </c:pt>
                <c:pt idx="406">
                  <c:v>0.508955223880597</c:v>
                </c:pt>
                <c:pt idx="407">
                  <c:v>0.45820895522388055</c:v>
                </c:pt>
                <c:pt idx="408">
                  <c:v>0.48656716417910451</c:v>
                </c:pt>
                <c:pt idx="409">
                  <c:v>0.48656716417910451</c:v>
                </c:pt>
                <c:pt idx="410">
                  <c:v>0.49253731343283585</c:v>
                </c:pt>
                <c:pt idx="411">
                  <c:v>0.50895522388059711</c:v>
                </c:pt>
                <c:pt idx="412">
                  <c:v>0.47611940298507471</c:v>
                </c:pt>
                <c:pt idx="413">
                  <c:v>0.47014925373134331</c:v>
                </c:pt>
                <c:pt idx="414">
                  <c:v>0.45970149253731341</c:v>
                </c:pt>
                <c:pt idx="415">
                  <c:v>0.49402985074626865</c:v>
                </c:pt>
                <c:pt idx="416">
                  <c:v>0.47164179104477616</c:v>
                </c:pt>
                <c:pt idx="417">
                  <c:v>0.5164179104477612</c:v>
                </c:pt>
                <c:pt idx="418">
                  <c:v>0.5283582089552239</c:v>
                </c:pt>
                <c:pt idx="419">
                  <c:v>0.4955223880597015</c:v>
                </c:pt>
                <c:pt idx="420">
                  <c:v>0.49402985074626865</c:v>
                </c:pt>
                <c:pt idx="421">
                  <c:v>0.48656716417910451</c:v>
                </c:pt>
                <c:pt idx="422">
                  <c:v>0.52238805970149249</c:v>
                </c:pt>
                <c:pt idx="423">
                  <c:v>0.5238805970149254</c:v>
                </c:pt>
                <c:pt idx="424">
                  <c:v>0.5358208955223881</c:v>
                </c:pt>
                <c:pt idx="425">
                  <c:v>0.5477611940298508</c:v>
                </c:pt>
                <c:pt idx="426">
                  <c:v>0.5358208955223881</c:v>
                </c:pt>
                <c:pt idx="427">
                  <c:v>0.48656716417910451</c:v>
                </c:pt>
                <c:pt idx="428">
                  <c:v>0.4776119402985074</c:v>
                </c:pt>
                <c:pt idx="429">
                  <c:v>0.5104477611940299</c:v>
                </c:pt>
                <c:pt idx="430">
                  <c:v>0.50895522388059711</c:v>
                </c:pt>
                <c:pt idx="431">
                  <c:v>0.51641791044776131</c:v>
                </c:pt>
                <c:pt idx="432">
                  <c:v>0.52537313432835819</c:v>
                </c:pt>
                <c:pt idx="433">
                  <c:v>0.48059701492537321</c:v>
                </c:pt>
                <c:pt idx="434">
                  <c:v>0.47313432835820901</c:v>
                </c:pt>
                <c:pt idx="435">
                  <c:v>0.45970149253731335</c:v>
                </c:pt>
                <c:pt idx="436">
                  <c:v>0.4970149253731343</c:v>
                </c:pt>
                <c:pt idx="437">
                  <c:v>0.53880597014925369</c:v>
                </c:pt>
                <c:pt idx="438">
                  <c:v>0.54477611940298509</c:v>
                </c:pt>
                <c:pt idx="439">
                  <c:v>0.55970149253731338</c:v>
                </c:pt>
                <c:pt idx="440">
                  <c:v>0.51791044776119399</c:v>
                </c:pt>
                <c:pt idx="441">
                  <c:v>0.508955223880597</c:v>
                </c:pt>
                <c:pt idx="442">
                  <c:v>0.49850746268656715</c:v>
                </c:pt>
                <c:pt idx="443">
                  <c:v>0.54029850746268648</c:v>
                </c:pt>
                <c:pt idx="444">
                  <c:v>0.53582089552238799</c:v>
                </c:pt>
                <c:pt idx="445">
                  <c:v>0.54328358208955219</c:v>
                </c:pt>
                <c:pt idx="446">
                  <c:v>0.55671641791044768</c:v>
                </c:pt>
                <c:pt idx="447">
                  <c:v>0.5119402985074627</c:v>
                </c:pt>
                <c:pt idx="448">
                  <c:v>0.5044776119402985</c:v>
                </c:pt>
                <c:pt idx="449">
                  <c:v>0.4925373134328358</c:v>
                </c:pt>
                <c:pt idx="450">
                  <c:v>0.53432835820895519</c:v>
                </c:pt>
                <c:pt idx="451">
                  <c:v>0.53432835820895519</c:v>
                </c:pt>
                <c:pt idx="452">
                  <c:v>0.54029850746268659</c:v>
                </c:pt>
                <c:pt idx="453">
                  <c:v>0.55074626865671639</c:v>
                </c:pt>
                <c:pt idx="454">
                  <c:v>0.50746268656716409</c:v>
                </c:pt>
                <c:pt idx="455">
                  <c:v>0.508955223880597</c:v>
                </c:pt>
                <c:pt idx="456">
                  <c:v>0.50149253731343291</c:v>
                </c:pt>
                <c:pt idx="457">
                  <c:v>0.54626865671641789</c:v>
                </c:pt>
                <c:pt idx="458">
                  <c:v>0.55074626865671639</c:v>
                </c:pt>
                <c:pt idx="459">
                  <c:v>0.56417910447761199</c:v>
                </c:pt>
                <c:pt idx="460">
                  <c:v>0.58358208955223878</c:v>
                </c:pt>
                <c:pt idx="461">
                  <c:v>0.5477611940298508</c:v>
                </c:pt>
                <c:pt idx="462">
                  <c:v>0.5432835820895523</c:v>
                </c:pt>
                <c:pt idx="463">
                  <c:v>0.54179104477611939</c:v>
                </c:pt>
                <c:pt idx="464">
                  <c:v>0.59253731343283589</c:v>
                </c:pt>
                <c:pt idx="465">
                  <c:v>0.59402985074626868</c:v>
                </c:pt>
                <c:pt idx="466">
                  <c:v>0.60298507462686568</c:v>
                </c:pt>
                <c:pt idx="467">
                  <c:v>0.61940298507462688</c:v>
                </c:pt>
                <c:pt idx="468">
                  <c:v>0.57164179104477608</c:v>
                </c:pt>
                <c:pt idx="469">
                  <c:v>0.55671641791044768</c:v>
                </c:pt>
                <c:pt idx="470">
                  <c:v>0.54328358208955208</c:v>
                </c:pt>
                <c:pt idx="471">
                  <c:v>0.58358208955223889</c:v>
                </c:pt>
                <c:pt idx="472">
                  <c:v>0.59104477611940309</c:v>
                </c:pt>
                <c:pt idx="473">
                  <c:v>0.60000000000000009</c:v>
                </c:pt>
                <c:pt idx="474">
                  <c:v>0.61492537313432849</c:v>
                </c:pt>
                <c:pt idx="475">
                  <c:v>0.5731343283582091</c:v>
                </c:pt>
                <c:pt idx="476">
                  <c:v>0.5343283582089553</c:v>
                </c:pt>
                <c:pt idx="477">
                  <c:v>0.491044776119403</c:v>
                </c:pt>
                <c:pt idx="478">
                  <c:v>0.54179104477611939</c:v>
                </c:pt>
                <c:pt idx="479">
                  <c:v>0.54925373134328359</c:v>
                </c:pt>
                <c:pt idx="480">
                  <c:v>0.55522388059701488</c:v>
                </c:pt>
                <c:pt idx="481">
                  <c:v>0.56567164179104457</c:v>
                </c:pt>
                <c:pt idx="482">
                  <c:v>0.5268656716417911</c:v>
                </c:pt>
                <c:pt idx="483">
                  <c:v>0.5208955223880597</c:v>
                </c:pt>
                <c:pt idx="484">
                  <c:v>0.50746268656716409</c:v>
                </c:pt>
                <c:pt idx="485">
                  <c:v>0.5447761194029852</c:v>
                </c:pt>
                <c:pt idx="486">
                  <c:v>0.57910447761194039</c:v>
                </c:pt>
                <c:pt idx="487">
                  <c:v>0.62089552238805967</c:v>
                </c:pt>
                <c:pt idx="488">
                  <c:v>0.63731343283582098</c:v>
                </c:pt>
                <c:pt idx="489">
                  <c:v>0.60298507462686568</c:v>
                </c:pt>
                <c:pt idx="490">
                  <c:v>0.54328358208955219</c:v>
                </c:pt>
                <c:pt idx="491">
                  <c:v>0.52835820895522378</c:v>
                </c:pt>
                <c:pt idx="492">
                  <c:v>0.56417910447761188</c:v>
                </c:pt>
                <c:pt idx="493">
                  <c:v>0.56567164179104479</c:v>
                </c:pt>
                <c:pt idx="494">
                  <c:v>0.57611940298507469</c:v>
                </c:pt>
                <c:pt idx="495">
                  <c:v>0.59701492537313439</c:v>
                </c:pt>
                <c:pt idx="496">
                  <c:v>0.58059701492537319</c:v>
                </c:pt>
                <c:pt idx="497">
                  <c:v>0.57761194029850738</c:v>
                </c:pt>
                <c:pt idx="498">
                  <c:v>0.55970149253731338</c:v>
                </c:pt>
                <c:pt idx="499">
                  <c:v>0.59552238805970148</c:v>
                </c:pt>
                <c:pt idx="500">
                  <c:v>0.65522388059701497</c:v>
                </c:pt>
                <c:pt idx="501">
                  <c:v>0.67014925373134326</c:v>
                </c:pt>
                <c:pt idx="502">
                  <c:v>0.68507462686567155</c:v>
                </c:pt>
                <c:pt idx="503">
                  <c:v>0.67164179104477606</c:v>
                </c:pt>
                <c:pt idx="504">
                  <c:v>0.66716417910447745</c:v>
                </c:pt>
                <c:pt idx="505">
                  <c:v>0.65373134328358207</c:v>
                </c:pt>
                <c:pt idx="506">
                  <c:v>0.67014925373134326</c:v>
                </c:pt>
                <c:pt idx="507">
                  <c:v>0.67164179104477617</c:v>
                </c:pt>
                <c:pt idx="508">
                  <c:v>0.68507462686567178</c:v>
                </c:pt>
                <c:pt idx="509">
                  <c:v>0.70447761194029845</c:v>
                </c:pt>
                <c:pt idx="510">
                  <c:v>0.69552238805970146</c:v>
                </c:pt>
                <c:pt idx="511">
                  <c:v>0.69552238805970146</c:v>
                </c:pt>
                <c:pt idx="512">
                  <c:v>0.69253731343283575</c:v>
                </c:pt>
                <c:pt idx="513">
                  <c:v>0.70746268656716416</c:v>
                </c:pt>
                <c:pt idx="514">
                  <c:v>0.71044776119402975</c:v>
                </c:pt>
                <c:pt idx="515">
                  <c:v>0.71940298507462686</c:v>
                </c:pt>
                <c:pt idx="516">
                  <c:v>0.74029850746268666</c:v>
                </c:pt>
                <c:pt idx="517">
                  <c:v>0.72835820895522396</c:v>
                </c:pt>
                <c:pt idx="518">
                  <c:v>0.71641791044776126</c:v>
                </c:pt>
                <c:pt idx="519">
                  <c:v>0.66417910447761197</c:v>
                </c:pt>
                <c:pt idx="520">
                  <c:v>0.67462686567164176</c:v>
                </c:pt>
                <c:pt idx="521">
                  <c:v>0.67611940298507467</c:v>
                </c:pt>
                <c:pt idx="522">
                  <c:v>0.68358208955223887</c:v>
                </c:pt>
                <c:pt idx="523">
                  <c:v>0.69850746268656716</c:v>
                </c:pt>
                <c:pt idx="524">
                  <c:v>0.69104477611940296</c:v>
                </c:pt>
                <c:pt idx="525">
                  <c:v>0.69402985074626866</c:v>
                </c:pt>
                <c:pt idx="526">
                  <c:v>0.68358208955223876</c:v>
                </c:pt>
                <c:pt idx="527">
                  <c:v>0.66119402985074627</c:v>
                </c:pt>
                <c:pt idx="528">
                  <c:v>0.67611940298507467</c:v>
                </c:pt>
                <c:pt idx="529">
                  <c:v>0.72985074626865676</c:v>
                </c:pt>
                <c:pt idx="530">
                  <c:v>0.75820895522388054</c:v>
                </c:pt>
                <c:pt idx="531">
                  <c:v>0.75671641791044775</c:v>
                </c:pt>
                <c:pt idx="532">
                  <c:v>0.75671641791044775</c:v>
                </c:pt>
                <c:pt idx="533">
                  <c:v>0.75671641791044775</c:v>
                </c:pt>
                <c:pt idx="534">
                  <c:v>0.77313432835820894</c:v>
                </c:pt>
                <c:pt idx="535">
                  <c:v>0.75671641791044775</c:v>
                </c:pt>
                <c:pt idx="536">
                  <c:v>0.71194029850746277</c:v>
                </c:pt>
                <c:pt idx="537">
                  <c:v>0.77611940298507454</c:v>
                </c:pt>
                <c:pt idx="538">
                  <c:v>0.76417910447761195</c:v>
                </c:pt>
                <c:pt idx="539">
                  <c:v>0.74925373134328366</c:v>
                </c:pt>
                <c:pt idx="540">
                  <c:v>0.71791044776119406</c:v>
                </c:pt>
                <c:pt idx="541">
                  <c:v>0.71044776119402997</c:v>
                </c:pt>
                <c:pt idx="542">
                  <c:v>0.68955223880597027</c:v>
                </c:pt>
                <c:pt idx="543">
                  <c:v>0.66268656716417929</c:v>
                </c:pt>
                <c:pt idx="544">
                  <c:v>0.63582089552238807</c:v>
                </c:pt>
                <c:pt idx="545">
                  <c:v>0.63582089552238819</c:v>
                </c:pt>
                <c:pt idx="546">
                  <c:v>0.65820895522388068</c:v>
                </c:pt>
                <c:pt idx="547">
                  <c:v>0.61343283582089558</c:v>
                </c:pt>
                <c:pt idx="548">
                  <c:v>0.59701492537313428</c:v>
                </c:pt>
                <c:pt idx="549">
                  <c:v>0.55074626865671639</c:v>
                </c:pt>
                <c:pt idx="550">
                  <c:v>0.52686567164179099</c:v>
                </c:pt>
              </c:numCache>
            </c:numRef>
          </c:val>
          <c:smooth val="0"/>
          <c:extLst>
            <c:ext xmlns:c16="http://schemas.microsoft.com/office/drawing/2014/chart" uri="{C3380CC4-5D6E-409C-BE32-E72D297353CC}">
              <c16:uniqueId val="{00000000-0830-4169-9830-B54B5B7FF507}"/>
            </c:ext>
          </c:extLst>
        </c:ser>
        <c:ser>
          <c:idx val="1"/>
          <c:order val="1"/>
          <c:tx>
            <c:strRef>
              <c:f>Index_Methodology!$AQ$11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Index_Methodology!$AQ$12:$AQ$562</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val>
          <c:smooth val="0"/>
          <c:extLst>
            <c:ext xmlns:c16="http://schemas.microsoft.com/office/drawing/2014/chart" uri="{C3380CC4-5D6E-409C-BE32-E72D297353CC}">
              <c16:uniqueId val="{00000001-0830-4169-9830-B54B5B7FF507}"/>
            </c:ext>
          </c:extLst>
        </c:ser>
        <c:ser>
          <c:idx val="2"/>
          <c:order val="2"/>
          <c:tx>
            <c:strRef>
              <c:f>Index_Methodology!$AR$11</c:f>
              <c:strCache>
                <c:ptCount val="1"/>
                <c:pt idx="0">
                  <c:v>work_maqi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Index_Methodology!$AR$12:$AR$562</c:f>
              <c:numCache>
                <c:formatCode>0.00000</c:formatCode>
                <c:ptCount val="551"/>
                <c:pt idx="0">
                  <c:v>6.4348720324898343</c:v>
                </c:pt>
                <c:pt idx="1">
                  <c:v>6.1725900961846296</c:v>
                </c:pt>
                <c:pt idx="2">
                  <c:v>5.7646170348175598</c:v>
                </c:pt>
                <c:pt idx="3">
                  <c:v>4.9150057903058979</c:v>
                </c:pt>
                <c:pt idx="4">
                  <c:v>4.9414600652935743</c:v>
                </c:pt>
                <c:pt idx="5">
                  <c:v>5.5011487379187507</c:v>
                </c:pt>
                <c:pt idx="6">
                  <c:v>6.245602661162053</c:v>
                </c:pt>
                <c:pt idx="7">
                  <c:v>6.8121140225714969</c:v>
                </c:pt>
                <c:pt idx="8">
                  <c:v>9.6134560849639588</c:v>
                </c:pt>
                <c:pt idx="9">
                  <c:v>10.671761793071154</c:v>
                </c:pt>
                <c:pt idx="10">
                  <c:v>13.160707977365213</c:v>
                </c:pt>
                <c:pt idx="11">
                  <c:v>12.813779520387186</c:v>
                </c:pt>
                <c:pt idx="12">
                  <c:v>12.919437978831668</c:v>
                </c:pt>
                <c:pt idx="13">
                  <c:v>19.604909673883171</c:v>
                </c:pt>
                <c:pt idx="14">
                  <c:v>20.501347981971744</c:v>
                </c:pt>
                <c:pt idx="15">
                  <c:v>19.644102420319442</c:v>
                </c:pt>
                <c:pt idx="16">
                  <c:v>16.102201476787918</c:v>
                </c:pt>
                <c:pt idx="17">
                  <c:v>15.911092781153553</c:v>
                </c:pt>
                <c:pt idx="18">
                  <c:v>15.783242989437156</c:v>
                </c:pt>
                <c:pt idx="19">
                  <c:v>15.726962126235126</c:v>
                </c:pt>
                <c:pt idx="20">
                  <c:v>15.187795026917383</c:v>
                </c:pt>
                <c:pt idx="21">
                  <c:v>17.568263853070274</c:v>
                </c:pt>
                <c:pt idx="22">
                  <c:v>18.901817661408835</c:v>
                </c:pt>
                <c:pt idx="23">
                  <c:v>17.370394106142559</c:v>
                </c:pt>
                <c:pt idx="24">
                  <c:v>17.177710159306098</c:v>
                </c:pt>
                <c:pt idx="25">
                  <c:v>17.19524343012386</c:v>
                </c:pt>
                <c:pt idx="26">
                  <c:v>21.330857487320237</c:v>
                </c:pt>
                <c:pt idx="27">
                  <c:v>20.444691136461326</c:v>
                </c:pt>
                <c:pt idx="28">
                  <c:v>16.067808314372325</c:v>
                </c:pt>
                <c:pt idx="29">
                  <c:v>15.829776662213211</c:v>
                </c:pt>
                <c:pt idx="30">
                  <c:v>16.372641957143436</c:v>
                </c:pt>
                <c:pt idx="31">
                  <c:v>12.891719871680563</c:v>
                </c:pt>
                <c:pt idx="32">
                  <c:v>10.379045077922262</c:v>
                </c:pt>
                <c:pt idx="33">
                  <c:v>11.418371774359581</c:v>
                </c:pt>
                <c:pt idx="34">
                  <c:v>9.4031935549821615</c:v>
                </c:pt>
                <c:pt idx="35">
                  <c:v>6.4562956085677481</c:v>
                </c:pt>
                <c:pt idx="36">
                  <c:v>5.1750820452169863</c:v>
                </c:pt>
                <c:pt idx="37">
                  <c:v>5.1120262516563884</c:v>
                </c:pt>
                <c:pt idx="38">
                  <c:v>5.6794784537271292</c:v>
                </c:pt>
                <c:pt idx="39">
                  <c:v>3.9317238592464716</c:v>
                </c:pt>
                <c:pt idx="40">
                  <c:v>4.2054724589259065</c:v>
                </c:pt>
                <c:pt idx="41">
                  <c:v>4.4426054586956569</c:v>
                </c:pt>
                <c:pt idx="42">
                  <c:v>4.8052756982851079</c:v>
                </c:pt>
                <c:pt idx="43">
                  <c:v>4.5757553685982666</c:v>
                </c:pt>
                <c:pt idx="44">
                  <c:v>4.7639366278694322</c:v>
                </c:pt>
                <c:pt idx="45">
                  <c:v>5.9806357405190695</c:v>
                </c:pt>
                <c:pt idx="46">
                  <c:v>7.481092927763898</c:v>
                </c:pt>
                <c:pt idx="47">
                  <c:v>7.8824133636856448</c:v>
                </c:pt>
                <c:pt idx="48">
                  <c:v>7.8235350140475202</c:v>
                </c:pt>
                <c:pt idx="49">
                  <c:v>15.600413652140103</c:v>
                </c:pt>
                <c:pt idx="50">
                  <c:v>13.763254133456357</c:v>
                </c:pt>
                <c:pt idx="51">
                  <c:v>14.372243799532376</c:v>
                </c:pt>
                <c:pt idx="52">
                  <c:v>14.912670168251829</c:v>
                </c:pt>
                <c:pt idx="53">
                  <c:v>14.429857100288114</c:v>
                </c:pt>
                <c:pt idx="54">
                  <c:v>13.697366369977054</c:v>
                </c:pt>
                <c:pt idx="55">
                  <c:v>15.389506645736212</c:v>
                </c:pt>
                <c:pt idx="56">
                  <c:v>14.079707231201665</c:v>
                </c:pt>
                <c:pt idx="57">
                  <c:v>13.270143120398791</c:v>
                </c:pt>
                <c:pt idx="58">
                  <c:v>13.08417475447972</c:v>
                </c:pt>
                <c:pt idx="59">
                  <c:v>14.11425687565357</c:v>
                </c:pt>
                <c:pt idx="60">
                  <c:v>15.82862364810225</c:v>
                </c:pt>
                <c:pt idx="61">
                  <c:v>18.49246783716189</c:v>
                </c:pt>
                <c:pt idx="62">
                  <c:v>19.160208433929789</c:v>
                </c:pt>
                <c:pt idx="63">
                  <c:v>19.843482135075242</c:v>
                </c:pt>
                <c:pt idx="64">
                  <c:v>24.731484768037589</c:v>
                </c:pt>
                <c:pt idx="65">
                  <c:v>23.535419879626684</c:v>
                </c:pt>
                <c:pt idx="66">
                  <c:v>22.625587398816943</c:v>
                </c:pt>
                <c:pt idx="67">
                  <c:v>20.150394135716784</c:v>
                </c:pt>
                <c:pt idx="68">
                  <c:v>21.864181962451791</c:v>
                </c:pt>
                <c:pt idx="69">
                  <c:v>23.132893342376686</c:v>
                </c:pt>
                <c:pt idx="70">
                  <c:v>19.104963093984519</c:v>
                </c:pt>
                <c:pt idx="71">
                  <c:v>15.858334340357191</c:v>
                </c:pt>
                <c:pt idx="72">
                  <c:v>16.09388916540447</c:v>
                </c:pt>
                <c:pt idx="73">
                  <c:v>16.12664768219237</c:v>
                </c:pt>
                <c:pt idx="74">
                  <c:v>15.102240765213164</c:v>
                </c:pt>
                <c:pt idx="75">
                  <c:v>15.41638755528818</c:v>
                </c:pt>
                <c:pt idx="76">
                  <c:v>14.967249680409241</c:v>
                </c:pt>
                <c:pt idx="77">
                  <c:v>13.021903018745824</c:v>
                </c:pt>
                <c:pt idx="78">
                  <c:v>9.3125356035479996</c:v>
                </c:pt>
                <c:pt idx="79">
                  <c:v>6.8426415229109274</c:v>
                </c:pt>
                <c:pt idx="80">
                  <c:v>5.1952929351726738</c:v>
                </c:pt>
                <c:pt idx="81">
                  <c:v>5.4041509300519763</c:v>
                </c:pt>
                <c:pt idx="82">
                  <c:v>5.3967858070530488</c:v>
                </c:pt>
                <c:pt idx="83">
                  <c:v>5.158437251389997</c:v>
                </c:pt>
                <c:pt idx="84">
                  <c:v>5.1478399084717195</c:v>
                </c:pt>
                <c:pt idx="85">
                  <c:v>5.0632335876720376</c:v>
                </c:pt>
                <c:pt idx="86">
                  <c:v>5.2686835320616083</c:v>
                </c:pt>
                <c:pt idx="87">
                  <c:v>5.7844282392505617</c:v>
                </c:pt>
                <c:pt idx="88">
                  <c:v>6.6797561377502346</c:v>
                </c:pt>
                <c:pt idx="89">
                  <c:v>8.3973915384656781</c:v>
                </c:pt>
                <c:pt idx="90">
                  <c:v>14.705572325240741</c:v>
                </c:pt>
                <c:pt idx="91">
                  <c:v>13.689355048619539</c:v>
                </c:pt>
                <c:pt idx="92">
                  <c:v>12.582204253437785</c:v>
                </c:pt>
                <c:pt idx="93">
                  <c:v>12.324517331578376</c:v>
                </c:pt>
                <c:pt idx="94">
                  <c:v>11.578082597237877</c:v>
                </c:pt>
                <c:pt idx="95">
                  <c:v>11.198217734165617</c:v>
                </c:pt>
                <c:pt idx="96">
                  <c:v>11.045460159933766</c:v>
                </c:pt>
                <c:pt idx="97">
                  <c:v>9.4712006222003797</c:v>
                </c:pt>
                <c:pt idx="98">
                  <c:v>8.6624151042110533</c:v>
                </c:pt>
                <c:pt idx="99">
                  <c:v>8.5207951447032411</c:v>
                </c:pt>
                <c:pt idx="100">
                  <c:v>4.8098032803361068</c:v>
                </c:pt>
                <c:pt idx="101">
                  <c:v>4.8738305417654031</c:v>
                </c:pt>
                <c:pt idx="102">
                  <c:v>5.0456895321644257</c:v>
                </c:pt>
                <c:pt idx="103">
                  <c:v>5.5062477704353681</c:v>
                </c:pt>
                <c:pt idx="104">
                  <c:v>5.3774623862431756</c:v>
                </c:pt>
                <c:pt idx="105">
                  <c:v>5.2398833696686742</c:v>
                </c:pt>
                <c:pt idx="106">
                  <c:v>4.8824653549558636</c:v>
                </c:pt>
                <c:pt idx="107">
                  <c:v>5.6285400817801898</c:v>
                </c:pt>
                <c:pt idx="108">
                  <c:v>5.9561784969385556</c:v>
                </c:pt>
                <c:pt idx="109">
                  <c:v>5.853145496141325</c:v>
                </c:pt>
                <c:pt idx="110">
                  <c:v>11.272501397183476</c:v>
                </c:pt>
                <c:pt idx="111">
                  <c:v>8.1305454085732212</c:v>
                </c:pt>
                <c:pt idx="112">
                  <c:v>7.5314170492515693</c:v>
                </c:pt>
                <c:pt idx="113">
                  <c:v>6.5489417852913405</c:v>
                </c:pt>
                <c:pt idx="114">
                  <c:v>6.5326283116225285</c:v>
                </c:pt>
                <c:pt idx="115">
                  <c:v>6.1824910010273531</c:v>
                </c:pt>
                <c:pt idx="116">
                  <c:v>6.6137673810685689</c:v>
                </c:pt>
                <c:pt idx="117">
                  <c:v>6.5862300344379561</c:v>
                </c:pt>
                <c:pt idx="118">
                  <c:v>4.8628228147867096</c:v>
                </c:pt>
                <c:pt idx="119">
                  <c:v>4.4048341225723995</c:v>
                </c:pt>
                <c:pt idx="120">
                  <c:v>4.2874030819259925</c:v>
                </c:pt>
                <c:pt idx="121">
                  <c:v>4.9372895355868058</c:v>
                </c:pt>
                <c:pt idx="122">
                  <c:v>4.7694352833940989</c:v>
                </c:pt>
                <c:pt idx="123">
                  <c:v>5.0327939774615738</c:v>
                </c:pt>
                <c:pt idx="124">
                  <c:v>4.9293273294681086</c:v>
                </c:pt>
                <c:pt idx="125">
                  <c:v>4.4263223669263585</c:v>
                </c:pt>
                <c:pt idx="126">
                  <c:v>4.063365543595304</c:v>
                </c:pt>
                <c:pt idx="127">
                  <c:v>3.8895770081614418</c:v>
                </c:pt>
                <c:pt idx="128">
                  <c:v>5.4960759096171801</c:v>
                </c:pt>
                <c:pt idx="129">
                  <c:v>5.5968219244711079</c:v>
                </c:pt>
                <c:pt idx="130">
                  <c:v>5.3958355908518829</c:v>
                </c:pt>
                <c:pt idx="131">
                  <c:v>6.4794041600054566</c:v>
                </c:pt>
                <c:pt idx="132">
                  <c:v>6.7356171207982305</c:v>
                </c:pt>
                <c:pt idx="133">
                  <c:v>6.4826910819057835</c:v>
                </c:pt>
                <c:pt idx="134">
                  <c:v>6.7573681644329664</c:v>
                </c:pt>
                <c:pt idx="135">
                  <c:v>7.8263224949552779</c:v>
                </c:pt>
                <c:pt idx="136">
                  <c:v>8.4429239711494777</c:v>
                </c:pt>
                <c:pt idx="137">
                  <c:v>8.278090837631737</c:v>
                </c:pt>
                <c:pt idx="138">
                  <c:v>8.5238004047873019</c:v>
                </c:pt>
                <c:pt idx="139">
                  <c:v>8.9930521589791823</c:v>
                </c:pt>
                <c:pt idx="140">
                  <c:v>8.2390312806449977</c:v>
                </c:pt>
                <c:pt idx="141">
                  <c:v>7.0042415308375974</c:v>
                </c:pt>
                <c:pt idx="142">
                  <c:v>7.2824693365108777</c:v>
                </c:pt>
                <c:pt idx="143">
                  <c:v>7.37109645116037</c:v>
                </c:pt>
                <c:pt idx="144">
                  <c:v>7.7020614195647168</c:v>
                </c:pt>
                <c:pt idx="145">
                  <c:v>7.5130101941545444</c:v>
                </c:pt>
                <c:pt idx="146">
                  <c:v>6.6799461577818926</c:v>
                </c:pt>
                <c:pt idx="147">
                  <c:v>6.4639786921177667</c:v>
                </c:pt>
                <c:pt idx="148">
                  <c:v>6.1708783858643965</c:v>
                </c:pt>
                <c:pt idx="149">
                  <c:v>6.7013710128364412</c:v>
                </c:pt>
                <c:pt idx="150">
                  <c:v>7.350559695906016</c:v>
                </c:pt>
                <c:pt idx="151">
                  <c:v>7.281629545757097</c:v>
                </c:pt>
                <c:pt idx="152">
                  <c:v>7.5142833976537116</c:v>
                </c:pt>
                <c:pt idx="153">
                  <c:v>7.7971194787232516</c:v>
                </c:pt>
                <c:pt idx="154">
                  <c:v>6.7521688301886051</c:v>
                </c:pt>
                <c:pt idx="155">
                  <c:v>7.6373627799563986</c:v>
                </c:pt>
                <c:pt idx="156">
                  <c:v>8.8153817863154398</c:v>
                </c:pt>
                <c:pt idx="157">
                  <c:v>9.6531341119199752</c:v>
                </c:pt>
                <c:pt idx="158">
                  <c:v>9.6270345551826786</c:v>
                </c:pt>
                <c:pt idx="159">
                  <c:v>10.575346146079758</c:v>
                </c:pt>
                <c:pt idx="160">
                  <c:v>9.6403630587699851</c:v>
                </c:pt>
                <c:pt idx="161">
                  <c:v>10.771022002278995</c:v>
                </c:pt>
                <c:pt idx="162">
                  <c:v>10.07066874062366</c:v>
                </c:pt>
                <c:pt idx="163">
                  <c:v>9.424822388357871</c:v>
                </c:pt>
                <c:pt idx="164">
                  <c:v>10.917323741497222</c:v>
                </c:pt>
                <c:pt idx="165">
                  <c:v>11.20687104373653</c:v>
                </c:pt>
                <c:pt idx="166">
                  <c:v>11.627022981211105</c:v>
                </c:pt>
                <c:pt idx="167">
                  <c:v>10.481232477506058</c:v>
                </c:pt>
                <c:pt idx="168">
                  <c:v>10.237845857071177</c:v>
                </c:pt>
                <c:pt idx="169">
                  <c:v>9.3440467787399921</c:v>
                </c:pt>
                <c:pt idx="170">
                  <c:v>10.181376059764117</c:v>
                </c:pt>
                <c:pt idx="171">
                  <c:v>9.7121327033042668</c:v>
                </c:pt>
                <c:pt idx="172">
                  <c:v>10.998713976793212</c:v>
                </c:pt>
                <c:pt idx="173">
                  <c:v>12.749517465378352</c:v>
                </c:pt>
                <c:pt idx="174">
                  <c:v>11.963933769190103</c:v>
                </c:pt>
                <c:pt idx="175">
                  <c:v>9.2119165114124471</c:v>
                </c:pt>
                <c:pt idx="176">
                  <c:v>8.716738012274126</c:v>
                </c:pt>
                <c:pt idx="177">
                  <c:v>9.290599696143321</c:v>
                </c:pt>
                <c:pt idx="178">
                  <c:v>9.1649618976397349</c:v>
                </c:pt>
                <c:pt idx="179">
                  <c:v>7.9430850419462704</c:v>
                </c:pt>
                <c:pt idx="180">
                  <c:v>8.5022098135572026</c:v>
                </c:pt>
                <c:pt idx="181">
                  <c:v>8.7051381874480764</c:v>
                </c:pt>
                <c:pt idx="182">
                  <c:v>7.1660532690030774</c:v>
                </c:pt>
                <c:pt idx="183">
                  <c:v>5.3211234697259107</c:v>
                </c:pt>
                <c:pt idx="184">
                  <c:v>5.3327920847158845</c:v>
                </c:pt>
                <c:pt idx="185">
                  <c:v>5.7087591516040668</c:v>
                </c:pt>
                <c:pt idx="186">
                  <c:v>2.9709028824577324</c:v>
                </c:pt>
                <c:pt idx="187">
                  <c:v>3.1222725992352172</c:v>
                </c:pt>
                <c:pt idx="188">
                  <c:v>2.9516071399850681</c:v>
                </c:pt>
                <c:pt idx="189">
                  <c:v>2.7394084899111086</c:v>
                </c:pt>
                <c:pt idx="190">
                  <c:v>2.6248580866692675</c:v>
                </c:pt>
                <c:pt idx="191">
                  <c:v>2.3696079574987525</c:v>
                </c:pt>
                <c:pt idx="192">
                  <c:v>2.6249949718798171</c:v>
                </c:pt>
                <c:pt idx="193">
                  <c:v>2.9888288147706246</c:v>
                </c:pt>
                <c:pt idx="194">
                  <c:v>3.3933081757639267</c:v>
                </c:pt>
                <c:pt idx="195">
                  <c:v>3.4183862423250053</c:v>
                </c:pt>
                <c:pt idx="196">
                  <c:v>5.3201818024896754</c:v>
                </c:pt>
                <c:pt idx="197">
                  <c:v>4.9309943004272343</c:v>
                </c:pt>
                <c:pt idx="198">
                  <c:v>5.6481208016172078</c:v>
                </c:pt>
                <c:pt idx="199">
                  <c:v>7.6652448036197249</c:v>
                </c:pt>
                <c:pt idx="200">
                  <c:v>6.7466012409747638</c:v>
                </c:pt>
                <c:pt idx="201">
                  <c:v>6.562742290496506</c:v>
                </c:pt>
                <c:pt idx="202">
                  <c:v>4.5999272548356602</c:v>
                </c:pt>
                <c:pt idx="203">
                  <c:v>3.920639802567941</c:v>
                </c:pt>
                <c:pt idx="204">
                  <c:v>3.6636045347557489</c:v>
                </c:pt>
                <c:pt idx="205">
                  <c:v>3.8144497925611565</c:v>
                </c:pt>
                <c:pt idx="206">
                  <c:v>3.5826774545574001</c:v>
                </c:pt>
                <c:pt idx="207">
                  <c:v>3.4572999096702062</c:v>
                </c:pt>
                <c:pt idx="208">
                  <c:v>3.4183675179548549</c:v>
                </c:pt>
                <c:pt idx="209">
                  <c:v>3.3087984715816496</c:v>
                </c:pt>
                <c:pt idx="210">
                  <c:v>3.3461905832477017</c:v>
                </c:pt>
                <c:pt idx="211">
                  <c:v>4.0636107201045961</c:v>
                </c:pt>
                <c:pt idx="212">
                  <c:v>5.3185202194965013</c:v>
                </c:pt>
                <c:pt idx="213">
                  <c:v>6.3263369362823427</c:v>
                </c:pt>
                <c:pt idx="214">
                  <c:v>6.0504597684725558</c:v>
                </c:pt>
                <c:pt idx="215">
                  <c:v>6.3528496161385588</c:v>
                </c:pt>
                <c:pt idx="216">
                  <c:v>6.4610015159395235</c:v>
                </c:pt>
                <c:pt idx="217">
                  <c:v>7.4833911962848108</c:v>
                </c:pt>
                <c:pt idx="218">
                  <c:v>7.2678112511657211</c:v>
                </c:pt>
                <c:pt idx="219">
                  <c:v>7.4965892218270627</c:v>
                </c:pt>
                <c:pt idx="220">
                  <c:v>8.0313495103517276</c:v>
                </c:pt>
                <c:pt idx="221">
                  <c:v>8.3261905350974939</c:v>
                </c:pt>
                <c:pt idx="222">
                  <c:v>9.4335120607645493</c:v>
                </c:pt>
                <c:pt idx="223">
                  <c:v>9.4003439763564938</c:v>
                </c:pt>
                <c:pt idx="224">
                  <c:v>9.5688496369995857</c:v>
                </c:pt>
                <c:pt idx="225">
                  <c:v>8.9788993737140981</c:v>
                </c:pt>
                <c:pt idx="226">
                  <c:v>9.8033530019227761</c:v>
                </c:pt>
                <c:pt idx="227">
                  <c:v>9.5786455820221192</c:v>
                </c:pt>
                <c:pt idx="228">
                  <c:v>9.5045956590801701</c:v>
                </c:pt>
                <c:pt idx="229">
                  <c:v>9.0323307472956635</c:v>
                </c:pt>
                <c:pt idx="230">
                  <c:v>8.7043148035759366</c:v>
                </c:pt>
                <c:pt idx="231">
                  <c:v>8.3915167985656431</c:v>
                </c:pt>
                <c:pt idx="232">
                  <c:v>7.0776063174776223</c:v>
                </c:pt>
                <c:pt idx="233">
                  <c:v>7.4613616118780612</c:v>
                </c:pt>
                <c:pt idx="234">
                  <c:v>8.0969903664853646</c:v>
                </c:pt>
                <c:pt idx="235">
                  <c:v>8.5160369139258183</c:v>
                </c:pt>
                <c:pt idx="236">
                  <c:v>7.768464766284743</c:v>
                </c:pt>
                <c:pt idx="237">
                  <c:v>7.5931704005965504</c:v>
                </c:pt>
                <c:pt idx="238">
                  <c:v>7.9732579908335701</c:v>
                </c:pt>
                <c:pt idx="239">
                  <c:v>8.3957228531604837</c:v>
                </c:pt>
                <c:pt idx="240">
                  <c:v>8.6623502286495047</c:v>
                </c:pt>
                <c:pt idx="241">
                  <c:v>7.9681263258930546</c:v>
                </c:pt>
                <c:pt idx="242">
                  <c:v>9.2100042198418084</c:v>
                </c:pt>
                <c:pt idx="243">
                  <c:v>9.9052893807867228</c:v>
                </c:pt>
                <c:pt idx="244">
                  <c:v>9.1541984921666693</c:v>
                </c:pt>
                <c:pt idx="245">
                  <c:v>8.7157383932600556</c:v>
                </c:pt>
                <c:pt idx="246">
                  <c:v>9.626919438575694</c:v>
                </c:pt>
                <c:pt idx="247">
                  <c:v>10.348006073068225</c:v>
                </c:pt>
                <c:pt idx="248">
                  <c:v>10.540404153626396</c:v>
                </c:pt>
                <c:pt idx="249">
                  <c:v>10.414293396225625</c:v>
                </c:pt>
                <c:pt idx="250">
                  <c:v>11.276970931564245</c:v>
                </c:pt>
                <c:pt idx="251">
                  <c:v>10.560003475056686</c:v>
                </c:pt>
                <c:pt idx="252">
                  <c:v>9.6368316717640301</c:v>
                </c:pt>
                <c:pt idx="253">
                  <c:v>9.0179817719160482</c:v>
                </c:pt>
                <c:pt idx="254">
                  <c:v>9.4537418883643536</c:v>
                </c:pt>
                <c:pt idx="255">
                  <c:v>8.8533775073943062</c:v>
                </c:pt>
                <c:pt idx="256">
                  <c:v>9.0114970059016475</c:v>
                </c:pt>
                <c:pt idx="257">
                  <c:v>8.9030951763915294</c:v>
                </c:pt>
                <c:pt idx="258">
                  <c:v>8.4588821419980622</c:v>
                </c:pt>
                <c:pt idx="259">
                  <c:v>8.6525284849789639</c:v>
                </c:pt>
                <c:pt idx="260">
                  <c:v>8.8039922791220526</c:v>
                </c:pt>
                <c:pt idx="261">
                  <c:v>10.144097353166844</c:v>
                </c:pt>
                <c:pt idx="262">
                  <c:v>10.254307344996576</c:v>
                </c:pt>
                <c:pt idx="263">
                  <c:v>10.200661338075802</c:v>
                </c:pt>
                <c:pt idx="264">
                  <c:v>11.208983641567329</c:v>
                </c:pt>
                <c:pt idx="265">
                  <c:v>10.593542504131021</c:v>
                </c:pt>
                <c:pt idx="266">
                  <c:v>10.291230766268795</c:v>
                </c:pt>
                <c:pt idx="267">
                  <c:v>10.148998912570633</c:v>
                </c:pt>
                <c:pt idx="268">
                  <c:v>9.5875669856318808</c:v>
                </c:pt>
                <c:pt idx="269">
                  <c:v>8.6166696506903833</c:v>
                </c:pt>
                <c:pt idx="270">
                  <c:v>8.1935914834824661</c:v>
                </c:pt>
                <c:pt idx="271">
                  <c:v>8.660414779131278</c:v>
                </c:pt>
                <c:pt idx="272">
                  <c:v>9.0856721540969883</c:v>
                </c:pt>
                <c:pt idx="273">
                  <c:v>9.0920493679679328</c:v>
                </c:pt>
                <c:pt idx="274">
                  <c:v>8.6108397669169321</c:v>
                </c:pt>
                <c:pt idx="275">
                  <c:v>6.8045577643948514</c:v>
                </c:pt>
                <c:pt idx="276">
                  <c:v>6.1449541918776323</c:v>
                </c:pt>
                <c:pt idx="277">
                  <c:v>5.4418137389989614</c:v>
                </c:pt>
                <c:pt idx="278">
                  <c:v>5.2126706019091174</c:v>
                </c:pt>
                <c:pt idx="279">
                  <c:v>5.1571197274252683</c:v>
                </c:pt>
                <c:pt idx="280">
                  <c:v>4.9985852037715999</c:v>
                </c:pt>
                <c:pt idx="281">
                  <c:v>4.8937410083187869</c:v>
                </c:pt>
                <c:pt idx="282">
                  <c:v>4.7699563475920277</c:v>
                </c:pt>
                <c:pt idx="283">
                  <c:v>4.5246635859542783</c:v>
                </c:pt>
                <c:pt idx="284">
                  <c:v>4.2688323351133901</c:v>
                </c:pt>
                <c:pt idx="285">
                  <c:v>5.5416897825831004</c:v>
                </c:pt>
                <c:pt idx="286">
                  <c:v>5.6574475479603477</c:v>
                </c:pt>
                <c:pt idx="287">
                  <c:v>5.9695621904566041</c:v>
                </c:pt>
                <c:pt idx="288">
                  <c:v>2.7089220625324084</c:v>
                </c:pt>
                <c:pt idx="289">
                  <c:v>2.7573810585503238</c:v>
                </c:pt>
                <c:pt idx="290">
                  <c:v>2.5949082298813124</c:v>
                </c:pt>
                <c:pt idx="291">
                  <c:v>2.5534852703500843</c:v>
                </c:pt>
                <c:pt idx="292">
                  <c:v>2.6607379857481628</c:v>
                </c:pt>
                <c:pt idx="293">
                  <c:v>2.5283238414106082</c:v>
                </c:pt>
                <c:pt idx="294">
                  <c:v>2.531201923502</c:v>
                </c:pt>
                <c:pt idx="295">
                  <c:v>2.457139174717526</c:v>
                </c:pt>
                <c:pt idx="296">
                  <c:v>2.5031054918369287</c:v>
                </c:pt>
                <c:pt idx="297">
                  <c:v>2.5547066674340826</c:v>
                </c:pt>
                <c:pt idx="298">
                  <c:v>5.644058149904871</c:v>
                </c:pt>
                <c:pt idx="299">
                  <c:v>5.8802621540822866</c:v>
                </c:pt>
                <c:pt idx="300">
                  <c:v>6.4224921077949357</c:v>
                </c:pt>
                <c:pt idx="301">
                  <c:v>6.6269425230819436</c:v>
                </c:pt>
                <c:pt idx="302">
                  <c:v>6.4312681367259605</c:v>
                </c:pt>
                <c:pt idx="303">
                  <c:v>7.8017545261140535</c:v>
                </c:pt>
                <c:pt idx="304">
                  <c:v>8.3446154740030831</c:v>
                </c:pt>
                <c:pt idx="305">
                  <c:v>8.8801577959512397</c:v>
                </c:pt>
                <c:pt idx="306">
                  <c:v>9.2393676753890457</c:v>
                </c:pt>
                <c:pt idx="307">
                  <c:v>9.341980210593249</c:v>
                </c:pt>
                <c:pt idx="308">
                  <c:v>8.8285800718920395</c:v>
                </c:pt>
                <c:pt idx="309">
                  <c:v>8.7285988491496909</c:v>
                </c:pt>
                <c:pt idx="310">
                  <c:v>8.7487348361709252</c:v>
                </c:pt>
                <c:pt idx="311">
                  <c:v>7.2692642090818822</c:v>
                </c:pt>
                <c:pt idx="312">
                  <c:v>7.5770833761864695</c:v>
                </c:pt>
                <c:pt idx="313">
                  <c:v>7.0300265956003196</c:v>
                </c:pt>
                <c:pt idx="314">
                  <c:v>6.99671691087973</c:v>
                </c:pt>
                <c:pt idx="315">
                  <c:v>7.4436690235039995</c:v>
                </c:pt>
                <c:pt idx="316">
                  <c:v>7.5436929701054467</c:v>
                </c:pt>
                <c:pt idx="317">
                  <c:v>7.2579124538086583</c:v>
                </c:pt>
                <c:pt idx="318">
                  <c:v>6.4806126151802639</c:v>
                </c:pt>
                <c:pt idx="319">
                  <c:v>5.9503816878853533</c:v>
                </c:pt>
                <c:pt idx="320">
                  <c:v>5.1310896782582311</c:v>
                </c:pt>
                <c:pt idx="321">
                  <c:v>5.1934428913116637</c:v>
                </c:pt>
                <c:pt idx="322">
                  <c:v>5.2163573631368019</c:v>
                </c:pt>
                <c:pt idx="323">
                  <c:v>5.8159973213053968</c:v>
                </c:pt>
                <c:pt idx="324">
                  <c:v>5.3125031902794602</c:v>
                </c:pt>
                <c:pt idx="325">
                  <c:v>5.3529282655288704</c:v>
                </c:pt>
                <c:pt idx="326">
                  <c:v>4.2809768127877605</c:v>
                </c:pt>
                <c:pt idx="327">
                  <c:v>4.6228832641821134</c:v>
                </c:pt>
                <c:pt idx="328">
                  <c:v>4.8885094953638299</c:v>
                </c:pt>
                <c:pt idx="329">
                  <c:v>5.2373220213244869</c:v>
                </c:pt>
                <c:pt idx="330">
                  <c:v>6.312282185601787</c:v>
                </c:pt>
                <c:pt idx="331">
                  <c:v>6.8875322649632347</c:v>
                </c:pt>
                <c:pt idx="332">
                  <c:v>6.4418578871299346</c:v>
                </c:pt>
                <c:pt idx="333">
                  <c:v>6.1802933392068855</c:v>
                </c:pt>
                <c:pt idx="334">
                  <c:v>7.3310674423761277</c:v>
                </c:pt>
                <c:pt idx="335">
                  <c:v>6.1414047135138636</c:v>
                </c:pt>
                <c:pt idx="336">
                  <c:v>7.6470138776888748</c:v>
                </c:pt>
                <c:pt idx="337">
                  <c:v>7.0196595199188883</c:v>
                </c:pt>
                <c:pt idx="338">
                  <c:v>7.7382305736933725</c:v>
                </c:pt>
                <c:pt idx="339">
                  <c:v>8.0582824021910522</c:v>
                </c:pt>
                <c:pt idx="340">
                  <c:v>8.2627932418320409</c:v>
                </c:pt>
                <c:pt idx="341">
                  <c:v>9.2801115361611757</c:v>
                </c:pt>
                <c:pt idx="342">
                  <c:v>9.0537229277440705</c:v>
                </c:pt>
                <c:pt idx="343">
                  <c:v>9.0855424266716867</c:v>
                </c:pt>
                <c:pt idx="344">
                  <c:v>8.9532902256465761</c:v>
                </c:pt>
                <c:pt idx="345">
                  <c:v>10.849265119267189</c:v>
                </c:pt>
                <c:pt idx="346">
                  <c:v>13.178773439344852</c:v>
                </c:pt>
                <c:pt idx="347">
                  <c:v>12.31375860449945</c:v>
                </c:pt>
                <c:pt idx="348">
                  <c:v>9.9944617323729812</c:v>
                </c:pt>
                <c:pt idx="349">
                  <c:v>8.4306098756757546</c:v>
                </c:pt>
                <c:pt idx="350">
                  <c:v>7.9950544877234435</c:v>
                </c:pt>
                <c:pt idx="351">
                  <c:v>7.6914815881289123</c:v>
                </c:pt>
                <c:pt idx="352">
                  <c:v>8.5586058530056945</c:v>
                </c:pt>
                <c:pt idx="353">
                  <c:v>8.3998959831375952</c:v>
                </c:pt>
                <c:pt idx="354">
                  <c:v>8.0772830827965212</c:v>
                </c:pt>
                <c:pt idx="355">
                  <c:v>8.5526574549629224</c:v>
                </c:pt>
                <c:pt idx="356">
                  <c:v>7.3833327453769941</c:v>
                </c:pt>
                <c:pt idx="357">
                  <c:v>8.8617921051530377</c:v>
                </c:pt>
                <c:pt idx="358">
                  <c:v>10.705705722896658</c:v>
                </c:pt>
                <c:pt idx="359">
                  <c:v>10.382150145894968</c:v>
                </c:pt>
                <c:pt idx="360">
                  <c:v>10.326942887504334</c:v>
                </c:pt>
                <c:pt idx="361">
                  <c:v>10.064238242018963</c:v>
                </c:pt>
                <c:pt idx="362">
                  <c:v>10.309648426498434</c:v>
                </c:pt>
                <c:pt idx="363">
                  <c:v>6.1962415391881089</c:v>
                </c:pt>
                <c:pt idx="364">
                  <c:v>6.0278706364586121</c:v>
                </c:pt>
                <c:pt idx="365">
                  <c:v>5.559201750339966</c:v>
                </c:pt>
                <c:pt idx="366">
                  <c:v>5.7594768814529216</c:v>
                </c:pt>
                <c:pt idx="367">
                  <c:v>5.4371398647923117</c:v>
                </c:pt>
                <c:pt idx="368">
                  <c:v>5.0986726923118129</c:v>
                </c:pt>
                <c:pt idx="369">
                  <c:v>3.9074664227588358</c:v>
                </c:pt>
                <c:pt idx="370">
                  <c:v>3.5620826544608066</c:v>
                </c:pt>
                <c:pt idx="371">
                  <c:v>3.4413712147524667</c:v>
                </c:pt>
                <c:pt idx="372">
                  <c:v>3.3338027101264283</c:v>
                </c:pt>
                <c:pt idx="373">
                  <c:v>4.0568960702716357</c:v>
                </c:pt>
                <c:pt idx="374">
                  <c:v>4.2115102552481645</c:v>
                </c:pt>
                <c:pt idx="375">
                  <c:v>4.2640279843279165</c:v>
                </c:pt>
                <c:pt idx="376">
                  <c:v>4.5986196652456925</c:v>
                </c:pt>
                <c:pt idx="377">
                  <c:v>4.380551331058407</c:v>
                </c:pt>
                <c:pt idx="378">
                  <c:v>4.3940583844859207</c:v>
                </c:pt>
                <c:pt idx="379">
                  <c:v>6.3228790487840127</c:v>
                </c:pt>
                <c:pt idx="380">
                  <c:v>6.9263033063919606</c:v>
                </c:pt>
                <c:pt idx="381">
                  <c:v>6.8807245046429184</c:v>
                </c:pt>
                <c:pt idx="382">
                  <c:v>6.7156181107388759</c:v>
                </c:pt>
                <c:pt idx="383">
                  <c:v>7.8907874398851741</c:v>
                </c:pt>
                <c:pt idx="384">
                  <c:v>7.7452941042921477</c:v>
                </c:pt>
                <c:pt idx="385">
                  <c:v>8.1634226463691579</c:v>
                </c:pt>
                <c:pt idx="386">
                  <c:v>6.8723628769792944</c:v>
                </c:pt>
                <c:pt idx="387">
                  <c:v>7.6851762748658619</c:v>
                </c:pt>
                <c:pt idx="388">
                  <c:v>8.8347036032868758</c:v>
                </c:pt>
                <c:pt idx="389">
                  <c:v>10.091795326321517</c:v>
                </c:pt>
                <c:pt idx="390">
                  <c:v>10.26853006122608</c:v>
                </c:pt>
                <c:pt idx="391">
                  <c:v>10.385044516479516</c:v>
                </c:pt>
                <c:pt idx="392">
                  <c:v>12.640327137344851</c:v>
                </c:pt>
                <c:pt idx="393">
                  <c:v>13.203566756956587</c:v>
                </c:pt>
                <c:pt idx="394">
                  <c:v>14.037574363916843</c:v>
                </c:pt>
                <c:pt idx="395">
                  <c:v>13.96244837697493</c:v>
                </c:pt>
                <c:pt idx="396">
                  <c:v>15.807074622727962</c:v>
                </c:pt>
                <c:pt idx="397">
                  <c:v>15.54227984492921</c:v>
                </c:pt>
                <c:pt idx="398">
                  <c:v>13.122833004041174</c:v>
                </c:pt>
                <c:pt idx="399">
                  <c:v>10.195103736184873</c:v>
                </c:pt>
                <c:pt idx="400">
                  <c:v>8.5242259227839288</c:v>
                </c:pt>
                <c:pt idx="401">
                  <c:v>9.4796334144844128</c:v>
                </c:pt>
                <c:pt idx="402">
                  <c:v>9.3281680629223871</c:v>
                </c:pt>
                <c:pt idx="403">
                  <c:v>9.3322961693874245</c:v>
                </c:pt>
                <c:pt idx="404">
                  <c:v>9.1017352197997337</c:v>
                </c:pt>
                <c:pt idx="405">
                  <c:v>7.4447239412458872</c:v>
                </c:pt>
                <c:pt idx="406">
                  <c:v>7.4890181752802558</c:v>
                </c:pt>
                <c:pt idx="407">
                  <c:v>6.8968364439267944</c:v>
                </c:pt>
                <c:pt idx="408">
                  <c:v>7.6880498346976944</c:v>
                </c:pt>
                <c:pt idx="409">
                  <c:v>8.0060623012422738</c:v>
                </c:pt>
                <c:pt idx="410">
                  <c:v>8.7945898806973464</c:v>
                </c:pt>
                <c:pt idx="411">
                  <c:v>8.1048734228515258</c:v>
                </c:pt>
                <c:pt idx="412">
                  <c:v>7.1712154765809677</c:v>
                </c:pt>
                <c:pt idx="413">
                  <c:v>6.8098228828762002</c:v>
                </c:pt>
                <c:pt idx="414">
                  <c:v>6.6956360284541176</c:v>
                </c:pt>
                <c:pt idx="415">
                  <c:v>8.4354987985982408</c:v>
                </c:pt>
                <c:pt idx="416">
                  <c:v>7.7376987605087848</c:v>
                </c:pt>
                <c:pt idx="417">
                  <c:v>8.269581106929758</c:v>
                </c:pt>
                <c:pt idx="418">
                  <c:v>8.1756048049338741</c:v>
                </c:pt>
                <c:pt idx="419">
                  <c:v>7.8604929732109587</c:v>
                </c:pt>
                <c:pt idx="420">
                  <c:v>9.125842536206207</c:v>
                </c:pt>
                <c:pt idx="421">
                  <c:v>10.018560545204085</c:v>
                </c:pt>
                <c:pt idx="422">
                  <c:v>10.034175452036628</c:v>
                </c:pt>
                <c:pt idx="423">
                  <c:v>8.7775189470690282</c:v>
                </c:pt>
                <c:pt idx="424">
                  <c:v>8.9316805492416567</c:v>
                </c:pt>
                <c:pt idx="425">
                  <c:v>8.295134190840038</c:v>
                </c:pt>
                <c:pt idx="426">
                  <c:v>8.4253113340246539</c:v>
                </c:pt>
                <c:pt idx="427">
                  <c:v>7.9711570246584129</c:v>
                </c:pt>
                <c:pt idx="428">
                  <c:v>7.528238122336802</c:v>
                </c:pt>
                <c:pt idx="429">
                  <c:v>7.9395105621813213</c:v>
                </c:pt>
                <c:pt idx="430">
                  <c:v>7.8640704789356422</c:v>
                </c:pt>
                <c:pt idx="431">
                  <c:v>7.8068635421015582</c:v>
                </c:pt>
                <c:pt idx="432">
                  <c:v>8.6133369780839875</c:v>
                </c:pt>
                <c:pt idx="433">
                  <c:v>9.0995277489323385</c:v>
                </c:pt>
                <c:pt idx="434">
                  <c:v>6.6040774188981191</c:v>
                </c:pt>
                <c:pt idx="435">
                  <c:v>6.9505690297684222</c:v>
                </c:pt>
                <c:pt idx="436">
                  <c:v>7.8400988248655166</c:v>
                </c:pt>
                <c:pt idx="437">
                  <c:v>7.7097912052597506</c:v>
                </c:pt>
                <c:pt idx="438">
                  <c:v>8.1781438313158983</c:v>
                </c:pt>
                <c:pt idx="439">
                  <c:v>9.0689752481744321</c:v>
                </c:pt>
                <c:pt idx="440">
                  <c:v>7.7282474937958572</c:v>
                </c:pt>
                <c:pt idx="441">
                  <c:v>6.4868355538297244</c:v>
                </c:pt>
                <c:pt idx="442">
                  <c:v>6.5455682775047404</c:v>
                </c:pt>
                <c:pt idx="443">
                  <c:v>7.4342847365399969</c:v>
                </c:pt>
                <c:pt idx="444">
                  <c:v>8.5249201870680373</c:v>
                </c:pt>
                <c:pt idx="445">
                  <c:v>8.679438863335605</c:v>
                </c:pt>
                <c:pt idx="446">
                  <c:v>8.3766028707911087</c:v>
                </c:pt>
                <c:pt idx="447">
                  <c:v>8.2625382129214966</c:v>
                </c:pt>
                <c:pt idx="448">
                  <c:v>5.280338733619061</c:v>
                </c:pt>
                <c:pt idx="449">
                  <c:v>5.2073701285221974</c:v>
                </c:pt>
                <c:pt idx="450">
                  <c:v>5.4040388802315622</c:v>
                </c:pt>
                <c:pt idx="451">
                  <c:v>6.2695394820292272</c:v>
                </c:pt>
                <c:pt idx="452">
                  <c:v>6.2306897578408327</c:v>
                </c:pt>
                <c:pt idx="453">
                  <c:v>4.7783297787331973</c:v>
                </c:pt>
                <c:pt idx="454">
                  <c:v>4.7194333737303911</c:v>
                </c:pt>
                <c:pt idx="455">
                  <c:v>4.48214201893117</c:v>
                </c:pt>
                <c:pt idx="456">
                  <c:v>4.526461892393022</c:v>
                </c:pt>
                <c:pt idx="457">
                  <c:v>4.9759098219870008</c:v>
                </c:pt>
                <c:pt idx="458">
                  <c:v>7.269208528971749</c:v>
                </c:pt>
                <c:pt idx="459">
                  <c:v>7.0472917373336665</c:v>
                </c:pt>
                <c:pt idx="460">
                  <c:v>7.31341088049966</c:v>
                </c:pt>
                <c:pt idx="461">
                  <c:v>6.88868714016421</c:v>
                </c:pt>
                <c:pt idx="462">
                  <c:v>3.6683777751382203</c:v>
                </c:pt>
                <c:pt idx="463">
                  <c:v>4.5912362678596299</c:v>
                </c:pt>
                <c:pt idx="464">
                  <c:v>4.7685700288450255</c:v>
                </c:pt>
                <c:pt idx="465">
                  <c:v>4.7418936770499656</c:v>
                </c:pt>
                <c:pt idx="466">
                  <c:v>4.7011779532922988</c:v>
                </c:pt>
                <c:pt idx="467">
                  <c:v>4.2167309591750266</c:v>
                </c:pt>
                <c:pt idx="468">
                  <c:v>3.8205907713931673</c:v>
                </c:pt>
                <c:pt idx="469">
                  <c:v>3.7159646372389998</c:v>
                </c:pt>
                <c:pt idx="470">
                  <c:v>3.7213797464325968</c:v>
                </c:pt>
                <c:pt idx="471">
                  <c:v>3.9167204893357024</c:v>
                </c:pt>
                <c:pt idx="472">
                  <c:v>7.2687972101160563</c:v>
                </c:pt>
                <c:pt idx="473">
                  <c:v>6.7731733973082981</c:v>
                </c:pt>
                <c:pt idx="474">
                  <c:v>7.5010139935926592</c:v>
                </c:pt>
                <c:pt idx="475">
                  <c:v>7.2934033265045306</c:v>
                </c:pt>
                <c:pt idx="476">
                  <c:v>6.4554284213235782</c:v>
                </c:pt>
                <c:pt idx="477">
                  <c:v>6.9910916906934304</c:v>
                </c:pt>
                <c:pt idx="478">
                  <c:v>8.3329363338711939</c:v>
                </c:pt>
                <c:pt idx="479">
                  <c:v>8.7770970162602175</c:v>
                </c:pt>
                <c:pt idx="480">
                  <c:v>8.8060451082231381</c:v>
                </c:pt>
                <c:pt idx="481">
                  <c:v>8.6579564418089952</c:v>
                </c:pt>
                <c:pt idx="482">
                  <c:v>8.3421269244185705</c:v>
                </c:pt>
                <c:pt idx="483">
                  <c:v>8.8448952840175252</c:v>
                </c:pt>
                <c:pt idx="484">
                  <c:v>8.1789058493239946</c:v>
                </c:pt>
                <c:pt idx="485">
                  <c:v>8.9133445344266331</c:v>
                </c:pt>
                <c:pt idx="486">
                  <c:v>10.47704595280713</c:v>
                </c:pt>
                <c:pt idx="487">
                  <c:v>12.181092734490452</c:v>
                </c:pt>
                <c:pt idx="488">
                  <c:v>11.21526737988497</c:v>
                </c:pt>
                <c:pt idx="489">
                  <c:v>10.719842039612139</c:v>
                </c:pt>
                <c:pt idx="490">
                  <c:v>10.321167196158395</c:v>
                </c:pt>
                <c:pt idx="491">
                  <c:v>10.584478075414021</c:v>
                </c:pt>
                <c:pt idx="492">
                  <c:v>9.5478298124890912</c:v>
                </c:pt>
                <c:pt idx="493">
                  <c:v>9.3047018140577844</c:v>
                </c:pt>
                <c:pt idx="494">
                  <c:v>10.097774394368749</c:v>
                </c:pt>
                <c:pt idx="495">
                  <c:v>11.073361319490591</c:v>
                </c:pt>
                <c:pt idx="496">
                  <c:v>10.072735084732557</c:v>
                </c:pt>
                <c:pt idx="497">
                  <c:v>9.7473945953126417</c:v>
                </c:pt>
                <c:pt idx="498">
                  <c:v>8.5774337582198257</c:v>
                </c:pt>
                <c:pt idx="499">
                  <c:v>9.6319966259484691</c:v>
                </c:pt>
                <c:pt idx="500">
                  <c:v>9.8770228177588297</c:v>
                </c:pt>
                <c:pt idx="501">
                  <c:v>9.9351289472924353</c:v>
                </c:pt>
                <c:pt idx="502">
                  <c:v>11.466829928539045</c:v>
                </c:pt>
                <c:pt idx="503">
                  <c:v>10.475012665901875</c:v>
                </c:pt>
                <c:pt idx="504">
                  <c:v>10.562397410741095</c:v>
                </c:pt>
                <c:pt idx="505">
                  <c:v>10.044633473358701</c:v>
                </c:pt>
                <c:pt idx="506">
                  <c:v>10.290054781602461</c:v>
                </c:pt>
                <c:pt idx="507">
                  <c:v>10.497246954051873</c:v>
                </c:pt>
                <c:pt idx="508">
                  <c:v>11.778712930771389</c:v>
                </c:pt>
                <c:pt idx="509">
                  <c:v>11.466174966704472</c:v>
                </c:pt>
                <c:pt idx="510">
                  <c:v>12.169580313390359</c:v>
                </c:pt>
                <c:pt idx="511">
                  <c:v>11.964344861561436</c:v>
                </c:pt>
                <c:pt idx="512">
                  <c:v>11.220445391738087</c:v>
                </c:pt>
                <c:pt idx="513">
                  <c:v>11.753480276806666</c:v>
                </c:pt>
                <c:pt idx="514">
                  <c:v>8.7277422495208103</c:v>
                </c:pt>
                <c:pt idx="515">
                  <c:v>8.649840873996153</c:v>
                </c:pt>
                <c:pt idx="516">
                  <c:v>7.4032798805000848</c:v>
                </c:pt>
                <c:pt idx="517">
                  <c:v>7.548106300347289</c:v>
                </c:pt>
                <c:pt idx="518">
                  <c:v>7.2687700992397453</c:v>
                </c:pt>
                <c:pt idx="519">
                  <c:v>5.5657775625599175</c:v>
                </c:pt>
                <c:pt idx="520">
                  <c:v>5.5872263751172415</c:v>
                </c:pt>
                <c:pt idx="521">
                  <c:v>5.0030643395850021</c:v>
                </c:pt>
                <c:pt idx="522">
                  <c:v>5.281719593644735</c:v>
                </c:pt>
                <c:pt idx="523">
                  <c:v>5.5649488816970907</c:v>
                </c:pt>
                <c:pt idx="524">
                  <c:v>6.2425309315624391</c:v>
                </c:pt>
                <c:pt idx="525">
                  <c:v>6.1816016618025635</c:v>
                </c:pt>
                <c:pt idx="526">
                  <c:v>7.4098996921330889</c:v>
                </c:pt>
                <c:pt idx="527">
                  <c:v>7.0862148987062143</c:v>
                </c:pt>
                <c:pt idx="528">
                  <c:v>7.7374224087824643</c:v>
                </c:pt>
                <c:pt idx="529">
                  <c:v>10.645593328171488</c:v>
                </c:pt>
                <c:pt idx="530">
                  <c:v>10.901099670655992</c:v>
                </c:pt>
                <c:pt idx="531">
                  <c:v>13.700631124405385</c:v>
                </c:pt>
                <c:pt idx="532">
                  <c:v>13.577481993657392</c:v>
                </c:pt>
                <c:pt idx="533">
                  <c:v>13.946497278888279</c:v>
                </c:pt>
                <c:pt idx="534">
                  <c:v>16.37463473248749</c:v>
                </c:pt>
                <c:pt idx="535">
                  <c:v>18.404517081464551</c:v>
                </c:pt>
                <c:pt idx="536">
                  <c:v>18.067345978034052</c:v>
                </c:pt>
                <c:pt idx="537">
                  <c:v>19.381032698763761</c:v>
                </c:pt>
                <c:pt idx="538">
                  <c:v>19.283230166061884</c:v>
                </c:pt>
                <c:pt idx="539">
                  <c:v>20.031102562654493</c:v>
                </c:pt>
                <c:pt idx="540">
                  <c:v>16.017049309990426</c:v>
                </c:pt>
                <c:pt idx="541">
                  <c:v>13.554967515897111</c:v>
                </c:pt>
                <c:pt idx="542">
                  <c:v>11.503175453548689</c:v>
                </c:pt>
                <c:pt idx="543">
                  <c:v>10.197545978300298</c:v>
                </c:pt>
                <c:pt idx="544">
                  <c:v>9.5534113902175264</c:v>
                </c:pt>
                <c:pt idx="545">
                  <c:v>8.5910951022376221</c:v>
                </c:pt>
                <c:pt idx="546">
                  <c:v>8.5516777705680376</c:v>
                </c:pt>
                <c:pt idx="547">
                  <c:v>6.4944487202255585</c:v>
                </c:pt>
                <c:pt idx="548">
                  <c:v>6.4566594432655933</c:v>
                </c:pt>
                <c:pt idx="549">
                  <c:v>6.0374240041302425</c:v>
                </c:pt>
                <c:pt idx="550">
                  <c:v>6.6248431588242713</c:v>
                </c:pt>
              </c:numCache>
            </c:numRef>
          </c:val>
          <c:smooth val="0"/>
          <c:extLst>
            <c:ext xmlns:c16="http://schemas.microsoft.com/office/drawing/2014/chart" uri="{C3380CC4-5D6E-409C-BE32-E72D297353CC}">
              <c16:uniqueId val="{00000002-0830-4169-9830-B54B5B7FF507}"/>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Index_Methodology!$AT$10</c:f>
          <c:strCache>
            <c:ptCount val="1"/>
            <c:pt idx="0">
              <c:v>Retail and Recreation</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Index_Methodology!$AU$11</c:f>
              <c:strCache>
                <c:ptCount val="1"/>
                <c:pt idx="0">
                  <c:v>retail_index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Index_Methodology!$AU$12:$AU$562</c:f>
              <c:numCache>
                <c:formatCode>0.00000</c:formatCode>
                <c:ptCount val="551"/>
                <c:pt idx="0">
                  <c:v>0.40625</c:v>
                </c:pt>
                <c:pt idx="1">
                  <c:v>0.41437499999999999</c:v>
                </c:pt>
                <c:pt idx="2">
                  <c:v>0.42499999999999999</c:v>
                </c:pt>
                <c:pt idx="3">
                  <c:v>0.42625000000000002</c:v>
                </c:pt>
                <c:pt idx="4">
                  <c:v>0.42250000000000004</c:v>
                </c:pt>
                <c:pt idx="5">
                  <c:v>0.42000000000000004</c:v>
                </c:pt>
                <c:pt idx="6">
                  <c:v>0.41375000000000001</c:v>
                </c:pt>
                <c:pt idx="7">
                  <c:v>0.41937500000000005</c:v>
                </c:pt>
                <c:pt idx="8">
                  <c:v>0.42562499999999998</c:v>
                </c:pt>
                <c:pt idx="9">
                  <c:v>0.4375</c:v>
                </c:pt>
                <c:pt idx="10">
                  <c:v>0.43624999999999997</c:v>
                </c:pt>
                <c:pt idx="11">
                  <c:v>0.43187499999999995</c:v>
                </c:pt>
                <c:pt idx="12">
                  <c:v>0.42687500000000006</c:v>
                </c:pt>
                <c:pt idx="13">
                  <c:v>0.41749999999999998</c:v>
                </c:pt>
                <c:pt idx="14">
                  <c:v>0.42437500000000006</c:v>
                </c:pt>
                <c:pt idx="15">
                  <c:v>0.42750000000000005</c:v>
                </c:pt>
                <c:pt idx="16">
                  <c:v>0.43562500000000004</c:v>
                </c:pt>
                <c:pt idx="17">
                  <c:v>0.43812500000000004</c:v>
                </c:pt>
                <c:pt idx="18">
                  <c:v>0.43375000000000002</c:v>
                </c:pt>
                <c:pt idx="19">
                  <c:v>0.42874999999999996</c:v>
                </c:pt>
                <c:pt idx="20">
                  <c:v>0.42124999999999996</c:v>
                </c:pt>
                <c:pt idx="21">
                  <c:v>0.42812499999999998</c:v>
                </c:pt>
                <c:pt idx="22">
                  <c:v>0.42812499999999998</c:v>
                </c:pt>
                <c:pt idx="23">
                  <c:v>0.43437500000000001</c:v>
                </c:pt>
                <c:pt idx="24">
                  <c:v>0.42562499999999998</c:v>
                </c:pt>
                <c:pt idx="25">
                  <c:v>0.41937499999999994</c:v>
                </c:pt>
                <c:pt idx="26">
                  <c:v>0.41125</c:v>
                </c:pt>
                <c:pt idx="27">
                  <c:v>0.395625</c:v>
                </c:pt>
                <c:pt idx="28">
                  <c:v>0.39874999999999994</c:v>
                </c:pt>
                <c:pt idx="29">
                  <c:v>0.39749999999999996</c:v>
                </c:pt>
                <c:pt idx="30">
                  <c:v>0.40499999999999997</c:v>
                </c:pt>
                <c:pt idx="31">
                  <c:v>0.40125</c:v>
                </c:pt>
                <c:pt idx="32">
                  <c:v>0.39687500000000003</c:v>
                </c:pt>
                <c:pt idx="33">
                  <c:v>0.39062500000000011</c:v>
                </c:pt>
                <c:pt idx="34">
                  <c:v>0.38812500000000005</c:v>
                </c:pt>
                <c:pt idx="35">
                  <c:v>0.39500000000000002</c:v>
                </c:pt>
                <c:pt idx="36">
                  <c:v>0.39875000000000005</c:v>
                </c:pt>
                <c:pt idx="37">
                  <c:v>0.40750000000000003</c:v>
                </c:pt>
                <c:pt idx="38">
                  <c:v>0.41375000000000001</c:v>
                </c:pt>
                <c:pt idx="39">
                  <c:v>0.41562500000000002</c:v>
                </c:pt>
                <c:pt idx="40">
                  <c:v>0.41312500000000008</c:v>
                </c:pt>
                <c:pt idx="41">
                  <c:v>0.40374999999999994</c:v>
                </c:pt>
                <c:pt idx="42">
                  <c:v>0.41500000000000004</c:v>
                </c:pt>
                <c:pt idx="43">
                  <c:v>0.421875</c:v>
                </c:pt>
                <c:pt idx="44">
                  <c:v>0.42750000000000005</c:v>
                </c:pt>
                <c:pt idx="45">
                  <c:v>0.43062500000000004</c:v>
                </c:pt>
                <c:pt idx="46">
                  <c:v>0.43499999999999994</c:v>
                </c:pt>
                <c:pt idx="47">
                  <c:v>0.43749999999999989</c:v>
                </c:pt>
                <c:pt idx="48">
                  <c:v>0.39812499999999995</c:v>
                </c:pt>
                <c:pt idx="49">
                  <c:v>0.40937499999999999</c:v>
                </c:pt>
                <c:pt idx="50">
                  <c:v>0.41999999999999993</c:v>
                </c:pt>
                <c:pt idx="51">
                  <c:v>0.4375</c:v>
                </c:pt>
                <c:pt idx="52">
                  <c:v>0.44374999999999998</c:v>
                </c:pt>
                <c:pt idx="53">
                  <c:v>0.45437500000000003</c:v>
                </c:pt>
                <c:pt idx="54">
                  <c:v>0.46500000000000002</c:v>
                </c:pt>
                <c:pt idx="55">
                  <c:v>0.47125000000000006</c:v>
                </c:pt>
                <c:pt idx="56">
                  <c:v>0.47874999999999995</c:v>
                </c:pt>
                <c:pt idx="57">
                  <c:v>0.48749999999999999</c:v>
                </c:pt>
                <c:pt idx="58">
                  <c:v>0.53125</c:v>
                </c:pt>
                <c:pt idx="59">
                  <c:v>0.53125</c:v>
                </c:pt>
                <c:pt idx="60">
                  <c:v>0.53125</c:v>
                </c:pt>
                <c:pt idx="61">
                  <c:v>0.53125</c:v>
                </c:pt>
                <c:pt idx="62">
                  <c:v>0.53125</c:v>
                </c:pt>
                <c:pt idx="63">
                  <c:v>0.53125</c:v>
                </c:pt>
                <c:pt idx="64">
                  <c:v>0.53125</c:v>
                </c:pt>
                <c:pt idx="65">
                  <c:v>0.53125</c:v>
                </c:pt>
                <c:pt idx="66">
                  <c:v>0.53125</c:v>
                </c:pt>
                <c:pt idx="67">
                  <c:v>0.53125</c:v>
                </c:pt>
                <c:pt idx="68">
                  <c:v>0.53125</c:v>
                </c:pt>
                <c:pt idx="69">
                  <c:v>0.53125</c:v>
                </c:pt>
                <c:pt idx="70">
                  <c:v>0.53125</c:v>
                </c:pt>
                <c:pt idx="71">
                  <c:v>0.53125</c:v>
                </c:pt>
                <c:pt idx="72">
                  <c:v>0.53125</c:v>
                </c:pt>
                <c:pt idx="73">
                  <c:v>0.53125</c:v>
                </c:pt>
                <c:pt idx="74">
                  <c:v>0.51749999999999996</c:v>
                </c:pt>
                <c:pt idx="75">
                  <c:v>0.49375000000000002</c:v>
                </c:pt>
                <c:pt idx="76">
                  <c:v>0.44749999999999995</c:v>
                </c:pt>
                <c:pt idx="77">
                  <c:v>0.44187500000000002</c:v>
                </c:pt>
                <c:pt idx="78">
                  <c:v>0.43187500000000006</c:v>
                </c:pt>
                <c:pt idx="79">
                  <c:v>0.42125000000000001</c:v>
                </c:pt>
                <c:pt idx="80">
                  <c:v>0.41437499999999999</c:v>
                </c:pt>
                <c:pt idx="81">
                  <c:v>0.40125</c:v>
                </c:pt>
                <c:pt idx="82">
                  <c:v>0.37874999999999998</c:v>
                </c:pt>
                <c:pt idx="83">
                  <c:v>0.32999999999999996</c:v>
                </c:pt>
                <c:pt idx="84">
                  <c:v>0.33937499999999998</c:v>
                </c:pt>
                <c:pt idx="85">
                  <c:v>0.35374999999999995</c:v>
                </c:pt>
                <c:pt idx="86">
                  <c:v>0.38687499999999997</c:v>
                </c:pt>
                <c:pt idx="87">
                  <c:v>0.37812499999999999</c:v>
                </c:pt>
                <c:pt idx="88">
                  <c:v>0.3725</c:v>
                </c:pt>
                <c:pt idx="89">
                  <c:v>0.36750000000000005</c:v>
                </c:pt>
                <c:pt idx="90">
                  <c:v>0.323125</c:v>
                </c:pt>
                <c:pt idx="91">
                  <c:v>0.32624999999999998</c:v>
                </c:pt>
                <c:pt idx="92">
                  <c:v>0.33624999999999994</c:v>
                </c:pt>
                <c:pt idx="93">
                  <c:v>0.37687500000000002</c:v>
                </c:pt>
                <c:pt idx="94">
                  <c:v>0.37000000000000005</c:v>
                </c:pt>
                <c:pt idx="95">
                  <c:v>0.36625000000000008</c:v>
                </c:pt>
                <c:pt idx="96">
                  <c:v>0.364375</c:v>
                </c:pt>
                <c:pt idx="97">
                  <c:v>0.32812500000000006</c:v>
                </c:pt>
                <c:pt idx="98">
                  <c:v>0.33562500000000001</c:v>
                </c:pt>
                <c:pt idx="99">
                  <c:v>0.34062500000000001</c:v>
                </c:pt>
                <c:pt idx="100">
                  <c:v>0.38062500000000005</c:v>
                </c:pt>
                <c:pt idx="101">
                  <c:v>0.38187500000000002</c:v>
                </c:pt>
                <c:pt idx="102">
                  <c:v>0.38312500000000005</c:v>
                </c:pt>
                <c:pt idx="103">
                  <c:v>0.37750000000000006</c:v>
                </c:pt>
                <c:pt idx="104">
                  <c:v>0.33875</c:v>
                </c:pt>
                <c:pt idx="105">
                  <c:v>0.34437499999999999</c:v>
                </c:pt>
                <c:pt idx="106">
                  <c:v>0.34812500000000002</c:v>
                </c:pt>
                <c:pt idx="107">
                  <c:v>0.38624999999999998</c:v>
                </c:pt>
                <c:pt idx="108">
                  <c:v>0.38687499999999997</c:v>
                </c:pt>
                <c:pt idx="109">
                  <c:v>0.38437500000000002</c:v>
                </c:pt>
                <c:pt idx="110">
                  <c:v>0.38312499999999999</c:v>
                </c:pt>
                <c:pt idx="111">
                  <c:v>0.33999999999999997</c:v>
                </c:pt>
                <c:pt idx="112">
                  <c:v>0.34312500000000001</c:v>
                </c:pt>
                <c:pt idx="113">
                  <c:v>0.34250000000000008</c:v>
                </c:pt>
                <c:pt idx="114">
                  <c:v>0.38250000000000006</c:v>
                </c:pt>
                <c:pt idx="115">
                  <c:v>0.38062500000000005</c:v>
                </c:pt>
                <c:pt idx="116">
                  <c:v>0.37812499999999999</c:v>
                </c:pt>
                <c:pt idx="117">
                  <c:v>0.37937499999999996</c:v>
                </c:pt>
                <c:pt idx="118">
                  <c:v>0.33562499999999995</c:v>
                </c:pt>
                <c:pt idx="119">
                  <c:v>0.34062500000000001</c:v>
                </c:pt>
                <c:pt idx="120">
                  <c:v>0.34562499999999996</c:v>
                </c:pt>
                <c:pt idx="121">
                  <c:v>0.38875000000000004</c:v>
                </c:pt>
                <c:pt idx="122">
                  <c:v>0.38687499999999997</c:v>
                </c:pt>
                <c:pt idx="123">
                  <c:v>0.38812499999999994</c:v>
                </c:pt>
                <c:pt idx="124">
                  <c:v>0.38249999999999995</c:v>
                </c:pt>
                <c:pt idx="125">
                  <c:v>0.33875</c:v>
                </c:pt>
                <c:pt idx="126">
                  <c:v>0.33875</c:v>
                </c:pt>
                <c:pt idx="127">
                  <c:v>0.34249999999999992</c:v>
                </c:pt>
                <c:pt idx="128">
                  <c:v>0.38499999999999995</c:v>
                </c:pt>
                <c:pt idx="129">
                  <c:v>0.38249999999999995</c:v>
                </c:pt>
                <c:pt idx="130">
                  <c:v>0.37624999999999992</c:v>
                </c:pt>
                <c:pt idx="131">
                  <c:v>0.37187499999999996</c:v>
                </c:pt>
                <c:pt idx="132">
                  <c:v>0.33062499999999995</c:v>
                </c:pt>
                <c:pt idx="133">
                  <c:v>0.34062499999999996</c:v>
                </c:pt>
                <c:pt idx="134">
                  <c:v>0.34499999999999997</c:v>
                </c:pt>
                <c:pt idx="135">
                  <c:v>0.39499999999999996</c:v>
                </c:pt>
                <c:pt idx="136">
                  <c:v>0.40187499999999998</c:v>
                </c:pt>
                <c:pt idx="137">
                  <c:v>0.40375000000000005</c:v>
                </c:pt>
                <c:pt idx="138">
                  <c:v>0.40812499999999996</c:v>
                </c:pt>
                <c:pt idx="139">
                  <c:v>0.36937500000000001</c:v>
                </c:pt>
                <c:pt idx="140">
                  <c:v>0.38374999999999998</c:v>
                </c:pt>
                <c:pt idx="141">
                  <c:v>0.39124999999999999</c:v>
                </c:pt>
                <c:pt idx="142">
                  <c:v>0.44125000000000003</c:v>
                </c:pt>
                <c:pt idx="143">
                  <c:v>0.44187500000000002</c:v>
                </c:pt>
                <c:pt idx="144">
                  <c:v>0.44937500000000002</c:v>
                </c:pt>
                <c:pt idx="145">
                  <c:v>0.44875000000000009</c:v>
                </c:pt>
                <c:pt idx="146">
                  <c:v>0.40812500000000007</c:v>
                </c:pt>
                <c:pt idx="147">
                  <c:v>0.41312500000000008</c:v>
                </c:pt>
                <c:pt idx="148">
                  <c:v>0.41499999999999992</c:v>
                </c:pt>
                <c:pt idx="149">
                  <c:v>0.46312499999999995</c:v>
                </c:pt>
                <c:pt idx="150">
                  <c:v>0.46187500000000004</c:v>
                </c:pt>
                <c:pt idx="151">
                  <c:v>0.46062500000000001</c:v>
                </c:pt>
                <c:pt idx="152">
                  <c:v>0.45749999999999991</c:v>
                </c:pt>
                <c:pt idx="153">
                  <c:v>0.41374999999999995</c:v>
                </c:pt>
                <c:pt idx="154">
                  <c:v>0.42000000000000004</c:v>
                </c:pt>
                <c:pt idx="155">
                  <c:v>0.42374999999999996</c:v>
                </c:pt>
                <c:pt idx="156">
                  <c:v>0.47187499999999999</c:v>
                </c:pt>
                <c:pt idx="157">
                  <c:v>0.47124999999999995</c:v>
                </c:pt>
                <c:pt idx="158">
                  <c:v>0.47187499999999999</c:v>
                </c:pt>
                <c:pt idx="159">
                  <c:v>0.47125000000000006</c:v>
                </c:pt>
                <c:pt idx="160">
                  <c:v>0.4250000000000001</c:v>
                </c:pt>
                <c:pt idx="161">
                  <c:v>0.43437500000000007</c:v>
                </c:pt>
                <c:pt idx="162">
                  <c:v>0.43500000000000005</c:v>
                </c:pt>
                <c:pt idx="163">
                  <c:v>0.479375</c:v>
                </c:pt>
                <c:pt idx="164">
                  <c:v>0.47312500000000002</c:v>
                </c:pt>
                <c:pt idx="165">
                  <c:v>0.47000000000000003</c:v>
                </c:pt>
                <c:pt idx="166">
                  <c:v>0.46812499999999996</c:v>
                </c:pt>
                <c:pt idx="167">
                  <c:v>0.42437499999999995</c:v>
                </c:pt>
                <c:pt idx="168">
                  <c:v>0.42374999999999996</c:v>
                </c:pt>
                <c:pt idx="169">
                  <c:v>0.41624999999999995</c:v>
                </c:pt>
                <c:pt idx="170">
                  <c:v>0.47062499999999996</c:v>
                </c:pt>
                <c:pt idx="171">
                  <c:v>0.47562499999999996</c:v>
                </c:pt>
                <c:pt idx="172">
                  <c:v>0.48062500000000002</c:v>
                </c:pt>
                <c:pt idx="173">
                  <c:v>0.48250000000000004</c:v>
                </c:pt>
                <c:pt idx="174">
                  <c:v>0.4406250000000001</c:v>
                </c:pt>
                <c:pt idx="175">
                  <c:v>0.45437500000000008</c:v>
                </c:pt>
                <c:pt idx="176">
                  <c:v>0.46000000000000008</c:v>
                </c:pt>
                <c:pt idx="177">
                  <c:v>0.51125000000000009</c:v>
                </c:pt>
                <c:pt idx="178">
                  <c:v>0.52250000000000008</c:v>
                </c:pt>
                <c:pt idx="179">
                  <c:v>0.50937500000000013</c:v>
                </c:pt>
                <c:pt idx="180">
                  <c:v>0.49750000000000005</c:v>
                </c:pt>
                <c:pt idx="181">
                  <c:v>0.44499999999999995</c:v>
                </c:pt>
                <c:pt idx="182">
                  <c:v>0.45187499999999992</c:v>
                </c:pt>
                <c:pt idx="183">
                  <c:v>0.45999999999999996</c:v>
                </c:pt>
                <c:pt idx="184">
                  <c:v>0.51374999999999993</c:v>
                </c:pt>
                <c:pt idx="185">
                  <c:v>0.50687499999999985</c:v>
                </c:pt>
                <c:pt idx="186">
                  <c:v>0.46499999999999986</c:v>
                </c:pt>
                <c:pt idx="187">
                  <c:v>0.448125</c:v>
                </c:pt>
                <c:pt idx="188">
                  <c:v>0.39437500000000003</c:v>
                </c:pt>
                <c:pt idx="189">
                  <c:v>0.41999999999999993</c:v>
                </c:pt>
                <c:pt idx="190">
                  <c:v>0.42249999999999999</c:v>
                </c:pt>
                <c:pt idx="191">
                  <c:v>0.46812499999999996</c:v>
                </c:pt>
                <c:pt idx="192">
                  <c:v>0.45937499999999998</c:v>
                </c:pt>
                <c:pt idx="193">
                  <c:v>0.44874999999999998</c:v>
                </c:pt>
                <c:pt idx="194">
                  <c:v>0.4425</c:v>
                </c:pt>
                <c:pt idx="195">
                  <c:v>0.39625000000000005</c:v>
                </c:pt>
                <c:pt idx="196">
                  <c:v>0.44437500000000008</c:v>
                </c:pt>
                <c:pt idx="197">
                  <c:v>0.45437500000000008</c:v>
                </c:pt>
                <c:pt idx="198">
                  <c:v>0.50187500000000007</c:v>
                </c:pt>
                <c:pt idx="199">
                  <c:v>0.49749999999999994</c:v>
                </c:pt>
                <c:pt idx="200">
                  <c:v>0.49187500000000001</c:v>
                </c:pt>
                <c:pt idx="201">
                  <c:v>0.48312499999999997</c:v>
                </c:pt>
                <c:pt idx="202">
                  <c:v>0.4425</c:v>
                </c:pt>
                <c:pt idx="203">
                  <c:v>0.43999999999999995</c:v>
                </c:pt>
                <c:pt idx="204">
                  <c:v>0.43312499999999998</c:v>
                </c:pt>
                <c:pt idx="205">
                  <c:v>0.47124999999999995</c:v>
                </c:pt>
                <c:pt idx="206">
                  <c:v>0.45875000000000005</c:v>
                </c:pt>
                <c:pt idx="207">
                  <c:v>0.45062499999999994</c:v>
                </c:pt>
                <c:pt idx="208">
                  <c:v>0.43937499999999996</c:v>
                </c:pt>
                <c:pt idx="209">
                  <c:v>0.40062499999999995</c:v>
                </c:pt>
                <c:pt idx="210">
                  <c:v>0.40687500000000004</c:v>
                </c:pt>
                <c:pt idx="211">
                  <c:v>0.40875000000000006</c:v>
                </c:pt>
                <c:pt idx="212">
                  <c:v>0.44874999999999998</c:v>
                </c:pt>
                <c:pt idx="213">
                  <c:v>0.45249999999999996</c:v>
                </c:pt>
                <c:pt idx="214">
                  <c:v>0.453125</c:v>
                </c:pt>
                <c:pt idx="215">
                  <c:v>0.45562499999999995</c:v>
                </c:pt>
                <c:pt idx="216">
                  <c:v>0.41812500000000002</c:v>
                </c:pt>
                <c:pt idx="217">
                  <c:v>0.42874999999999996</c:v>
                </c:pt>
                <c:pt idx="218">
                  <c:v>0.43499999999999994</c:v>
                </c:pt>
                <c:pt idx="219">
                  <c:v>0.47187499999999999</c:v>
                </c:pt>
                <c:pt idx="220">
                  <c:v>0.46625000000000016</c:v>
                </c:pt>
                <c:pt idx="221">
                  <c:v>0.46250000000000008</c:v>
                </c:pt>
                <c:pt idx="222">
                  <c:v>0.45687500000000003</c:v>
                </c:pt>
                <c:pt idx="223">
                  <c:v>0.41312499999999996</c:v>
                </c:pt>
                <c:pt idx="224">
                  <c:v>0.41249999999999992</c:v>
                </c:pt>
                <c:pt idx="225">
                  <c:v>0.40937499999999999</c:v>
                </c:pt>
                <c:pt idx="226">
                  <c:v>0.44437499999999996</c:v>
                </c:pt>
                <c:pt idx="227">
                  <c:v>0.43687499999999996</c:v>
                </c:pt>
                <c:pt idx="228">
                  <c:v>0.42875000000000008</c:v>
                </c:pt>
                <c:pt idx="229">
                  <c:v>0.42125000000000001</c:v>
                </c:pt>
                <c:pt idx="230">
                  <c:v>0.38624999999999993</c:v>
                </c:pt>
                <c:pt idx="231">
                  <c:v>0.39437499999999998</c:v>
                </c:pt>
                <c:pt idx="232">
                  <c:v>0.39374999999999993</c:v>
                </c:pt>
                <c:pt idx="233">
                  <c:v>0.43624999999999992</c:v>
                </c:pt>
                <c:pt idx="234">
                  <c:v>0.4375</c:v>
                </c:pt>
                <c:pt idx="235">
                  <c:v>0.43499999999999994</c:v>
                </c:pt>
                <c:pt idx="236">
                  <c:v>0.43312499999999998</c:v>
                </c:pt>
                <c:pt idx="237">
                  <c:v>0.39624999999999999</c:v>
                </c:pt>
                <c:pt idx="238">
                  <c:v>0.40687499999999999</c:v>
                </c:pt>
                <c:pt idx="239">
                  <c:v>0.41125</c:v>
                </c:pt>
                <c:pt idx="240">
                  <c:v>0.448125</c:v>
                </c:pt>
                <c:pt idx="241">
                  <c:v>0.44437499999999996</c:v>
                </c:pt>
                <c:pt idx="242">
                  <c:v>0.44437500000000008</c:v>
                </c:pt>
                <c:pt idx="243">
                  <c:v>0.44124999999999998</c:v>
                </c:pt>
                <c:pt idx="244">
                  <c:v>0.40312500000000001</c:v>
                </c:pt>
                <c:pt idx="245">
                  <c:v>0.41312499999999996</c:v>
                </c:pt>
                <c:pt idx="246">
                  <c:v>0.41749999999999998</c:v>
                </c:pt>
                <c:pt idx="247">
                  <c:v>0.45999999999999996</c:v>
                </c:pt>
                <c:pt idx="248">
                  <c:v>0.46124999999999999</c:v>
                </c:pt>
                <c:pt idx="249">
                  <c:v>0.46312499999999995</c:v>
                </c:pt>
                <c:pt idx="250">
                  <c:v>0.46375</c:v>
                </c:pt>
                <c:pt idx="251">
                  <c:v>0.42937499999999995</c:v>
                </c:pt>
                <c:pt idx="252">
                  <c:v>0.44124999999999998</c:v>
                </c:pt>
                <c:pt idx="253">
                  <c:v>0.44374999999999992</c:v>
                </c:pt>
                <c:pt idx="254">
                  <c:v>0.48312499999999992</c:v>
                </c:pt>
                <c:pt idx="255">
                  <c:v>0.47812499999999991</c:v>
                </c:pt>
                <c:pt idx="256">
                  <c:v>0.47249999999999998</c:v>
                </c:pt>
                <c:pt idx="257">
                  <c:v>0.46750000000000008</c:v>
                </c:pt>
                <c:pt idx="258">
                  <c:v>0.43374999999999997</c:v>
                </c:pt>
                <c:pt idx="259">
                  <c:v>0.44062499999999999</c:v>
                </c:pt>
                <c:pt idx="260">
                  <c:v>0.44124999999999998</c:v>
                </c:pt>
                <c:pt idx="261">
                  <c:v>0.48125000000000001</c:v>
                </c:pt>
                <c:pt idx="262">
                  <c:v>0.47499999999999998</c:v>
                </c:pt>
                <c:pt idx="263">
                  <c:v>0.47312500000000002</c:v>
                </c:pt>
                <c:pt idx="264">
                  <c:v>0.47187499999999999</c:v>
                </c:pt>
                <c:pt idx="265">
                  <c:v>0.44250000000000006</c:v>
                </c:pt>
                <c:pt idx="266">
                  <c:v>0.45187499999999997</c:v>
                </c:pt>
                <c:pt idx="267">
                  <c:v>0.45624999999999999</c:v>
                </c:pt>
                <c:pt idx="268">
                  <c:v>0.48187500000000005</c:v>
                </c:pt>
                <c:pt idx="269">
                  <c:v>0.48312499999999992</c:v>
                </c:pt>
                <c:pt idx="270">
                  <c:v>0.48562499999999992</c:v>
                </c:pt>
                <c:pt idx="271">
                  <c:v>0.479375</c:v>
                </c:pt>
                <c:pt idx="272">
                  <c:v>0.46624999999999994</c:v>
                </c:pt>
                <c:pt idx="273">
                  <c:v>0.47062499999999996</c:v>
                </c:pt>
                <c:pt idx="274">
                  <c:v>0.47125000000000006</c:v>
                </c:pt>
                <c:pt idx="275">
                  <c:v>0.50750000000000006</c:v>
                </c:pt>
                <c:pt idx="276">
                  <c:v>0.49687500000000001</c:v>
                </c:pt>
                <c:pt idx="277">
                  <c:v>0.46937499999999999</c:v>
                </c:pt>
                <c:pt idx="278">
                  <c:v>0.46687499999999993</c:v>
                </c:pt>
                <c:pt idx="279">
                  <c:v>0.44812499999999994</c:v>
                </c:pt>
                <c:pt idx="280">
                  <c:v>0.45500000000000007</c:v>
                </c:pt>
                <c:pt idx="281">
                  <c:v>0.46250000000000002</c:v>
                </c:pt>
                <c:pt idx="282">
                  <c:v>0.4812499999999999</c:v>
                </c:pt>
                <c:pt idx="283">
                  <c:v>0.48749999999999999</c:v>
                </c:pt>
                <c:pt idx="284">
                  <c:v>0.48812499999999998</c:v>
                </c:pt>
                <c:pt idx="285">
                  <c:v>0.48062499999999997</c:v>
                </c:pt>
                <c:pt idx="286">
                  <c:v>0.48062500000000002</c:v>
                </c:pt>
                <c:pt idx="287">
                  <c:v>0.51812499999999995</c:v>
                </c:pt>
                <c:pt idx="288">
                  <c:v>0.51874999999999993</c:v>
                </c:pt>
                <c:pt idx="289">
                  <c:v>0.52500000000000002</c:v>
                </c:pt>
                <c:pt idx="290">
                  <c:v>0.51187499999999997</c:v>
                </c:pt>
                <c:pt idx="291">
                  <c:v>0.5006250000000001</c:v>
                </c:pt>
                <c:pt idx="292">
                  <c:v>0.48562500000000008</c:v>
                </c:pt>
                <c:pt idx="293">
                  <c:v>0.45874999999999994</c:v>
                </c:pt>
                <c:pt idx="294">
                  <c:v>0.45374999999999999</c:v>
                </c:pt>
                <c:pt idx="295">
                  <c:v>0.45000000000000007</c:v>
                </c:pt>
                <c:pt idx="296">
                  <c:v>0.45125000000000004</c:v>
                </c:pt>
                <c:pt idx="297">
                  <c:v>0.43249999999999994</c:v>
                </c:pt>
                <c:pt idx="298">
                  <c:v>0.42874999999999996</c:v>
                </c:pt>
                <c:pt idx="299">
                  <c:v>0.42437499999999995</c:v>
                </c:pt>
                <c:pt idx="300">
                  <c:v>0.41</c:v>
                </c:pt>
                <c:pt idx="301">
                  <c:v>0.41437499999999999</c:v>
                </c:pt>
                <c:pt idx="302">
                  <c:v>0.41499999999999992</c:v>
                </c:pt>
                <c:pt idx="303">
                  <c:v>0.43187499999999995</c:v>
                </c:pt>
                <c:pt idx="304">
                  <c:v>0.43562500000000004</c:v>
                </c:pt>
                <c:pt idx="305">
                  <c:v>0.43687499999999996</c:v>
                </c:pt>
                <c:pt idx="306">
                  <c:v>0.43437500000000001</c:v>
                </c:pt>
                <c:pt idx="307">
                  <c:v>0.42874999999999996</c:v>
                </c:pt>
                <c:pt idx="308">
                  <c:v>0.43937499999999996</c:v>
                </c:pt>
                <c:pt idx="309">
                  <c:v>0.45</c:v>
                </c:pt>
                <c:pt idx="310">
                  <c:v>0.46937499999999999</c:v>
                </c:pt>
                <c:pt idx="311">
                  <c:v>0.46875</c:v>
                </c:pt>
                <c:pt idx="312">
                  <c:v>0.46437499999999998</c:v>
                </c:pt>
                <c:pt idx="313">
                  <c:v>0.46687500000000004</c:v>
                </c:pt>
                <c:pt idx="314">
                  <c:v>0.43187499999999995</c:v>
                </c:pt>
                <c:pt idx="315">
                  <c:v>0.44187500000000002</c:v>
                </c:pt>
                <c:pt idx="316">
                  <c:v>0.45937499999999998</c:v>
                </c:pt>
                <c:pt idx="317">
                  <c:v>0.47375000000000006</c:v>
                </c:pt>
                <c:pt idx="318">
                  <c:v>0.47062500000000007</c:v>
                </c:pt>
                <c:pt idx="319">
                  <c:v>0.46062499999999995</c:v>
                </c:pt>
                <c:pt idx="320">
                  <c:v>0.46250000000000002</c:v>
                </c:pt>
                <c:pt idx="321">
                  <c:v>0.43312499999999998</c:v>
                </c:pt>
                <c:pt idx="322">
                  <c:v>0.46437499999999998</c:v>
                </c:pt>
                <c:pt idx="323">
                  <c:v>0.47062499999999996</c:v>
                </c:pt>
                <c:pt idx="324">
                  <c:v>0.51749999999999996</c:v>
                </c:pt>
                <c:pt idx="325">
                  <c:v>0.51999999999999991</c:v>
                </c:pt>
                <c:pt idx="326">
                  <c:v>0.51749999999999985</c:v>
                </c:pt>
                <c:pt idx="327">
                  <c:v>0.52249999999999996</c:v>
                </c:pt>
                <c:pt idx="328">
                  <c:v>0.49000000000000005</c:v>
                </c:pt>
                <c:pt idx="329">
                  <c:v>0.51687499999999997</c:v>
                </c:pt>
                <c:pt idx="330">
                  <c:v>0.52187499999999998</c:v>
                </c:pt>
                <c:pt idx="331">
                  <c:v>0.56812499999999999</c:v>
                </c:pt>
                <c:pt idx="332">
                  <c:v>0.5631250000000001</c:v>
                </c:pt>
                <c:pt idx="333">
                  <c:v>0.57000000000000006</c:v>
                </c:pt>
                <c:pt idx="334">
                  <c:v>0.57374999999999998</c:v>
                </c:pt>
                <c:pt idx="335">
                  <c:v>0.52625</c:v>
                </c:pt>
                <c:pt idx="336">
                  <c:v>0.53749999999999998</c:v>
                </c:pt>
                <c:pt idx="337">
                  <c:v>0.53999999999999981</c:v>
                </c:pt>
                <c:pt idx="338">
                  <c:v>0.58937499999999998</c:v>
                </c:pt>
                <c:pt idx="339">
                  <c:v>0.58437499999999998</c:v>
                </c:pt>
                <c:pt idx="340">
                  <c:v>0.58187500000000003</c:v>
                </c:pt>
                <c:pt idx="341">
                  <c:v>0.57625000000000004</c:v>
                </c:pt>
                <c:pt idx="342">
                  <c:v>0.52437500000000004</c:v>
                </c:pt>
                <c:pt idx="343">
                  <c:v>0.52874999999999994</c:v>
                </c:pt>
                <c:pt idx="344">
                  <c:v>0.52625</c:v>
                </c:pt>
                <c:pt idx="345">
                  <c:v>0.57374999999999998</c:v>
                </c:pt>
                <c:pt idx="346">
                  <c:v>0.56437499999999985</c:v>
                </c:pt>
                <c:pt idx="347">
                  <c:v>0.55499999999999994</c:v>
                </c:pt>
                <c:pt idx="348">
                  <c:v>0.53625</c:v>
                </c:pt>
                <c:pt idx="349">
                  <c:v>0.48687500000000006</c:v>
                </c:pt>
                <c:pt idx="350">
                  <c:v>0.49499999999999994</c:v>
                </c:pt>
                <c:pt idx="351">
                  <c:v>0.49937500000000001</c:v>
                </c:pt>
                <c:pt idx="352">
                  <c:v>0.54625000000000001</c:v>
                </c:pt>
                <c:pt idx="353">
                  <c:v>0.53749999999999998</c:v>
                </c:pt>
                <c:pt idx="354">
                  <c:v>0.53187499999999999</c:v>
                </c:pt>
                <c:pt idx="355">
                  <c:v>0.53125</c:v>
                </c:pt>
                <c:pt idx="356">
                  <c:v>0.48625000000000007</c:v>
                </c:pt>
                <c:pt idx="357">
                  <c:v>0.5006250000000001</c:v>
                </c:pt>
                <c:pt idx="358">
                  <c:v>0.51375000000000004</c:v>
                </c:pt>
                <c:pt idx="359">
                  <c:v>0.56000000000000005</c:v>
                </c:pt>
                <c:pt idx="360">
                  <c:v>0.55875000000000008</c:v>
                </c:pt>
                <c:pt idx="361">
                  <c:v>0.55249999999999999</c:v>
                </c:pt>
                <c:pt idx="362">
                  <c:v>0.55125000000000002</c:v>
                </c:pt>
                <c:pt idx="363">
                  <c:v>0.50562499999999999</c:v>
                </c:pt>
                <c:pt idx="364">
                  <c:v>0.51624999999999999</c:v>
                </c:pt>
                <c:pt idx="365">
                  <c:v>0.51875000000000004</c:v>
                </c:pt>
                <c:pt idx="366">
                  <c:v>0.56312499999999999</c:v>
                </c:pt>
                <c:pt idx="367">
                  <c:v>0.56437499999999996</c:v>
                </c:pt>
                <c:pt idx="368">
                  <c:v>0.56562499999999993</c:v>
                </c:pt>
                <c:pt idx="369">
                  <c:v>0.56624999999999992</c:v>
                </c:pt>
                <c:pt idx="370">
                  <c:v>0.52437500000000004</c:v>
                </c:pt>
                <c:pt idx="371">
                  <c:v>0.53875000000000006</c:v>
                </c:pt>
                <c:pt idx="372">
                  <c:v>0.53749999999999987</c:v>
                </c:pt>
                <c:pt idx="373">
                  <c:v>0.58875</c:v>
                </c:pt>
                <c:pt idx="374">
                  <c:v>0.59000000000000008</c:v>
                </c:pt>
                <c:pt idx="375">
                  <c:v>0.58624999999999994</c:v>
                </c:pt>
                <c:pt idx="376">
                  <c:v>0.58750000000000002</c:v>
                </c:pt>
                <c:pt idx="377">
                  <c:v>0.541875</c:v>
                </c:pt>
                <c:pt idx="378">
                  <c:v>0.54874999999999996</c:v>
                </c:pt>
                <c:pt idx="379">
                  <c:v>0.54937500000000006</c:v>
                </c:pt>
                <c:pt idx="380">
                  <c:v>0.59625000000000006</c:v>
                </c:pt>
                <c:pt idx="381">
                  <c:v>0.59375000000000011</c:v>
                </c:pt>
                <c:pt idx="382">
                  <c:v>0.59812500000000002</c:v>
                </c:pt>
                <c:pt idx="383">
                  <c:v>0.59250000000000003</c:v>
                </c:pt>
                <c:pt idx="384">
                  <c:v>0.54937499999999995</c:v>
                </c:pt>
                <c:pt idx="385">
                  <c:v>0.5618749999999999</c:v>
                </c:pt>
                <c:pt idx="386">
                  <c:v>0.55812499999999987</c:v>
                </c:pt>
                <c:pt idx="387">
                  <c:v>0.60687499999999994</c:v>
                </c:pt>
                <c:pt idx="388">
                  <c:v>0.60749999999999993</c:v>
                </c:pt>
                <c:pt idx="389">
                  <c:v>0.61124999999999996</c:v>
                </c:pt>
                <c:pt idx="390">
                  <c:v>0.604375</c:v>
                </c:pt>
                <c:pt idx="391">
                  <c:v>0.5625</c:v>
                </c:pt>
                <c:pt idx="392">
                  <c:v>0.57125000000000004</c:v>
                </c:pt>
                <c:pt idx="393">
                  <c:v>0.57687500000000003</c:v>
                </c:pt>
                <c:pt idx="394">
                  <c:v>0.61687500000000006</c:v>
                </c:pt>
                <c:pt idx="395">
                  <c:v>0.61499999999999999</c:v>
                </c:pt>
                <c:pt idx="396">
                  <c:v>0.61875000000000002</c:v>
                </c:pt>
                <c:pt idx="397">
                  <c:v>0.61062499999999997</c:v>
                </c:pt>
                <c:pt idx="398">
                  <c:v>0.56874999999999998</c:v>
                </c:pt>
                <c:pt idx="399">
                  <c:v>0.57687500000000003</c:v>
                </c:pt>
                <c:pt idx="400">
                  <c:v>0.58249999999999991</c:v>
                </c:pt>
                <c:pt idx="401">
                  <c:v>0.62750000000000006</c:v>
                </c:pt>
                <c:pt idx="402">
                  <c:v>0.62624999999999997</c:v>
                </c:pt>
                <c:pt idx="403">
                  <c:v>0.62437500000000012</c:v>
                </c:pt>
                <c:pt idx="404">
                  <c:v>0.61812500000000004</c:v>
                </c:pt>
                <c:pt idx="405">
                  <c:v>0.57499999999999996</c:v>
                </c:pt>
                <c:pt idx="406">
                  <c:v>0.58374999999999999</c:v>
                </c:pt>
                <c:pt idx="407">
                  <c:v>0.58750000000000002</c:v>
                </c:pt>
                <c:pt idx="408">
                  <c:v>0.63250000000000006</c:v>
                </c:pt>
                <c:pt idx="409">
                  <c:v>0.62937500000000002</c:v>
                </c:pt>
                <c:pt idx="410">
                  <c:v>0.6256250000000001</c:v>
                </c:pt>
                <c:pt idx="411">
                  <c:v>0.61749999999999994</c:v>
                </c:pt>
                <c:pt idx="412">
                  <c:v>0.5774999999999999</c:v>
                </c:pt>
                <c:pt idx="413">
                  <c:v>0.58562499999999995</c:v>
                </c:pt>
                <c:pt idx="414">
                  <c:v>0.59374999999999989</c:v>
                </c:pt>
                <c:pt idx="415">
                  <c:v>0.63562499999999988</c:v>
                </c:pt>
                <c:pt idx="416">
                  <c:v>0.63062499999999999</c:v>
                </c:pt>
                <c:pt idx="417">
                  <c:v>0.62562499999999999</c:v>
                </c:pt>
                <c:pt idx="418">
                  <c:v>0.61749999999999994</c:v>
                </c:pt>
                <c:pt idx="419">
                  <c:v>0.57312499999999988</c:v>
                </c:pt>
                <c:pt idx="420">
                  <c:v>0.58124999999999993</c:v>
                </c:pt>
                <c:pt idx="421">
                  <c:v>0.58562500000000006</c:v>
                </c:pt>
                <c:pt idx="422">
                  <c:v>0.62812500000000004</c:v>
                </c:pt>
                <c:pt idx="423">
                  <c:v>0.62187499999999996</c:v>
                </c:pt>
                <c:pt idx="424">
                  <c:v>0.62125000000000008</c:v>
                </c:pt>
                <c:pt idx="425">
                  <c:v>0.62375000000000003</c:v>
                </c:pt>
                <c:pt idx="426">
                  <c:v>0.58187499999999992</c:v>
                </c:pt>
                <c:pt idx="427">
                  <c:v>0.59249999999999992</c:v>
                </c:pt>
                <c:pt idx="428">
                  <c:v>0.60249999999999992</c:v>
                </c:pt>
                <c:pt idx="429">
                  <c:v>0.64999999999999991</c:v>
                </c:pt>
                <c:pt idx="430">
                  <c:v>0.65000000000000013</c:v>
                </c:pt>
                <c:pt idx="431">
                  <c:v>0.64937500000000004</c:v>
                </c:pt>
                <c:pt idx="432">
                  <c:v>0.64437499999999992</c:v>
                </c:pt>
                <c:pt idx="433">
                  <c:v>0.59562499999999996</c:v>
                </c:pt>
                <c:pt idx="434">
                  <c:v>0.59812499999999991</c:v>
                </c:pt>
                <c:pt idx="435">
                  <c:v>0.59499999999999997</c:v>
                </c:pt>
                <c:pt idx="436">
                  <c:v>0.64312499999999995</c:v>
                </c:pt>
                <c:pt idx="437">
                  <c:v>0.6412500000000001</c:v>
                </c:pt>
                <c:pt idx="438">
                  <c:v>0.63625000000000009</c:v>
                </c:pt>
                <c:pt idx="439">
                  <c:v>0.62937500000000002</c:v>
                </c:pt>
                <c:pt idx="440">
                  <c:v>0.578125</c:v>
                </c:pt>
                <c:pt idx="441">
                  <c:v>0.58437499999999998</c:v>
                </c:pt>
                <c:pt idx="442">
                  <c:v>0.58749999999999991</c:v>
                </c:pt>
                <c:pt idx="443">
                  <c:v>0.64187499999999997</c:v>
                </c:pt>
                <c:pt idx="444">
                  <c:v>0.64249999999999996</c:v>
                </c:pt>
                <c:pt idx="445">
                  <c:v>0.6412500000000001</c:v>
                </c:pt>
                <c:pt idx="446">
                  <c:v>0.640625</c:v>
                </c:pt>
                <c:pt idx="447">
                  <c:v>0.58687500000000004</c:v>
                </c:pt>
                <c:pt idx="448">
                  <c:v>0.59437499999999999</c:v>
                </c:pt>
                <c:pt idx="449">
                  <c:v>0.59562499999999996</c:v>
                </c:pt>
                <c:pt idx="450">
                  <c:v>0.64312499999999995</c:v>
                </c:pt>
                <c:pt idx="451">
                  <c:v>0.63812500000000005</c:v>
                </c:pt>
                <c:pt idx="452">
                  <c:v>0.63500000000000001</c:v>
                </c:pt>
                <c:pt idx="453">
                  <c:v>0.62937499999999991</c:v>
                </c:pt>
                <c:pt idx="454">
                  <c:v>0.57624999999999993</c:v>
                </c:pt>
                <c:pt idx="455">
                  <c:v>0.58875</c:v>
                </c:pt>
                <c:pt idx="456">
                  <c:v>0.59000000000000008</c:v>
                </c:pt>
                <c:pt idx="457">
                  <c:v>0.64812500000000006</c:v>
                </c:pt>
                <c:pt idx="458">
                  <c:v>0.64562500000000012</c:v>
                </c:pt>
                <c:pt idx="459">
                  <c:v>0.65062500000000001</c:v>
                </c:pt>
                <c:pt idx="460">
                  <c:v>0.65749999999999997</c:v>
                </c:pt>
                <c:pt idx="461">
                  <c:v>0.61499999999999999</c:v>
                </c:pt>
                <c:pt idx="462">
                  <c:v>0.62312500000000004</c:v>
                </c:pt>
                <c:pt idx="463">
                  <c:v>0.62875000000000003</c:v>
                </c:pt>
                <c:pt idx="464">
                  <c:v>0.68937500000000007</c:v>
                </c:pt>
                <c:pt idx="465">
                  <c:v>0.6881250000000001</c:v>
                </c:pt>
                <c:pt idx="466">
                  <c:v>0.68625000000000003</c:v>
                </c:pt>
                <c:pt idx="467">
                  <c:v>0.68312499999999998</c:v>
                </c:pt>
                <c:pt idx="468">
                  <c:v>0.62937499999999991</c:v>
                </c:pt>
                <c:pt idx="469">
                  <c:v>0.6243749999999999</c:v>
                </c:pt>
                <c:pt idx="470">
                  <c:v>0.62749999999999995</c:v>
                </c:pt>
                <c:pt idx="471">
                  <c:v>0.68125000000000002</c:v>
                </c:pt>
                <c:pt idx="472">
                  <c:v>0.68437500000000007</c:v>
                </c:pt>
                <c:pt idx="473">
                  <c:v>0.68187500000000001</c:v>
                </c:pt>
                <c:pt idx="474">
                  <c:v>0.68187500000000001</c:v>
                </c:pt>
                <c:pt idx="475">
                  <c:v>0.63250000000000006</c:v>
                </c:pt>
                <c:pt idx="476">
                  <c:v>0.6412500000000001</c:v>
                </c:pt>
                <c:pt idx="477">
                  <c:v>0.6412500000000001</c:v>
                </c:pt>
                <c:pt idx="478">
                  <c:v>0.69750000000000001</c:v>
                </c:pt>
                <c:pt idx="479">
                  <c:v>0.70624999999999993</c:v>
                </c:pt>
                <c:pt idx="480">
                  <c:v>0.7024999999999999</c:v>
                </c:pt>
                <c:pt idx="481">
                  <c:v>0.69499999999999984</c:v>
                </c:pt>
                <c:pt idx="482">
                  <c:v>0.64874999999999994</c:v>
                </c:pt>
                <c:pt idx="483">
                  <c:v>0.66125</c:v>
                </c:pt>
                <c:pt idx="484">
                  <c:v>0.66062500000000002</c:v>
                </c:pt>
                <c:pt idx="485">
                  <c:v>0.70437499999999997</c:v>
                </c:pt>
                <c:pt idx="486">
                  <c:v>0.71312500000000001</c:v>
                </c:pt>
                <c:pt idx="487">
                  <c:v>0.71687500000000004</c:v>
                </c:pt>
                <c:pt idx="488">
                  <c:v>0.72</c:v>
                </c:pt>
                <c:pt idx="489">
                  <c:v>0.67562500000000003</c:v>
                </c:pt>
                <c:pt idx="490">
                  <c:v>0.67499999999999993</c:v>
                </c:pt>
                <c:pt idx="491">
                  <c:v>0.676875</c:v>
                </c:pt>
                <c:pt idx="492">
                  <c:v>0.72812500000000002</c:v>
                </c:pt>
                <c:pt idx="493">
                  <c:v>0.73124999999999996</c:v>
                </c:pt>
                <c:pt idx="494">
                  <c:v>0.72625000000000006</c:v>
                </c:pt>
                <c:pt idx="495">
                  <c:v>0.72812500000000013</c:v>
                </c:pt>
                <c:pt idx="496">
                  <c:v>0.7037500000000001</c:v>
                </c:pt>
                <c:pt idx="497">
                  <c:v>0.70750000000000013</c:v>
                </c:pt>
                <c:pt idx="498">
                  <c:v>0.70250000000000001</c:v>
                </c:pt>
                <c:pt idx="499">
                  <c:v>0.7506250000000001</c:v>
                </c:pt>
                <c:pt idx="500">
                  <c:v>0.75625000000000009</c:v>
                </c:pt>
                <c:pt idx="501">
                  <c:v>0.75750000000000006</c:v>
                </c:pt>
                <c:pt idx="502">
                  <c:v>0.74687500000000007</c:v>
                </c:pt>
                <c:pt idx="503">
                  <c:v>0.73125000000000007</c:v>
                </c:pt>
                <c:pt idx="504">
                  <c:v>0.74062500000000009</c:v>
                </c:pt>
                <c:pt idx="505">
                  <c:v>0.74687500000000007</c:v>
                </c:pt>
                <c:pt idx="506">
                  <c:v>0.77062500000000012</c:v>
                </c:pt>
                <c:pt idx="507">
                  <c:v>0.78562500000000002</c:v>
                </c:pt>
                <c:pt idx="508">
                  <c:v>0.79374999999999996</c:v>
                </c:pt>
                <c:pt idx="509">
                  <c:v>0.79562499999999992</c:v>
                </c:pt>
                <c:pt idx="510">
                  <c:v>0.79437499999999994</c:v>
                </c:pt>
                <c:pt idx="511">
                  <c:v>0.80687500000000001</c:v>
                </c:pt>
                <c:pt idx="512">
                  <c:v>0.81874999999999998</c:v>
                </c:pt>
                <c:pt idx="513">
                  <c:v>0.83187499999999992</c:v>
                </c:pt>
                <c:pt idx="514">
                  <c:v>0.83937500000000009</c:v>
                </c:pt>
                <c:pt idx="515">
                  <c:v>0.83875000000000011</c:v>
                </c:pt>
                <c:pt idx="516">
                  <c:v>0.82999999999999985</c:v>
                </c:pt>
                <c:pt idx="517">
                  <c:v>0.81125000000000003</c:v>
                </c:pt>
                <c:pt idx="518">
                  <c:v>0.81624999999999992</c:v>
                </c:pt>
                <c:pt idx="519">
                  <c:v>0.81750000000000012</c:v>
                </c:pt>
                <c:pt idx="520">
                  <c:v>0.82562500000000016</c:v>
                </c:pt>
                <c:pt idx="521">
                  <c:v>0.828125</c:v>
                </c:pt>
                <c:pt idx="522">
                  <c:v>0.82000000000000006</c:v>
                </c:pt>
                <c:pt idx="523">
                  <c:v>0.81125000000000003</c:v>
                </c:pt>
                <c:pt idx="524">
                  <c:v>0.796875</c:v>
                </c:pt>
                <c:pt idx="525">
                  <c:v>0.80750000000000011</c:v>
                </c:pt>
                <c:pt idx="526">
                  <c:v>0.8125</c:v>
                </c:pt>
                <c:pt idx="527">
                  <c:v>0.83000000000000007</c:v>
                </c:pt>
                <c:pt idx="528">
                  <c:v>0.82562499999999994</c:v>
                </c:pt>
                <c:pt idx="529">
                  <c:v>0.82312500000000011</c:v>
                </c:pt>
                <c:pt idx="530">
                  <c:v>0.81812499999999999</c:v>
                </c:pt>
                <c:pt idx="531">
                  <c:v>0.80749999999999988</c:v>
                </c:pt>
                <c:pt idx="532">
                  <c:v>0.81874999999999998</c:v>
                </c:pt>
                <c:pt idx="533">
                  <c:v>0.83374999999999999</c:v>
                </c:pt>
                <c:pt idx="534">
                  <c:v>0.85124999999999995</c:v>
                </c:pt>
                <c:pt idx="535">
                  <c:v>0.83250000000000013</c:v>
                </c:pt>
                <c:pt idx="536">
                  <c:v>0.78499999999999992</c:v>
                </c:pt>
                <c:pt idx="537">
                  <c:v>0.77687499999999998</c:v>
                </c:pt>
                <c:pt idx="538">
                  <c:v>0.77374999999999994</c:v>
                </c:pt>
                <c:pt idx="539">
                  <c:v>0.78812499999999985</c:v>
                </c:pt>
                <c:pt idx="540">
                  <c:v>0.79937499999999995</c:v>
                </c:pt>
                <c:pt idx="541">
                  <c:v>0.81750000000000012</c:v>
                </c:pt>
                <c:pt idx="542">
                  <c:v>0.83062499999999984</c:v>
                </c:pt>
                <c:pt idx="543">
                  <c:v>0.83499999999999996</c:v>
                </c:pt>
                <c:pt idx="544">
                  <c:v>0.80874999999999986</c:v>
                </c:pt>
                <c:pt idx="545">
                  <c:v>0.81437499999999985</c:v>
                </c:pt>
                <c:pt idx="546">
                  <c:v>0.87249999999999994</c:v>
                </c:pt>
                <c:pt idx="547">
                  <c:v>0.88124999999999998</c:v>
                </c:pt>
                <c:pt idx="548">
                  <c:v>0.90062500000000012</c:v>
                </c:pt>
                <c:pt idx="549">
                  <c:v>0.90500000000000025</c:v>
                </c:pt>
                <c:pt idx="550">
                  <c:v>0.91000000000000014</c:v>
                </c:pt>
              </c:numCache>
            </c:numRef>
          </c:val>
          <c:smooth val="0"/>
          <c:extLst>
            <c:ext xmlns:c16="http://schemas.microsoft.com/office/drawing/2014/chart" uri="{C3380CC4-5D6E-409C-BE32-E72D297353CC}">
              <c16:uniqueId val="{00000000-8667-4A20-AD55-F5D07E7A5BDE}"/>
            </c:ext>
          </c:extLst>
        </c:ser>
        <c:ser>
          <c:idx val="1"/>
          <c:order val="1"/>
          <c:tx>
            <c:strRef>
              <c:f>Index_Methodology!$AV$11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Index_Methodology!$AV$12:$AV$562</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val>
          <c:smooth val="0"/>
          <c:extLst>
            <c:ext xmlns:c16="http://schemas.microsoft.com/office/drawing/2014/chart" uri="{C3380CC4-5D6E-409C-BE32-E72D297353CC}">
              <c16:uniqueId val="{00000001-8667-4A20-AD55-F5D07E7A5BDE}"/>
            </c:ext>
          </c:extLst>
        </c:ser>
        <c:ser>
          <c:idx val="2"/>
          <c:order val="2"/>
          <c:tx>
            <c:strRef>
              <c:f>Index_Methodology!$AW$11</c:f>
              <c:strCache>
                <c:ptCount val="1"/>
                <c:pt idx="0">
                  <c:v>retail_maqi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Index_Methodology!$AW$12:$AW$562</c:f>
              <c:numCache>
                <c:formatCode>0.00000</c:formatCode>
                <c:ptCount val="551"/>
                <c:pt idx="0">
                  <c:v>4.1018541717642307</c:v>
                </c:pt>
                <c:pt idx="1">
                  <c:v>4.210574703050022</c:v>
                </c:pt>
                <c:pt idx="2">
                  <c:v>4.2306048986193305</c:v>
                </c:pt>
                <c:pt idx="3">
                  <c:v>3.6364357931061804</c:v>
                </c:pt>
                <c:pt idx="4">
                  <c:v>3.5775033452250091</c:v>
                </c:pt>
                <c:pt idx="5">
                  <c:v>3.7212097472363856</c:v>
                </c:pt>
                <c:pt idx="6">
                  <c:v>3.9893067458695528</c:v>
                </c:pt>
                <c:pt idx="7">
                  <c:v>4.4410123276210394</c:v>
                </c:pt>
                <c:pt idx="8">
                  <c:v>6.6864811095830872</c:v>
                </c:pt>
                <c:pt idx="9">
                  <c:v>7.939492831456807</c:v>
                </c:pt>
                <c:pt idx="10">
                  <c:v>9.6651015902867705</c:v>
                </c:pt>
                <c:pt idx="11">
                  <c:v>9.2232517172786928</c:v>
                </c:pt>
                <c:pt idx="12">
                  <c:v>8.7147170010217572</c:v>
                </c:pt>
                <c:pt idx="13">
                  <c:v>12.407202168613054</c:v>
                </c:pt>
                <c:pt idx="14">
                  <c:v>13.278300451933951</c:v>
                </c:pt>
                <c:pt idx="15">
                  <c:v>13.460674726650709</c:v>
                </c:pt>
                <c:pt idx="16">
                  <c:v>11.749323543195613</c:v>
                </c:pt>
                <c:pt idx="17">
                  <c:v>11.647386138597867</c:v>
                </c:pt>
                <c:pt idx="18">
                  <c:v>11.269797796726795</c:v>
                </c:pt>
                <c:pt idx="19">
                  <c:v>10.580249315661867</c:v>
                </c:pt>
                <c:pt idx="20">
                  <c:v>9.698111535994558</c:v>
                </c:pt>
                <c:pt idx="21">
                  <c:v>11.479149623244021</c:v>
                </c:pt>
                <c:pt idx="22">
                  <c:v>13.002082157829111</c:v>
                </c:pt>
                <c:pt idx="23">
                  <c:v>12.701827913827392</c:v>
                </c:pt>
                <c:pt idx="24">
                  <c:v>12.307904859275428</c:v>
                </c:pt>
                <c:pt idx="25">
                  <c:v>12.109125295865889</c:v>
                </c:pt>
                <c:pt idx="26">
                  <c:v>14.128488329116585</c:v>
                </c:pt>
                <c:pt idx="27">
                  <c:v>12.632281407174553</c:v>
                </c:pt>
                <c:pt idx="28">
                  <c:v>10.148264394299046</c:v>
                </c:pt>
                <c:pt idx="29">
                  <c:v>10.487227038716252</c:v>
                </c:pt>
                <c:pt idx="30">
                  <c:v>11.630147631075578</c:v>
                </c:pt>
                <c:pt idx="31">
                  <c:v>9.217493992029052</c:v>
                </c:pt>
                <c:pt idx="32">
                  <c:v>7.730680546922315</c:v>
                </c:pt>
                <c:pt idx="33">
                  <c:v>7.9690719675217947</c:v>
                </c:pt>
                <c:pt idx="34">
                  <c:v>6.2859684164868712</c:v>
                </c:pt>
                <c:pt idx="35">
                  <c:v>4.4151385860657753</c:v>
                </c:pt>
                <c:pt idx="36">
                  <c:v>3.7468505607189253</c:v>
                </c:pt>
                <c:pt idx="37">
                  <c:v>3.9877456210242443</c:v>
                </c:pt>
                <c:pt idx="38">
                  <c:v>4.4855339625465289</c:v>
                </c:pt>
                <c:pt idx="39">
                  <c:v>3.0841189533226516</c:v>
                </c:pt>
                <c:pt idx="40">
                  <c:v>3.0876617836281772</c:v>
                </c:pt>
                <c:pt idx="41">
                  <c:v>3.0424817953048322</c:v>
                </c:pt>
                <c:pt idx="42">
                  <c:v>3.2273113717588755</c:v>
                </c:pt>
                <c:pt idx="43">
                  <c:v>3.2496629482546577</c:v>
                </c:pt>
                <c:pt idx="44">
                  <c:v>3.5813925161089299</c:v>
                </c:pt>
                <c:pt idx="45">
                  <c:v>4.4935561147392873</c:v>
                </c:pt>
                <c:pt idx="46">
                  <c:v>5.5763798818332164</c:v>
                </c:pt>
                <c:pt idx="47">
                  <c:v>5.5275895149051522</c:v>
                </c:pt>
                <c:pt idx="48">
                  <c:v>4.9806183004852924</c:v>
                </c:pt>
                <c:pt idx="49">
                  <c:v>10.236605160349407</c:v>
                </c:pt>
                <c:pt idx="50">
                  <c:v>9.6824492828865463</c:v>
                </c:pt>
                <c:pt idx="51">
                  <c:v>10.914155346471315</c:v>
                </c:pt>
                <c:pt idx="52">
                  <c:v>11.886657505089472</c:v>
                </c:pt>
                <c:pt idx="53">
                  <c:v>12.168696494077802</c:v>
                </c:pt>
                <c:pt idx="54">
                  <c:v>11.142074393123634</c:v>
                </c:pt>
                <c:pt idx="55">
                  <c:v>12.11731759241431</c:v>
                </c:pt>
                <c:pt idx="56">
                  <c:v>11.262449104110534</c:v>
                </c:pt>
                <c:pt idx="57">
                  <c:v>11.406211833421722</c:v>
                </c:pt>
                <c:pt idx="58">
                  <c:v>12.223486749796919</c:v>
                </c:pt>
                <c:pt idx="59">
                  <c:v>13.116953803336663</c:v>
                </c:pt>
                <c:pt idx="60">
                  <c:v>14.446155717298447</c:v>
                </c:pt>
                <c:pt idx="61">
                  <c:v>16.014994576130924</c:v>
                </c:pt>
                <c:pt idx="62">
                  <c:v>15.325475706633448</c:v>
                </c:pt>
                <c:pt idx="63">
                  <c:v>16.052362323757603</c:v>
                </c:pt>
                <c:pt idx="64">
                  <c:v>20.761469008545706</c:v>
                </c:pt>
                <c:pt idx="65">
                  <c:v>20.735491369813424</c:v>
                </c:pt>
                <c:pt idx="66">
                  <c:v>20.083029962010986</c:v>
                </c:pt>
                <c:pt idx="67">
                  <c:v>17.841494807665899</c:v>
                </c:pt>
                <c:pt idx="68">
                  <c:v>18.485231038622764</c:v>
                </c:pt>
                <c:pt idx="69">
                  <c:v>18.75595495228292</c:v>
                </c:pt>
                <c:pt idx="70">
                  <c:v>15.962846951326561</c:v>
                </c:pt>
                <c:pt idx="71">
                  <c:v>14.041233530524599</c:v>
                </c:pt>
                <c:pt idx="72">
                  <c:v>15.154546758759667</c:v>
                </c:pt>
                <c:pt idx="73">
                  <c:v>14.71815040866756</c:v>
                </c:pt>
                <c:pt idx="74">
                  <c:v>13.600842673554636</c:v>
                </c:pt>
                <c:pt idx="75">
                  <c:v>12.943994183080637</c:v>
                </c:pt>
                <c:pt idx="76">
                  <c:v>11.840516188466225</c:v>
                </c:pt>
                <c:pt idx="77">
                  <c:v>10.335699130277664</c:v>
                </c:pt>
                <c:pt idx="78">
                  <c:v>7.7655342369859843</c:v>
                </c:pt>
                <c:pt idx="79">
                  <c:v>6.0731133233414241</c:v>
                </c:pt>
                <c:pt idx="80">
                  <c:v>4.5074239740879953</c:v>
                </c:pt>
                <c:pt idx="81">
                  <c:v>4.4979517822224402</c:v>
                </c:pt>
                <c:pt idx="82">
                  <c:v>4.0758983879830328</c:v>
                </c:pt>
                <c:pt idx="83">
                  <c:v>3.5310541061372387</c:v>
                </c:pt>
                <c:pt idx="84">
                  <c:v>3.66934881877174</c:v>
                </c:pt>
                <c:pt idx="85">
                  <c:v>3.9217308846343752</c:v>
                </c:pt>
                <c:pt idx="86">
                  <c:v>4.3771657076360393</c:v>
                </c:pt>
                <c:pt idx="87">
                  <c:v>4.727254005605273</c:v>
                </c:pt>
                <c:pt idx="88">
                  <c:v>5.275633348351314</c:v>
                </c:pt>
                <c:pt idx="89">
                  <c:v>6.1354532093730327</c:v>
                </c:pt>
                <c:pt idx="90">
                  <c:v>10.04310567377788</c:v>
                </c:pt>
                <c:pt idx="91">
                  <c:v>9.5296875690768275</c:v>
                </c:pt>
                <c:pt idx="92">
                  <c:v>9.4487111358212168</c:v>
                </c:pt>
                <c:pt idx="93">
                  <c:v>10.006487634909526</c:v>
                </c:pt>
                <c:pt idx="94">
                  <c:v>9.3188528436859421</c:v>
                </c:pt>
                <c:pt idx="95">
                  <c:v>9.0391534679031782</c:v>
                </c:pt>
                <c:pt idx="96">
                  <c:v>8.670553040739005</c:v>
                </c:pt>
                <c:pt idx="97">
                  <c:v>7.2803645517023252</c:v>
                </c:pt>
                <c:pt idx="98">
                  <c:v>7.0068577570685582</c:v>
                </c:pt>
                <c:pt idx="99">
                  <c:v>7.5665572643200116</c:v>
                </c:pt>
                <c:pt idx="100">
                  <c:v>4.4930037373524323</c:v>
                </c:pt>
                <c:pt idx="101">
                  <c:v>4.5677655881009702</c:v>
                </c:pt>
                <c:pt idx="102">
                  <c:v>4.60924187667983</c:v>
                </c:pt>
                <c:pt idx="103">
                  <c:v>4.6268030476324444</c:v>
                </c:pt>
                <c:pt idx="104">
                  <c:v>4.2525515917690475</c:v>
                </c:pt>
                <c:pt idx="105">
                  <c:v>4.1262963813579017</c:v>
                </c:pt>
                <c:pt idx="106">
                  <c:v>3.9269121677068504</c:v>
                </c:pt>
                <c:pt idx="107">
                  <c:v>4.5949394839548612</c:v>
                </c:pt>
                <c:pt idx="108">
                  <c:v>4.7650576929693802</c:v>
                </c:pt>
                <c:pt idx="109">
                  <c:v>4.5266302584178542</c:v>
                </c:pt>
                <c:pt idx="110">
                  <c:v>8.197112338592822</c:v>
                </c:pt>
                <c:pt idx="111">
                  <c:v>5.5123162025981527</c:v>
                </c:pt>
                <c:pt idx="112">
                  <c:v>5.246744570504176</c:v>
                </c:pt>
                <c:pt idx="113">
                  <c:v>4.801336792906489</c:v>
                </c:pt>
                <c:pt idx="114">
                  <c:v>5.057852932208653</c:v>
                </c:pt>
                <c:pt idx="115">
                  <c:v>4.7777306877825598</c:v>
                </c:pt>
                <c:pt idx="116">
                  <c:v>5.0468573191192485</c:v>
                </c:pt>
                <c:pt idx="117">
                  <c:v>4.8665586713400657</c:v>
                </c:pt>
                <c:pt idx="118">
                  <c:v>3.4278899305096209</c:v>
                </c:pt>
                <c:pt idx="119">
                  <c:v>3.2014832401618469</c:v>
                </c:pt>
                <c:pt idx="120">
                  <c:v>3.3204968977516707</c:v>
                </c:pt>
                <c:pt idx="121">
                  <c:v>4.1085583886989729</c:v>
                </c:pt>
                <c:pt idx="122">
                  <c:v>4.2193427796118481</c:v>
                </c:pt>
                <c:pt idx="123">
                  <c:v>4.466712009817484</c:v>
                </c:pt>
                <c:pt idx="124">
                  <c:v>4.1968882437190675</c:v>
                </c:pt>
                <c:pt idx="125">
                  <c:v>3.6531243280128129</c:v>
                </c:pt>
                <c:pt idx="126">
                  <c:v>3.7037413742499963</c:v>
                </c:pt>
                <c:pt idx="127">
                  <c:v>3.7502549745707841</c:v>
                </c:pt>
                <c:pt idx="128">
                  <c:v>5.4527414649451975</c:v>
                </c:pt>
                <c:pt idx="129">
                  <c:v>5.433051282931185</c:v>
                </c:pt>
                <c:pt idx="130">
                  <c:v>5.0565899795868905</c:v>
                </c:pt>
                <c:pt idx="131">
                  <c:v>5.6844508547230959</c:v>
                </c:pt>
                <c:pt idx="132">
                  <c:v>5.2723162016884197</c:v>
                </c:pt>
                <c:pt idx="133">
                  <c:v>5.154953502957091</c:v>
                </c:pt>
                <c:pt idx="134">
                  <c:v>5.5984431942963457</c:v>
                </c:pt>
                <c:pt idx="135">
                  <c:v>6.7247930139282932</c:v>
                </c:pt>
                <c:pt idx="136">
                  <c:v>6.8063175075054385</c:v>
                </c:pt>
                <c:pt idx="137">
                  <c:v>6.5477399055989922</c:v>
                </c:pt>
                <c:pt idx="138">
                  <c:v>6.5105585109959696</c:v>
                </c:pt>
                <c:pt idx="139">
                  <c:v>6.6238446119624008</c:v>
                </c:pt>
                <c:pt idx="140">
                  <c:v>6.3234565078950355</c:v>
                </c:pt>
                <c:pt idx="141">
                  <c:v>5.6149063128132743</c:v>
                </c:pt>
                <c:pt idx="142">
                  <c:v>6.1513457956363871</c:v>
                </c:pt>
                <c:pt idx="143">
                  <c:v>6.2350262106252794</c:v>
                </c:pt>
                <c:pt idx="144">
                  <c:v>6.5138940443239308</c:v>
                </c:pt>
                <c:pt idx="145">
                  <c:v>6.1382620312499752</c:v>
                </c:pt>
                <c:pt idx="146">
                  <c:v>5.248820480407967</c:v>
                </c:pt>
                <c:pt idx="147">
                  <c:v>5.2468882759864286</c:v>
                </c:pt>
                <c:pt idx="148">
                  <c:v>5.2471337467571715</c:v>
                </c:pt>
                <c:pt idx="149">
                  <c:v>5.958147683995179</c:v>
                </c:pt>
                <c:pt idx="150">
                  <c:v>6.5552640890380891</c:v>
                </c:pt>
                <c:pt idx="151">
                  <c:v>6.4024142688735699</c:v>
                </c:pt>
                <c:pt idx="152">
                  <c:v>6.3627506034966945</c:v>
                </c:pt>
                <c:pt idx="153">
                  <c:v>6.2833109985336311</c:v>
                </c:pt>
                <c:pt idx="154">
                  <c:v>5.9376884650471045</c:v>
                </c:pt>
                <c:pt idx="155">
                  <c:v>6.9721632162841525</c:v>
                </c:pt>
                <c:pt idx="156">
                  <c:v>8.3444252930532645</c:v>
                </c:pt>
                <c:pt idx="157">
                  <c:v>8.9642836225362714</c:v>
                </c:pt>
                <c:pt idx="158">
                  <c:v>8.7461124815717621</c:v>
                </c:pt>
                <c:pt idx="159">
                  <c:v>9.1480365857475583</c:v>
                </c:pt>
                <c:pt idx="160">
                  <c:v>7.8655970801855419</c:v>
                </c:pt>
                <c:pt idx="161">
                  <c:v>9.0860985423210412</c:v>
                </c:pt>
                <c:pt idx="162">
                  <c:v>9.2298629070904585</c:v>
                </c:pt>
                <c:pt idx="163">
                  <c:v>8.9558468512448712</c:v>
                </c:pt>
                <c:pt idx="164">
                  <c:v>9.5600093723238526</c:v>
                </c:pt>
                <c:pt idx="165">
                  <c:v>9.6686128538976241</c:v>
                </c:pt>
                <c:pt idx="166">
                  <c:v>9.6730585919449084</c:v>
                </c:pt>
                <c:pt idx="167">
                  <c:v>8.3947660052673072</c:v>
                </c:pt>
                <c:pt idx="168">
                  <c:v>8.3047211768449127</c:v>
                </c:pt>
                <c:pt idx="169">
                  <c:v>7.8492103795356929</c:v>
                </c:pt>
                <c:pt idx="170">
                  <c:v>9.1987930442542893</c:v>
                </c:pt>
                <c:pt idx="171">
                  <c:v>8.8427233954174049</c:v>
                </c:pt>
                <c:pt idx="172">
                  <c:v>9.5724111524715667</c:v>
                </c:pt>
                <c:pt idx="173">
                  <c:v>10.733334006823405</c:v>
                </c:pt>
                <c:pt idx="174">
                  <c:v>9.6502119465111793</c:v>
                </c:pt>
                <c:pt idx="175">
                  <c:v>7.8775147709689062</c:v>
                </c:pt>
                <c:pt idx="176">
                  <c:v>7.9718060990590107</c:v>
                </c:pt>
                <c:pt idx="177">
                  <c:v>9.1185638779876594</c:v>
                </c:pt>
                <c:pt idx="178">
                  <c:v>9.7224970797461534</c:v>
                </c:pt>
                <c:pt idx="179">
                  <c:v>8.9171907630648874</c:v>
                </c:pt>
                <c:pt idx="180">
                  <c:v>9.1715180780063257</c:v>
                </c:pt>
                <c:pt idx="181">
                  <c:v>8.8884827074919333</c:v>
                </c:pt>
                <c:pt idx="182">
                  <c:v>7.6935014717149377</c:v>
                </c:pt>
                <c:pt idx="183">
                  <c:v>6.3564738502694791</c:v>
                </c:pt>
                <c:pt idx="184">
                  <c:v>7.2841813311915322</c:v>
                </c:pt>
                <c:pt idx="185">
                  <c:v>8.2851721693565707</c:v>
                </c:pt>
                <c:pt idx="186">
                  <c:v>4.5595310001463352</c:v>
                </c:pt>
                <c:pt idx="187">
                  <c:v>4.4219001590407006</c:v>
                </c:pt>
                <c:pt idx="188">
                  <c:v>3.6615344793764293</c:v>
                </c:pt>
                <c:pt idx="189">
                  <c:v>3.1854113597561398</c:v>
                </c:pt>
                <c:pt idx="190">
                  <c:v>3.1618370335485229</c:v>
                </c:pt>
                <c:pt idx="191">
                  <c:v>2.9610068757758938</c:v>
                </c:pt>
                <c:pt idx="192">
                  <c:v>3.1074008988034039</c:v>
                </c:pt>
                <c:pt idx="193">
                  <c:v>3.2796669471568349</c:v>
                </c:pt>
                <c:pt idx="194">
                  <c:v>3.2348264997093579</c:v>
                </c:pt>
                <c:pt idx="195">
                  <c:v>2.8360588047164379</c:v>
                </c:pt>
                <c:pt idx="196">
                  <c:v>4.3999566063402904</c:v>
                </c:pt>
                <c:pt idx="197">
                  <c:v>4.1931529570445223</c:v>
                </c:pt>
                <c:pt idx="198">
                  <c:v>5.0511061710074374</c:v>
                </c:pt>
                <c:pt idx="199">
                  <c:v>6.8868402268640017</c:v>
                </c:pt>
                <c:pt idx="200">
                  <c:v>6.025432534474227</c:v>
                </c:pt>
                <c:pt idx="201">
                  <c:v>5.756961144429277</c:v>
                </c:pt>
                <c:pt idx="202">
                  <c:v>3.9529374866011655</c:v>
                </c:pt>
                <c:pt idx="203">
                  <c:v>3.5130839325137653</c:v>
                </c:pt>
                <c:pt idx="204">
                  <c:v>3.4518023975901819</c:v>
                </c:pt>
                <c:pt idx="205">
                  <c:v>3.8478109948203767</c:v>
                </c:pt>
                <c:pt idx="206">
                  <c:v>3.7971748245737893</c:v>
                </c:pt>
                <c:pt idx="207">
                  <c:v>3.6370162616820259</c:v>
                </c:pt>
                <c:pt idx="208">
                  <c:v>3.4820183491174652</c:v>
                </c:pt>
                <c:pt idx="209">
                  <c:v>3.206294403407425</c:v>
                </c:pt>
                <c:pt idx="210">
                  <c:v>3.3170635152162506</c:v>
                </c:pt>
                <c:pt idx="211">
                  <c:v>4.1525022046068845</c:v>
                </c:pt>
                <c:pt idx="212">
                  <c:v>5.6108055631381291</c:v>
                </c:pt>
                <c:pt idx="213">
                  <c:v>6.5910213081010287</c:v>
                </c:pt>
                <c:pt idx="214">
                  <c:v>6.1847871055040899</c:v>
                </c:pt>
                <c:pt idx="215">
                  <c:v>6.255891810505152</c:v>
                </c:pt>
                <c:pt idx="216">
                  <c:v>5.8199652521896557</c:v>
                </c:pt>
                <c:pt idx="217">
                  <c:v>6.9569503673875897</c:v>
                </c:pt>
                <c:pt idx="218">
                  <c:v>7.0372212264194332</c:v>
                </c:pt>
                <c:pt idx="219">
                  <c:v>7.620879537502451</c:v>
                </c:pt>
                <c:pt idx="220">
                  <c:v>8.1722905379967479</c:v>
                </c:pt>
                <c:pt idx="221">
                  <c:v>8.3768775716342088</c:v>
                </c:pt>
                <c:pt idx="222">
                  <c:v>9.2553109014436181</c:v>
                </c:pt>
                <c:pt idx="223">
                  <c:v>8.9414311357581617</c:v>
                </c:pt>
                <c:pt idx="224">
                  <c:v>9.4449672086634298</c:v>
                </c:pt>
                <c:pt idx="225">
                  <c:v>9.3285747872974252</c:v>
                </c:pt>
                <c:pt idx="226">
                  <c:v>10.691445214116193</c:v>
                </c:pt>
                <c:pt idx="227">
                  <c:v>10.461676971614784</c:v>
                </c:pt>
                <c:pt idx="228">
                  <c:v>10.921255642066072</c:v>
                </c:pt>
                <c:pt idx="229">
                  <c:v>9.9971076442739601</c:v>
                </c:pt>
                <c:pt idx="230">
                  <c:v>9.2318355214360963</c:v>
                </c:pt>
                <c:pt idx="231">
                  <c:v>9.087299070004093</c:v>
                </c:pt>
                <c:pt idx="232">
                  <c:v>7.8783165258631431</c:v>
                </c:pt>
                <c:pt idx="233">
                  <c:v>8.5524028711051319</c:v>
                </c:pt>
                <c:pt idx="234">
                  <c:v>9.1638235566641804</c:v>
                </c:pt>
                <c:pt idx="235">
                  <c:v>9.2611901438943267</c:v>
                </c:pt>
                <c:pt idx="236">
                  <c:v>8.0512854366822957</c:v>
                </c:pt>
                <c:pt idx="237">
                  <c:v>7.5501566544133949</c:v>
                </c:pt>
                <c:pt idx="238">
                  <c:v>7.5998600040687894</c:v>
                </c:pt>
                <c:pt idx="239">
                  <c:v>8.2325141838174609</c:v>
                </c:pt>
                <c:pt idx="240">
                  <c:v>8.8463146818472271</c:v>
                </c:pt>
                <c:pt idx="241">
                  <c:v>8.6899641434653692</c:v>
                </c:pt>
                <c:pt idx="242">
                  <c:v>9.8636908952473981</c:v>
                </c:pt>
                <c:pt idx="243">
                  <c:v>10.167968712890051</c:v>
                </c:pt>
                <c:pt idx="244">
                  <c:v>9.0567465164602243</c:v>
                </c:pt>
                <c:pt idx="245">
                  <c:v>8.9682599029346672</c:v>
                </c:pt>
                <c:pt idx="246">
                  <c:v>10.317586359983087</c:v>
                </c:pt>
                <c:pt idx="247">
                  <c:v>11.431023196127697</c:v>
                </c:pt>
                <c:pt idx="248">
                  <c:v>11.717194779231356</c:v>
                </c:pt>
                <c:pt idx="249">
                  <c:v>11.378486448996778</c:v>
                </c:pt>
                <c:pt idx="250">
                  <c:v>11.918013029162093</c:v>
                </c:pt>
                <c:pt idx="251">
                  <c:v>10.09274086281944</c:v>
                </c:pt>
                <c:pt idx="252">
                  <c:v>9.465145592561921</c:v>
                </c:pt>
                <c:pt idx="253">
                  <c:v>9.1507123056750519</c:v>
                </c:pt>
                <c:pt idx="254">
                  <c:v>9.9354453356387644</c:v>
                </c:pt>
                <c:pt idx="255">
                  <c:v>9.8135783767624378</c:v>
                </c:pt>
                <c:pt idx="256">
                  <c:v>9.7699132350798426</c:v>
                </c:pt>
                <c:pt idx="257">
                  <c:v>9.3579596866618679</c:v>
                </c:pt>
                <c:pt idx="258">
                  <c:v>8.5356141892062904</c:v>
                </c:pt>
                <c:pt idx="259">
                  <c:v>8.9314288240380542</c:v>
                </c:pt>
                <c:pt idx="260">
                  <c:v>9.3625549187731849</c:v>
                </c:pt>
                <c:pt idx="261">
                  <c:v>11.125297245958281</c:v>
                </c:pt>
                <c:pt idx="262">
                  <c:v>11.781347698718989</c:v>
                </c:pt>
                <c:pt idx="263">
                  <c:v>11.466474787364064</c:v>
                </c:pt>
                <c:pt idx="264">
                  <c:v>12.053708280371666</c:v>
                </c:pt>
                <c:pt idx="265">
                  <c:v>10.331317479974487</c:v>
                </c:pt>
                <c:pt idx="266">
                  <c:v>10.215522736656281</c:v>
                </c:pt>
                <c:pt idx="267">
                  <c:v>10.341407016954783</c:v>
                </c:pt>
                <c:pt idx="268">
                  <c:v>9.9851803987255252</c:v>
                </c:pt>
                <c:pt idx="269">
                  <c:v>9.0557211420232466</c:v>
                </c:pt>
                <c:pt idx="270">
                  <c:v>8.5173757795250324</c:v>
                </c:pt>
                <c:pt idx="271">
                  <c:v>8.6923838883745574</c:v>
                </c:pt>
                <c:pt idx="272">
                  <c:v>8.4977557186765651</c:v>
                </c:pt>
                <c:pt idx="273">
                  <c:v>8.7405293952620067</c:v>
                </c:pt>
                <c:pt idx="274">
                  <c:v>8.5227743602098283</c:v>
                </c:pt>
                <c:pt idx="275">
                  <c:v>7.119137704118029</c:v>
                </c:pt>
                <c:pt idx="276">
                  <c:v>6.9581416885706231</c:v>
                </c:pt>
                <c:pt idx="277">
                  <c:v>6.5568903712933597</c:v>
                </c:pt>
                <c:pt idx="278">
                  <c:v>6.1763482707137634</c:v>
                </c:pt>
                <c:pt idx="279">
                  <c:v>5.9553575621582313</c:v>
                </c:pt>
                <c:pt idx="280">
                  <c:v>5.8834698817365725</c:v>
                </c:pt>
                <c:pt idx="281">
                  <c:v>5.9702676966645054</c:v>
                </c:pt>
                <c:pt idx="282">
                  <c:v>6.0078624993230632</c:v>
                </c:pt>
                <c:pt idx="283">
                  <c:v>5.6841086298550616</c:v>
                </c:pt>
                <c:pt idx="284">
                  <c:v>5.698346673456081</c:v>
                </c:pt>
                <c:pt idx="285">
                  <c:v>6.9436887808372818</c:v>
                </c:pt>
                <c:pt idx="286">
                  <c:v>6.4832889237891678</c:v>
                </c:pt>
                <c:pt idx="287">
                  <c:v>6.6419750149144843</c:v>
                </c:pt>
                <c:pt idx="288">
                  <c:v>3.1279725061758143</c:v>
                </c:pt>
                <c:pt idx="289">
                  <c:v>3.2116185011426372</c:v>
                </c:pt>
                <c:pt idx="290">
                  <c:v>2.9664666520474423</c:v>
                </c:pt>
                <c:pt idx="291">
                  <c:v>2.8645044733252094</c:v>
                </c:pt>
                <c:pt idx="292">
                  <c:v>2.8199380863205139</c:v>
                </c:pt>
                <c:pt idx="293">
                  <c:v>2.6077581768643219</c:v>
                </c:pt>
                <c:pt idx="294">
                  <c:v>2.466400720412345</c:v>
                </c:pt>
                <c:pt idx="295">
                  <c:v>2.4369324380833359</c:v>
                </c:pt>
                <c:pt idx="296">
                  <c:v>2.4570865475267776</c:v>
                </c:pt>
                <c:pt idx="297">
                  <c:v>2.3880326598571333</c:v>
                </c:pt>
                <c:pt idx="298">
                  <c:v>5.0195859265852878</c:v>
                </c:pt>
                <c:pt idx="299">
                  <c:v>5.0208477135072345</c:v>
                </c:pt>
                <c:pt idx="300">
                  <c:v>5.4284879446500574</c:v>
                </c:pt>
                <c:pt idx="301">
                  <c:v>5.6092876108579084</c:v>
                </c:pt>
                <c:pt idx="302">
                  <c:v>5.5707604530113795</c:v>
                </c:pt>
                <c:pt idx="303">
                  <c:v>6.88258058871003</c:v>
                </c:pt>
                <c:pt idx="304">
                  <c:v>7.358104192229419</c:v>
                </c:pt>
                <c:pt idx="305">
                  <c:v>7.6901706741454214</c:v>
                </c:pt>
                <c:pt idx="306">
                  <c:v>7.8166997784246162</c:v>
                </c:pt>
                <c:pt idx="307">
                  <c:v>7.9396467167027902</c:v>
                </c:pt>
                <c:pt idx="308">
                  <c:v>7.7813426266127799</c:v>
                </c:pt>
                <c:pt idx="309">
                  <c:v>8.0726151933086872</c:v>
                </c:pt>
                <c:pt idx="310">
                  <c:v>8.3373123248411449</c:v>
                </c:pt>
                <c:pt idx="311">
                  <c:v>7.0681216429250124</c:v>
                </c:pt>
                <c:pt idx="312">
                  <c:v>7.321327398096634</c:v>
                </c:pt>
                <c:pt idx="313">
                  <c:v>6.6840007804559365</c:v>
                </c:pt>
                <c:pt idx="314">
                  <c:v>6.5307863472378784</c:v>
                </c:pt>
                <c:pt idx="315">
                  <c:v>7.297168004436279</c:v>
                </c:pt>
                <c:pt idx="316">
                  <c:v>7.9787190788840787</c:v>
                </c:pt>
                <c:pt idx="317">
                  <c:v>8.1118032983962713</c:v>
                </c:pt>
                <c:pt idx="318">
                  <c:v>8.0769117353868474</c:v>
                </c:pt>
                <c:pt idx="319">
                  <c:v>7.7485205001606232</c:v>
                </c:pt>
                <c:pt idx="320">
                  <c:v>6.4897812818378346</c:v>
                </c:pt>
                <c:pt idx="321">
                  <c:v>6.5242626322102781</c:v>
                </c:pt>
                <c:pt idx="322">
                  <c:v>6.9357768668352859</c:v>
                </c:pt>
                <c:pt idx="323">
                  <c:v>8.0082663989404619</c:v>
                </c:pt>
                <c:pt idx="324">
                  <c:v>7.4573994682171882</c:v>
                </c:pt>
                <c:pt idx="325">
                  <c:v>7.4598408308410331</c:v>
                </c:pt>
                <c:pt idx="326">
                  <c:v>5.6870562659533945</c:v>
                </c:pt>
                <c:pt idx="327">
                  <c:v>5.6388705878346803</c:v>
                </c:pt>
                <c:pt idx="328">
                  <c:v>5.2966919713793592</c:v>
                </c:pt>
                <c:pt idx="329">
                  <c:v>5.5978930532324167</c:v>
                </c:pt>
                <c:pt idx="330">
                  <c:v>6.8757910216801399</c:v>
                </c:pt>
                <c:pt idx="331">
                  <c:v>7.7564973656260348</c:v>
                </c:pt>
                <c:pt idx="332">
                  <c:v>7.233549759530745</c:v>
                </c:pt>
                <c:pt idx="333">
                  <c:v>6.9215660593639603</c:v>
                </c:pt>
                <c:pt idx="334">
                  <c:v>8.0061192136148094</c:v>
                </c:pt>
                <c:pt idx="335">
                  <c:v>6.6219649370827804</c:v>
                </c:pt>
                <c:pt idx="336">
                  <c:v>8.499632323156499</c:v>
                </c:pt>
                <c:pt idx="337">
                  <c:v>8.2458208256709522</c:v>
                </c:pt>
                <c:pt idx="338">
                  <c:v>9.4896961544355776</c:v>
                </c:pt>
                <c:pt idx="339">
                  <c:v>9.9216018295058657</c:v>
                </c:pt>
                <c:pt idx="340">
                  <c:v>10.066567461831198</c:v>
                </c:pt>
                <c:pt idx="341">
                  <c:v>10.791973080474783</c:v>
                </c:pt>
                <c:pt idx="342">
                  <c:v>10.361093789439686</c:v>
                </c:pt>
                <c:pt idx="343">
                  <c:v>10.693245760560723</c:v>
                </c:pt>
                <c:pt idx="344">
                  <c:v>10.923246427111286</c:v>
                </c:pt>
                <c:pt idx="345">
                  <c:v>13.410267291512213</c:v>
                </c:pt>
                <c:pt idx="346">
                  <c:v>16.127204123256522</c:v>
                </c:pt>
                <c:pt idx="347">
                  <c:v>14.675869029112564</c:v>
                </c:pt>
                <c:pt idx="348">
                  <c:v>11.363560663512523</c:v>
                </c:pt>
                <c:pt idx="349">
                  <c:v>9.4831642508867429</c:v>
                </c:pt>
                <c:pt idx="350">
                  <c:v>9.2711881848023783</c:v>
                </c:pt>
                <c:pt idx="351">
                  <c:v>9.3920639565991113</c:v>
                </c:pt>
                <c:pt idx="352">
                  <c:v>10.582239052793655</c:v>
                </c:pt>
                <c:pt idx="353">
                  <c:v>10.28915830247424</c:v>
                </c:pt>
                <c:pt idx="354">
                  <c:v>9.7242915863979995</c:v>
                </c:pt>
                <c:pt idx="355">
                  <c:v>9.8518171937730248</c:v>
                </c:pt>
                <c:pt idx="356">
                  <c:v>8.3520747110573215</c:v>
                </c:pt>
                <c:pt idx="357">
                  <c:v>10.356833556342513</c:v>
                </c:pt>
                <c:pt idx="358">
                  <c:v>12.975484968811852</c:v>
                </c:pt>
                <c:pt idx="359">
                  <c:v>12.688543109901605</c:v>
                </c:pt>
                <c:pt idx="360">
                  <c:v>12.552013495855007</c:v>
                </c:pt>
                <c:pt idx="361">
                  <c:v>11.902649812266356</c:v>
                </c:pt>
                <c:pt idx="362">
                  <c:v>11.752283258400817</c:v>
                </c:pt>
                <c:pt idx="363">
                  <c:v>6.9969766697627716</c:v>
                </c:pt>
                <c:pt idx="364">
                  <c:v>6.9498836825602597</c:v>
                </c:pt>
                <c:pt idx="365">
                  <c:v>6.6857095444724388</c:v>
                </c:pt>
                <c:pt idx="366">
                  <c:v>7.0324098079018729</c:v>
                </c:pt>
                <c:pt idx="367">
                  <c:v>6.6321048177378952</c:v>
                </c:pt>
                <c:pt idx="368">
                  <c:v>6.1340876725858484</c:v>
                </c:pt>
                <c:pt idx="369">
                  <c:v>4.533467637505864</c:v>
                </c:pt>
                <c:pt idx="370">
                  <c:v>4.0632173753085503</c:v>
                </c:pt>
                <c:pt idx="371">
                  <c:v>4.0331362243671665</c:v>
                </c:pt>
                <c:pt idx="372">
                  <c:v>3.9886568139012608</c:v>
                </c:pt>
                <c:pt idx="373">
                  <c:v>4.8938635049526757</c:v>
                </c:pt>
                <c:pt idx="374">
                  <c:v>5.0448787996957556</c:v>
                </c:pt>
                <c:pt idx="375">
                  <c:v>4.9551979050124304</c:v>
                </c:pt>
                <c:pt idx="376">
                  <c:v>5.1570702727416968</c:v>
                </c:pt>
                <c:pt idx="377">
                  <c:v>4.7759355531128334</c:v>
                </c:pt>
                <c:pt idx="378">
                  <c:v>4.8369176370839959</c:v>
                </c:pt>
                <c:pt idx="379">
                  <c:v>7.0739611667940157</c:v>
                </c:pt>
                <c:pt idx="380">
                  <c:v>7.8831099490377738</c:v>
                </c:pt>
                <c:pt idx="381">
                  <c:v>7.7983994786417705</c:v>
                </c:pt>
                <c:pt idx="382">
                  <c:v>7.5174357130318787</c:v>
                </c:pt>
                <c:pt idx="383">
                  <c:v>8.4660684971578846</c:v>
                </c:pt>
                <c:pt idx="384">
                  <c:v>8.1922342974870226</c:v>
                </c:pt>
                <c:pt idx="385">
                  <c:v>9.1736461988573392</c:v>
                </c:pt>
                <c:pt idx="386">
                  <c:v>8.8616453295807762</c:v>
                </c:pt>
                <c:pt idx="387">
                  <c:v>10.211897731085545</c:v>
                </c:pt>
                <c:pt idx="388">
                  <c:v>11.907103424264372</c:v>
                </c:pt>
                <c:pt idx="389">
                  <c:v>13.595291540965123</c:v>
                </c:pt>
                <c:pt idx="390">
                  <c:v>13.20015464557096</c:v>
                </c:pt>
                <c:pt idx="391">
                  <c:v>13.357896423714049</c:v>
                </c:pt>
                <c:pt idx="392">
                  <c:v>16.798358360171964</c:v>
                </c:pt>
                <c:pt idx="393">
                  <c:v>18.225932406628402</c:v>
                </c:pt>
                <c:pt idx="394">
                  <c:v>19.339390731488688</c:v>
                </c:pt>
                <c:pt idx="395">
                  <c:v>18.618857131820455</c:v>
                </c:pt>
                <c:pt idx="396">
                  <c:v>18.722915352241888</c:v>
                </c:pt>
                <c:pt idx="397">
                  <c:v>17.373328148381507</c:v>
                </c:pt>
                <c:pt idx="398">
                  <c:v>14.287484433149826</c:v>
                </c:pt>
                <c:pt idx="399">
                  <c:v>11.323193429407484</c:v>
                </c:pt>
                <c:pt idx="400">
                  <c:v>9.8717871573130509</c:v>
                </c:pt>
                <c:pt idx="401">
                  <c:v>11.195154152484857</c:v>
                </c:pt>
                <c:pt idx="402">
                  <c:v>10.963537022693128</c:v>
                </c:pt>
                <c:pt idx="403">
                  <c:v>10.814379839086021</c:v>
                </c:pt>
                <c:pt idx="404">
                  <c:v>10.215248659715275</c:v>
                </c:pt>
                <c:pt idx="405">
                  <c:v>8.2653599376512314</c:v>
                </c:pt>
                <c:pt idx="406">
                  <c:v>8.5895853990595281</c:v>
                </c:pt>
                <c:pt idx="407">
                  <c:v>8.8428900496439233</c:v>
                </c:pt>
                <c:pt idx="408">
                  <c:v>9.9938752107331759</c:v>
                </c:pt>
                <c:pt idx="409">
                  <c:v>10.35584772627521</c:v>
                </c:pt>
                <c:pt idx="410">
                  <c:v>11.170961354710776</c:v>
                </c:pt>
                <c:pt idx="411">
                  <c:v>9.8333981139860605</c:v>
                </c:pt>
                <c:pt idx="412">
                  <c:v>8.6981898065081182</c:v>
                </c:pt>
                <c:pt idx="413">
                  <c:v>8.4824180707159709</c:v>
                </c:pt>
                <c:pt idx="414">
                  <c:v>8.6480769726279334</c:v>
                </c:pt>
                <c:pt idx="415">
                  <c:v>10.85321851657261</c:v>
                </c:pt>
                <c:pt idx="416">
                  <c:v>10.345958253692155</c:v>
                </c:pt>
                <c:pt idx="417">
                  <c:v>10.018352530680241</c:v>
                </c:pt>
                <c:pt idx="418">
                  <c:v>9.554949429156121</c:v>
                </c:pt>
                <c:pt idx="419">
                  <c:v>9.0915065470841121</c:v>
                </c:pt>
                <c:pt idx="420">
                  <c:v>10.73699487218672</c:v>
                </c:pt>
                <c:pt idx="421">
                  <c:v>12.058190423070693</c:v>
                </c:pt>
                <c:pt idx="422">
                  <c:v>12.065200072551544</c:v>
                </c:pt>
                <c:pt idx="423">
                  <c:v>10.419396378318318</c:v>
                </c:pt>
                <c:pt idx="424">
                  <c:v>10.355711372186558</c:v>
                </c:pt>
                <c:pt idx="425">
                  <c:v>9.445886287546152</c:v>
                </c:pt>
                <c:pt idx="426">
                  <c:v>9.1494715369508306</c:v>
                </c:pt>
                <c:pt idx="427">
                  <c:v>9.7065952756557454</c:v>
                </c:pt>
                <c:pt idx="428">
                  <c:v>9.496754762607214</c:v>
                </c:pt>
                <c:pt idx="429">
                  <c:v>10.110107748040832</c:v>
                </c:pt>
                <c:pt idx="430">
                  <c:v>10.04340965858203</c:v>
                </c:pt>
                <c:pt idx="431">
                  <c:v>9.8168206603380721</c:v>
                </c:pt>
                <c:pt idx="432">
                  <c:v>10.564337330168813</c:v>
                </c:pt>
                <c:pt idx="433">
                  <c:v>11.277444609803545</c:v>
                </c:pt>
                <c:pt idx="434">
                  <c:v>8.3487153001247716</c:v>
                </c:pt>
                <c:pt idx="435">
                  <c:v>8.9962478692116292</c:v>
                </c:pt>
                <c:pt idx="436">
                  <c:v>10.144893642693381</c:v>
                </c:pt>
                <c:pt idx="437">
                  <c:v>9.175665980470324</c:v>
                </c:pt>
                <c:pt idx="438">
                  <c:v>9.5513438040878818</c:v>
                </c:pt>
                <c:pt idx="439">
                  <c:v>10.19791151698468</c:v>
                </c:pt>
                <c:pt idx="440">
                  <c:v>8.626767622982678</c:v>
                </c:pt>
                <c:pt idx="441">
                  <c:v>7.4480904191653794</c:v>
                </c:pt>
                <c:pt idx="442">
                  <c:v>7.714069800098212</c:v>
                </c:pt>
                <c:pt idx="443">
                  <c:v>8.8319354011840598</c:v>
                </c:pt>
                <c:pt idx="444">
                  <c:v>10.222186678351292</c:v>
                </c:pt>
                <c:pt idx="445">
                  <c:v>10.24453960067679</c:v>
                </c:pt>
                <c:pt idx="446">
                  <c:v>9.6391287223790112</c:v>
                </c:pt>
                <c:pt idx="447">
                  <c:v>9.471958210450623</c:v>
                </c:pt>
                <c:pt idx="448">
                  <c:v>6.2212896281435972</c:v>
                </c:pt>
                <c:pt idx="449">
                  <c:v>6.2972687514445225</c:v>
                </c:pt>
                <c:pt idx="450">
                  <c:v>6.5043759168960298</c:v>
                </c:pt>
                <c:pt idx="451">
                  <c:v>7.4874369299436703</c:v>
                </c:pt>
                <c:pt idx="452">
                  <c:v>7.3227816504789569</c:v>
                </c:pt>
                <c:pt idx="453">
                  <c:v>5.460520525768124</c:v>
                </c:pt>
                <c:pt idx="454">
                  <c:v>5.3591595078827421</c:v>
                </c:pt>
                <c:pt idx="455">
                  <c:v>5.1848590795971745</c:v>
                </c:pt>
                <c:pt idx="456">
                  <c:v>5.3253285299492905</c:v>
                </c:pt>
                <c:pt idx="457">
                  <c:v>5.9037096742116608</c:v>
                </c:pt>
                <c:pt idx="458">
                  <c:v>8.5214971459800779</c:v>
                </c:pt>
                <c:pt idx="459">
                  <c:v>8.1271074206979375</c:v>
                </c:pt>
                <c:pt idx="460">
                  <c:v>8.2397450847368603</c:v>
                </c:pt>
                <c:pt idx="461">
                  <c:v>7.7342875643178814</c:v>
                </c:pt>
                <c:pt idx="462">
                  <c:v>4.2074856971404184</c:v>
                </c:pt>
                <c:pt idx="463">
                  <c:v>5.3281423368848966</c:v>
                </c:pt>
                <c:pt idx="464">
                  <c:v>5.5478919033639205</c:v>
                </c:pt>
                <c:pt idx="465">
                  <c:v>5.4930161883628275</c:v>
                </c:pt>
                <c:pt idx="466">
                  <c:v>5.3503536094044133</c:v>
                </c:pt>
                <c:pt idx="467">
                  <c:v>4.65053350709859</c:v>
                </c:pt>
                <c:pt idx="468">
                  <c:v>4.2064529822964358</c:v>
                </c:pt>
                <c:pt idx="469">
                  <c:v>4.1675713985307974</c:v>
                </c:pt>
                <c:pt idx="470">
                  <c:v>4.2982447249833102</c:v>
                </c:pt>
                <c:pt idx="471">
                  <c:v>4.5722202259620568</c:v>
                </c:pt>
                <c:pt idx="472">
                  <c:v>8.4165926029066362</c:v>
                </c:pt>
                <c:pt idx="473">
                  <c:v>7.6974293504826585</c:v>
                </c:pt>
                <c:pt idx="474">
                  <c:v>8.3176823405588962</c:v>
                </c:pt>
                <c:pt idx="475">
                  <c:v>8.0488593611704609</c:v>
                </c:pt>
                <c:pt idx="476">
                  <c:v>7.7471903026994653</c:v>
                </c:pt>
                <c:pt idx="477">
                  <c:v>9.129590140608812</c:v>
                </c:pt>
                <c:pt idx="478">
                  <c:v>10.727794689328803</c:v>
                </c:pt>
                <c:pt idx="479">
                  <c:v>11.285903789080521</c:v>
                </c:pt>
                <c:pt idx="480">
                  <c:v>11.141895917507865</c:v>
                </c:pt>
                <c:pt idx="481">
                  <c:v>10.637407433056357</c:v>
                </c:pt>
                <c:pt idx="482">
                  <c:v>10.271982278428005</c:v>
                </c:pt>
                <c:pt idx="483">
                  <c:v>11.228138379349325</c:v>
                </c:pt>
                <c:pt idx="484">
                  <c:v>10.647462009986693</c:v>
                </c:pt>
                <c:pt idx="485">
                  <c:v>11.524618706335968</c:v>
                </c:pt>
                <c:pt idx="486">
                  <c:v>12.901719264726909</c:v>
                </c:pt>
                <c:pt idx="487">
                  <c:v>14.064074452416719</c:v>
                </c:pt>
                <c:pt idx="488">
                  <c:v>12.670362960319693</c:v>
                </c:pt>
                <c:pt idx="489">
                  <c:v>12.011231426407617</c:v>
                </c:pt>
                <c:pt idx="490">
                  <c:v>12.823483144128117</c:v>
                </c:pt>
                <c:pt idx="491">
                  <c:v>13.559680678497827</c:v>
                </c:pt>
                <c:pt idx="492">
                  <c:v>12.322352116630887</c:v>
                </c:pt>
                <c:pt idx="493">
                  <c:v>12.028291147823049</c:v>
                </c:pt>
                <c:pt idx="494">
                  <c:v>12.72914714538835</c:v>
                </c:pt>
                <c:pt idx="495">
                  <c:v>13.505175278013095</c:v>
                </c:pt>
                <c:pt idx="496">
                  <c:v>12.20930720215928</c:v>
                </c:pt>
                <c:pt idx="497">
                  <c:v>11.939299025951103</c:v>
                </c:pt>
                <c:pt idx="498">
                  <c:v>10.76582302440031</c:v>
                </c:pt>
                <c:pt idx="499">
                  <c:v>12.140630834902813</c:v>
                </c:pt>
                <c:pt idx="500">
                  <c:v>11.399917993105188</c:v>
                </c:pt>
                <c:pt idx="501">
                  <c:v>11.230125432014685</c:v>
                </c:pt>
                <c:pt idx="502">
                  <c:v>12.501249158884516</c:v>
                </c:pt>
                <c:pt idx="503">
                  <c:v>11.404670040000669</c:v>
                </c:pt>
                <c:pt idx="504">
                  <c:v>11.72541306523755</c:v>
                </c:pt>
                <c:pt idx="505">
                  <c:v>11.475793079972382</c:v>
                </c:pt>
                <c:pt idx="506">
                  <c:v>11.832846820197119</c:v>
                </c:pt>
                <c:pt idx="507">
                  <c:v>12.278717239212424</c:v>
                </c:pt>
                <c:pt idx="508">
                  <c:v>13.647204293019298</c:v>
                </c:pt>
                <c:pt idx="509">
                  <c:v>12.949702450810264</c:v>
                </c:pt>
                <c:pt idx="510">
                  <c:v>13.899208030410175</c:v>
                </c:pt>
                <c:pt idx="511">
                  <c:v>13.879827487801498</c:v>
                </c:pt>
                <c:pt idx="512">
                  <c:v>13.265335291390786</c:v>
                </c:pt>
                <c:pt idx="513">
                  <c:v>13.820412851328957</c:v>
                </c:pt>
                <c:pt idx="514">
                  <c:v>10.311593688998586</c:v>
                </c:pt>
                <c:pt idx="515">
                  <c:v>10.084826145545774</c:v>
                </c:pt>
                <c:pt idx="516">
                  <c:v>8.3003305273106776</c:v>
                </c:pt>
                <c:pt idx="517">
                  <c:v>8.4071287463627336</c:v>
                </c:pt>
                <c:pt idx="518">
                  <c:v>8.2816656409332818</c:v>
                </c:pt>
                <c:pt idx="519">
                  <c:v>6.8505966639396201</c:v>
                </c:pt>
                <c:pt idx="520">
                  <c:v>6.8377854643598148</c:v>
                </c:pt>
                <c:pt idx="521">
                  <c:v>6.1278564672552225</c:v>
                </c:pt>
                <c:pt idx="522">
                  <c:v>6.3357570846035314</c:v>
                </c:pt>
                <c:pt idx="523">
                  <c:v>6.4631589803107534</c:v>
                </c:pt>
                <c:pt idx="524">
                  <c:v>7.1985448815972104</c:v>
                </c:pt>
                <c:pt idx="525">
                  <c:v>7.1922602990897468</c:v>
                </c:pt>
                <c:pt idx="526">
                  <c:v>8.8073452945522934</c:v>
                </c:pt>
                <c:pt idx="527">
                  <c:v>8.8953591538838062</c:v>
                </c:pt>
                <c:pt idx="528">
                  <c:v>9.4483449935721513</c:v>
                </c:pt>
                <c:pt idx="529">
                  <c:v>12.006090358953527</c:v>
                </c:pt>
                <c:pt idx="530">
                  <c:v>11.762538686214844</c:v>
                </c:pt>
                <c:pt idx="531">
                  <c:v>14.620086694440674</c:v>
                </c:pt>
                <c:pt idx="532">
                  <c:v>14.690527546638428</c:v>
                </c:pt>
                <c:pt idx="533">
                  <c:v>15.366247951090687</c:v>
                </c:pt>
                <c:pt idx="534">
                  <c:v>18.029089260115992</c:v>
                </c:pt>
                <c:pt idx="535">
                  <c:v>20.247691351309449</c:v>
                </c:pt>
                <c:pt idx="536">
                  <c:v>19.921426870329157</c:v>
                </c:pt>
                <c:pt idx="537">
                  <c:v>19.39990125223251</c:v>
                </c:pt>
                <c:pt idx="538">
                  <c:v>19.524741325124133</c:v>
                </c:pt>
                <c:pt idx="539">
                  <c:v>21.070315764579053</c:v>
                </c:pt>
                <c:pt idx="540">
                  <c:v>17.834576488058854</c:v>
                </c:pt>
                <c:pt idx="541">
                  <c:v>15.597467610598203</c:v>
                </c:pt>
                <c:pt idx="542">
                  <c:v>13.856564555064063</c:v>
                </c:pt>
                <c:pt idx="543">
                  <c:v>12.849137607117342</c:v>
                </c:pt>
                <c:pt idx="544">
                  <c:v>12.151726242797521</c:v>
                </c:pt>
                <c:pt idx="545">
                  <c:v>11.003685350945515</c:v>
                </c:pt>
                <c:pt idx="546">
                  <c:v>11.33582093589526</c:v>
                </c:pt>
                <c:pt idx="547">
                  <c:v>9.3298444434262233</c:v>
                </c:pt>
                <c:pt idx="548">
                  <c:v>9.7401734260775523</c:v>
                </c:pt>
                <c:pt idx="549">
                  <c:v>9.9208456501473545</c:v>
                </c:pt>
                <c:pt idx="550">
                  <c:v>11.442399076303568</c:v>
                </c:pt>
              </c:numCache>
            </c:numRef>
          </c:val>
          <c:smooth val="0"/>
          <c:extLst>
            <c:ext xmlns:c16="http://schemas.microsoft.com/office/drawing/2014/chart" uri="{C3380CC4-5D6E-409C-BE32-E72D297353CC}">
              <c16:uniqueId val="{00000002-8667-4A20-AD55-F5D07E7A5BDE}"/>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Index_Methodology!$AY$10</c:f>
          <c:strCache>
            <c:ptCount val="1"/>
            <c:pt idx="0">
              <c:v>Grocery</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Index_Methodology!$AZ$11</c:f>
              <c:strCache>
                <c:ptCount val="1"/>
                <c:pt idx="0">
                  <c:v>grocery_index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Index_Methodology!$AZ$12:$AZ$562</c:f>
              <c:numCache>
                <c:formatCode>0.00000</c:formatCode>
                <c:ptCount val="551"/>
                <c:pt idx="0">
                  <c:v>0.36178010471204186</c:v>
                </c:pt>
                <c:pt idx="1">
                  <c:v>0.37068062827225129</c:v>
                </c:pt>
                <c:pt idx="2">
                  <c:v>0.37696335078534038</c:v>
                </c:pt>
                <c:pt idx="3">
                  <c:v>0.37905759162303665</c:v>
                </c:pt>
                <c:pt idx="4">
                  <c:v>0.38062827225130891</c:v>
                </c:pt>
                <c:pt idx="5">
                  <c:v>0.37853403141361247</c:v>
                </c:pt>
                <c:pt idx="6">
                  <c:v>0.37853403141361247</c:v>
                </c:pt>
                <c:pt idx="7">
                  <c:v>0.38534031413612563</c:v>
                </c:pt>
                <c:pt idx="8">
                  <c:v>0.39214659685863873</c:v>
                </c:pt>
                <c:pt idx="9">
                  <c:v>0.4</c:v>
                </c:pt>
                <c:pt idx="10">
                  <c:v>0.40052356020942403</c:v>
                </c:pt>
                <c:pt idx="11">
                  <c:v>0.39633507853403138</c:v>
                </c:pt>
                <c:pt idx="12">
                  <c:v>0.39319371727748692</c:v>
                </c:pt>
                <c:pt idx="13">
                  <c:v>0.38638743455497376</c:v>
                </c:pt>
                <c:pt idx="14">
                  <c:v>0.39162303664921466</c:v>
                </c:pt>
                <c:pt idx="15">
                  <c:v>0.39267015706806285</c:v>
                </c:pt>
                <c:pt idx="16">
                  <c:v>0.39319371727748686</c:v>
                </c:pt>
                <c:pt idx="17">
                  <c:v>0.39371727748691099</c:v>
                </c:pt>
                <c:pt idx="18">
                  <c:v>0.38795811518324608</c:v>
                </c:pt>
                <c:pt idx="19">
                  <c:v>0.37958115183246072</c:v>
                </c:pt>
                <c:pt idx="20">
                  <c:v>0.37329842931937179</c:v>
                </c:pt>
                <c:pt idx="21">
                  <c:v>0.37643979057591626</c:v>
                </c:pt>
                <c:pt idx="22">
                  <c:v>0.3722513089005236</c:v>
                </c:pt>
                <c:pt idx="23">
                  <c:v>0.3722513089005236</c:v>
                </c:pt>
                <c:pt idx="24">
                  <c:v>0.3602094240837696</c:v>
                </c:pt>
                <c:pt idx="25">
                  <c:v>0.35497382198952876</c:v>
                </c:pt>
                <c:pt idx="26">
                  <c:v>0.35026178010471198</c:v>
                </c:pt>
                <c:pt idx="27">
                  <c:v>0.33507853403141363</c:v>
                </c:pt>
                <c:pt idx="28">
                  <c:v>0.3356020942408377</c:v>
                </c:pt>
                <c:pt idx="29">
                  <c:v>0.3371727748691099</c:v>
                </c:pt>
                <c:pt idx="30">
                  <c:v>0.34136125654450261</c:v>
                </c:pt>
                <c:pt idx="31">
                  <c:v>0.34083769633507854</c:v>
                </c:pt>
                <c:pt idx="32">
                  <c:v>0.33874345549738222</c:v>
                </c:pt>
                <c:pt idx="33">
                  <c:v>0.33507853403141358</c:v>
                </c:pt>
                <c:pt idx="34">
                  <c:v>0.33403141361256544</c:v>
                </c:pt>
                <c:pt idx="35">
                  <c:v>0.33769633507853408</c:v>
                </c:pt>
                <c:pt idx="36">
                  <c:v>0.33664921465968589</c:v>
                </c:pt>
                <c:pt idx="37">
                  <c:v>0.34083769633507854</c:v>
                </c:pt>
                <c:pt idx="38">
                  <c:v>0.3450261780104712</c:v>
                </c:pt>
                <c:pt idx="39">
                  <c:v>0.34136125654450261</c:v>
                </c:pt>
                <c:pt idx="40">
                  <c:v>0.33560209424083765</c:v>
                </c:pt>
                <c:pt idx="41">
                  <c:v>0.32617801047120415</c:v>
                </c:pt>
                <c:pt idx="42">
                  <c:v>0.33403141361256544</c:v>
                </c:pt>
                <c:pt idx="43">
                  <c:v>0.33769633507853403</c:v>
                </c:pt>
                <c:pt idx="44">
                  <c:v>0.33664921465968589</c:v>
                </c:pt>
                <c:pt idx="45">
                  <c:v>0.33874345549738216</c:v>
                </c:pt>
                <c:pt idx="46">
                  <c:v>0.34712041884816752</c:v>
                </c:pt>
                <c:pt idx="47">
                  <c:v>0.34921465968586385</c:v>
                </c:pt>
                <c:pt idx="48">
                  <c:v>0.31884816753926698</c:v>
                </c:pt>
                <c:pt idx="49">
                  <c:v>0.3287958115183246</c:v>
                </c:pt>
                <c:pt idx="50">
                  <c:v>0.3371727748691099</c:v>
                </c:pt>
                <c:pt idx="51">
                  <c:v>0.34712041884816752</c:v>
                </c:pt>
                <c:pt idx="52">
                  <c:v>0.34973821989528797</c:v>
                </c:pt>
                <c:pt idx="53">
                  <c:v>0.35602094240837701</c:v>
                </c:pt>
                <c:pt idx="54">
                  <c:v>0.3654450261780105</c:v>
                </c:pt>
                <c:pt idx="55">
                  <c:v>0.36858638743455502</c:v>
                </c:pt>
                <c:pt idx="56">
                  <c:v>0.36910994764397909</c:v>
                </c:pt>
                <c:pt idx="57">
                  <c:v>0.37539267015706812</c:v>
                </c:pt>
                <c:pt idx="58">
                  <c:v>0.40837696335078533</c:v>
                </c:pt>
                <c:pt idx="59">
                  <c:v>0.40837696335078533</c:v>
                </c:pt>
                <c:pt idx="60">
                  <c:v>0.40837696335078533</c:v>
                </c:pt>
                <c:pt idx="61">
                  <c:v>0.40837696335078533</c:v>
                </c:pt>
                <c:pt idx="62">
                  <c:v>0.40837696335078533</c:v>
                </c:pt>
                <c:pt idx="63">
                  <c:v>0.40837696335078533</c:v>
                </c:pt>
                <c:pt idx="64">
                  <c:v>0.40837696335078533</c:v>
                </c:pt>
                <c:pt idx="65">
                  <c:v>0.40837696335078533</c:v>
                </c:pt>
                <c:pt idx="66">
                  <c:v>0.40837696335078533</c:v>
                </c:pt>
                <c:pt idx="67">
                  <c:v>0.40837696335078533</c:v>
                </c:pt>
                <c:pt idx="68">
                  <c:v>0.40837696335078533</c:v>
                </c:pt>
                <c:pt idx="69">
                  <c:v>0.40837696335078533</c:v>
                </c:pt>
                <c:pt idx="70">
                  <c:v>0.40837696335078533</c:v>
                </c:pt>
                <c:pt idx="71">
                  <c:v>0.40837696335078533</c:v>
                </c:pt>
                <c:pt idx="72">
                  <c:v>0.40837696335078533</c:v>
                </c:pt>
                <c:pt idx="73">
                  <c:v>0.40837696335078533</c:v>
                </c:pt>
                <c:pt idx="74">
                  <c:v>0.40837696335078533</c:v>
                </c:pt>
                <c:pt idx="75">
                  <c:v>0.4020942408376964</c:v>
                </c:pt>
                <c:pt idx="76">
                  <c:v>0.37015706806282722</c:v>
                </c:pt>
                <c:pt idx="77">
                  <c:v>0.37277486910994762</c:v>
                </c:pt>
                <c:pt idx="78">
                  <c:v>0.36858638743455496</c:v>
                </c:pt>
                <c:pt idx="79">
                  <c:v>0.3670157068062827</c:v>
                </c:pt>
                <c:pt idx="80">
                  <c:v>0.3680628272251309</c:v>
                </c:pt>
                <c:pt idx="81">
                  <c:v>0.36596858638743457</c:v>
                </c:pt>
                <c:pt idx="82">
                  <c:v>0.35759162303664921</c:v>
                </c:pt>
                <c:pt idx="83">
                  <c:v>0.31989528795811523</c:v>
                </c:pt>
                <c:pt idx="84">
                  <c:v>0.32356020942408376</c:v>
                </c:pt>
                <c:pt idx="85">
                  <c:v>0.32565445026178008</c:v>
                </c:pt>
                <c:pt idx="86">
                  <c:v>0.35340314136125656</c:v>
                </c:pt>
                <c:pt idx="87">
                  <c:v>0.33979057591623041</c:v>
                </c:pt>
                <c:pt idx="88">
                  <c:v>0.33403141361256544</c:v>
                </c:pt>
                <c:pt idx="89">
                  <c:v>0.32931937172774867</c:v>
                </c:pt>
                <c:pt idx="90">
                  <c:v>0.28743455497382198</c:v>
                </c:pt>
                <c:pt idx="91">
                  <c:v>0.29109947643979062</c:v>
                </c:pt>
                <c:pt idx="92">
                  <c:v>0.29476439790575915</c:v>
                </c:pt>
                <c:pt idx="93">
                  <c:v>0.33246073298429318</c:v>
                </c:pt>
                <c:pt idx="94">
                  <c:v>0.32565445026178008</c:v>
                </c:pt>
                <c:pt idx="95">
                  <c:v>0.32617801047120415</c:v>
                </c:pt>
                <c:pt idx="96">
                  <c:v>0.3287958115183246</c:v>
                </c:pt>
                <c:pt idx="97">
                  <c:v>0.30157068062827225</c:v>
                </c:pt>
                <c:pt idx="98">
                  <c:v>0.3151832460732984</c:v>
                </c:pt>
                <c:pt idx="99">
                  <c:v>0.32041884816753929</c:v>
                </c:pt>
                <c:pt idx="100">
                  <c:v>0.36335078534031418</c:v>
                </c:pt>
                <c:pt idx="101">
                  <c:v>0.36492146596858638</c:v>
                </c:pt>
                <c:pt idx="102">
                  <c:v>0.37277486910994773</c:v>
                </c:pt>
                <c:pt idx="103">
                  <c:v>0.37434554973821987</c:v>
                </c:pt>
                <c:pt idx="104">
                  <c:v>0.34188481675392668</c:v>
                </c:pt>
                <c:pt idx="105">
                  <c:v>0.35654450261780107</c:v>
                </c:pt>
                <c:pt idx="106">
                  <c:v>0.35706806282722514</c:v>
                </c:pt>
                <c:pt idx="107">
                  <c:v>0.39581151832460731</c:v>
                </c:pt>
                <c:pt idx="108">
                  <c:v>0.39214659685863873</c:v>
                </c:pt>
                <c:pt idx="109">
                  <c:v>0.39371727748691099</c:v>
                </c:pt>
                <c:pt idx="110">
                  <c:v>0.39371727748691099</c:v>
                </c:pt>
                <c:pt idx="111">
                  <c:v>0.35130890052356023</c:v>
                </c:pt>
                <c:pt idx="112">
                  <c:v>0.35078534031413611</c:v>
                </c:pt>
                <c:pt idx="113">
                  <c:v>0.34293193717277487</c:v>
                </c:pt>
                <c:pt idx="114">
                  <c:v>0.38010471204188478</c:v>
                </c:pt>
                <c:pt idx="115">
                  <c:v>0.37015706806282728</c:v>
                </c:pt>
                <c:pt idx="116">
                  <c:v>0.3680628272251309</c:v>
                </c:pt>
                <c:pt idx="117">
                  <c:v>0.36596858638743457</c:v>
                </c:pt>
                <c:pt idx="118">
                  <c:v>0.32827225130890053</c:v>
                </c:pt>
                <c:pt idx="119">
                  <c:v>0.33246073298429318</c:v>
                </c:pt>
                <c:pt idx="120">
                  <c:v>0.33403141361256544</c:v>
                </c:pt>
                <c:pt idx="121">
                  <c:v>0.37329842931937174</c:v>
                </c:pt>
                <c:pt idx="122">
                  <c:v>0.3680628272251309</c:v>
                </c:pt>
                <c:pt idx="123">
                  <c:v>0.37172774869109948</c:v>
                </c:pt>
                <c:pt idx="124">
                  <c:v>0.36649214659685869</c:v>
                </c:pt>
                <c:pt idx="125">
                  <c:v>0.32827225130890053</c:v>
                </c:pt>
                <c:pt idx="126">
                  <c:v>0.32827225130890053</c:v>
                </c:pt>
                <c:pt idx="127">
                  <c:v>0.33350785340314137</c:v>
                </c:pt>
                <c:pt idx="128">
                  <c:v>0.37591623036649213</c:v>
                </c:pt>
                <c:pt idx="129">
                  <c:v>0.37172774869109948</c:v>
                </c:pt>
                <c:pt idx="130">
                  <c:v>0.36753926701570677</c:v>
                </c:pt>
                <c:pt idx="131">
                  <c:v>0.36282722513089005</c:v>
                </c:pt>
                <c:pt idx="132">
                  <c:v>0.32670157068062822</c:v>
                </c:pt>
                <c:pt idx="133">
                  <c:v>0.33874345549738216</c:v>
                </c:pt>
                <c:pt idx="134">
                  <c:v>0.34031413612565442</c:v>
                </c:pt>
                <c:pt idx="135">
                  <c:v>0.38429319371727744</c:v>
                </c:pt>
                <c:pt idx="136">
                  <c:v>0.39109947643979054</c:v>
                </c:pt>
                <c:pt idx="137">
                  <c:v>0.3900523560209424</c:v>
                </c:pt>
                <c:pt idx="138">
                  <c:v>0.38952879581151834</c:v>
                </c:pt>
                <c:pt idx="139">
                  <c:v>0.3518324607329843</c:v>
                </c:pt>
                <c:pt idx="140">
                  <c:v>0.36020942408376966</c:v>
                </c:pt>
                <c:pt idx="141">
                  <c:v>0.36858638743455496</c:v>
                </c:pt>
                <c:pt idx="142">
                  <c:v>0.41361256544502617</c:v>
                </c:pt>
                <c:pt idx="143">
                  <c:v>0.41047120418848165</c:v>
                </c:pt>
                <c:pt idx="144">
                  <c:v>0.41884816753926701</c:v>
                </c:pt>
                <c:pt idx="145">
                  <c:v>0.4130890052356021</c:v>
                </c:pt>
                <c:pt idx="146">
                  <c:v>0.37905759162303665</c:v>
                </c:pt>
                <c:pt idx="147">
                  <c:v>0.38481675392670156</c:v>
                </c:pt>
                <c:pt idx="148">
                  <c:v>0.38534031413612568</c:v>
                </c:pt>
                <c:pt idx="149">
                  <c:v>0.43193717277486909</c:v>
                </c:pt>
                <c:pt idx="150">
                  <c:v>0.43403141361256548</c:v>
                </c:pt>
                <c:pt idx="151">
                  <c:v>0.43298429319371728</c:v>
                </c:pt>
                <c:pt idx="152">
                  <c:v>0.42984293193717277</c:v>
                </c:pt>
                <c:pt idx="153">
                  <c:v>0.39424083769633511</c:v>
                </c:pt>
                <c:pt idx="154">
                  <c:v>0.39842931937172776</c:v>
                </c:pt>
                <c:pt idx="155">
                  <c:v>0.4047120418848168</c:v>
                </c:pt>
                <c:pt idx="156">
                  <c:v>0.44764397905759157</c:v>
                </c:pt>
                <c:pt idx="157">
                  <c:v>0.45026178010471202</c:v>
                </c:pt>
                <c:pt idx="158">
                  <c:v>0.45340314136125653</c:v>
                </c:pt>
                <c:pt idx="159">
                  <c:v>0.44869109947643981</c:v>
                </c:pt>
                <c:pt idx="160">
                  <c:v>0.40837696335078533</c:v>
                </c:pt>
                <c:pt idx="161">
                  <c:v>0.41727748691099481</c:v>
                </c:pt>
                <c:pt idx="162">
                  <c:v>0.41884816753926701</c:v>
                </c:pt>
                <c:pt idx="163">
                  <c:v>0.45340314136125653</c:v>
                </c:pt>
                <c:pt idx="164">
                  <c:v>0.44921465968586388</c:v>
                </c:pt>
                <c:pt idx="165">
                  <c:v>0.44973821989528789</c:v>
                </c:pt>
                <c:pt idx="166">
                  <c:v>0.44450261780104705</c:v>
                </c:pt>
                <c:pt idx="167">
                  <c:v>0.40418848167539262</c:v>
                </c:pt>
                <c:pt idx="168">
                  <c:v>0.40471204188481674</c:v>
                </c:pt>
                <c:pt idx="169">
                  <c:v>0.40471204188481674</c:v>
                </c:pt>
                <c:pt idx="170">
                  <c:v>0.45287958115183241</c:v>
                </c:pt>
                <c:pt idx="171">
                  <c:v>0.45497382198952874</c:v>
                </c:pt>
                <c:pt idx="172">
                  <c:v>0.46125654450261788</c:v>
                </c:pt>
                <c:pt idx="173">
                  <c:v>0.4659685863874346</c:v>
                </c:pt>
                <c:pt idx="174">
                  <c:v>0.43089005235602096</c:v>
                </c:pt>
                <c:pt idx="175">
                  <c:v>0.44031413612565445</c:v>
                </c:pt>
                <c:pt idx="176">
                  <c:v>0.44397905759162304</c:v>
                </c:pt>
                <c:pt idx="177">
                  <c:v>0.48534031413612561</c:v>
                </c:pt>
                <c:pt idx="178">
                  <c:v>0.50261780104712039</c:v>
                </c:pt>
                <c:pt idx="179">
                  <c:v>0.49214659685863876</c:v>
                </c:pt>
                <c:pt idx="180">
                  <c:v>0.48115183246073301</c:v>
                </c:pt>
                <c:pt idx="181">
                  <c:v>0.44450261780104705</c:v>
                </c:pt>
                <c:pt idx="182">
                  <c:v>0.44659685863874349</c:v>
                </c:pt>
                <c:pt idx="183">
                  <c:v>0.45026178010471207</c:v>
                </c:pt>
                <c:pt idx="184">
                  <c:v>0.49947643979057588</c:v>
                </c:pt>
                <c:pt idx="185">
                  <c:v>0.5083769633507853</c:v>
                </c:pt>
                <c:pt idx="186">
                  <c:v>0.48062827225130889</c:v>
                </c:pt>
                <c:pt idx="187">
                  <c:v>0.4701570680628272</c:v>
                </c:pt>
                <c:pt idx="188">
                  <c:v>0.41675392670157063</c:v>
                </c:pt>
                <c:pt idx="189">
                  <c:v>0.43664921465968581</c:v>
                </c:pt>
                <c:pt idx="190">
                  <c:v>0.437696335078534</c:v>
                </c:pt>
                <c:pt idx="191">
                  <c:v>0.47643979057591623</c:v>
                </c:pt>
                <c:pt idx="192">
                  <c:v>0.47539267015706804</c:v>
                </c:pt>
                <c:pt idx="193">
                  <c:v>0.47696335078534025</c:v>
                </c:pt>
                <c:pt idx="194">
                  <c:v>0.47172774869109946</c:v>
                </c:pt>
                <c:pt idx="195">
                  <c:v>0.42146596858638741</c:v>
                </c:pt>
                <c:pt idx="196">
                  <c:v>0.45968586387434557</c:v>
                </c:pt>
                <c:pt idx="197">
                  <c:v>0.46492146596858641</c:v>
                </c:pt>
                <c:pt idx="198">
                  <c:v>0.50366492146596853</c:v>
                </c:pt>
                <c:pt idx="199">
                  <c:v>0.4984293193717278</c:v>
                </c:pt>
                <c:pt idx="200">
                  <c:v>0.49319371727748695</c:v>
                </c:pt>
                <c:pt idx="201">
                  <c:v>0.47748691099476437</c:v>
                </c:pt>
                <c:pt idx="202">
                  <c:v>0.43926701570680632</c:v>
                </c:pt>
                <c:pt idx="203">
                  <c:v>0.42774869109947644</c:v>
                </c:pt>
                <c:pt idx="204">
                  <c:v>0.41780104712041882</c:v>
                </c:pt>
                <c:pt idx="205">
                  <c:v>0.44397905759162304</c:v>
                </c:pt>
                <c:pt idx="206">
                  <c:v>0.42670157068062825</c:v>
                </c:pt>
                <c:pt idx="207">
                  <c:v>0.42094240837696334</c:v>
                </c:pt>
                <c:pt idx="208">
                  <c:v>0.41047120418848165</c:v>
                </c:pt>
                <c:pt idx="209">
                  <c:v>0.37958115183246072</c:v>
                </c:pt>
                <c:pt idx="210">
                  <c:v>0.3858638743455497</c:v>
                </c:pt>
                <c:pt idx="211">
                  <c:v>0.38952879581151828</c:v>
                </c:pt>
                <c:pt idx="212">
                  <c:v>0.42303664921465967</c:v>
                </c:pt>
                <c:pt idx="213">
                  <c:v>0.42827225130890045</c:v>
                </c:pt>
                <c:pt idx="214">
                  <c:v>0.42879581151832458</c:v>
                </c:pt>
                <c:pt idx="215">
                  <c:v>0.43455497382198949</c:v>
                </c:pt>
                <c:pt idx="216">
                  <c:v>0.40732984293193714</c:v>
                </c:pt>
                <c:pt idx="217">
                  <c:v>0.41675392670157069</c:v>
                </c:pt>
                <c:pt idx="218">
                  <c:v>0.42146596858638741</c:v>
                </c:pt>
                <c:pt idx="219">
                  <c:v>0.44816753926701569</c:v>
                </c:pt>
                <c:pt idx="220">
                  <c:v>0.44188481675392666</c:v>
                </c:pt>
                <c:pt idx="221">
                  <c:v>0.44136125654450264</c:v>
                </c:pt>
                <c:pt idx="222">
                  <c:v>0.4361256544502618</c:v>
                </c:pt>
                <c:pt idx="223">
                  <c:v>0.39790575916230364</c:v>
                </c:pt>
                <c:pt idx="224">
                  <c:v>0.39738219895287952</c:v>
                </c:pt>
                <c:pt idx="225">
                  <c:v>0.39214659685863873</c:v>
                </c:pt>
                <c:pt idx="226">
                  <c:v>0.41727748691099481</c:v>
                </c:pt>
                <c:pt idx="227">
                  <c:v>0.40837696335078533</c:v>
                </c:pt>
                <c:pt idx="228">
                  <c:v>0.40366492146596861</c:v>
                </c:pt>
                <c:pt idx="229">
                  <c:v>0.3979057591623037</c:v>
                </c:pt>
                <c:pt idx="230">
                  <c:v>0.36701570680628276</c:v>
                </c:pt>
                <c:pt idx="231">
                  <c:v>0.3670157068062827</c:v>
                </c:pt>
                <c:pt idx="232">
                  <c:v>0.36492146596858638</c:v>
                </c:pt>
                <c:pt idx="233">
                  <c:v>0.3994764397905759</c:v>
                </c:pt>
                <c:pt idx="234">
                  <c:v>0.39895287958115178</c:v>
                </c:pt>
                <c:pt idx="235">
                  <c:v>0.3979057591623037</c:v>
                </c:pt>
                <c:pt idx="236">
                  <c:v>0.40157068062827223</c:v>
                </c:pt>
                <c:pt idx="237">
                  <c:v>0.37277486910994762</c:v>
                </c:pt>
                <c:pt idx="238">
                  <c:v>0.38115183246073303</c:v>
                </c:pt>
                <c:pt idx="239">
                  <c:v>0.38691099476439789</c:v>
                </c:pt>
                <c:pt idx="240">
                  <c:v>0.42094240837696334</c:v>
                </c:pt>
                <c:pt idx="241">
                  <c:v>0.42303664921465967</c:v>
                </c:pt>
                <c:pt idx="242">
                  <c:v>0.42722513089005226</c:v>
                </c:pt>
                <c:pt idx="243">
                  <c:v>0.42879581151832469</c:v>
                </c:pt>
                <c:pt idx="244">
                  <c:v>0.39685863874345551</c:v>
                </c:pt>
                <c:pt idx="245">
                  <c:v>0.40575916230366493</c:v>
                </c:pt>
                <c:pt idx="246">
                  <c:v>0.40680628272251312</c:v>
                </c:pt>
                <c:pt idx="247">
                  <c:v>0.44293193717277496</c:v>
                </c:pt>
                <c:pt idx="248">
                  <c:v>0.44188481675392666</c:v>
                </c:pt>
                <c:pt idx="249">
                  <c:v>0.43874345549738225</c:v>
                </c:pt>
                <c:pt idx="250">
                  <c:v>0.43979057591623033</c:v>
                </c:pt>
                <c:pt idx="251">
                  <c:v>0.41204188481675397</c:v>
                </c:pt>
                <c:pt idx="252">
                  <c:v>0.41832460732984289</c:v>
                </c:pt>
                <c:pt idx="253">
                  <c:v>0.41623036649214662</c:v>
                </c:pt>
                <c:pt idx="254">
                  <c:v>0.44712041884816756</c:v>
                </c:pt>
                <c:pt idx="255">
                  <c:v>0.44083769633507847</c:v>
                </c:pt>
                <c:pt idx="256">
                  <c:v>0.43717277486910994</c:v>
                </c:pt>
                <c:pt idx="257">
                  <c:v>0.43036649214659689</c:v>
                </c:pt>
                <c:pt idx="258">
                  <c:v>0.40994764397905764</c:v>
                </c:pt>
                <c:pt idx="259">
                  <c:v>0.41832460732984289</c:v>
                </c:pt>
                <c:pt idx="260">
                  <c:v>0.41623036649214662</c:v>
                </c:pt>
                <c:pt idx="261">
                  <c:v>0.44869109947643981</c:v>
                </c:pt>
                <c:pt idx="262">
                  <c:v>0.44712041884816756</c:v>
                </c:pt>
                <c:pt idx="263">
                  <c:v>0.44973821989528789</c:v>
                </c:pt>
                <c:pt idx="264">
                  <c:v>0.4523560209424084</c:v>
                </c:pt>
                <c:pt idx="265">
                  <c:v>0.43455497382198949</c:v>
                </c:pt>
                <c:pt idx="266">
                  <c:v>0.44397905759162298</c:v>
                </c:pt>
                <c:pt idx="267">
                  <c:v>0.4507853403141362</c:v>
                </c:pt>
                <c:pt idx="268">
                  <c:v>0.46701570680628279</c:v>
                </c:pt>
                <c:pt idx="269">
                  <c:v>0.468586387434555</c:v>
                </c:pt>
                <c:pt idx="270">
                  <c:v>0.4727748691099477</c:v>
                </c:pt>
                <c:pt idx="271">
                  <c:v>0.46649214659685867</c:v>
                </c:pt>
                <c:pt idx="272">
                  <c:v>0.45497382198952885</c:v>
                </c:pt>
                <c:pt idx="273">
                  <c:v>0.46020942408376958</c:v>
                </c:pt>
                <c:pt idx="274">
                  <c:v>0.45863874345549738</c:v>
                </c:pt>
                <c:pt idx="275">
                  <c:v>0.48534031413612561</c:v>
                </c:pt>
                <c:pt idx="276">
                  <c:v>0.47958115183246069</c:v>
                </c:pt>
                <c:pt idx="277">
                  <c:v>0.4659685863874346</c:v>
                </c:pt>
                <c:pt idx="278">
                  <c:v>0.468586387434555</c:v>
                </c:pt>
                <c:pt idx="279">
                  <c:v>0.45706806282722512</c:v>
                </c:pt>
                <c:pt idx="280">
                  <c:v>0.46544502617801042</c:v>
                </c:pt>
                <c:pt idx="281">
                  <c:v>0.47120418848167533</c:v>
                </c:pt>
                <c:pt idx="282">
                  <c:v>0.48795811518324611</c:v>
                </c:pt>
                <c:pt idx="283">
                  <c:v>0.48743455497382193</c:v>
                </c:pt>
                <c:pt idx="284">
                  <c:v>0.49633507853403136</c:v>
                </c:pt>
                <c:pt idx="285">
                  <c:v>0.49109947643979057</c:v>
                </c:pt>
                <c:pt idx="286">
                  <c:v>0.49633507853403136</c:v>
                </c:pt>
                <c:pt idx="287">
                  <c:v>0.5298429319371728</c:v>
                </c:pt>
                <c:pt idx="288">
                  <c:v>0.54188481675392663</c:v>
                </c:pt>
                <c:pt idx="289">
                  <c:v>0.55654450261780108</c:v>
                </c:pt>
                <c:pt idx="290">
                  <c:v>0.55549738219895295</c:v>
                </c:pt>
                <c:pt idx="291">
                  <c:v>0.56020942408376961</c:v>
                </c:pt>
                <c:pt idx="292">
                  <c:v>0.55549738219895284</c:v>
                </c:pt>
                <c:pt idx="293">
                  <c:v>0.54764397905759155</c:v>
                </c:pt>
                <c:pt idx="294">
                  <c:v>0.54869109947643968</c:v>
                </c:pt>
                <c:pt idx="295">
                  <c:v>0.56020942408376961</c:v>
                </c:pt>
                <c:pt idx="296">
                  <c:v>0.56701570680628277</c:v>
                </c:pt>
                <c:pt idx="297">
                  <c:v>0.55392670157068058</c:v>
                </c:pt>
                <c:pt idx="298">
                  <c:v>0.54816753926701567</c:v>
                </c:pt>
                <c:pt idx="299">
                  <c:v>0.5408376963350785</c:v>
                </c:pt>
                <c:pt idx="300">
                  <c:v>0.52879581151832455</c:v>
                </c:pt>
                <c:pt idx="301">
                  <c:v>0.53089005235602094</c:v>
                </c:pt>
                <c:pt idx="302">
                  <c:v>0.53193717277486907</c:v>
                </c:pt>
                <c:pt idx="303">
                  <c:v>0.54712041884816753</c:v>
                </c:pt>
                <c:pt idx="304">
                  <c:v>0.55549738219895284</c:v>
                </c:pt>
                <c:pt idx="305">
                  <c:v>0.55549738219895295</c:v>
                </c:pt>
                <c:pt idx="306">
                  <c:v>0.55340314136125657</c:v>
                </c:pt>
                <c:pt idx="307">
                  <c:v>0.54921465968586392</c:v>
                </c:pt>
                <c:pt idx="308">
                  <c:v>0.56073298429319374</c:v>
                </c:pt>
                <c:pt idx="309">
                  <c:v>0.57748691099476446</c:v>
                </c:pt>
                <c:pt idx="310">
                  <c:v>0.59319371727748693</c:v>
                </c:pt>
                <c:pt idx="311">
                  <c:v>0.59319371727748693</c:v>
                </c:pt>
                <c:pt idx="312">
                  <c:v>0.59371727748691094</c:v>
                </c:pt>
                <c:pt idx="313">
                  <c:v>0.6</c:v>
                </c:pt>
                <c:pt idx="314">
                  <c:v>0.56073298429319363</c:v>
                </c:pt>
                <c:pt idx="315">
                  <c:v>0.5706806282722513</c:v>
                </c:pt>
                <c:pt idx="316">
                  <c:v>0.59109947643979055</c:v>
                </c:pt>
                <c:pt idx="317">
                  <c:v>0.60157068062827235</c:v>
                </c:pt>
                <c:pt idx="318">
                  <c:v>0.59057591623036654</c:v>
                </c:pt>
                <c:pt idx="319">
                  <c:v>0.57329842931937169</c:v>
                </c:pt>
                <c:pt idx="320">
                  <c:v>0.57434554973821983</c:v>
                </c:pt>
                <c:pt idx="321">
                  <c:v>0.54659685863874341</c:v>
                </c:pt>
                <c:pt idx="322">
                  <c:v>0.57068062827225119</c:v>
                </c:pt>
                <c:pt idx="323">
                  <c:v>0.56806282722513091</c:v>
                </c:pt>
                <c:pt idx="324">
                  <c:v>0.60890052356020941</c:v>
                </c:pt>
                <c:pt idx="325">
                  <c:v>0.60052356020942399</c:v>
                </c:pt>
                <c:pt idx="326">
                  <c:v>0.58429319371727739</c:v>
                </c:pt>
                <c:pt idx="327">
                  <c:v>0.58743455497382202</c:v>
                </c:pt>
                <c:pt idx="328">
                  <c:v>0.55549738219895295</c:v>
                </c:pt>
                <c:pt idx="329">
                  <c:v>0.58324607329842926</c:v>
                </c:pt>
                <c:pt idx="330">
                  <c:v>0.58586387434554976</c:v>
                </c:pt>
                <c:pt idx="331">
                  <c:v>0.62565445026178002</c:v>
                </c:pt>
                <c:pt idx="332">
                  <c:v>0.62041884816753923</c:v>
                </c:pt>
                <c:pt idx="333">
                  <c:v>0.62827225130890052</c:v>
                </c:pt>
                <c:pt idx="334">
                  <c:v>0.64031413612565435</c:v>
                </c:pt>
                <c:pt idx="335">
                  <c:v>0.59947643979057585</c:v>
                </c:pt>
                <c:pt idx="336">
                  <c:v>0.61832460732984285</c:v>
                </c:pt>
                <c:pt idx="337">
                  <c:v>0.62146596858638736</c:v>
                </c:pt>
                <c:pt idx="338">
                  <c:v>0.67801047120418834</c:v>
                </c:pt>
                <c:pt idx="339">
                  <c:v>0.6764397905759163</c:v>
                </c:pt>
                <c:pt idx="340">
                  <c:v>0.67905759162303669</c:v>
                </c:pt>
                <c:pt idx="341">
                  <c:v>0.68324607329842935</c:v>
                </c:pt>
                <c:pt idx="342">
                  <c:v>0.6272251308900525</c:v>
                </c:pt>
                <c:pt idx="343">
                  <c:v>0.63769633507853407</c:v>
                </c:pt>
                <c:pt idx="344">
                  <c:v>0.63507853403141368</c:v>
                </c:pt>
                <c:pt idx="345">
                  <c:v>0.68900523560209426</c:v>
                </c:pt>
                <c:pt idx="346">
                  <c:v>0.67853403141361246</c:v>
                </c:pt>
                <c:pt idx="347">
                  <c:v>0.67486910994764393</c:v>
                </c:pt>
                <c:pt idx="348">
                  <c:v>0.65706806282722519</c:v>
                </c:pt>
                <c:pt idx="349">
                  <c:v>0.59790575916230371</c:v>
                </c:pt>
                <c:pt idx="350">
                  <c:v>0.60366492146596851</c:v>
                </c:pt>
                <c:pt idx="351">
                  <c:v>0.60366492146596862</c:v>
                </c:pt>
                <c:pt idx="352">
                  <c:v>0.65497382198952891</c:v>
                </c:pt>
                <c:pt idx="353">
                  <c:v>0.63821989528795808</c:v>
                </c:pt>
                <c:pt idx="354">
                  <c:v>0.62565445026178013</c:v>
                </c:pt>
                <c:pt idx="355">
                  <c:v>0.6193717277486912</c:v>
                </c:pt>
                <c:pt idx="356">
                  <c:v>0.56335078534031413</c:v>
                </c:pt>
                <c:pt idx="357">
                  <c:v>0.57015706806282718</c:v>
                </c:pt>
                <c:pt idx="358">
                  <c:v>0.57434554973821994</c:v>
                </c:pt>
                <c:pt idx="359">
                  <c:v>0.62408376963350787</c:v>
                </c:pt>
                <c:pt idx="360">
                  <c:v>0.61623036649214658</c:v>
                </c:pt>
                <c:pt idx="361">
                  <c:v>0.60523560209424088</c:v>
                </c:pt>
                <c:pt idx="362">
                  <c:v>0.60471204188481686</c:v>
                </c:pt>
                <c:pt idx="363">
                  <c:v>0.55235602094240843</c:v>
                </c:pt>
                <c:pt idx="364">
                  <c:v>0.56282722513089012</c:v>
                </c:pt>
                <c:pt idx="365">
                  <c:v>0.55916230366492148</c:v>
                </c:pt>
                <c:pt idx="366">
                  <c:v>0.60942408376963342</c:v>
                </c:pt>
                <c:pt idx="367">
                  <c:v>0.60575916230366489</c:v>
                </c:pt>
                <c:pt idx="368">
                  <c:v>0.60575916230366489</c:v>
                </c:pt>
                <c:pt idx="369">
                  <c:v>0.61047120418848166</c:v>
                </c:pt>
                <c:pt idx="370">
                  <c:v>0.57277486910994768</c:v>
                </c:pt>
                <c:pt idx="371">
                  <c:v>0.58952879581151829</c:v>
                </c:pt>
                <c:pt idx="372">
                  <c:v>0.58481675392670152</c:v>
                </c:pt>
                <c:pt idx="373">
                  <c:v>0.63979057591623034</c:v>
                </c:pt>
                <c:pt idx="374">
                  <c:v>0.64188481675392661</c:v>
                </c:pt>
                <c:pt idx="375">
                  <c:v>0.64293193717277486</c:v>
                </c:pt>
                <c:pt idx="376">
                  <c:v>0.64345549738219898</c:v>
                </c:pt>
                <c:pt idx="377">
                  <c:v>0.59790575916230371</c:v>
                </c:pt>
                <c:pt idx="378">
                  <c:v>0.60628272251308901</c:v>
                </c:pt>
                <c:pt idx="379">
                  <c:v>0.60314136125654438</c:v>
                </c:pt>
                <c:pt idx="380">
                  <c:v>0.65392670157068056</c:v>
                </c:pt>
                <c:pt idx="381">
                  <c:v>0.65340314136125666</c:v>
                </c:pt>
                <c:pt idx="382">
                  <c:v>0.66544502617801049</c:v>
                </c:pt>
                <c:pt idx="383">
                  <c:v>0.67329842931937178</c:v>
                </c:pt>
                <c:pt idx="384">
                  <c:v>0.63350785340314131</c:v>
                </c:pt>
                <c:pt idx="385">
                  <c:v>0.66230366492146597</c:v>
                </c:pt>
                <c:pt idx="386">
                  <c:v>0.66858638743455501</c:v>
                </c:pt>
                <c:pt idx="387">
                  <c:v>0.72670157068062824</c:v>
                </c:pt>
                <c:pt idx="388">
                  <c:v>0.72356020942408383</c:v>
                </c:pt>
                <c:pt idx="389">
                  <c:v>0.7256544502617801</c:v>
                </c:pt>
                <c:pt idx="390">
                  <c:v>0.71623036649214666</c:v>
                </c:pt>
                <c:pt idx="391">
                  <c:v>0.66910994764397913</c:v>
                </c:pt>
                <c:pt idx="392">
                  <c:v>0.67277486910994777</c:v>
                </c:pt>
                <c:pt idx="393">
                  <c:v>0.66544502617801049</c:v>
                </c:pt>
                <c:pt idx="394">
                  <c:v>0.70209424083769645</c:v>
                </c:pt>
                <c:pt idx="395">
                  <c:v>0.6848167539267016</c:v>
                </c:pt>
                <c:pt idx="396">
                  <c:v>0.68429319371727748</c:v>
                </c:pt>
                <c:pt idx="397">
                  <c:v>0.67853403141361257</c:v>
                </c:pt>
                <c:pt idx="398">
                  <c:v>0.64083769633507859</c:v>
                </c:pt>
                <c:pt idx="399">
                  <c:v>0.65445026178010468</c:v>
                </c:pt>
                <c:pt idx="400">
                  <c:v>0.66178010471204196</c:v>
                </c:pt>
                <c:pt idx="401">
                  <c:v>0.70994764397905763</c:v>
                </c:pt>
                <c:pt idx="402">
                  <c:v>0.71465968586387441</c:v>
                </c:pt>
                <c:pt idx="403">
                  <c:v>0.72146596858638745</c:v>
                </c:pt>
                <c:pt idx="404">
                  <c:v>0.72670157068062835</c:v>
                </c:pt>
                <c:pt idx="405">
                  <c:v>0.68324607329842935</c:v>
                </c:pt>
                <c:pt idx="406">
                  <c:v>0.69528795811518307</c:v>
                </c:pt>
                <c:pt idx="407">
                  <c:v>0.69842931937172759</c:v>
                </c:pt>
                <c:pt idx="408">
                  <c:v>0.74607329842931924</c:v>
                </c:pt>
                <c:pt idx="409">
                  <c:v>0.73769633507853394</c:v>
                </c:pt>
                <c:pt idx="410">
                  <c:v>0.7335078534031414</c:v>
                </c:pt>
                <c:pt idx="411">
                  <c:v>0.72722513089005225</c:v>
                </c:pt>
                <c:pt idx="412">
                  <c:v>0.67958115183246082</c:v>
                </c:pt>
                <c:pt idx="413">
                  <c:v>0.68534031413612573</c:v>
                </c:pt>
                <c:pt idx="414">
                  <c:v>0.68376963350785347</c:v>
                </c:pt>
                <c:pt idx="415">
                  <c:v>0.72617801047120423</c:v>
                </c:pt>
                <c:pt idx="416">
                  <c:v>0.71623036649214666</c:v>
                </c:pt>
                <c:pt idx="417">
                  <c:v>0.70157068062827221</c:v>
                </c:pt>
                <c:pt idx="418">
                  <c:v>0.69633507853403143</c:v>
                </c:pt>
                <c:pt idx="419">
                  <c:v>0.65026178010471203</c:v>
                </c:pt>
                <c:pt idx="420">
                  <c:v>0.65654450261780095</c:v>
                </c:pt>
                <c:pt idx="421">
                  <c:v>0.65235602094240819</c:v>
                </c:pt>
                <c:pt idx="422">
                  <c:v>0.69005235602094239</c:v>
                </c:pt>
                <c:pt idx="423">
                  <c:v>0.67958115183246082</c:v>
                </c:pt>
                <c:pt idx="424">
                  <c:v>0.67277486910994777</c:v>
                </c:pt>
                <c:pt idx="425">
                  <c:v>0.65968586387434558</c:v>
                </c:pt>
                <c:pt idx="426">
                  <c:v>0.6141361256544503</c:v>
                </c:pt>
                <c:pt idx="427">
                  <c:v>0.62251308900523561</c:v>
                </c:pt>
                <c:pt idx="428">
                  <c:v>0.61727748691099471</c:v>
                </c:pt>
                <c:pt idx="429">
                  <c:v>0.66387434554973823</c:v>
                </c:pt>
                <c:pt idx="430">
                  <c:v>0.65445026178010468</c:v>
                </c:pt>
                <c:pt idx="431">
                  <c:v>0.65445026178010468</c:v>
                </c:pt>
                <c:pt idx="432">
                  <c:v>0.65183246073298429</c:v>
                </c:pt>
                <c:pt idx="433">
                  <c:v>0.60418848167539252</c:v>
                </c:pt>
                <c:pt idx="434">
                  <c:v>0.60837696335078528</c:v>
                </c:pt>
                <c:pt idx="435">
                  <c:v>0.61308900523560206</c:v>
                </c:pt>
                <c:pt idx="436">
                  <c:v>0.65497382198952869</c:v>
                </c:pt>
                <c:pt idx="437">
                  <c:v>0.65287958115183242</c:v>
                </c:pt>
                <c:pt idx="438">
                  <c:v>0.6471204188481674</c:v>
                </c:pt>
                <c:pt idx="439">
                  <c:v>0.63507853403141357</c:v>
                </c:pt>
                <c:pt idx="440">
                  <c:v>0.59319371727748682</c:v>
                </c:pt>
                <c:pt idx="441">
                  <c:v>0.59267015706806281</c:v>
                </c:pt>
                <c:pt idx="442">
                  <c:v>0.5895287958115184</c:v>
                </c:pt>
                <c:pt idx="443">
                  <c:v>0.63246073298429328</c:v>
                </c:pt>
                <c:pt idx="444">
                  <c:v>0.62303664921465973</c:v>
                </c:pt>
                <c:pt idx="445">
                  <c:v>0.61780104712041883</c:v>
                </c:pt>
                <c:pt idx="446">
                  <c:v>0.61623036649214658</c:v>
                </c:pt>
                <c:pt idx="447">
                  <c:v>0.56701570680628266</c:v>
                </c:pt>
                <c:pt idx="448">
                  <c:v>0.57486910994764406</c:v>
                </c:pt>
                <c:pt idx="449">
                  <c:v>0.5759162303664922</c:v>
                </c:pt>
                <c:pt idx="450">
                  <c:v>0.61780104712041883</c:v>
                </c:pt>
                <c:pt idx="451">
                  <c:v>0.61570680628272256</c:v>
                </c:pt>
                <c:pt idx="452">
                  <c:v>0.61465968586387432</c:v>
                </c:pt>
                <c:pt idx="453">
                  <c:v>0.61204188481675392</c:v>
                </c:pt>
                <c:pt idx="454">
                  <c:v>0.57643979057591621</c:v>
                </c:pt>
                <c:pt idx="455">
                  <c:v>0.59162303664921467</c:v>
                </c:pt>
                <c:pt idx="456">
                  <c:v>0.59528795811518331</c:v>
                </c:pt>
                <c:pt idx="457">
                  <c:v>0.64188481675392672</c:v>
                </c:pt>
                <c:pt idx="458">
                  <c:v>0.64397905759162311</c:v>
                </c:pt>
                <c:pt idx="459">
                  <c:v>0.64973821989528802</c:v>
                </c:pt>
                <c:pt idx="460">
                  <c:v>0.65287958115183253</c:v>
                </c:pt>
                <c:pt idx="461">
                  <c:v>0.61884816753926708</c:v>
                </c:pt>
                <c:pt idx="462">
                  <c:v>0.62094240837696335</c:v>
                </c:pt>
                <c:pt idx="463">
                  <c:v>0.62460732984293188</c:v>
                </c:pt>
                <c:pt idx="464">
                  <c:v>0.6712041884816754</c:v>
                </c:pt>
                <c:pt idx="465">
                  <c:v>0.66649214659685851</c:v>
                </c:pt>
                <c:pt idx="466">
                  <c:v>0.66439790575916224</c:v>
                </c:pt>
                <c:pt idx="467">
                  <c:v>0.6659685863874345</c:v>
                </c:pt>
                <c:pt idx="468">
                  <c:v>0.61465968586387432</c:v>
                </c:pt>
                <c:pt idx="469">
                  <c:v>0.61151832460732991</c:v>
                </c:pt>
                <c:pt idx="470">
                  <c:v>0.61047120418848178</c:v>
                </c:pt>
                <c:pt idx="471">
                  <c:v>0.649214659685864</c:v>
                </c:pt>
                <c:pt idx="472">
                  <c:v>0.6575916230366492</c:v>
                </c:pt>
                <c:pt idx="473">
                  <c:v>0.6575916230366492</c:v>
                </c:pt>
                <c:pt idx="474">
                  <c:v>0.65863874345549733</c:v>
                </c:pt>
                <c:pt idx="475">
                  <c:v>0.61832460732984296</c:v>
                </c:pt>
                <c:pt idx="476">
                  <c:v>0.62198952879581149</c:v>
                </c:pt>
                <c:pt idx="477">
                  <c:v>0.61780104712041883</c:v>
                </c:pt>
                <c:pt idx="478">
                  <c:v>0.66230366492146586</c:v>
                </c:pt>
                <c:pt idx="479">
                  <c:v>0.66230366492146597</c:v>
                </c:pt>
                <c:pt idx="480">
                  <c:v>0.65811518324607321</c:v>
                </c:pt>
                <c:pt idx="481">
                  <c:v>0.65183246073298429</c:v>
                </c:pt>
                <c:pt idx="482">
                  <c:v>0.61099476439790579</c:v>
                </c:pt>
                <c:pt idx="483">
                  <c:v>0.6225130890052355</c:v>
                </c:pt>
                <c:pt idx="484">
                  <c:v>0.6167539267015707</c:v>
                </c:pt>
                <c:pt idx="485">
                  <c:v>0.64816753926701565</c:v>
                </c:pt>
                <c:pt idx="486">
                  <c:v>0.64869109947643977</c:v>
                </c:pt>
                <c:pt idx="487">
                  <c:v>0.64921465968586389</c:v>
                </c:pt>
                <c:pt idx="488">
                  <c:v>0.6575916230366492</c:v>
                </c:pt>
                <c:pt idx="489">
                  <c:v>0.62356020942408374</c:v>
                </c:pt>
                <c:pt idx="490">
                  <c:v>0.62198952879581149</c:v>
                </c:pt>
                <c:pt idx="491">
                  <c:v>0.62617801047120414</c:v>
                </c:pt>
                <c:pt idx="492">
                  <c:v>0.6659685863874345</c:v>
                </c:pt>
                <c:pt idx="493">
                  <c:v>0.66073298429319371</c:v>
                </c:pt>
                <c:pt idx="494">
                  <c:v>0.65445026178010468</c:v>
                </c:pt>
                <c:pt idx="495">
                  <c:v>0.65287958115183242</c:v>
                </c:pt>
                <c:pt idx="496">
                  <c:v>0.63246073298429317</c:v>
                </c:pt>
                <c:pt idx="497">
                  <c:v>0.63403141361256543</c:v>
                </c:pt>
                <c:pt idx="498">
                  <c:v>0.62408376963350787</c:v>
                </c:pt>
                <c:pt idx="499">
                  <c:v>0.66125654450261773</c:v>
                </c:pt>
                <c:pt idx="500">
                  <c:v>0.66073298429319371</c:v>
                </c:pt>
                <c:pt idx="501">
                  <c:v>0.65916230366492157</c:v>
                </c:pt>
                <c:pt idx="502">
                  <c:v>0.64502617801047124</c:v>
                </c:pt>
                <c:pt idx="503">
                  <c:v>0.6329842931937173</c:v>
                </c:pt>
                <c:pt idx="504">
                  <c:v>0.63507853403141357</c:v>
                </c:pt>
                <c:pt idx="505">
                  <c:v>0.64083769633507859</c:v>
                </c:pt>
                <c:pt idx="506">
                  <c:v>0.66335078534031422</c:v>
                </c:pt>
                <c:pt idx="507">
                  <c:v>0.67068062827225139</c:v>
                </c:pt>
                <c:pt idx="508">
                  <c:v>0.6764397905759163</c:v>
                </c:pt>
                <c:pt idx="509">
                  <c:v>0.67486910994764393</c:v>
                </c:pt>
                <c:pt idx="510">
                  <c:v>0.67277486910994766</c:v>
                </c:pt>
                <c:pt idx="511">
                  <c:v>0.67905759162303669</c:v>
                </c:pt>
                <c:pt idx="512">
                  <c:v>0.68900523560209426</c:v>
                </c:pt>
                <c:pt idx="513">
                  <c:v>0.69528795811518329</c:v>
                </c:pt>
                <c:pt idx="514">
                  <c:v>0.70261780104712046</c:v>
                </c:pt>
                <c:pt idx="515">
                  <c:v>0.70523560209424085</c:v>
                </c:pt>
                <c:pt idx="516">
                  <c:v>0.69895287958115182</c:v>
                </c:pt>
                <c:pt idx="517">
                  <c:v>0.68324607329842935</c:v>
                </c:pt>
                <c:pt idx="518">
                  <c:v>0.68534031413612562</c:v>
                </c:pt>
                <c:pt idx="519">
                  <c:v>0.68900523560209426</c:v>
                </c:pt>
                <c:pt idx="520">
                  <c:v>0.69895287958115182</c:v>
                </c:pt>
                <c:pt idx="521">
                  <c:v>0.70314136125654447</c:v>
                </c:pt>
                <c:pt idx="522">
                  <c:v>0.69895287958115182</c:v>
                </c:pt>
                <c:pt idx="523">
                  <c:v>0.69685863874345544</c:v>
                </c:pt>
                <c:pt idx="524">
                  <c:v>0.68743455497382189</c:v>
                </c:pt>
                <c:pt idx="525">
                  <c:v>0.69319371727748691</c:v>
                </c:pt>
                <c:pt idx="526">
                  <c:v>0.69685863874345544</c:v>
                </c:pt>
                <c:pt idx="527">
                  <c:v>0.71727748691099469</c:v>
                </c:pt>
                <c:pt idx="528">
                  <c:v>0.71465968586387441</c:v>
                </c:pt>
                <c:pt idx="529">
                  <c:v>0.71361256544502616</c:v>
                </c:pt>
                <c:pt idx="530">
                  <c:v>0.70837696335078537</c:v>
                </c:pt>
                <c:pt idx="531">
                  <c:v>0.69895287958115182</c:v>
                </c:pt>
                <c:pt idx="532">
                  <c:v>0.70575916230366498</c:v>
                </c:pt>
                <c:pt idx="533">
                  <c:v>0.71361256544502616</c:v>
                </c:pt>
                <c:pt idx="534">
                  <c:v>0.73036649214659677</c:v>
                </c:pt>
                <c:pt idx="535">
                  <c:v>0.7120418848167539</c:v>
                </c:pt>
                <c:pt idx="536">
                  <c:v>0.66649214659685863</c:v>
                </c:pt>
                <c:pt idx="537">
                  <c:v>0.65968586387434547</c:v>
                </c:pt>
                <c:pt idx="538">
                  <c:v>0.65130890052356016</c:v>
                </c:pt>
                <c:pt idx="539">
                  <c:v>0.66125654450261773</c:v>
                </c:pt>
                <c:pt idx="540">
                  <c:v>0.67015706806282727</c:v>
                </c:pt>
                <c:pt idx="541">
                  <c:v>0.68586387434554985</c:v>
                </c:pt>
                <c:pt idx="542">
                  <c:v>0.69476439790575917</c:v>
                </c:pt>
                <c:pt idx="543">
                  <c:v>0.71047120418848164</c:v>
                </c:pt>
                <c:pt idx="544">
                  <c:v>0.68586387434554974</c:v>
                </c:pt>
                <c:pt idx="545">
                  <c:v>0.69214659685863877</c:v>
                </c:pt>
                <c:pt idx="546">
                  <c:v>0.74554973821989523</c:v>
                </c:pt>
                <c:pt idx="547">
                  <c:v>0.74816753926701562</c:v>
                </c:pt>
                <c:pt idx="548">
                  <c:v>0.76649214659685849</c:v>
                </c:pt>
                <c:pt idx="549">
                  <c:v>0.77329842931937165</c:v>
                </c:pt>
                <c:pt idx="550">
                  <c:v>0.79738219895287954</c:v>
                </c:pt>
              </c:numCache>
            </c:numRef>
          </c:val>
          <c:smooth val="0"/>
          <c:extLst>
            <c:ext xmlns:c16="http://schemas.microsoft.com/office/drawing/2014/chart" uri="{C3380CC4-5D6E-409C-BE32-E72D297353CC}">
              <c16:uniqueId val="{00000000-CB2F-4BB6-8739-17E3C99AF479}"/>
            </c:ext>
          </c:extLst>
        </c:ser>
        <c:ser>
          <c:idx val="1"/>
          <c:order val="1"/>
          <c:tx>
            <c:strRef>
              <c:f>Index_Methodology!$BA$11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Index_Methodology!$BA$12:$BA$562</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val>
          <c:smooth val="0"/>
          <c:extLst>
            <c:ext xmlns:c16="http://schemas.microsoft.com/office/drawing/2014/chart" uri="{C3380CC4-5D6E-409C-BE32-E72D297353CC}">
              <c16:uniqueId val="{00000001-CB2F-4BB6-8739-17E3C99AF479}"/>
            </c:ext>
          </c:extLst>
        </c:ser>
        <c:ser>
          <c:idx val="2"/>
          <c:order val="2"/>
          <c:tx>
            <c:strRef>
              <c:f>Index_Methodology!$BB$11</c:f>
              <c:strCache>
                <c:ptCount val="1"/>
                <c:pt idx="0">
                  <c:v>grocery_maqi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Index_Methodology!$BB$12:$BB$562</c:f>
              <c:numCache>
                <c:formatCode>0.00000</c:formatCode>
                <c:ptCount val="551"/>
                <c:pt idx="0">
                  <c:v>3.6528473397523427</c:v>
                </c:pt>
                <c:pt idx="1">
                  <c:v>3.7665845582234208</c:v>
                </c:pt>
                <c:pt idx="2">
                  <c:v>3.752430584546866</c:v>
                </c:pt>
                <c:pt idx="3">
                  <c:v>3.2338266130830169</c:v>
                </c:pt>
                <c:pt idx="4">
                  <c:v>3.2229560171982792</c:v>
                </c:pt>
                <c:pt idx="5">
                  <c:v>3.3538203032309974</c:v>
                </c:pt>
                <c:pt idx="6">
                  <c:v>3.6497603989353991</c:v>
                </c:pt>
                <c:pt idx="7">
                  <c:v>4.0805987133422299</c:v>
                </c:pt>
                <c:pt idx="8">
                  <c:v>6.1605422897681814</c:v>
                </c:pt>
                <c:pt idx="9">
                  <c:v>7.2589648744747954</c:v>
                </c:pt>
                <c:pt idx="10">
                  <c:v>8.8735837220112845</c:v>
                </c:pt>
                <c:pt idx="11">
                  <c:v>8.4642505208840308</c:v>
                </c:pt>
                <c:pt idx="12">
                  <c:v>8.027108574297058</c:v>
                </c:pt>
                <c:pt idx="13">
                  <c:v>11.482603630982766</c:v>
                </c:pt>
                <c:pt idx="14">
                  <c:v>12.253521872228601</c:v>
                </c:pt>
                <c:pt idx="15">
                  <c:v>12.363988910306521</c:v>
                </c:pt>
                <c:pt idx="16">
                  <c:v>10.604901462140546</c:v>
                </c:pt>
                <c:pt idx="17">
                  <c:v>10.466823761089955</c:v>
                </c:pt>
                <c:pt idx="18">
                  <c:v>10.080021929024614</c:v>
                </c:pt>
                <c:pt idx="19">
                  <c:v>9.366911304754602</c:v>
                </c:pt>
                <c:pt idx="20">
                  <c:v>8.5941597715153684</c:v>
                </c:pt>
                <c:pt idx="21">
                  <c:v>10.093334143447796</c:v>
                </c:pt>
                <c:pt idx="22">
                  <c:v>11.305207828751023</c:v>
                </c:pt>
                <c:pt idx="23">
                  <c:v>10.88523065634867</c:v>
                </c:pt>
                <c:pt idx="24">
                  <c:v>10.416266246196608</c:v>
                </c:pt>
                <c:pt idx="25">
                  <c:v>10.249591623782052</c:v>
                </c:pt>
                <c:pt idx="26">
                  <c:v>12.033238838528932</c:v>
                </c:pt>
                <c:pt idx="27">
                  <c:v>10.699036550744598</c:v>
                </c:pt>
                <c:pt idx="28">
                  <c:v>8.5411380153893077</c:v>
                </c:pt>
                <c:pt idx="29">
                  <c:v>8.8956162045945089</c:v>
                </c:pt>
                <c:pt idx="30">
                  <c:v>9.802671133684024</c:v>
                </c:pt>
                <c:pt idx="31">
                  <c:v>7.8297057152040095</c:v>
                </c:pt>
                <c:pt idx="32">
                  <c:v>6.5983431604683025</c:v>
                </c:pt>
                <c:pt idx="33">
                  <c:v>6.8358782783181686</c:v>
                </c:pt>
                <c:pt idx="34">
                  <c:v>5.4098831976374848</c:v>
                </c:pt>
                <c:pt idx="35">
                  <c:v>3.7746230870335014</c:v>
                </c:pt>
                <c:pt idx="36">
                  <c:v>3.1633211252996358</c:v>
                </c:pt>
                <c:pt idx="37">
                  <c:v>3.335396395190676</c:v>
                </c:pt>
                <c:pt idx="38">
                  <c:v>3.7404873460630643</c:v>
                </c:pt>
                <c:pt idx="39">
                  <c:v>2.5330495548605989</c:v>
                </c:pt>
                <c:pt idx="40">
                  <c:v>2.5082620535988287</c:v>
                </c:pt>
                <c:pt idx="41">
                  <c:v>2.4579335204641182</c:v>
                </c:pt>
                <c:pt idx="42">
                  <c:v>2.5976466980157222</c:v>
                </c:pt>
                <c:pt idx="43">
                  <c:v>2.6012427090159447</c:v>
                </c:pt>
                <c:pt idx="44">
                  <c:v>2.8202876676868947</c:v>
                </c:pt>
                <c:pt idx="45">
                  <c:v>3.5347755605879296</c:v>
                </c:pt>
                <c:pt idx="46">
                  <c:v>4.449828322387221</c:v>
                </c:pt>
                <c:pt idx="47">
                  <c:v>4.4121492373274345</c:v>
                </c:pt>
                <c:pt idx="48">
                  <c:v>3.9888502815002171</c:v>
                </c:pt>
                <c:pt idx="49">
                  <c:v>8.2216864754558845</c:v>
                </c:pt>
                <c:pt idx="50">
                  <c:v>7.7729959339054302</c:v>
                </c:pt>
                <c:pt idx="51">
                  <c:v>8.6594884005510622</c:v>
                </c:pt>
                <c:pt idx="52">
                  <c:v>9.3683795748393397</c:v>
                </c:pt>
                <c:pt idx="53">
                  <c:v>9.5346592433630644</c:v>
                </c:pt>
                <c:pt idx="54">
                  <c:v>8.7565928349944233</c:v>
                </c:pt>
                <c:pt idx="55">
                  <c:v>9.4775136695706514</c:v>
                </c:pt>
                <c:pt idx="56">
                  <c:v>8.6831999982479751</c:v>
                </c:pt>
                <c:pt idx="57">
                  <c:v>8.7831965467186208</c:v>
                </c:pt>
                <c:pt idx="58">
                  <c:v>9.3963113420058857</c:v>
                </c:pt>
                <c:pt idx="59">
                  <c:v>10.083128023753714</c:v>
                </c:pt>
                <c:pt idx="60">
                  <c:v>11.10489826620786</c:v>
                </c:pt>
                <c:pt idx="61">
                  <c:v>12.310879723444037</c:v>
                </c:pt>
                <c:pt idx="62">
                  <c:v>11.780839964199902</c:v>
                </c:pt>
                <c:pt idx="63">
                  <c:v>12.339604668955644</c:v>
                </c:pt>
                <c:pt idx="64">
                  <c:v>15.959540081715456</c:v>
                </c:pt>
                <c:pt idx="65">
                  <c:v>15.939570822006253</c:v>
                </c:pt>
                <c:pt idx="66">
                  <c:v>15.438017488506135</c:v>
                </c:pt>
                <c:pt idx="67">
                  <c:v>13.71492794577582</c:v>
                </c:pt>
                <c:pt idx="68">
                  <c:v>14.209774152264373</c:v>
                </c:pt>
                <c:pt idx="69">
                  <c:v>14.417882217708089</c:v>
                </c:pt>
                <c:pt idx="70">
                  <c:v>12.270793344783215</c:v>
                </c:pt>
                <c:pt idx="71">
                  <c:v>10.793630702860918</c:v>
                </c:pt>
                <c:pt idx="72">
                  <c:v>11.649445244799546</c:v>
                </c:pt>
                <c:pt idx="73">
                  <c:v>11.313983190648052</c:v>
                </c:pt>
                <c:pt idx="74">
                  <c:v>10.732890492827091</c:v>
                </c:pt>
                <c:pt idx="75">
                  <c:v>10.541175725475172</c:v>
                </c:pt>
                <c:pt idx="76">
                  <c:v>9.794079903180112</c:v>
                </c:pt>
                <c:pt idx="77">
                  <c:v>8.7194090872963077</c:v>
                </c:pt>
                <c:pt idx="78">
                  <c:v>6.627543180110024</c:v>
                </c:pt>
                <c:pt idx="79">
                  <c:v>5.2912236887378166</c:v>
                </c:pt>
                <c:pt idx="80">
                  <c:v>4.0036566187756568</c:v>
                </c:pt>
                <c:pt idx="81">
                  <c:v>4.1024524744642701</c:v>
                </c:pt>
                <c:pt idx="82">
                  <c:v>3.8482036168747591</c:v>
                </c:pt>
                <c:pt idx="83">
                  <c:v>3.42293203054078</c:v>
                </c:pt>
                <c:pt idx="84">
                  <c:v>3.4983580766167175</c:v>
                </c:pt>
                <c:pt idx="85">
                  <c:v>3.6102589832091931</c:v>
                </c:pt>
                <c:pt idx="86">
                  <c:v>3.9984597385133287</c:v>
                </c:pt>
                <c:pt idx="87">
                  <c:v>4.2480035995158287</c:v>
                </c:pt>
                <c:pt idx="88">
                  <c:v>4.7308114498023661</c:v>
                </c:pt>
                <c:pt idx="89">
                  <c:v>5.4980233909543568</c:v>
                </c:pt>
                <c:pt idx="90">
                  <c:v>8.9338045954271923</c:v>
                </c:pt>
                <c:pt idx="91">
                  <c:v>8.5029488490208287</c:v>
                </c:pt>
                <c:pt idx="92">
                  <c:v>8.2829550897718445</c:v>
                </c:pt>
                <c:pt idx="93">
                  <c:v>8.8272350612279595</c:v>
                </c:pt>
                <c:pt idx="94">
                  <c:v>8.2019618915701926</c:v>
                </c:pt>
                <c:pt idx="95">
                  <c:v>8.0501654457461935</c:v>
                </c:pt>
                <c:pt idx="96">
                  <c:v>7.8239218479381361</c:v>
                </c:pt>
                <c:pt idx="97">
                  <c:v>6.6911832170021057</c:v>
                </c:pt>
                <c:pt idx="98">
                  <c:v>6.5800943691522953</c:v>
                </c:pt>
                <c:pt idx="99">
                  <c:v>7.1177029379145544</c:v>
                </c:pt>
                <c:pt idx="100">
                  <c:v>4.2890940860531304</c:v>
                </c:pt>
                <c:pt idx="101">
                  <c:v>4.3649773214027308</c:v>
                </c:pt>
                <c:pt idx="102">
                  <c:v>4.4847230989244062</c:v>
                </c:pt>
                <c:pt idx="103">
                  <c:v>4.5881407427720218</c:v>
                </c:pt>
                <c:pt idx="104">
                  <c:v>4.2919050086747745</c:v>
                </c:pt>
                <c:pt idx="105">
                  <c:v>4.2721111896766182</c:v>
                </c:pt>
                <c:pt idx="106">
                  <c:v>4.0277915134384044</c:v>
                </c:pt>
                <c:pt idx="107">
                  <c:v>4.7086860161912272</c:v>
                </c:pt>
                <c:pt idx="108">
                  <c:v>4.8299868384698383</c:v>
                </c:pt>
                <c:pt idx="109">
                  <c:v>4.6366505145603902</c:v>
                </c:pt>
                <c:pt idx="110">
                  <c:v>8.4237383444179628</c:v>
                </c:pt>
                <c:pt idx="111">
                  <c:v>5.6956639543322467</c:v>
                </c:pt>
                <c:pt idx="112">
                  <c:v>5.3638792851166581</c:v>
                </c:pt>
                <c:pt idx="113">
                  <c:v>4.8073919048477078</c:v>
                </c:pt>
                <c:pt idx="114">
                  <c:v>5.0261796924114313</c:v>
                </c:pt>
                <c:pt idx="115">
                  <c:v>4.6463337494473231</c:v>
                </c:pt>
                <c:pt idx="116">
                  <c:v>4.9125568885338851</c:v>
                </c:pt>
                <c:pt idx="117">
                  <c:v>4.6945834531053334</c:v>
                </c:pt>
                <c:pt idx="118">
                  <c:v>3.3527929824283174</c:v>
                </c:pt>
                <c:pt idx="119">
                  <c:v>3.1247485201060918</c:v>
                </c:pt>
                <c:pt idx="120">
                  <c:v>3.2091147129175521</c:v>
                </c:pt>
                <c:pt idx="121">
                  <c:v>3.9452563170887598</c:v>
                </c:pt>
                <c:pt idx="122">
                  <c:v>4.0141731373076048</c:v>
                </c:pt>
                <c:pt idx="123">
                  <c:v>4.2780052804146855</c:v>
                </c:pt>
                <c:pt idx="124">
                  <c:v>4.0212459646214942</c:v>
                </c:pt>
                <c:pt idx="125">
                  <c:v>3.5401309150349243</c:v>
                </c:pt>
                <c:pt idx="126">
                  <c:v>3.5891823444751809</c:v>
                </c:pt>
                <c:pt idx="127">
                  <c:v>3.6517941205359272</c:v>
                </c:pt>
                <c:pt idx="128">
                  <c:v>5.3240883549747089</c:v>
                </c:pt>
                <c:pt idx="129">
                  <c:v>5.2800416259537242</c:v>
                </c:pt>
                <c:pt idx="130">
                  <c:v>4.9395225905550406</c:v>
                </c:pt>
                <c:pt idx="131">
                  <c:v>5.5461473075955565</c:v>
                </c:pt>
                <c:pt idx="132">
                  <c:v>5.2097511809951786</c:v>
                </c:pt>
                <c:pt idx="133">
                  <c:v>5.126478568866113</c:v>
                </c:pt>
                <c:pt idx="134">
                  <c:v>5.5224039400449572</c:v>
                </c:pt>
                <c:pt idx="135">
                  <c:v>6.5425118592661766</c:v>
                </c:pt>
                <c:pt idx="136">
                  <c:v>6.6238188831560993</c:v>
                </c:pt>
                <c:pt idx="137">
                  <c:v>6.3256009332290519</c:v>
                </c:pt>
                <c:pt idx="138">
                  <c:v>6.213905094881941</c:v>
                </c:pt>
                <c:pt idx="139">
                  <c:v>6.309261724100578</c:v>
                </c:pt>
                <c:pt idx="140">
                  <c:v>5.935553425218596</c:v>
                </c:pt>
                <c:pt idx="141">
                  <c:v>5.2896563159701522</c:v>
                </c:pt>
                <c:pt idx="142">
                  <c:v>5.7660598650938049</c:v>
                </c:pt>
                <c:pt idx="143">
                  <c:v>5.7919065727232901</c:v>
                </c:pt>
                <c:pt idx="144">
                  <c:v>6.0713937891739045</c:v>
                </c:pt>
                <c:pt idx="145">
                  <c:v>5.6504703205894549</c:v>
                </c:pt>
                <c:pt idx="146">
                  <c:v>4.874989893207017</c:v>
                </c:pt>
                <c:pt idx="147">
                  <c:v>4.8873597932373114</c:v>
                </c:pt>
                <c:pt idx="148">
                  <c:v>4.8721257019028315</c:v>
                </c:pt>
                <c:pt idx="149">
                  <c:v>5.5569132860459094</c:v>
                </c:pt>
                <c:pt idx="150">
                  <c:v>6.1600877708663342</c:v>
                </c:pt>
                <c:pt idx="151">
                  <c:v>6.0182248400360221</c:v>
                </c:pt>
                <c:pt idx="152">
                  <c:v>5.978105736813192</c:v>
                </c:pt>
                <c:pt idx="153">
                  <c:v>5.9870399796217404</c:v>
                </c:pt>
                <c:pt idx="154">
                  <c:v>5.6327361280239918</c:v>
                </c:pt>
                <c:pt idx="155">
                  <c:v>6.6589225052898433</c:v>
                </c:pt>
                <c:pt idx="156">
                  <c:v>7.9159348156422213</c:v>
                </c:pt>
                <c:pt idx="157">
                  <c:v>8.5650383050327825</c:v>
                </c:pt>
                <c:pt idx="158">
                  <c:v>8.4037401299995391</c:v>
                </c:pt>
                <c:pt idx="159">
                  <c:v>8.710116909728951</c:v>
                </c:pt>
                <c:pt idx="160">
                  <c:v>7.5579497659928805</c:v>
                </c:pt>
                <c:pt idx="161">
                  <c:v>8.7284589710857592</c:v>
                </c:pt>
                <c:pt idx="162">
                  <c:v>8.8871521040769874</c:v>
                </c:pt>
                <c:pt idx="163">
                  <c:v>8.4706317515613918</c:v>
                </c:pt>
                <c:pt idx="164">
                  <c:v>9.0768747303188988</c:v>
                </c:pt>
                <c:pt idx="165">
                  <c:v>9.2517973058906744</c:v>
                </c:pt>
                <c:pt idx="166">
                  <c:v>9.1849396342054419</c:v>
                </c:pt>
                <c:pt idx="167">
                  <c:v>7.9954467762926518</c:v>
                </c:pt>
                <c:pt idx="168">
                  <c:v>7.9316121882359489</c:v>
                </c:pt>
                <c:pt idx="169">
                  <c:v>7.6316395432681992</c:v>
                </c:pt>
                <c:pt idx="170">
                  <c:v>8.8519427165668478</c:v>
                </c:pt>
                <c:pt idx="171">
                  <c:v>8.4587808883243731</c:v>
                </c:pt>
                <c:pt idx="172">
                  <c:v>9.1866575620231092</c:v>
                </c:pt>
                <c:pt idx="173">
                  <c:v>10.365588547945453</c:v>
                </c:pt>
                <c:pt idx="174">
                  <c:v>9.4370050062499864</c:v>
                </c:pt>
                <c:pt idx="175">
                  <c:v>7.633741097543342</c:v>
                </c:pt>
                <c:pt idx="176">
                  <c:v>7.6941629547029819</c:v>
                </c:pt>
                <c:pt idx="177">
                  <c:v>8.6564433389004556</c:v>
                </c:pt>
                <c:pt idx="178">
                  <c:v>9.3525360821226027</c:v>
                </c:pt>
                <c:pt idx="179">
                  <c:v>8.6155879020008275</c:v>
                </c:pt>
                <c:pt idx="180">
                  <c:v>8.8701361400592624</c:v>
                </c:pt>
                <c:pt idx="181">
                  <c:v>8.8785479365382081</c:v>
                </c:pt>
                <c:pt idx="182">
                  <c:v>7.6036372651738677</c:v>
                </c:pt>
                <c:pt idx="183">
                  <c:v>6.2219070239378027</c:v>
                </c:pt>
                <c:pt idx="184">
                  <c:v>7.081804297990316</c:v>
                </c:pt>
                <c:pt idx="185">
                  <c:v>8.3097226501522723</c:v>
                </c:pt>
                <c:pt idx="186">
                  <c:v>4.7127731330679916</c:v>
                </c:pt>
                <c:pt idx="187">
                  <c:v>4.6393029044153424</c:v>
                </c:pt>
                <c:pt idx="188">
                  <c:v>3.8693093427152276</c:v>
                </c:pt>
                <c:pt idx="189">
                  <c:v>3.3116842109656206</c:v>
                </c:pt>
                <c:pt idx="190">
                  <c:v>3.2755609034314137</c:v>
                </c:pt>
                <c:pt idx="191">
                  <c:v>3.0135999910035034</c:v>
                </c:pt>
                <c:pt idx="192">
                  <c:v>3.2157509889102003</c:v>
                </c:pt>
                <c:pt idx="193">
                  <c:v>3.4858628113110899</c:v>
                </c:pt>
                <c:pt idx="194">
                  <c:v>3.4484913494106322</c:v>
                </c:pt>
                <c:pt idx="195">
                  <c:v>3.0165356999312691</c:v>
                </c:pt>
                <c:pt idx="196">
                  <c:v>4.551556351269018</c:v>
                </c:pt>
                <c:pt idx="197">
                  <c:v>4.2904799335783261</c:v>
                </c:pt>
                <c:pt idx="198">
                  <c:v>5.0691207829374436</c:v>
                </c:pt>
                <c:pt idx="199">
                  <c:v>6.8997046972817291</c:v>
                </c:pt>
                <c:pt idx="200">
                  <c:v>6.041586724029588</c:v>
                </c:pt>
                <c:pt idx="201">
                  <c:v>5.6897771665105701</c:v>
                </c:pt>
                <c:pt idx="202">
                  <c:v>3.9240566169827291</c:v>
                </c:pt>
                <c:pt idx="203">
                  <c:v>3.4152660314894652</c:v>
                </c:pt>
                <c:pt idx="204">
                  <c:v>3.3296777054336517</c:v>
                </c:pt>
                <c:pt idx="205">
                  <c:v>3.6251405820075044</c:v>
                </c:pt>
                <c:pt idx="206">
                  <c:v>3.5319029139936235</c:v>
                </c:pt>
                <c:pt idx="207">
                  <c:v>3.3974466230204987</c:v>
                </c:pt>
                <c:pt idx="208">
                  <c:v>3.2529576438546459</c:v>
                </c:pt>
                <c:pt idx="209">
                  <c:v>3.0378756262324194</c:v>
                </c:pt>
                <c:pt idx="210">
                  <c:v>3.1457695347013468</c:v>
                </c:pt>
                <c:pt idx="211">
                  <c:v>3.9572334761227999</c:v>
                </c:pt>
                <c:pt idx="212">
                  <c:v>5.2893067071307538</c:v>
                </c:pt>
                <c:pt idx="213">
                  <c:v>6.2381249371168215</c:v>
                </c:pt>
                <c:pt idx="214">
                  <c:v>5.8527135028362949</c:v>
                </c:pt>
                <c:pt idx="215">
                  <c:v>5.9665929260845321</c:v>
                </c:pt>
                <c:pt idx="216">
                  <c:v>5.6697053083258453</c:v>
                </c:pt>
                <c:pt idx="217">
                  <c:v>6.7623006028611385</c:v>
                </c:pt>
                <c:pt idx="218">
                  <c:v>6.8182741617231075</c:v>
                </c:pt>
                <c:pt idx="219">
                  <c:v>7.2379991086046651</c:v>
                </c:pt>
                <c:pt idx="220">
                  <c:v>7.7452248940322583</c:v>
                </c:pt>
                <c:pt idx="221">
                  <c:v>7.9940091047263477</c:v>
                </c:pt>
                <c:pt idx="222">
                  <c:v>8.8349735136147522</c:v>
                </c:pt>
                <c:pt idx="223">
                  <c:v>8.6120349629562742</c:v>
                </c:pt>
                <c:pt idx="224">
                  <c:v>9.098816577979429</c:v>
                </c:pt>
                <c:pt idx="225">
                  <c:v>8.9359849926839328</c:v>
                </c:pt>
                <c:pt idx="226">
                  <c:v>10.039492299055951</c:v>
                </c:pt>
                <c:pt idx="227">
                  <c:v>9.7792454894990239</c:v>
                </c:pt>
                <c:pt idx="228">
                  <c:v>10.282280585572867</c:v>
                </c:pt>
                <c:pt idx="229">
                  <c:v>9.4431019741770914</c:v>
                </c:pt>
                <c:pt idx="230">
                  <c:v>8.7721129812795269</c:v>
                </c:pt>
                <c:pt idx="231">
                  <c:v>8.45687858291633</c:v>
                </c:pt>
                <c:pt idx="232">
                  <c:v>7.3015030247175092</c:v>
                </c:pt>
                <c:pt idx="233">
                  <c:v>7.8314806890631017</c:v>
                </c:pt>
                <c:pt idx="234">
                  <c:v>8.3564201049251796</c:v>
                </c:pt>
                <c:pt idx="235">
                  <c:v>8.4714503332246363</c:v>
                </c:pt>
                <c:pt idx="236">
                  <c:v>7.4647276715521054</c:v>
                </c:pt>
                <c:pt idx="237">
                  <c:v>7.1028609680972954</c:v>
                </c:pt>
                <c:pt idx="238">
                  <c:v>7.119386954214078</c:v>
                </c:pt>
                <c:pt idx="239">
                  <c:v>7.7452893672287626</c:v>
                </c:pt>
                <c:pt idx="240">
                  <c:v>8.3097104768474459</c:v>
                </c:pt>
                <c:pt idx="241">
                  <c:v>8.2726825610062011</c:v>
                </c:pt>
                <c:pt idx="242">
                  <c:v>9.4830191477492782</c:v>
                </c:pt>
                <c:pt idx="243">
                  <c:v>9.8809799336807362</c:v>
                </c:pt>
                <c:pt idx="244">
                  <c:v>8.91596426410403</c:v>
                </c:pt>
                <c:pt idx="245">
                  <c:v>8.8083597592407088</c:v>
                </c:pt>
                <c:pt idx="246">
                  <c:v>10.053314859337066</c:v>
                </c:pt>
                <c:pt idx="247">
                  <c:v>11.006880974190798</c:v>
                </c:pt>
                <c:pt idx="248">
                  <c:v>11.225258466971738</c:v>
                </c:pt>
                <c:pt idx="249">
                  <c:v>10.779457949717647</c:v>
                </c:pt>
                <c:pt idx="250">
                  <c:v>11.302274531261096</c:v>
                </c:pt>
                <c:pt idx="251">
                  <c:v>9.6853146272679922</c:v>
                </c:pt>
                <c:pt idx="252">
                  <c:v>8.9733786137750915</c:v>
                </c:pt>
                <c:pt idx="253">
                  <c:v>8.5832210403500238</c:v>
                </c:pt>
                <c:pt idx="254">
                  <c:v>9.1950126363029803</c:v>
                </c:pt>
                <c:pt idx="255">
                  <c:v>9.0482515752485089</c:v>
                </c:pt>
                <c:pt idx="256">
                  <c:v>9.0394499030905777</c:v>
                </c:pt>
                <c:pt idx="257">
                  <c:v>8.6146572919741917</c:v>
                </c:pt>
                <c:pt idx="258">
                  <c:v>8.0672159695200776</c:v>
                </c:pt>
                <c:pt idx="259">
                  <c:v>8.4794018852996516</c:v>
                </c:pt>
                <c:pt idx="260">
                  <c:v>8.8316819606658648</c:v>
                </c:pt>
                <c:pt idx="261">
                  <c:v>10.372616838007747</c:v>
                </c:pt>
                <c:pt idx="262">
                  <c:v>11.089854984520272</c:v>
                </c:pt>
                <c:pt idx="263">
                  <c:v>10.899681816313477</c:v>
                </c:pt>
                <c:pt idx="264">
                  <c:v>11.555109966218781</c:v>
                </c:pt>
                <c:pt idx="265">
                  <c:v>10.145820106343447</c:v>
                </c:pt>
                <c:pt idx="266">
                  <c:v>10.03701943552189</c:v>
                </c:pt>
                <c:pt idx="267">
                  <c:v>10.217544507320456</c:v>
                </c:pt>
                <c:pt idx="268">
                  <c:v>9.6772733208799817</c:v>
                </c:pt>
                <c:pt idx="269">
                  <c:v>8.7832086014083242</c:v>
                </c:pt>
                <c:pt idx="270">
                  <c:v>8.291997362831788</c:v>
                </c:pt>
                <c:pt idx="271">
                  <c:v>8.4587824127912317</c:v>
                </c:pt>
                <c:pt idx="272">
                  <c:v>8.2922389225944286</c:v>
                </c:pt>
                <c:pt idx="273">
                  <c:v>8.5470895068914476</c:v>
                </c:pt>
                <c:pt idx="274">
                  <c:v>8.2946939486925526</c:v>
                </c:pt>
                <c:pt idx="275">
                  <c:v>6.8082847875763148</c:v>
                </c:pt>
                <c:pt idx="276">
                  <c:v>6.7159619735711447</c:v>
                </c:pt>
                <c:pt idx="277">
                  <c:v>6.5093047934145361</c:v>
                </c:pt>
                <c:pt idx="278">
                  <c:v>6.1989884309749375</c:v>
                </c:pt>
                <c:pt idx="279">
                  <c:v>6.0742064030775547</c:v>
                </c:pt>
                <c:pt idx="280">
                  <c:v>6.0185314134558565</c:v>
                </c:pt>
                <c:pt idx="281">
                  <c:v>6.0826273405949385</c:v>
                </c:pt>
                <c:pt idx="282">
                  <c:v>6.0916057380774831</c:v>
                </c:pt>
                <c:pt idx="283">
                  <c:v>5.6833455598282319</c:v>
                </c:pt>
                <c:pt idx="284">
                  <c:v>5.7941907168941569</c:v>
                </c:pt>
                <c:pt idx="285">
                  <c:v>7.0950157083589849</c:v>
                </c:pt>
                <c:pt idx="286">
                  <c:v>6.6952066936753436</c:v>
                </c:pt>
                <c:pt idx="287">
                  <c:v>6.7921901389736803</c:v>
                </c:pt>
                <c:pt idx="288">
                  <c:v>3.2674714377260763</c:v>
                </c:pt>
                <c:pt idx="289">
                  <c:v>3.4045878501267746</c:v>
                </c:pt>
                <c:pt idx="290">
                  <c:v>3.2192712275318125</c:v>
                </c:pt>
                <c:pt idx="291">
                  <c:v>3.2054380050674598</c:v>
                </c:pt>
                <c:pt idx="292">
                  <c:v>3.2256745944178529</c:v>
                </c:pt>
                <c:pt idx="293">
                  <c:v>3.1130747997775434</c:v>
                </c:pt>
                <c:pt idx="294">
                  <c:v>2.9824619791350582</c:v>
                </c:pt>
                <c:pt idx="295">
                  <c:v>3.0337611503771602</c:v>
                </c:pt>
                <c:pt idx="296">
                  <c:v>3.0874385937509246</c:v>
                </c:pt>
                <c:pt idx="297">
                  <c:v>3.0584856751854823</c:v>
                </c:pt>
                <c:pt idx="298">
                  <c:v>6.4176654589285134</c:v>
                </c:pt>
                <c:pt idx="299">
                  <c:v>6.3987362851782006</c:v>
                </c:pt>
                <c:pt idx="300">
                  <c:v>7.0013699707528509</c:v>
                </c:pt>
                <c:pt idx="301">
                  <c:v>7.1865218543790883</c:v>
                </c:pt>
                <c:pt idx="302">
                  <c:v>7.1404688327251149</c:v>
                </c:pt>
                <c:pt idx="303">
                  <c:v>8.7191904473546735</c:v>
                </c:pt>
                <c:pt idx="304">
                  <c:v>9.3828582306584387</c:v>
                </c:pt>
                <c:pt idx="305">
                  <c:v>9.778242467870534</c:v>
                </c:pt>
                <c:pt idx="306">
                  <c:v>9.9586445178889687</c:v>
                </c:pt>
                <c:pt idx="307">
                  <c:v>10.170426517877342</c:v>
                </c:pt>
                <c:pt idx="308">
                  <c:v>9.9305956707332523</c:v>
                </c:pt>
                <c:pt idx="309">
                  <c:v>10.35962135918497</c:v>
                </c:pt>
                <c:pt idx="310">
                  <c:v>10.536652548763621</c:v>
                </c:pt>
                <c:pt idx="311">
                  <c:v>8.9445660832771114</c:v>
                </c:pt>
                <c:pt idx="312">
                  <c:v>9.3605352794363679</c:v>
                </c:pt>
                <c:pt idx="313">
                  <c:v>8.5898805210678688</c:v>
                </c:pt>
                <c:pt idx="314">
                  <c:v>8.4793686095929175</c:v>
                </c:pt>
                <c:pt idx="315">
                  <c:v>9.4242770497988477</c:v>
                </c:pt>
                <c:pt idx="316">
                  <c:v>10.266594111975069</c:v>
                </c:pt>
                <c:pt idx="317">
                  <c:v>10.300418008103239</c:v>
                </c:pt>
                <c:pt idx="318">
                  <c:v>10.135520952856067</c:v>
                </c:pt>
                <c:pt idx="319">
                  <c:v>9.643885226140652</c:v>
                </c:pt>
                <c:pt idx="320">
                  <c:v>8.0591935091847784</c:v>
                </c:pt>
                <c:pt idx="321">
                  <c:v>8.2335156356716368</c:v>
                </c:pt>
                <c:pt idx="322">
                  <c:v>8.5235283982163264</c:v>
                </c:pt>
                <c:pt idx="323">
                  <c:v>9.6662915309516855</c:v>
                </c:pt>
                <c:pt idx="324">
                  <c:v>8.7745206581547315</c:v>
                </c:pt>
                <c:pt idx="325">
                  <c:v>8.6150195660236246</c:v>
                </c:pt>
                <c:pt idx="326">
                  <c:v>6.4210787796787709</c:v>
                </c:pt>
                <c:pt idx="327">
                  <c:v>6.3396505919993107</c:v>
                </c:pt>
                <c:pt idx="328">
                  <c:v>6.0046908661539691</c:v>
                </c:pt>
                <c:pt idx="329">
                  <c:v>6.3167093437337121</c:v>
                </c:pt>
                <c:pt idx="330">
                  <c:v>7.7188552184946069</c:v>
                </c:pt>
                <c:pt idx="331">
                  <c:v>8.5419354811840726</c:v>
                </c:pt>
                <c:pt idx="332">
                  <c:v>7.9695105171509777</c:v>
                </c:pt>
                <c:pt idx="333">
                  <c:v>7.6291717380699469</c:v>
                </c:pt>
                <c:pt idx="334">
                  <c:v>8.9349565280780308</c:v>
                </c:pt>
                <c:pt idx="335">
                  <c:v>7.5433956577679995</c:v>
                </c:pt>
                <c:pt idx="336">
                  <c:v>9.777733616118665</c:v>
                </c:pt>
                <c:pt idx="337">
                  <c:v>9.4898093078063042</c:v>
                </c:pt>
                <c:pt idx="338">
                  <c:v>10.916841334046133</c:v>
                </c:pt>
                <c:pt idx="339">
                  <c:v>11.484690932583661</c:v>
                </c:pt>
                <c:pt idx="340">
                  <c:v>11.747848002649913</c:v>
                </c:pt>
                <c:pt idx="341">
                  <c:v>12.795788686120172</c:v>
                </c:pt>
                <c:pt idx="342">
                  <c:v>12.393303281516884</c:v>
                </c:pt>
                <c:pt idx="343">
                  <c:v>12.89653641910855</c:v>
                </c:pt>
                <c:pt idx="344">
                  <c:v>13.182174494619883</c:v>
                </c:pt>
                <c:pt idx="345">
                  <c:v>16.104129629063934</c:v>
                </c:pt>
                <c:pt idx="346">
                  <c:v>19.389336574411491</c:v>
                </c:pt>
                <c:pt idx="347">
                  <c:v>17.84556877366737</c:v>
                </c:pt>
                <c:pt idx="348">
                  <c:v>13.92379075430085</c:v>
                </c:pt>
                <c:pt idx="349">
                  <c:v>11.645778733118883</c:v>
                </c:pt>
                <c:pt idx="350">
                  <c:v>11.306446641363522</c:v>
                </c:pt>
                <c:pt idx="351">
                  <c:v>11.353510990265345</c:v>
                </c:pt>
                <c:pt idx="352">
                  <c:v>12.688493469318283</c:v>
                </c:pt>
                <c:pt idx="353">
                  <c:v>12.217200994244344</c:v>
                </c:pt>
                <c:pt idx="354">
                  <c:v>11.438864971418273</c:v>
                </c:pt>
                <c:pt idx="355">
                  <c:v>11.485999128040397</c:v>
                </c:pt>
                <c:pt idx="356">
                  <c:v>9.6763966019436882</c:v>
                </c:pt>
                <c:pt idx="357">
                  <c:v>11.795299585316252</c:v>
                </c:pt>
                <c:pt idx="358">
                  <c:v>14.505911528043313</c:v>
                </c:pt>
                <c:pt idx="359">
                  <c:v>14.140560384258333</c:v>
                </c:pt>
                <c:pt idx="360">
                  <c:v>13.843278526648948</c:v>
                </c:pt>
                <c:pt idx="361">
                  <c:v>13.038746471753722</c:v>
                </c:pt>
                <c:pt idx="362">
                  <c:v>12.892058423576067</c:v>
                </c:pt>
                <c:pt idx="363">
                  <c:v>7.6436532844242846</c:v>
                </c:pt>
                <c:pt idx="364">
                  <c:v>7.5769176717440061</c:v>
                </c:pt>
                <c:pt idx="365">
                  <c:v>7.2065479528130334</c:v>
                </c:pt>
                <c:pt idx="366">
                  <c:v>7.6106013831266281</c:v>
                </c:pt>
                <c:pt idx="367">
                  <c:v>7.1184199489754292</c:v>
                </c:pt>
                <c:pt idx="368">
                  <c:v>6.5693344707939731</c:v>
                </c:pt>
                <c:pt idx="369">
                  <c:v>4.8875080756162763</c:v>
                </c:pt>
                <c:pt idx="370">
                  <c:v>4.4382527777022549</c:v>
                </c:pt>
                <c:pt idx="371">
                  <c:v>4.4132713534941796</c:v>
                </c:pt>
                <c:pt idx="372">
                  <c:v>4.3397829403411263</c:v>
                </c:pt>
                <c:pt idx="373">
                  <c:v>5.3181278136545123</c:v>
                </c:pt>
                <c:pt idx="374">
                  <c:v>5.4885272947262358</c:v>
                </c:pt>
                <c:pt idx="375">
                  <c:v>5.4342942228471092</c:v>
                </c:pt>
                <c:pt idx="376">
                  <c:v>5.648247178522487</c:v>
                </c:pt>
                <c:pt idx="377">
                  <c:v>5.2697750820653573</c:v>
                </c:pt>
                <c:pt idx="378">
                  <c:v>5.3440357058457639</c:v>
                </c:pt>
                <c:pt idx="379">
                  <c:v>7.7662772561839812</c:v>
                </c:pt>
                <c:pt idx="380">
                  <c:v>8.6456622005757424</c:v>
                </c:pt>
                <c:pt idx="381">
                  <c:v>8.5818925758897144</c:v>
                </c:pt>
                <c:pt idx="382">
                  <c:v>8.3635363926436934</c:v>
                </c:pt>
                <c:pt idx="383">
                  <c:v>9.6205748888550495</c:v>
                </c:pt>
                <c:pt idx="384">
                  <c:v>9.4468164084215616</c:v>
                </c:pt>
                <c:pt idx="385">
                  <c:v>10.81332947398637</c:v>
                </c:pt>
                <c:pt idx="386">
                  <c:v>10.61549910437753</c:v>
                </c:pt>
                <c:pt idx="387">
                  <c:v>12.228221826257153</c:v>
                </c:pt>
                <c:pt idx="388">
                  <c:v>14.181903287728321</c:v>
                </c:pt>
                <c:pt idx="389">
                  <c:v>16.139850812773293</c:v>
                </c:pt>
                <c:pt idx="390">
                  <c:v>15.643187755202153</c:v>
                </c:pt>
                <c:pt idx="391">
                  <c:v>15.889602447475561</c:v>
                </c:pt>
                <c:pt idx="392">
                  <c:v>19.783830804423086</c:v>
                </c:pt>
                <c:pt idx="393">
                  <c:v>21.024235869898135</c:v>
                </c:pt>
                <c:pt idx="394">
                  <c:v>22.011063592929091</c:v>
                </c:pt>
                <c:pt idx="395">
                  <c:v>20.732528947704555</c:v>
                </c:pt>
                <c:pt idx="396">
                  <c:v>20.706203704377934</c:v>
                </c:pt>
                <c:pt idx="397">
                  <c:v>19.305456520111196</c:v>
                </c:pt>
                <c:pt idx="398">
                  <c:v>16.09838876582511</c:v>
                </c:pt>
                <c:pt idx="399">
                  <c:v>12.845879790357509</c:v>
                </c:pt>
                <c:pt idx="400">
                  <c:v>11.215368821736691</c:v>
                </c:pt>
                <c:pt idx="401">
                  <c:v>12.666092931536236</c:v>
                </c:pt>
                <c:pt idx="402">
                  <c:v>12.511294091169386</c:v>
                </c:pt>
                <c:pt idx="403">
                  <c:v>12.49602726769537</c:v>
                </c:pt>
                <c:pt idx="404">
                  <c:v>12.009605251216621</c:v>
                </c:pt>
                <c:pt idx="405">
                  <c:v>9.821347342258008</c:v>
                </c:pt>
                <c:pt idx="406">
                  <c:v>10.230809924056684</c:v>
                </c:pt>
                <c:pt idx="407">
                  <c:v>10.512567963662686</c:v>
                </c:pt>
                <c:pt idx="408">
                  <c:v>11.788400699703887</c:v>
                </c:pt>
                <c:pt idx="409">
                  <c:v>12.138186159768962</c:v>
                </c:pt>
                <c:pt idx="410">
                  <c:v>13.0972833306587</c:v>
                </c:pt>
                <c:pt idx="411">
                  <c:v>11.580719401680172</c:v>
                </c:pt>
                <c:pt idx="412">
                  <c:v>10.23571575335785</c:v>
                </c:pt>
                <c:pt idx="413">
                  <c:v>9.9267330889535668</c:v>
                </c:pt>
                <c:pt idx="414">
                  <c:v>9.9592293425204375</c:v>
                </c:pt>
                <c:pt idx="415">
                  <c:v>12.399400007195963</c:v>
                </c:pt>
                <c:pt idx="416">
                  <c:v>11.750389647975233</c:v>
                </c:pt>
                <c:pt idx="417">
                  <c:v>11.234497348608688</c:v>
                </c:pt>
                <c:pt idx="418">
                  <c:v>10.77481208281802</c:v>
                </c:pt>
                <c:pt idx="419">
                  <c:v>10.315130610496068</c:v>
                </c:pt>
                <c:pt idx="420">
                  <c:v>12.127853691130683</c:v>
                </c:pt>
                <c:pt idx="421">
                  <c:v>13.432201706143436</c:v>
                </c:pt>
                <c:pt idx="422">
                  <c:v>13.254717987547444</c:v>
                </c:pt>
                <c:pt idx="423">
                  <c:v>11.386251886917039</c:v>
                </c:pt>
                <c:pt idx="424">
                  <c:v>11.214587304568544</c:v>
                </c:pt>
                <c:pt idx="425">
                  <c:v>9.9900884259057605</c:v>
                </c:pt>
                <c:pt idx="426">
                  <c:v>9.6567493043843662</c:v>
                </c:pt>
                <c:pt idx="427">
                  <c:v>10.198282884003518</c:v>
                </c:pt>
                <c:pt idx="428">
                  <c:v>9.7296811845181779</c:v>
                </c:pt>
                <c:pt idx="429">
                  <c:v>10.325909484104534</c:v>
                </c:pt>
                <c:pt idx="430">
                  <c:v>10.112172431113599</c:v>
                </c:pt>
                <c:pt idx="431">
                  <c:v>9.8935451026088028</c:v>
                </c:pt>
                <c:pt idx="432">
                  <c:v>10.686600190785279</c:v>
                </c:pt>
                <c:pt idx="433">
                  <c:v>11.439583858930609</c:v>
                </c:pt>
                <c:pt idx="434">
                  <c:v>8.491813688058766</c:v>
                </c:pt>
                <c:pt idx="435">
                  <c:v>9.2697490033409444</c:v>
                </c:pt>
                <c:pt idx="436">
                  <c:v>10.331801380497035</c:v>
                </c:pt>
                <c:pt idx="437">
                  <c:v>9.3420740149997386</c:v>
                </c:pt>
                <c:pt idx="438">
                  <c:v>9.7145298279987387</c:v>
                </c:pt>
                <c:pt idx="439">
                  <c:v>10.290327223656325</c:v>
                </c:pt>
                <c:pt idx="440">
                  <c:v>8.8516226670117426</c:v>
                </c:pt>
                <c:pt idx="441">
                  <c:v>7.5538154756515583</c:v>
                </c:pt>
                <c:pt idx="442">
                  <c:v>7.7407085618006812</c:v>
                </c:pt>
                <c:pt idx="443">
                  <c:v>8.702398967871936</c:v>
                </c:pt>
                <c:pt idx="444">
                  <c:v>9.912524413582446</c:v>
                </c:pt>
                <c:pt idx="445">
                  <c:v>9.8699217038046285</c:v>
                </c:pt>
                <c:pt idx="446">
                  <c:v>9.2720762150346854</c:v>
                </c:pt>
                <c:pt idx="447">
                  <c:v>9.1514361312685519</c:v>
                </c:pt>
                <c:pt idx="448">
                  <c:v>6.017122576248024</c:v>
                </c:pt>
                <c:pt idx="449">
                  <c:v>6.088897008917753</c:v>
                </c:pt>
                <c:pt idx="450">
                  <c:v>6.2482569521060478</c:v>
                </c:pt>
                <c:pt idx="451">
                  <c:v>7.2243931508386758</c:v>
                </c:pt>
                <c:pt idx="452">
                  <c:v>7.0882183762726596</c:v>
                </c:pt>
                <c:pt idx="453">
                  <c:v>5.310136682695842</c:v>
                </c:pt>
                <c:pt idx="454">
                  <c:v>5.3609245716040927</c:v>
                </c:pt>
                <c:pt idx="455">
                  <c:v>5.2101606340034525</c:v>
                </c:pt>
                <c:pt idx="456">
                  <c:v>5.3730575370949891</c:v>
                </c:pt>
                <c:pt idx="457">
                  <c:v>5.8468684318607309</c:v>
                </c:pt>
                <c:pt idx="458">
                  <c:v>8.4997726254992543</c:v>
                </c:pt>
                <c:pt idx="459">
                  <c:v>8.1160304452212308</c:v>
                </c:pt>
                <c:pt idx="460">
                  <c:v>8.1818423113625443</c:v>
                </c:pt>
                <c:pt idx="461">
                  <c:v>7.7826824169103448</c:v>
                </c:pt>
                <c:pt idx="462">
                  <c:v>4.1927483281749218</c:v>
                </c:pt>
                <c:pt idx="463">
                  <c:v>5.2930365933435457</c:v>
                </c:pt>
                <c:pt idx="464">
                  <c:v>5.4016584337718045</c:v>
                </c:pt>
                <c:pt idx="465">
                  <c:v>5.3203301008875332</c:v>
                </c:pt>
                <c:pt idx="466">
                  <c:v>5.1799835820171465</c:v>
                </c:pt>
                <c:pt idx="467">
                  <c:v>4.5337372013465265</c:v>
                </c:pt>
                <c:pt idx="468">
                  <c:v>4.1081025917767384</c:v>
                </c:pt>
                <c:pt idx="469">
                  <c:v>4.0817558027002683</c:v>
                </c:pt>
                <c:pt idx="470">
                  <c:v>4.181601009015699</c:v>
                </c:pt>
                <c:pt idx="471">
                  <c:v>4.3572145291842661</c:v>
                </c:pt>
                <c:pt idx="472">
                  <c:v>8.0872048075742526</c:v>
                </c:pt>
                <c:pt idx="473">
                  <c:v>7.4233034790743639</c:v>
                </c:pt>
                <c:pt idx="474">
                  <c:v>8.0342406529755337</c:v>
                </c:pt>
                <c:pt idx="475">
                  <c:v>7.8684708362827749</c:v>
                </c:pt>
                <c:pt idx="476">
                  <c:v>7.5144970695789786</c:v>
                </c:pt>
                <c:pt idx="477">
                  <c:v>8.7957432337596479</c:v>
                </c:pt>
                <c:pt idx="478">
                  <c:v>10.186462708627246</c:v>
                </c:pt>
                <c:pt idx="479">
                  <c:v>10.583639563127914</c:v>
                </c:pt>
                <c:pt idx="480">
                  <c:v>10.437937186419024</c:v>
                </c:pt>
                <c:pt idx="481">
                  <c:v>9.9767013854798048</c:v>
                </c:pt>
                <c:pt idx="482">
                  <c:v>9.6741848047901087</c:v>
                </c:pt>
                <c:pt idx="483">
                  <c:v>10.570378988744025</c:v>
                </c:pt>
                <c:pt idx="484">
                  <c:v>9.9403807062480087</c:v>
                </c:pt>
                <c:pt idx="485">
                  <c:v>10.604981363444759</c:v>
                </c:pt>
                <c:pt idx="486">
                  <c:v>11.735993626604118</c:v>
                </c:pt>
                <c:pt idx="487">
                  <c:v>12.736674189255272</c:v>
                </c:pt>
                <c:pt idx="488">
                  <c:v>11.572117421583432</c:v>
                </c:pt>
                <c:pt idx="489">
                  <c:v>11.085625877804803</c:v>
                </c:pt>
                <c:pt idx="490">
                  <c:v>11.816403316055229</c:v>
                </c:pt>
                <c:pt idx="491">
                  <c:v>12.544079586166717</c:v>
                </c:pt>
                <c:pt idx="492">
                  <c:v>11.270454139166878</c:v>
                </c:pt>
                <c:pt idx="493">
                  <c:v>10.868360623656107</c:v>
                </c:pt>
                <c:pt idx="494">
                  <c:v>11.470696979740968</c:v>
                </c:pt>
                <c:pt idx="495">
                  <c:v>12.109532262854962</c:v>
                </c:pt>
                <c:pt idx="496">
                  <c:v>10.972514930455512</c:v>
                </c:pt>
                <c:pt idx="497">
                  <c:v>10.699492069211169</c:v>
                </c:pt>
                <c:pt idx="498">
                  <c:v>9.5640931192526093</c:v>
                </c:pt>
                <c:pt idx="499">
                  <c:v>10.695182806287779</c:v>
                </c:pt>
                <c:pt idx="500">
                  <c:v>9.9600685438440539</c:v>
                </c:pt>
                <c:pt idx="501">
                  <c:v>9.7722446867496</c:v>
                </c:pt>
                <c:pt idx="502">
                  <c:v>10.796496020501285</c:v>
                </c:pt>
                <c:pt idx="503">
                  <c:v>9.872105305131468</c:v>
                </c:pt>
                <c:pt idx="504">
                  <c:v>10.054424493345277</c:v>
                </c:pt>
                <c:pt idx="505">
                  <c:v>9.8465215745439814</c:v>
                </c:pt>
                <c:pt idx="506">
                  <c:v>10.185665182143582</c:v>
                </c:pt>
                <c:pt idx="507">
                  <c:v>10.482224715827924</c:v>
                </c:pt>
                <c:pt idx="508">
                  <c:v>11.630251356115554</c:v>
                </c:pt>
                <c:pt idx="509">
                  <c:v>10.984262896546925</c:v>
                </c:pt>
                <c:pt idx="510">
                  <c:v>11.771566153757533</c:v>
                </c:pt>
                <c:pt idx="511">
                  <c:v>11.681118173211102</c:v>
                </c:pt>
                <c:pt idx="512">
                  <c:v>11.163218891951736</c:v>
                </c:pt>
                <c:pt idx="513">
                  <c:v>11.55121458357247</c:v>
                </c:pt>
                <c:pt idx="514">
                  <c:v>8.6315523848763078</c:v>
                </c:pt>
                <c:pt idx="515">
                  <c:v>8.4794973934661293</c:v>
                </c:pt>
                <c:pt idx="516">
                  <c:v>6.9898071367941439</c:v>
                </c:pt>
                <c:pt idx="517">
                  <c:v>7.0806011755521538</c:v>
                </c:pt>
                <c:pt idx="518">
                  <c:v>6.9534570682114225</c:v>
                </c:pt>
                <c:pt idx="519">
                  <c:v>5.7738189216546036</c:v>
                </c:pt>
                <c:pt idx="520">
                  <c:v>5.7886932206176347</c:v>
                </c:pt>
                <c:pt idx="521">
                  <c:v>5.2030180684927476</c:v>
                </c:pt>
                <c:pt idx="522">
                  <c:v>5.4004825105003924</c:v>
                </c:pt>
                <c:pt idx="523">
                  <c:v>5.551812843145628</c:v>
                </c:pt>
                <c:pt idx="524">
                  <c:v>6.2099181140578654</c:v>
                </c:pt>
                <c:pt idx="525">
                  <c:v>6.1741543682393942</c:v>
                </c:pt>
                <c:pt idx="526">
                  <c:v>7.5538149574218947</c:v>
                </c:pt>
                <c:pt idx="527">
                  <c:v>7.6872781434560089</c:v>
                </c:pt>
                <c:pt idx="528">
                  <c:v>8.1784723876333505</c:v>
                </c:pt>
                <c:pt idx="529">
                  <c:v>10.408743437530898</c:v>
                </c:pt>
                <c:pt idx="530">
                  <c:v>10.184643466263722</c:v>
                </c:pt>
                <c:pt idx="531">
                  <c:v>12.654800860440117</c:v>
                </c:pt>
                <c:pt idx="532">
                  <c:v>12.663174858155056</c:v>
                </c:pt>
                <c:pt idx="533">
                  <c:v>13.152081105417933</c:v>
                </c:pt>
                <c:pt idx="534">
                  <c:v>15.468831341566872</c:v>
                </c:pt>
                <c:pt idx="535">
                  <c:v>17.317963138707825</c:v>
                </c:pt>
                <c:pt idx="536">
                  <c:v>16.913980328761809</c:v>
                </c:pt>
                <c:pt idx="537">
                  <c:v>16.473487519428478</c:v>
                </c:pt>
                <c:pt idx="538">
                  <c:v>16.435073092695983</c:v>
                </c:pt>
                <c:pt idx="539">
                  <c:v>17.678520785490349</c:v>
                </c:pt>
                <c:pt idx="540">
                  <c:v>14.951640330733081</c:v>
                </c:pt>
                <c:pt idx="541">
                  <c:v>13.085919957656403</c:v>
                </c:pt>
                <c:pt idx="542">
                  <c:v>11.59012518301444</c:v>
                </c:pt>
                <c:pt idx="543">
                  <c:v>10.932864992230137</c:v>
                </c:pt>
                <c:pt idx="544">
                  <c:v>10.30532307990306</c:v>
                </c:pt>
                <c:pt idx="545">
                  <c:v>9.3521576283164336</c:v>
                </c:pt>
                <c:pt idx="546">
                  <c:v>9.6864393481539466</c:v>
                </c:pt>
                <c:pt idx="547">
                  <c:v>7.9208927761500556</c:v>
                </c:pt>
                <c:pt idx="548">
                  <c:v>8.2895394171601495</c:v>
                </c:pt>
                <c:pt idx="549">
                  <c:v>8.4770987389821748</c:v>
                </c:pt>
                <c:pt idx="550">
                  <c:v>10.026335534900369</c:v>
                </c:pt>
              </c:numCache>
            </c:numRef>
          </c:val>
          <c:smooth val="0"/>
          <c:extLst>
            <c:ext xmlns:c16="http://schemas.microsoft.com/office/drawing/2014/chart" uri="{C3380CC4-5D6E-409C-BE32-E72D297353CC}">
              <c16:uniqueId val="{00000002-CB2F-4BB6-8739-17E3C99AF479}"/>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Index_Methodology!$BD$10</c:f>
          <c:strCache>
            <c:ptCount val="1"/>
            <c:pt idx="0">
              <c:v>Transit Stations</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Index_Methodology!$BE$11</c:f>
              <c:strCache>
                <c:ptCount val="1"/>
                <c:pt idx="0">
                  <c:v>transit_index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Index_Methodology!$BE$12:$BE$562</c:f>
              <c:numCache>
                <c:formatCode>0.00000</c:formatCode>
                <c:ptCount val="551"/>
                <c:pt idx="0">
                  <c:v>0.53888888888888886</c:v>
                </c:pt>
                <c:pt idx="1">
                  <c:v>0.55000000000000004</c:v>
                </c:pt>
                <c:pt idx="2">
                  <c:v>0.56388888888888888</c:v>
                </c:pt>
                <c:pt idx="3">
                  <c:v>0.56527777777777777</c:v>
                </c:pt>
                <c:pt idx="4">
                  <c:v>0.56388888888888888</c:v>
                </c:pt>
                <c:pt idx="5">
                  <c:v>0.56666666666666665</c:v>
                </c:pt>
                <c:pt idx="6">
                  <c:v>0.55972222222222234</c:v>
                </c:pt>
                <c:pt idx="7">
                  <c:v>0.56527777777777788</c:v>
                </c:pt>
                <c:pt idx="8">
                  <c:v>0.56944444444444442</c:v>
                </c:pt>
                <c:pt idx="9">
                  <c:v>0.58055555555555549</c:v>
                </c:pt>
                <c:pt idx="10">
                  <c:v>0.58194444444444449</c:v>
                </c:pt>
                <c:pt idx="11">
                  <c:v>0.57222222222222219</c:v>
                </c:pt>
                <c:pt idx="12">
                  <c:v>0.56805555555555554</c:v>
                </c:pt>
                <c:pt idx="13">
                  <c:v>0.55416666666666659</c:v>
                </c:pt>
                <c:pt idx="14">
                  <c:v>0.55972222222222212</c:v>
                </c:pt>
                <c:pt idx="15">
                  <c:v>0.55833333333333324</c:v>
                </c:pt>
                <c:pt idx="16">
                  <c:v>0.5625</c:v>
                </c:pt>
                <c:pt idx="17">
                  <c:v>0.56111111111111112</c:v>
                </c:pt>
                <c:pt idx="18">
                  <c:v>0.55555555555555558</c:v>
                </c:pt>
                <c:pt idx="19">
                  <c:v>0.5625</c:v>
                </c:pt>
                <c:pt idx="20">
                  <c:v>0.54722222222222228</c:v>
                </c:pt>
                <c:pt idx="21">
                  <c:v>0.55833333333333335</c:v>
                </c:pt>
                <c:pt idx="22">
                  <c:v>0.55694444444444458</c:v>
                </c:pt>
                <c:pt idx="23">
                  <c:v>0.56527777777777777</c:v>
                </c:pt>
                <c:pt idx="24">
                  <c:v>0.55833333333333335</c:v>
                </c:pt>
                <c:pt idx="25">
                  <c:v>0.55694444444444446</c:v>
                </c:pt>
                <c:pt idx="26">
                  <c:v>0.55972222222222223</c:v>
                </c:pt>
                <c:pt idx="27">
                  <c:v>0.55138888888888871</c:v>
                </c:pt>
                <c:pt idx="28">
                  <c:v>0.56111111111111112</c:v>
                </c:pt>
                <c:pt idx="29">
                  <c:v>0.56388888888888888</c:v>
                </c:pt>
                <c:pt idx="30">
                  <c:v>0.58333333333333337</c:v>
                </c:pt>
                <c:pt idx="31">
                  <c:v>0.58472222222222225</c:v>
                </c:pt>
                <c:pt idx="32">
                  <c:v>0.5902777777777779</c:v>
                </c:pt>
                <c:pt idx="33">
                  <c:v>0.59305555555555556</c:v>
                </c:pt>
                <c:pt idx="34">
                  <c:v>0.60416666666666674</c:v>
                </c:pt>
                <c:pt idx="35">
                  <c:v>0.6166666666666667</c:v>
                </c:pt>
                <c:pt idx="36">
                  <c:v>0.62222222222222212</c:v>
                </c:pt>
                <c:pt idx="37">
                  <c:v>0.63055555555555565</c:v>
                </c:pt>
                <c:pt idx="38">
                  <c:v>0.63749999999999996</c:v>
                </c:pt>
                <c:pt idx="39">
                  <c:v>0.6333333333333333</c:v>
                </c:pt>
                <c:pt idx="40">
                  <c:v>0.63194444444444442</c:v>
                </c:pt>
                <c:pt idx="41">
                  <c:v>0.62361111111111112</c:v>
                </c:pt>
                <c:pt idx="42">
                  <c:v>0.63055555555555565</c:v>
                </c:pt>
                <c:pt idx="43">
                  <c:v>0.64027777777777783</c:v>
                </c:pt>
                <c:pt idx="44">
                  <c:v>0.6347222222222223</c:v>
                </c:pt>
                <c:pt idx="45">
                  <c:v>0.63333333333333341</c:v>
                </c:pt>
                <c:pt idx="46">
                  <c:v>0.63611111111111107</c:v>
                </c:pt>
                <c:pt idx="47">
                  <c:v>0.64166666666666672</c:v>
                </c:pt>
                <c:pt idx="48">
                  <c:v>0.6166666666666667</c:v>
                </c:pt>
                <c:pt idx="49">
                  <c:v>0.67361111111111105</c:v>
                </c:pt>
                <c:pt idx="50">
                  <c:v>0.72638888888888886</c:v>
                </c:pt>
                <c:pt idx="51">
                  <c:v>0.7847222222222221</c:v>
                </c:pt>
                <c:pt idx="52">
                  <c:v>0.83333333333333326</c:v>
                </c:pt>
                <c:pt idx="53">
                  <c:v>0.87916666666666665</c:v>
                </c:pt>
                <c:pt idx="54">
                  <c:v>0.93472222222222212</c:v>
                </c:pt>
                <c:pt idx="55">
                  <c:v>0.98472222222222217</c:v>
                </c:pt>
                <c:pt idx="56">
                  <c:v>1.0333333333333337</c:v>
                </c:pt>
                <c:pt idx="57">
                  <c:v>1.0833333333333333</c:v>
                </c:pt>
                <c:pt idx="58">
                  <c:v>1.1527777777777779</c:v>
                </c:pt>
                <c:pt idx="59">
                  <c:v>1.1527777777777779</c:v>
                </c:pt>
                <c:pt idx="60">
                  <c:v>1.1527777777777779</c:v>
                </c:pt>
                <c:pt idx="61">
                  <c:v>1.1527777777777779</c:v>
                </c:pt>
                <c:pt idx="62">
                  <c:v>1.1527777777777779</c:v>
                </c:pt>
                <c:pt idx="63">
                  <c:v>1.1527777777777779</c:v>
                </c:pt>
                <c:pt idx="64">
                  <c:v>1.1527777777777779</c:v>
                </c:pt>
                <c:pt idx="65">
                  <c:v>1.1527777777777779</c:v>
                </c:pt>
                <c:pt idx="66">
                  <c:v>1.1527777777777779</c:v>
                </c:pt>
                <c:pt idx="67">
                  <c:v>1.1527777777777779</c:v>
                </c:pt>
                <c:pt idx="68">
                  <c:v>1.1527777777777779</c:v>
                </c:pt>
                <c:pt idx="69">
                  <c:v>1.1527777777777779</c:v>
                </c:pt>
                <c:pt idx="70">
                  <c:v>1.1527777777777779</c:v>
                </c:pt>
                <c:pt idx="71">
                  <c:v>1.1527777777777779</c:v>
                </c:pt>
                <c:pt idx="72">
                  <c:v>1.1527777777777779</c:v>
                </c:pt>
                <c:pt idx="73">
                  <c:v>1.1527777777777779</c:v>
                </c:pt>
                <c:pt idx="74">
                  <c:v>1.0638888888888889</c:v>
                </c:pt>
                <c:pt idx="75">
                  <c:v>0.97361111111111109</c:v>
                </c:pt>
                <c:pt idx="76">
                  <c:v>0.87499999999999978</c:v>
                </c:pt>
                <c:pt idx="77">
                  <c:v>0.78749999999999998</c:v>
                </c:pt>
                <c:pt idx="78">
                  <c:v>0.7</c:v>
                </c:pt>
                <c:pt idx="79">
                  <c:v>0.60972222222222228</c:v>
                </c:pt>
                <c:pt idx="80">
                  <c:v>0.52222222222222214</c:v>
                </c:pt>
                <c:pt idx="81">
                  <c:v>0.43472222222222212</c:v>
                </c:pt>
                <c:pt idx="82">
                  <c:v>0.34444444444444444</c:v>
                </c:pt>
                <c:pt idx="83">
                  <c:v>0.2361111111111111</c:v>
                </c:pt>
                <c:pt idx="84">
                  <c:v>0.23055555555555557</c:v>
                </c:pt>
                <c:pt idx="85">
                  <c:v>0.23472222222222219</c:v>
                </c:pt>
                <c:pt idx="86">
                  <c:v>0.24305555555555552</c:v>
                </c:pt>
                <c:pt idx="87">
                  <c:v>0.23333333333333331</c:v>
                </c:pt>
                <c:pt idx="88">
                  <c:v>0.22638888888888889</c:v>
                </c:pt>
                <c:pt idx="89">
                  <c:v>0.21805555555555553</c:v>
                </c:pt>
                <c:pt idx="90">
                  <c:v>0.19583333333333336</c:v>
                </c:pt>
                <c:pt idx="91">
                  <c:v>0.19027777777777777</c:v>
                </c:pt>
                <c:pt idx="92">
                  <c:v>0.1875</c:v>
                </c:pt>
                <c:pt idx="93">
                  <c:v>0.20833333333333334</c:v>
                </c:pt>
                <c:pt idx="94">
                  <c:v>0.21944444444444447</c:v>
                </c:pt>
                <c:pt idx="95">
                  <c:v>0.21527777777777776</c:v>
                </c:pt>
                <c:pt idx="96">
                  <c:v>0.21388888888888888</c:v>
                </c:pt>
                <c:pt idx="97">
                  <c:v>0.20416666666666666</c:v>
                </c:pt>
                <c:pt idx="98">
                  <c:v>0.21388888888888888</c:v>
                </c:pt>
                <c:pt idx="99">
                  <c:v>0.22916666666666669</c:v>
                </c:pt>
                <c:pt idx="100">
                  <c:v>0.2541666666666666</c:v>
                </c:pt>
                <c:pt idx="101">
                  <c:v>0.25694444444444448</c:v>
                </c:pt>
                <c:pt idx="102">
                  <c:v>0.25972222222222224</c:v>
                </c:pt>
                <c:pt idx="103">
                  <c:v>0.25972222222222224</c:v>
                </c:pt>
                <c:pt idx="104">
                  <c:v>0.24027777777777776</c:v>
                </c:pt>
                <c:pt idx="105">
                  <c:v>0.24166666666666664</c:v>
                </c:pt>
                <c:pt idx="106">
                  <c:v>0.24305555555555552</c:v>
                </c:pt>
                <c:pt idx="107">
                  <c:v>0.25694444444444448</c:v>
                </c:pt>
                <c:pt idx="108">
                  <c:v>0.24583333333333335</c:v>
                </c:pt>
                <c:pt idx="109">
                  <c:v>0.23333333333333339</c:v>
                </c:pt>
                <c:pt idx="110">
                  <c:v>0.2208333333333333</c:v>
                </c:pt>
                <c:pt idx="111">
                  <c:v>0.2</c:v>
                </c:pt>
                <c:pt idx="112">
                  <c:v>0.19444444444444445</c:v>
                </c:pt>
                <c:pt idx="113">
                  <c:v>0.18611111111111112</c:v>
                </c:pt>
                <c:pt idx="114">
                  <c:v>0.19166666666666668</c:v>
                </c:pt>
                <c:pt idx="115">
                  <c:v>0.18333333333333332</c:v>
                </c:pt>
                <c:pt idx="116">
                  <c:v>0.17222222222222222</c:v>
                </c:pt>
                <c:pt idx="117">
                  <c:v>0.16388888888888886</c:v>
                </c:pt>
                <c:pt idx="118">
                  <c:v>0.14444444444444443</c:v>
                </c:pt>
                <c:pt idx="119">
                  <c:v>0.14305555555555555</c:v>
                </c:pt>
                <c:pt idx="120">
                  <c:v>0.14722222222222223</c:v>
                </c:pt>
                <c:pt idx="121">
                  <c:v>0.15277777777777776</c:v>
                </c:pt>
                <c:pt idx="122">
                  <c:v>0.15972222222222224</c:v>
                </c:pt>
                <c:pt idx="123">
                  <c:v>0.16527777777777777</c:v>
                </c:pt>
                <c:pt idx="124">
                  <c:v>0.16944444444444443</c:v>
                </c:pt>
                <c:pt idx="125">
                  <c:v>0.15694444444444444</c:v>
                </c:pt>
                <c:pt idx="126">
                  <c:v>0.16527777777777777</c:v>
                </c:pt>
                <c:pt idx="127">
                  <c:v>0.18055555555555555</c:v>
                </c:pt>
                <c:pt idx="128">
                  <c:v>0.20277777777777778</c:v>
                </c:pt>
                <c:pt idx="129">
                  <c:v>0.21111111111111108</c:v>
                </c:pt>
                <c:pt idx="130">
                  <c:v>0.20972222222222223</c:v>
                </c:pt>
                <c:pt idx="131">
                  <c:v>0.22638888888888889</c:v>
                </c:pt>
                <c:pt idx="132">
                  <c:v>0.20555555555555555</c:v>
                </c:pt>
                <c:pt idx="133">
                  <c:v>0.21527777777777776</c:v>
                </c:pt>
                <c:pt idx="134">
                  <c:v>0.21944444444444441</c:v>
                </c:pt>
                <c:pt idx="135">
                  <c:v>0.2361111111111111</c:v>
                </c:pt>
                <c:pt idx="136">
                  <c:v>0.2361111111111111</c:v>
                </c:pt>
                <c:pt idx="137">
                  <c:v>0.2277777777777778</c:v>
                </c:pt>
                <c:pt idx="138">
                  <c:v>0.22916666666666669</c:v>
                </c:pt>
                <c:pt idx="139">
                  <c:v>0.21249999999999999</c:v>
                </c:pt>
                <c:pt idx="140">
                  <c:v>0.22083333333333335</c:v>
                </c:pt>
                <c:pt idx="141">
                  <c:v>0.22222222222222224</c:v>
                </c:pt>
                <c:pt idx="142">
                  <c:v>0.23888888888888893</c:v>
                </c:pt>
                <c:pt idx="143">
                  <c:v>0.22638888888888892</c:v>
                </c:pt>
                <c:pt idx="144">
                  <c:v>0.21805555555555553</c:v>
                </c:pt>
                <c:pt idx="145">
                  <c:v>0.22361111111111115</c:v>
                </c:pt>
                <c:pt idx="146">
                  <c:v>0.21111111111111117</c:v>
                </c:pt>
                <c:pt idx="147">
                  <c:v>0.21944444444444447</c:v>
                </c:pt>
                <c:pt idx="148">
                  <c:v>0.22361111111111115</c:v>
                </c:pt>
                <c:pt idx="149">
                  <c:v>0.24305555555555558</c:v>
                </c:pt>
                <c:pt idx="150">
                  <c:v>0.23888888888888887</c:v>
                </c:pt>
                <c:pt idx="151">
                  <c:v>0.23611111111111116</c:v>
                </c:pt>
                <c:pt idx="152">
                  <c:v>0.25277777777777782</c:v>
                </c:pt>
                <c:pt idx="153">
                  <c:v>0.24722222222222223</c:v>
                </c:pt>
                <c:pt idx="154">
                  <c:v>0.25555555555555554</c:v>
                </c:pt>
                <c:pt idx="155">
                  <c:v>0.25694444444444442</c:v>
                </c:pt>
                <c:pt idx="156">
                  <c:v>0.27500000000000002</c:v>
                </c:pt>
                <c:pt idx="157">
                  <c:v>0.27777777777777779</c:v>
                </c:pt>
                <c:pt idx="158">
                  <c:v>0.27916666666666667</c:v>
                </c:pt>
                <c:pt idx="159">
                  <c:v>0.27777777777777773</c:v>
                </c:pt>
                <c:pt idx="160">
                  <c:v>0.2638888888888889</c:v>
                </c:pt>
                <c:pt idx="161">
                  <c:v>0.26805555555555555</c:v>
                </c:pt>
                <c:pt idx="162">
                  <c:v>0.25555555555555554</c:v>
                </c:pt>
                <c:pt idx="163">
                  <c:v>0.26944444444444449</c:v>
                </c:pt>
                <c:pt idx="164">
                  <c:v>0.27500000000000008</c:v>
                </c:pt>
                <c:pt idx="165">
                  <c:v>0.28333333333333333</c:v>
                </c:pt>
                <c:pt idx="166">
                  <c:v>0.28888888888888886</c:v>
                </c:pt>
                <c:pt idx="167">
                  <c:v>0.27500000000000002</c:v>
                </c:pt>
                <c:pt idx="168">
                  <c:v>0.28194444444444444</c:v>
                </c:pt>
                <c:pt idx="169">
                  <c:v>0.28888888888888886</c:v>
                </c:pt>
                <c:pt idx="170">
                  <c:v>0.31388888888888888</c:v>
                </c:pt>
                <c:pt idx="171">
                  <c:v>0.31805555555555559</c:v>
                </c:pt>
                <c:pt idx="172">
                  <c:v>0.32777777777777783</c:v>
                </c:pt>
                <c:pt idx="173">
                  <c:v>0.33472222222222225</c:v>
                </c:pt>
                <c:pt idx="174">
                  <c:v>0.32361111111111118</c:v>
                </c:pt>
                <c:pt idx="175">
                  <c:v>0.32361111111111113</c:v>
                </c:pt>
                <c:pt idx="176">
                  <c:v>0.32916666666666672</c:v>
                </c:pt>
                <c:pt idx="177">
                  <c:v>0.34583333333333333</c:v>
                </c:pt>
                <c:pt idx="178">
                  <c:v>0.34861111111111109</c:v>
                </c:pt>
                <c:pt idx="179">
                  <c:v>0.33611111111111114</c:v>
                </c:pt>
                <c:pt idx="180">
                  <c:v>0.33194444444444449</c:v>
                </c:pt>
                <c:pt idx="181">
                  <c:v>0.31944444444444453</c:v>
                </c:pt>
                <c:pt idx="182">
                  <c:v>0.32083333333333336</c:v>
                </c:pt>
                <c:pt idx="183">
                  <c:v>0.32222222222222224</c:v>
                </c:pt>
                <c:pt idx="184">
                  <c:v>0.34027777777777779</c:v>
                </c:pt>
                <c:pt idx="185">
                  <c:v>0.35</c:v>
                </c:pt>
                <c:pt idx="186">
                  <c:v>0.3263888888888889</c:v>
                </c:pt>
                <c:pt idx="187">
                  <c:v>0.32361111111111107</c:v>
                </c:pt>
                <c:pt idx="188">
                  <c:v>0.30694444444444446</c:v>
                </c:pt>
                <c:pt idx="189">
                  <c:v>0.32222222222222224</c:v>
                </c:pt>
                <c:pt idx="190">
                  <c:v>0.32916666666666666</c:v>
                </c:pt>
                <c:pt idx="191">
                  <c:v>0.33611111111111114</c:v>
                </c:pt>
                <c:pt idx="192">
                  <c:v>0.3347222222222222</c:v>
                </c:pt>
                <c:pt idx="193">
                  <c:v>0.33194444444444443</c:v>
                </c:pt>
                <c:pt idx="194">
                  <c:v>0.32916666666666666</c:v>
                </c:pt>
                <c:pt idx="195">
                  <c:v>0.3125</c:v>
                </c:pt>
                <c:pt idx="196">
                  <c:v>0.33472222222222225</c:v>
                </c:pt>
                <c:pt idx="197">
                  <c:v>0.34027777777777779</c:v>
                </c:pt>
                <c:pt idx="198">
                  <c:v>0.35138888888888886</c:v>
                </c:pt>
                <c:pt idx="199">
                  <c:v>0.34861111111111115</c:v>
                </c:pt>
                <c:pt idx="200">
                  <c:v>0.34027777777777785</c:v>
                </c:pt>
                <c:pt idx="201">
                  <c:v>0.34305555555555556</c:v>
                </c:pt>
                <c:pt idx="202">
                  <c:v>0.32638888888888895</c:v>
                </c:pt>
                <c:pt idx="203">
                  <c:v>0.3208333333333333</c:v>
                </c:pt>
                <c:pt idx="204">
                  <c:v>0.31805555555555559</c:v>
                </c:pt>
                <c:pt idx="205">
                  <c:v>0.31944444444444448</c:v>
                </c:pt>
                <c:pt idx="206">
                  <c:v>0.31111111111111112</c:v>
                </c:pt>
                <c:pt idx="207">
                  <c:v>0.30694444444444446</c:v>
                </c:pt>
                <c:pt idx="208">
                  <c:v>0.30138888888888887</c:v>
                </c:pt>
                <c:pt idx="209">
                  <c:v>0.28888888888888886</c:v>
                </c:pt>
                <c:pt idx="210">
                  <c:v>0.29583333333333334</c:v>
                </c:pt>
                <c:pt idx="211">
                  <c:v>0.30138888888888887</c:v>
                </c:pt>
                <c:pt idx="212">
                  <c:v>0.3125</c:v>
                </c:pt>
                <c:pt idx="213">
                  <c:v>0.31944444444444448</c:v>
                </c:pt>
                <c:pt idx="214">
                  <c:v>0.31944444444444453</c:v>
                </c:pt>
                <c:pt idx="215">
                  <c:v>0.32500000000000007</c:v>
                </c:pt>
                <c:pt idx="216">
                  <c:v>0.31805555555555559</c:v>
                </c:pt>
                <c:pt idx="217">
                  <c:v>0.32083333333333336</c:v>
                </c:pt>
                <c:pt idx="218">
                  <c:v>0.32916666666666672</c:v>
                </c:pt>
                <c:pt idx="219">
                  <c:v>0.32916666666666672</c:v>
                </c:pt>
                <c:pt idx="220">
                  <c:v>0.31944444444444448</c:v>
                </c:pt>
                <c:pt idx="221">
                  <c:v>0.30833333333333335</c:v>
                </c:pt>
                <c:pt idx="222">
                  <c:v>0.30694444444444441</c:v>
                </c:pt>
                <c:pt idx="223">
                  <c:v>0.28611111111111109</c:v>
                </c:pt>
                <c:pt idx="224">
                  <c:v>0.2805555555555555</c:v>
                </c:pt>
                <c:pt idx="225">
                  <c:v>0.27083333333333331</c:v>
                </c:pt>
                <c:pt idx="226">
                  <c:v>0.27222222222222225</c:v>
                </c:pt>
                <c:pt idx="227">
                  <c:v>0.25694444444444448</c:v>
                </c:pt>
                <c:pt idx="228">
                  <c:v>0.24305555555555558</c:v>
                </c:pt>
                <c:pt idx="229">
                  <c:v>0.24722222222222218</c:v>
                </c:pt>
                <c:pt idx="230">
                  <c:v>0.23888888888888887</c:v>
                </c:pt>
                <c:pt idx="231">
                  <c:v>0.23888888888888887</c:v>
                </c:pt>
                <c:pt idx="232">
                  <c:v>0.23888888888888887</c:v>
                </c:pt>
                <c:pt idx="233">
                  <c:v>0.24305555555555558</c:v>
                </c:pt>
                <c:pt idx="234">
                  <c:v>0.24166666666666664</c:v>
                </c:pt>
                <c:pt idx="235">
                  <c:v>0.24305555555555552</c:v>
                </c:pt>
                <c:pt idx="236">
                  <c:v>0.24861111111111106</c:v>
                </c:pt>
                <c:pt idx="237">
                  <c:v>0.24583333333333329</c:v>
                </c:pt>
                <c:pt idx="238">
                  <c:v>0.2541666666666666</c:v>
                </c:pt>
                <c:pt idx="239">
                  <c:v>0.25138888888888894</c:v>
                </c:pt>
                <c:pt idx="240">
                  <c:v>0.26111111111111118</c:v>
                </c:pt>
                <c:pt idx="241">
                  <c:v>0.26111111111111113</c:v>
                </c:pt>
                <c:pt idx="242">
                  <c:v>0.25416666666666671</c:v>
                </c:pt>
                <c:pt idx="243">
                  <c:v>0.2680555555555556</c:v>
                </c:pt>
                <c:pt idx="244">
                  <c:v>0.25833333333333336</c:v>
                </c:pt>
                <c:pt idx="245">
                  <c:v>0.2638888888888889</c:v>
                </c:pt>
                <c:pt idx="246">
                  <c:v>0.26250000000000001</c:v>
                </c:pt>
                <c:pt idx="247">
                  <c:v>0.27222222222222225</c:v>
                </c:pt>
                <c:pt idx="248">
                  <c:v>0.26944444444444443</c:v>
                </c:pt>
                <c:pt idx="249">
                  <c:v>0.27916666666666667</c:v>
                </c:pt>
                <c:pt idx="250">
                  <c:v>0.28472222222222221</c:v>
                </c:pt>
                <c:pt idx="251">
                  <c:v>0.28472222222222221</c:v>
                </c:pt>
                <c:pt idx="252">
                  <c:v>0.29444444444444445</c:v>
                </c:pt>
                <c:pt idx="253">
                  <c:v>0.29444444444444445</c:v>
                </c:pt>
                <c:pt idx="254">
                  <c:v>0.30972222222222223</c:v>
                </c:pt>
                <c:pt idx="255">
                  <c:v>0.30972222222222223</c:v>
                </c:pt>
                <c:pt idx="256">
                  <c:v>0.30833333333333335</c:v>
                </c:pt>
                <c:pt idx="257">
                  <c:v>0.31527777777777782</c:v>
                </c:pt>
                <c:pt idx="258">
                  <c:v>0.31388888888888888</c:v>
                </c:pt>
                <c:pt idx="259">
                  <c:v>0.31111111111111106</c:v>
                </c:pt>
                <c:pt idx="260">
                  <c:v>0.31111111111111117</c:v>
                </c:pt>
                <c:pt idx="261">
                  <c:v>0.31527777777777771</c:v>
                </c:pt>
                <c:pt idx="262">
                  <c:v>0.31527777777777777</c:v>
                </c:pt>
                <c:pt idx="263">
                  <c:v>0.3125</c:v>
                </c:pt>
                <c:pt idx="264">
                  <c:v>0.31388888888888888</c:v>
                </c:pt>
                <c:pt idx="265">
                  <c:v>0.30555555555555552</c:v>
                </c:pt>
                <c:pt idx="266">
                  <c:v>0.30694444444444446</c:v>
                </c:pt>
                <c:pt idx="267">
                  <c:v>0.30694444444444441</c:v>
                </c:pt>
                <c:pt idx="268">
                  <c:v>0.30416666666666664</c:v>
                </c:pt>
                <c:pt idx="269">
                  <c:v>0.30555555555555552</c:v>
                </c:pt>
                <c:pt idx="270">
                  <c:v>0.30277777777777776</c:v>
                </c:pt>
                <c:pt idx="271">
                  <c:v>0.3083333333333334</c:v>
                </c:pt>
                <c:pt idx="272">
                  <c:v>0.30555555555555558</c:v>
                </c:pt>
                <c:pt idx="273">
                  <c:v>0.30833333333333335</c:v>
                </c:pt>
                <c:pt idx="274">
                  <c:v>0.30972222222222223</c:v>
                </c:pt>
                <c:pt idx="275">
                  <c:v>0.31527777777777777</c:v>
                </c:pt>
                <c:pt idx="276">
                  <c:v>0.32083333333333336</c:v>
                </c:pt>
                <c:pt idx="277">
                  <c:v>0.30277777777777776</c:v>
                </c:pt>
                <c:pt idx="278">
                  <c:v>0.30833333333333335</c:v>
                </c:pt>
                <c:pt idx="279">
                  <c:v>0.29999999999999993</c:v>
                </c:pt>
                <c:pt idx="280">
                  <c:v>0.30138888888888887</c:v>
                </c:pt>
                <c:pt idx="281">
                  <c:v>0.30972222222222223</c:v>
                </c:pt>
                <c:pt idx="282">
                  <c:v>0.30972222222222218</c:v>
                </c:pt>
                <c:pt idx="283">
                  <c:v>0.30694444444444446</c:v>
                </c:pt>
                <c:pt idx="284">
                  <c:v>0.30694444444444435</c:v>
                </c:pt>
                <c:pt idx="285">
                  <c:v>0.30694444444444446</c:v>
                </c:pt>
                <c:pt idx="286">
                  <c:v>0.3041666666666667</c:v>
                </c:pt>
                <c:pt idx="287">
                  <c:v>0.3263888888888889</c:v>
                </c:pt>
                <c:pt idx="288">
                  <c:v>0.32361111111111107</c:v>
                </c:pt>
                <c:pt idx="289">
                  <c:v>0.31944444444444448</c:v>
                </c:pt>
                <c:pt idx="290">
                  <c:v>0.30555555555555558</c:v>
                </c:pt>
                <c:pt idx="291">
                  <c:v>0.28750000000000003</c:v>
                </c:pt>
                <c:pt idx="292">
                  <c:v>0.27916666666666667</c:v>
                </c:pt>
                <c:pt idx="293">
                  <c:v>0.26527777777777778</c:v>
                </c:pt>
                <c:pt idx="294">
                  <c:v>0.25694444444444442</c:v>
                </c:pt>
                <c:pt idx="295">
                  <c:v>0.25277777777777777</c:v>
                </c:pt>
                <c:pt idx="296">
                  <c:v>0.24722222222222223</c:v>
                </c:pt>
                <c:pt idx="297">
                  <c:v>0.23749999999999999</c:v>
                </c:pt>
                <c:pt idx="298">
                  <c:v>0.23888888888888885</c:v>
                </c:pt>
                <c:pt idx="299">
                  <c:v>0.24305555555555558</c:v>
                </c:pt>
                <c:pt idx="300">
                  <c:v>0.2458333333333334</c:v>
                </c:pt>
                <c:pt idx="301">
                  <c:v>0.24444444444444446</c:v>
                </c:pt>
                <c:pt idx="302">
                  <c:v>0.24722222222222223</c:v>
                </c:pt>
                <c:pt idx="303">
                  <c:v>0.25277777777777782</c:v>
                </c:pt>
                <c:pt idx="304">
                  <c:v>0.25416666666666671</c:v>
                </c:pt>
                <c:pt idx="305">
                  <c:v>0.25555555555555554</c:v>
                </c:pt>
                <c:pt idx="306">
                  <c:v>0.2583333333333333</c:v>
                </c:pt>
                <c:pt idx="307">
                  <c:v>0.25416666666666665</c:v>
                </c:pt>
                <c:pt idx="308">
                  <c:v>0.25694444444444448</c:v>
                </c:pt>
                <c:pt idx="309">
                  <c:v>0.26388888888888895</c:v>
                </c:pt>
                <c:pt idx="310">
                  <c:v>0.26666666666666661</c:v>
                </c:pt>
                <c:pt idx="311">
                  <c:v>0.2680555555555556</c:v>
                </c:pt>
                <c:pt idx="312">
                  <c:v>0.26527777777777783</c:v>
                </c:pt>
                <c:pt idx="313">
                  <c:v>0.27361111111111114</c:v>
                </c:pt>
                <c:pt idx="314">
                  <c:v>0.26527777777777778</c:v>
                </c:pt>
                <c:pt idx="315">
                  <c:v>0.26805555555555555</c:v>
                </c:pt>
                <c:pt idx="316">
                  <c:v>0.27361111111111114</c:v>
                </c:pt>
                <c:pt idx="317">
                  <c:v>0.27361111111111114</c:v>
                </c:pt>
                <c:pt idx="318">
                  <c:v>0.26805555555555555</c:v>
                </c:pt>
                <c:pt idx="319">
                  <c:v>0.26250000000000001</c:v>
                </c:pt>
                <c:pt idx="320">
                  <c:v>0.27500000000000002</c:v>
                </c:pt>
                <c:pt idx="321">
                  <c:v>0.26944444444444449</c:v>
                </c:pt>
                <c:pt idx="322">
                  <c:v>0.28611111111111109</c:v>
                </c:pt>
                <c:pt idx="323">
                  <c:v>0.28611111111111109</c:v>
                </c:pt>
                <c:pt idx="324">
                  <c:v>0.30000000000000004</c:v>
                </c:pt>
                <c:pt idx="325">
                  <c:v>0.29722222222222222</c:v>
                </c:pt>
                <c:pt idx="326">
                  <c:v>0.29305555555555551</c:v>
                </c:pt>
                <c:pt idx="327">
                  <c:v>0.29722222222222217</c:v>
                </c:pt>
                <c:pt idx="328">
                  <c:v>0.28611111111111109</c:v>
                </c:pt>
                <c:pt idx="329">
                  <c:v>0.3027777777777777</c:v>
                </c:pt>
                <c:pt idx="330">
                  <c:v>0.3</c:v>
                </c:pt>
                <c:pt idx="331">
                  <c:v>0.3125</c:v>
                </c:pt>
                <c:pt idx="332">
                  <c:v>0.31388888888888888</c:v>
                </c:pt>
                <c:pt idx="333">
                  <c:v>0.3125</c:v>
                </c:pt>
                <c:pt idx="334">
                  <c:v>0.31805555555555559</c:v>
                </c:pt>
                <c:pt idx="335">
                  <c:v>0.30694444444444441</c:v>
                </c:pt>
                <c:pt idx="336">
                  <c:v>0.32361111111111113</c:v>
                </c:pt>
                <c:pt idx="337">
                  <c:v>0.33472222222222225</c:v>
                </c:pt>
                <c:pt idx="338">
                  <c:v>0.36111111111111105</c:v>
                </c:pt>
                <c:pt idx="339">
                  <c:v>0.35972222222222217</c:v>
                </c:pt>
                <c:pt idx="340">
                  <c:v>0.35972222222222217</c:v>
                </c:pt>
                <c:pt idx="341">
                  <c:v>0.37083333333333329</c:v>
                </c:pt>
                <c:pt idx="342">
                  <c:v>0.35</c:v>
                </c:pt>
                <c:pt idx="343">
                  <c:v>0.36111111111111105</c:v>
                </c:pt>
                <c:pt idx="344">
                  <c:v>0.36111111111111105</c:v>
                </c:pt>
                <c:pt idx="345">
                  <c:v>0.37638888888888888</c:v>
                </c:pt>
                <c:pt idx="346">
                  <c:v>0.36527777777777781</c:v>
                </c:pt>
                <c:pt idx="347">
                  <c:v>0.35277777777777775</c:v>
                </c:pt>
                <c:pt idx="348">
                  <c:v>0.34444444444444444</c:v>
                </c:pt>
                <c:pt idx="349">
                  <c:v>0.31527777777777782</c:v>
                </c:pt>
                <c:pt idx="350">
                  <c:v>0.31388888888888894</c:v>
                </c:pt>
                <c:pt idx="351">
                  <c:v>0.30833333333333329</c:v>
                </c:pt>
                <c:pt idx="352">
                  <c:v>0.32361111111111113</c:v>
                </c:pt>
                <c:pt idx="353">
                  <c:v>0.31527777777777782</c:v>
                </c:pt>
                <c:pt idx="354">
                  <c:v>0.3083333333333334</c:v>
                </c:pt>
                <c:pt idx="355">
                  <c:v>0.30972222222222223</c:v>
                </c:pt>
                <c:pt idx="356">
                  <c:v>0.29166666666666663</c:v>
                </c:pt>
                <c:pt idx="357">
                  <c:v>0.2986111111111111</c:v>
                </c:pt>
                <c:pt idx="358">
                  <c:v>0.30138888888888887</c:v>
                </c:pt>
                <c:pt idx="359">
                  <c:v>0.3263888888888889</c:v>
                </c:pt>
                <c:pt idx="360">
                  <c:v>0.3263888888888889</c:v>
                </c:pt>
                <c:pt idx="361">
                  <c:v>0.31527777777777782</c:v>
                </c:pt>
                <c:pt idx="362">
                  <c:v>0.31805555555555559</c:v>
                </c:pt>
                <c:pt idx="363">
                  <c:v>0.30555555555555558</c:v>
                </c:pt>
                <c:pt idx="364">
                  <c:v>0.31388888888888888</c:v>
                </c:pt>
                <c:pt idx="365">
                  <c:v>0.31666666666666665</c:v>
                </c:pt>
                <c:pt idx="366">
                  <c:v>0.33611111111111114</c:v>
                </c:pt>
                <c:pt idx="367">
                  <c:v>0.34861111111111109</c:v>
                </c:pt>
                <c:pt idx="368">
                  <c:v>0.35138888888888886</c:v>
                </c:pt>
                <c:pt idx="369">
                  <c:v>0.35972222222222222</c:v>
                </c:pt>
                <c:pt idx="370">
                  <c:v>0.35138888888888892</c:v>
                </c:pt>
                <c:pt idx="371">
                  <c:v>0.37361111111111112</c:v>
                </c:pt>
                <c:pt idx="372">
                  <c:v>0.37222222222222229</c:v>
                </c:pt>
                <c:pt idx="373">
                  <c:v>0.39166666666666666</c:v>
                </c:pt>
                <c:pt idx="374">
                  <c:v>0.39305555555555555</c:v>
                </c:pt>
                <c:pt idx="375">
                  <c:v>0.39027777777777778</c:v>
                </c:pt>
                <c:pt idx="376">
                  <c:v>0.39722222222222225</c:v>
                </c:pt>
                <c:pt idx="377">
                  <c:v>0.38055555555555554</c:v>
                </c:pt>
                <c:pt idx="378">
                  <c:v>0.39444444444444443</c:v>
                </c:pt>
                <c:pt idx="379">
                  <c:v>0.39305555555555555</c:v>
                </c:pt>
                <c:pt idx="380">
                  <c:v>0.40833333333333333</c:v>
                </c:pt>
                <c:pt idx="381">
                  <c:v>0.40416666666666667</c:v>
                </c:pt>
                <c:pt idx="382">
                  <c:v>0.41111111111111115</c:v>
                </c:pt>
                <c:pt idx="383">
                  <c:v>0.41805555555555551</c:v>
                </c:pt>
                <c:pt idx="384">
                  <c:v>0.40972222222222221</c:v>
                </c:pt>
                <c:pt idx="385">
                  <c:v>0.42638888888888893</c:v>
                </c:pt>
                <c:pt idx="386">
                  <c:v>0.4291666666666667</c:v>
                </c:pt>
                <c:pt idx="387">
                  <c:v>0.44583333333333341</c:v>
                </c:pt>
                <c:pt idx="388">
                  <c:v>0.44444444444444448</c:v>
                </c:pt>
                <c:pt idx="389">
                  <c:v>0.44444444444444448</c:v>
                </c:pt>
                <c:pt idx="390">
                  <c:v>0.45277777777777778</c:v>
                </c:pt>
                <c:pt idx="391">
                  <c:v>0.4458333333333333</c:v>
                </c:pt>
                <c:pt idx="392">
                  <c:v>0.45555555555555555</c:v>
                </c:pt>
                <c:pt idx="393">
                  <c:v>0.45555555555555555</c:v>
                </c:pt>
                <c:pt idx="394">
                  <c:v>0.46388888888888891</c:v>
                </c:pt>
                <c:pt idx="395">
                  <c:v>0.45833333333333331</c:v>
                </c:pt>
                <c:pt idx="396">
                  <c:v>0.46388888888888891</c:v>
                </c:pt>
                <c:pt idx="397">
                  <c:v>0.46666666666666662</c:v>
                </c:pt>
                <c:pt idx="398">
                  <c:v>0.46388888888888885</c:v>
                </c:pt>
                <c:pt idx="399">
                  <c:v>0.48749999999999999</c:v>
                </c:pt>
                <c:pt idx="400">
                  <c:v>0.49027777777777787</c:v>
                </c:pt>
                <c:pt idx="401">
                  <c:v>0.50000000000000011</c:v>
                </c:pt>
                <c:pt idx="402">
                  <c:v>0.50138888888888888</c:v>
                </c:pt>
                <c:pt idx="403">
                  <c:v>0.49861111111111106</c:v>
                </c:pt>
                <c:pt idx="404">
                  <c:v>0.50694444444444442</c:v>
                </c:pt>
                <c:pt idx="405">
                  <c:v>0.50138888888888888</c:v>
                </c:pt>
                <c:pt idx="406">
                  <c:v>0.50277777777777777</c:v>
                </c:pt>
                <c:pt idx="407">
                  <c:v>0.50138888888888888</c:v>
                </c:pt>
                <c:pt idx="408">
                  <c:v>0.50138888888888888</c:v>
                </c:pt>
                <c:pt idx="409">
                  <c:v>0.48333333333333323</c:v>
                </c:pt>
                <c:pt idx="410">
                  <c:v>0.47916666666666669</c:v>
                </c:pt>
                <c:pt idx="411">
                  <c:v>0.48472222222222222</c:v>
                </c:pt>
                <c:pt idx="412">
                  <c:v>0.46805555555555556</c:v>
                </c:pt>
                <c:pt idx="413">
                  <c:v>0.46944444444444439</c:v>
                </c:pt>
                <c:pt idx="414">
                  <c:v>0.46388888888888891</c:v>
                </c:pt>
                <c:pt idx="415">
                  <c:v>0.46388888888888891</c:v>
                </c:pt>
                <c:pt idx="416">
                  <c:v>0.45</c:v>
                </c:pt>
                <c:pt idx="417">
                  <c:v>0.44027777777777788</c:v>
                </c:pt>
                <c:pt idx="418">
                  <c:v>0.44305555555555554</c:v>
                </c:pt>
                <c:pt idx="419">
                  <c:v>0.42499999999999999</c:v>
                </c:pt>
                <c:pt idx="420">
                  <c:v>0.42499999999999999</c:v>
                </c:pt>
                <c:pt idx="421">
                  <c:v>0.42499999999999999</c:v>
                </c:pt>
                <c:pt idx="422">
                  <c:v>0.43611111111111106</c:v>
                </c:pt>
                <c:pt idx="423">
                  <c:v>0.4375</c:v>
                </c:pt>
                <c:pt idx="424">
                  <c:v>0.4375</c:v>
                </c:pt>
                <c:pt idx="425">
                  <c:v>0.44305555555555554</c:v>
                </c:pt>
                <c:pt idx="426">
                  <c:v>0.43888888888888883</c:v>
                </c:pt>
                <c:pt idx="427">
                  <c:v>0.44444444444444448</c:v>
                </c:pt>
                <c:pt idx="428">
                  <c:v>0.45</c:v>
                </c:pt>
                <c:pt idx="429">
                  <c:v>0.45555555555555555</c:v>
                </c:pt>
                <c:pt idx="430">
                  <c:v>0.45416666666666661</c:v>
                </c:pt>
                <c:pt idx="431">
                  <c:v>0.4458333333333333</c:v>
                </c:pt>
                <c:pt idx="432">
                  <c:v>0.45694444444444449</c:v>
                </c:pt>
                <c:pt idx="433">
                  <c:v>0.44444444444444448</c:v>
                </c:pt>
                <c:pt idx="434">
                  <c:v>0.44722222222222224</c:v>
                </c:pt>
                <c:pt idx="435">
                  <c:v>0.45277777777777783</c:v>
                </c:pt>
                <c:pt idx="436">
                  <c:v>0.46527777777777779</c:v>
                </c:pt>
                <c:pt idx="437">
                  <c:v>0.46250000000000002</c:v>
                </c:pt>
                <c:pt idx="438">
                  <c:v>0.45138888888888895</c:v>
                </c:pt>
                <c:pt idx="439">
                  <c:v>0.46805555555555556</c:v>
                </c:pt>
                <c:pt idx="440">
                  <c:v>0.45555555555555555</c:v>
                </c:pt>
                <c:pt idx="441">
                  <c:v>0.46805555555555556</c:v>
                </c:pt>
                <c:pt idx="442">
                  <c:v>0.45972222222222214</c:v>
                </c:pt>
                <c:pt idx="443">
                  <c:v>0.46944444444444444</c:v>
                </c:pt>
                <c:pt idx="444">
                  <c:v>0.46666666666666667</c:v>
                </c:pt>
                <c:pt idx="445">
                  <c:v>0.46666666666666679</c:v>
                </c:pt>
                <c:pt idx="446">
                  <c:v>0.48472222222222222</c:v>
                </c:pt>
                <c:pt idx="447">
                  <c:v>0.47500000000000009</c:v>
                </c:pt>
                <c:pt idx="448">
                  <c:v>0.48055555555555551</c:v>
                </c:pt>
                <c:pt idx="449">
                  <c:v>0.47499999999999998</c:v>
                </c:pt>
                <c:pt idx="450">
                  <c:v>0.48472222222222222</c:v>
                </c:pt>
                <c:pt idx="451">
                  <c:v>0.47499999999999998</c:v>
                </c:pt>
                <c:pt idx="452">
                  <c:v>0.47083333333333333</c:v>
                </c:pt>
                <c:pt idx="453">
                  <c:v>0.47916666666666663</c:v>
                </c:pt>
                <c:pt idx="454">
                  <c:v>0.47083333333333333</c:v>
                </c:pt>
                <c:pt idx="455">
                  <c:v>0.47361111111111115</c:v>
                </c:pt>
                <c:pt idx="456">
                  <c:v>0.46388888888888885</c:v>
                </c:pt>
                <c:pt idx="457">
                  <c:v>0.48055555555555551</c:v>
                </c:pt>
                <c:pt idx="458">
                  <c:v>0.48611111111111105</c:v>
                </c:pt>
                <c:pt idx="459">
                  <c:v>0.48888888888888893</c:v>
                </c:pt>
                <c:pt idx="460">
                  <c:v>0.50000000000000011</c:v>
                </c:pt>
                <c:pt idx="461">
                  <c:v>0.49444444444444458</c:v>
                </c:pt>
                <c:pt idx="462">
                  <c:v>0.51111111111111118</c:v>
                </c:pt>
                <c:pt idx="463">
                  <c:v>0.50972222222222219</c:v>
                </c:pt>
                <c:pt idx="464">
                  <c:v>0.52222222222222214</c:v>
                </c:pt>
                <c:pt idx="465">
                  <c:v>0.51666666666666661</c:v>
                </c:pt>
                <c:pt idx="466">
                  <c:v>0.50694444444444442</c:v>
                </c:pt>
                <c:pt idx="467">
                  <c:v>0.51944444444444449</c:v>
                </c:pt>
                <c:pt idx="468">
                  <c:v>0.49861111111111117</c:v>
                </c:pt>
                <c:pt idx="469">
                  <c:v>0.5097222222222223</c:v>
                </c:pt>
                <c:pt idx="470">
                  <c:v>0.50416666666666665</c:v>
                </c:pt>
                <c:pt idx="471">
                  <c:v>0.51527777777777772</c:v>
                </c:pt>
                <c:pt idx="472">
                  <c:v>0.50416666666666665</c:v>
                </c:pt>
                <c:pt idx="473">
                  <c:v>0.5180555555555556</c:v>
                </c:pt>
                <c:pt idx="474">
                  <c:v>0.5347222222222221</c:v>
                </c:pt>
                <c:pt idx="475">
                  <c:v>0.53749999999999998</c:v>
                </c:pt>
                <c:pt idx="476">
                  <c:v>0.55972222222222212</c:v>
                </c:pt>
                <c:pt idx="477">
                  <c:v>0.55833333333333335</c:v>
                </c:pt>
                <c:pt idx="478">
                  <c:v>0.58194444444444438</c:v>
                </c:pt>
                <c:pt idx="479">
                  <c:v>0.58055555555555549</c:v>
                </c:pt>
                <c:pt idx="480">
                  <c:v>0.58749999999999991</c:v>
                </c:pt>
                <c:pt idx="481">
                  <c:v>0.5888888888888888</c:v>
                </c:pt>
                <c:pt idx="482">
                  <c:v>0.59305555555555556</c:v>
                </c:pt>
                <c:pt idx="483">
                  <c:v>0.59861111111111109</c:v>
                </c:pt>
                <c:pt idx="484">
                  <c:v>0.60277777777777775</c:v>
                </c:pt>
                <c:pt idx="485">
                  <c:v>0.60833333333333339</c:v>
                </c:pt>
                <c:pt idx="486">
                  <c:v>0.61250000000000004</c:v>
                </c:pt>
                <c:pt idx="487">
                  <c:v>0.61944444444444446</c:v>
                </c:pt>
                <c:pt idx="488">
                  <c:v>0.63333333333333341</c:v>
                </c:pt>
                <c:pt idx="489">
                  <c:v>0.62916666666666665</c:v>
                </c:pt>
                <c:pt idx="490">
                  <c:v>0.64027777777777783</c:v>
                </c:pt>
                <c:pt idx="491">
                  <c:v>0.65555555555555556</c:v>
                </c:pt>
                <c:pt idx="492">
                  <c:v>0.66388888888888897</c:v>
                </c:pt>
                <c:pt idx="493">
                  <c:v>0.67361111111111105</c:v>
                </c:pt>
                <c:pt idx="494">
                  <c:v>0.68055555555555558</c:v>
                </c:pt>
                <c:pt idx="495">
                  <c:v>0.70277777777777772</c:v>
                </c:pt>
                <c:pt idx="496">
                  <c:v>0.70138888888888895</c:v>
                </c:pt>
                <c:pt idx="497">
                  <c:v>0.70972222222222214</c:v>
                </c:pt>
                <c:pt idx="498">
                  <c:v>0.70972222222222225</c:v>
                </c:pt>
                <c:pt idx="499">
                  <c:v>0.72499999999999987</c:v>
                </c:pt>
                <c:pt idx="500">
                  <c:v>0.72916666666666663</c:v>
                </c:pt>
                <c:pt idx="501">
                  <c:v>0.72916666666666663</c:v>
                </c:pt>
                <c:pt idx="502">
                  <c:v>0.75</c:v>
                </c:pt>
                <c:pt idx="503">
                  <c:v>0.74027777777777781</c:v>
                </c:pt>
                <c:pt idx="504">
                  <c:v>0.74722222222222223</c:v>
                </c:pt>
                <c:pt idx="505">
                  <c:v>0.75138888888888888</c:v>
                </c:pt>
                <c:pt idx="506">
                  <c:v>0.76388888888888884</c:v>
                </c:pt>
                <c:pt idx="507">
                  <c:v>0.7763888888888888</c:v>
                </c:pt>
                <c:pt idx="508">
                  <c:v>0.79027777777777763</c:v>
                </c:pt>
                <c:pt idx="509">
                  <c:v>0.81111111111111112</c:v>
                </c:pt>
                <c:pt idx="510">
                  <c:v>0.81527777777777788</c:v>
                </c:pt>
                <c:pt idx="511">
                  <c:v>0.83888888888888891</c:v>
                </c:pt>
                <c:pt idx="512">
                  <c:v>0.84583333333333344</c:v>
                </c:pt>
                <c:pt idx="513">
                  <c:v>0.85277777777777786</c:v>
                </c:pt>
                <c:pt idx="514">
                  <c:v>0.85277777777777786</c:v>
                </c:pt>
                <c:pt idx="515">
                  <c:v>0.85694444444444429</c:v>
                </c:pt>
                <c:pt idx="516">
                  <c:v>0.8652777777777777</c:v>
                </c:pt>
                <c:pt idx="517">
                  <c:v>0.85833333333333339</c:v>
                </c:pt>
                <c:pt idx="518">
                  <c:v>0.87222222222222212</c:v>
                </c:pt>
                <c:pt idx="519">
                  <c:v>0.86666666666666659</c:v>
                </c:pt>
                <c:pt idx="520">
                  <c:v>0.87638888888888888</c:v>
                </c:pt>
                <c:pt idx="521">
                  <c:v>0.85277777777777763</c:v>
                </c:pt>
                <c:pt idx="522">
                  <c:v>0.8222222222222223</c:v>
                </c:pt>
                <c:pt idx="523">
                  <c:v>0.80694444444444446</c:v>
                </c:pt>
                <c:pt idx="524">
                  <c:v>0.79305555555555574</c:v>
                </c:pt>
                <c:pt idx="525">
                  <c:v>0.78333333333333333</c:v>
                </c:pt>
                <c:pt idx="526">
                  <c:v>0.76249999999999996</c:v>
                </c:pt>
                <c:pt idx="527">
                  <c:v>0.75555555555555554</c:v>
                </c:pt>
                <c:pt idx="528">
                  <c:v>0.72777777777777775</c:v>
                </c:pt>
                <c:pt idx="529">
                  <c:v>0.7152777777777779</c:v>
                </c:pt>
                <c:pt idx="530">
                  <c:v>0.70972222222222225</c:v>
                </c:pt>
                <c:pt idx="531">
                  <c:v>0.70555555555555571</c:v>
                </c:pt>
                <c:pt idx="532">
                  <c:v>0.72499999999999998</c:v>
                </c:pt>
                <c:pt idx="533">
                  <c:v>0.74444444444444446</c:v>
                </c:pt>
                <c:pt idx="534">
                  <c:v>0.74722222222222223</c:v>
                </c:pt>
                <c:pt idx="535">
                  <c:v>0.74305555555555558</c:v>
                </c:pt>
                <c:pt idx="536">
                  <c:v>0.70000000000000007</c:v>
                </c:pt>
                <c:pt idx="537">
                  <c:v>0.71111111111111103</c:v>
                </c:pt>
                <c:pt idx="538">
                  <c:v>0.70972222222222225</c:v>
                </c:pt>
                <c:pt idx="539">
                  <c:v>0.71388888888888891</c:v>
                </c:pt>
                <c:pt idx="540">
                  <c:v>0.71666666666666667</c:v>
                </c:pt>
                <c:pt idx="541">
                  <c:v>0.71666666666666656</c:v>
                </c:pt>
                <c:pt idx="542">
                  <c:v>0.71805555555555556</c:v>
                </c:pt>
                <c:pt idx="543">
                  <c:v>0.71388888888888891</c:v>
                </c:pt>
                <c:pt idx="544">
                  <c:v>0.71388888888888891</c:v>
                </c:pt>
                <c:pt idx="545">
                  <c:v>0.71944444444444444</c:v>
                </c:pt>
                <c:pt idx="546">
                  <c:v>0.77916666666666667</c:v>
                </c:pt>
                <c:pt idx="547">
                  <c:v>0.78472222222222221</c:v>
                </c:pt>
                <c:pt idx="548">
                  <c:v>0.79583333333333339</c:v>
                </c:pt>
                <c:pt idx="549">
                  <c:v>0.81388888888888888</c:v>
                </c:pt>
                <c:pt idx="550">
                  <c:v>0.80694444444444446</c:v>
                </c:pt>
              </c:numCache>
            </c:numRef>
          </c:val>
          <c:smooth val="0"/>
          <c:extLst>
            <c:ext xmlns:c16="http://schemas.microsoft.com/office/drawing/2014/chart" uri="{C3380CC4-5D6E-409C-BE32-E72D297353CC}">
              <c16:uniqueId val="{00000000-AFEF-4EB2-B55F-4B8D2C266D36}"/>
            </c:ext>
          </c:extLst>
        </c:ser>
        <c:ser>
          <c:idx val="1"/>
          <c:order val="1"/>
          <c:tx>
            <c:strRef>
              <c:f>Index_Methodology!$BF$11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Index_Methodology!$BF$12:$BF$562</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val>
          <c:smooth val="0"/>
          <c:extLst>
            <c:ext xmlns:c16="http://schemas.microsoft.com/office/drawing/2014/chart" uri="{C3380CC4-5D6E-409C-BE32-E72D297353CC}">
              <c16:uniqueId val="{00000001-AFEF-4EB2-B55F-4B8D2C266D36}"/>
            </c:ext>
          </c:extLst>
        </c:ser>
        <c:ser>
          <c:idx val="2"/>
          <c:order val="2"/>
          <c:tx>
            <c:strRef>
              <c:f>Index_Methodology!$BG$11</c:f>
              <c:strCache>
                <c:ptCount val="1"/>
                <c:pt idx="0">
                  <c:v>transit_maqi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Index_Methodology!$BG$12:$BG$562</c:f>
              <c:numCache>
                <c:formatCode>0.00000</c:formatCode>
                <c:ptCount val="551"/>
                <c:pt idx="0">
                  <c:v>5.4410920295539196</c:v>
                </c:pt>
                <c:pt idx="1">
                  <c:v>5.5886964384374354</c:v>
                </c:pt>
                <c:pt idx="2">
                  <c:v>5.6131555190831639</c:v>
                </c:pt>
                <c:pt idx="3">
                  <c:v>4.8225134173809563</c:v>
                </c:pt>
                <c:pt idx="4">
                  <c:v>4.774708606710564</c:v>
                </c:pt>
                <c:pt idx="5">
                  <c:v>5.020679817699885</c:v>
                </c:pt>
                <c:pt idx="6">
                  <c:v>5.3967459502699899</c:v>
                </c:pt>
                <c:pt idx="7">
                  <c:v>5.9860639752997615</c:v>
                </c:pt>
                <c:pt idx="8">
                  <c:v>8.9458549679525721</c:v>
                </c:pt>
                <c:pt idx="9">
                  <c:v>10.535580963647444</c:v>
                </c:pt>
                <c:pt idx="10">
                  <c:v>12.892956276122755</c:v>
                </c:pt>
                <c:pt idx="11">
                  <c:v>12.220548987035926</c:v>
                </c:pt>
                <c:pt idx="12">
                  <c:v>11.59693916843305</c:v>
                </c:pt>
                <c:pt idx="13">
                  <c:v>16.468641601053253</c:v>
                </c:pt>
                <c:pt idx="14">
                  <c:v>17.513189599507054</c:v>
                </c:pt>
                <c:pt idx="15">
                  <c:v>17.580218453910277</c:v>
                </c:pt>
                <c:pt idx="16">
                  <c:v>15.17129295391112</c:v>
                </c:pt>
                <c:pt idx="17">
                  <c:v>14.916925027717665</c:v>
                </c:pt>
                <c:pt idx="18">
                  <c:v>14.434579310569061</c:v>
                </c:pt>
                <c:pt idx="19">
                  <c:v>13.880793562821692</c:v>
                </c:pt>
                <c:pt idx="20">
                  <c:v>12.598272156880503</c:v>
                </c:pt>
                <c:pt idx="21">
                  <c:v>14.970375177758628</c:v>
                </c:pt>
                <c:pt idx="22">
                  <c:v>16.914306391855558</c:v>
                </c:pt>
                <c:pt idx="23">
                  <c:v>16.529636965396477</c:v>
                </c:pt>
                <c:pt idx="24">
                  <c:v>16.145465013635903</c:v>
                </c:pt>
                <c:pt idx="25">
                  <c:v>16.081335464951888</c:v>
                </c:pt>
                <c:pt idx="26">
                  <c:v>19.229249566477488</c:v>
                </c:pt>
                <c:pt idx="27">
                  <c:v>17.605812598379131</c:v>
                </c:pt>
                <c:pt idx="28">
                  <c:v>14.28038598152844</c:v>
                </c:pt>
                <c:pt idx="29">
                  <c:v>14.877058622357787</c:v>
                </c:pt>
                <c:pt idx="30">
                  <c:v>16.751241443936021</c:v>
                </c:pt>
                <c:pt idx="31">
                  <c:v>13.432208274988684</c:v>
                </c:pt>
                <c:pt idx="32">
                  <c:v>11.497950069788223</c:v>
                </c:pt>
                <c:pt idx="33">
                  <c:v>12.098822151579752</c:v>
                </c:pt>
                <c:pt idx="34">
                  <c:v>9.7849213139087095</c:v>
                </c:pt>
                <c:pt idx="35">
                  <c:v>6.8928323917482563</c:v>
                </c:pt>
                <c:pt idx="36">
                  <c:v>5.846705159185225</c:v>
                </c:pt>
                <c:pt idx="37">
                  <c:v>6.1705402588446052</c:v>
                </c:pt>
                <c:pt idx="38">
                  <c:v>6.9112456824735036</c:v>
                </c:pt>
                <c:pt idx="39">
                  <c:v>4.6996098336345158</c:v>
                </c:pt>
                <c:pt idx="40">
                  <c:v>4.7231000556423615</c:v>
                </c:pt>
                <c:pt idx="41">
                  <c:v>4.699258087691331</c:v>
                </c:pt>
                <c:pt idx="42">
                  <c:v>4.9036123252293491</c:v>
                </c:pt>
                <c:pt idx="43">
                  <c:v>4.9319987461576869</c:v>
                </c:pt>
                <c:pt idx="44">
                  <c:v>5.3174021438004582</c:v>
                </c:pt>
                <c:pt idx="45">
                  <c:v>6.6088101542367852</c:v>
                </c:pt>
                <c:pt idx="46">
                  <c:v>8.1544763278403991</c:v>
                </c:pt>
                <c:pt idx="47">
                  <c:v>8.1071312885275599</c:v>
                </c:pt>
                <c:pt idx="48">
                  <c:v>7.7146154732791565</c:v>
                </c:pt>
                <c:pt idx="49">
                  <c:v>16.843947422457887</c:v>
                </c:pt>
                <c:pt idx="50">
                  <c:v>16.745770419807091</c:v>
                </c:pt>
                <c:pt idx="51">
                  <c:v>19.576183399226323</c:v>
                </c:pt>
                <c:pt idx="52">
                  <c:v>22.322361511905111</c:v>
                </c:pt>
                <c:pt idx="53">
                  <c:v>23.54511655433669</c:v>
                </c:pt>
                <c:pt idx="54">
                  <c:v>22.397300079367398</c:v>
                </c:pt>
                <c:pt idx="55">
                  <c:v>25.320301128858659</c:v>
                </c:pt>
                <c:pt idx="56">
                  <c:v>24.308854463180271</c:v>
                </c:pt>
                <c:pt idx="57">
                  <c:v>25.347137407603824</c:v>
                </c:pt>
                <c:pt idx="58">
                  <c:v>26.524167326356714</c:v>
                </c:pt>
                <c:pt idx="59">
                  <c:v>28.462932435998514</c:v>
                </c:pt>
                <c:pt idx="60">
                  <c:v>31.347213713353494</c:v>
                </c:pt>
                <c:pt idx="61">
                  <c:v>34.751491498532467</c:v>
                </c:pt>
                <c:pt idx="62">
                  <c:v>33.255280618315716</c:v>
                </c:pt>
                <c:pt idx="63">
                  <c:v>34.832577068545916</c:v>
                </c:pt>
                <c:pt idx="64">
                  <c:v>45.051030789785464</c:v>
                </c:pt>
                <c:pt idx="65">
                  <c:v>44.99466101162129</c:v>
                </c:pt>
                <c:pt idx="66">
                  <c:v>43.578862401226459</c:v>
                </c:pt>
                <c:pt idx="67">
                  <c:v>38.714877621863266</c:v>
                </c:pt>
                <c:pt idx="68">
                  <c:v>40.111743168776201</c:v>
                </c:pt>
                <c:pt idx="69">
                  <c:v>40.699196367045289</c:v>
                </c:pt>
                <c:pt idx="70">
                  <c:v>34.638334561048488</c:v>
                </c:pt>
                <c:pt idx="71">
                  <c:v>30.468559033556652</c:v>
                </c:pt>
                <c:pt idx="72">
                  <c:v>32.884375973256269</c:v>
                </c:pt>
                <c:pt idx="73">
                  <c:v>31.937424416193664</c:v>
                </c:pt>
                <c:pt idx="74">
                  <c:v>27.960937970861117</c:v>
                </c:pt>
                <c:pt idx="75">
                  <c:v>25.523881638085868</c:v>
                </c:pt>
                <c:pt idx="76">
                  <c:v>23.151847295883677</c:v>
                </c:pt>
                <c:pt idx="77">
                  <c:v>18.420057855940392</c:v>
                </c:pt>
                <c:pt idx="78">
                  <c:v>12.586683567907816</c:v>
                </c:pt>
                <c:pt idx="79">
                  <c:v>8.7902959081664545</c:v>
                </c:pt>
                <c:pt idx="80">
                  <c:v>5.6805477266870659</c:v>
                </c:pt>
                <c:pt idx="81">
                  <c:v>4.873170328264532</c:v>
                </c:pt>
                <c:pt idx="82">
                  <c:v>3.7067209395665279</c:v>
                </c:pt>
                <c:pt idx="83">
                  <c:v>2.5264276011924691</c:v>
                </c:pt>
                <c:pt idx="84">
                  <c:v>2.492784546413378</c:v>
                </c:pt>
                <c:pt idx="85">
                  <c:v>2.6021692952619135</c:v>
                </c:pt>
                <c:pt idx="86">
                  <c:v>2.7499694806544852</c:v>
                </c:pt>
                <c:pt idx="87">
                  <c:v>2.9170933808693693</c:v>
                </c:pt>
                <c:pt idx="88">
                  <c:v>3.2062946897138858</c:v>
                </c:pt>
                <c:pt idx="89">
                  <c:v>3.6404616548434086</c:v>
                </c:pt>
                <c:pt idx="90">
                  <c:v>6.0867307113805342</c:v>
                </c:pt>
                <c:pt idx="91">
                  <c:v>5.5579701871584728</c:v>
                </c:pt>
                <c:pt idx="92">
                  <c:v>5.2687980311270737</c:v>
                </c:pt>
                <c:pt idx="93">
                  <c:v>5.5315022857432421</c:v>
                </c:pt>
                <c:pt idx="94">
                  <c:v>5.5269472571410612</c:v>
                </c:pt>
                <c:pt idx="95">
                  <c:v>5.3131163728668644</c:v>
                </c:pt>
                <c:pt idx="96">
                  <c:v>5.0896328121738392</c:v>
                </c:pt>
                <c:pt idx="97">
                  <c:v>4.5300046099481124</c:v>
                </c:pt>
                <c:pt idx="98">
                  <c:v>4.4653676581359729</c:v>
                </c:pt>
                <c:pt idx="99">
                  <c:v>5.0906501472489376</c:v>
                </c:pt>
                <c:pt idx="100">
                  <c:v>3.0002542745320007</c:v>
                </c:pt>
                <c:pt idx="101">
                  <c:v>3.073419290047934</c:v>
                </c:pt>
                <c:pt idx="102">
                  <c:v>3.1246265395654458</c:v>
                </c:pt>
                <c:pt idx="103">
                  <c:v>3.1832677332864865</c:v>
                </c:pt>
                <c:pt idx="104">
                  <c:v>3.0163650076918618</c:v>
                </c:pt>
                <c:pt idx="105">
                  <c:v>2.8956465834090537</c:v>
                </c:pt>
                <c:pt idx="106">
                  <c:v>2.7417100712096496</c:v>
                </c:pt>
                <c:pt idx="107">
                  <c:v>3.0566839429401274</c:v>
                </c:pt>
                <c:pt idx="108">
                  <c:v>3.0278772631684809</c:v>
                </c:pt>
                <c:pt idx="109">
                  <c:v>2.7478731108010828</c:v>
                </c:pt>
                <c:pt idx="110">
                  <c:v>4.7248173349148388</c:v>
                </c:pt>
                <c:pt idx="111">
                  <c:v>3.2425389427047961</c:v>
                </c:pt>
                <c:pt idx="112">
                  <c:v>2.9732614445277661</c:v>
                </c:pt>
                <c:pt idx="113">
                  <c:v>2.6089989061211245</c:v>
                </c:pt>
                <c:pt idx="114">
                  <c:v>2.5344361098213293</c:v>
                </c:pt>
                <c:pt idx="115">
                  <c:v>2.3012605392712926</c:v>
                </c:pt>
                <c:pt idx="116">
                  <c:v>2.298660450214093</c:v>
                </c:pt>
                <c:pt idx="117">
                  <c:v>2.1023390928725161</c:v>
                </c:pt>
                <c:pt idx="118">
                  <c:v>1.4752764443327151</c:v>
                </c:pt>
                <c:pt idx="119">
                  <c:v>1.3445576910771466</c:v>
                </c:pt>
                <c:pt idx="120">
                  <c:v>1.4143969104347083</c:v>
                </c:pt>
                <c:pt idx="121">
                  <c:v>1.6146531716930581</c:v>
                </c:pt>
                <c:pt idx="122">
                  <c:v>1.7419652473716125</c:v>
                </c:pt>
                <c:pt idx="123">
                  <c:v>1.9020888501280395</c:v>
                </c:pt>
                <c:pt idx="124">
                  <c:v>1.8591879656271835</c:v>
                </c:pt>
                <c:pt idx="125">
                  <c:v>1.6925094262625988</c:v>
                </c:pt>
                <c:pt idx="126">
                  <c:v>1.8070734872314456</c:v>
                </c:pt>
                <c:pt idx="127">
                  <c:v>1.9770200595871938</c:v>
                </c:pt>
                <c:pt idx="128">
                  <c:v>2.871934537813849</c:v>
                </c:pt>
                <c:pt idx="129">
                  <c:v>2.9986339687928107</c:v>
                </c:pt>
                <c:pt idx="130">
                  <c:v>2.818549601024809</c:v>
                </c:pt>
                <c:pt idx="131">
                  <c:v>3.4605620516148079</c:v>
                </c:pt>
                <c:pt idx="132">
                  <c:v>3.2778945509341999</c:v>
                </c:pt>
                <c:pt idx="133">
                  <c:v>3.2579726522256847</c:v>
                </c:pt>
                <c:pt idx="134">
                  <c:v>3.5610065406554852</c:v>
                </c:pt>
                <c:pt idx="135">
                  <c:v>4.0197426595211319</c:v>
                </c:pt>
                <c:pt idx="136">
                  <c:v>3.998873254798426</c:v>
                </c:pt>
                <c:pt idx="137">
                  <c:v>3.6939433935955788</c:v>
                </c:pt>
                <c:pt idx="138">
                  <c:v>3.6557500572208106</c:v>
                </c:pt>
                <c:pt idx="139">
                  <c:v>3.8106720271864907</c:v>
                </c:pt>
                <c:pt idx="140">
                  <c:v>3.6389054822848745</c:v>
                </c:pt>
                <c:pt idx="141">
                  <c:v>3.1891551652471564</c:v>
                </c:pt>
                <c:pt idx="142">
                  <c:v>3.3302847870615633</c:v>
                </c:pt>
                <c:pt idx="143">
                  <c:v>3.194434299330255</c:v>
                </c:pt>
                <c:pt idx="144">
                  <c:v>3.1608139853464903</c:v>
                </c:pt>
                <c:pt idx="145">
                  <c:v>3.058682101613265</c:v>
                </c:pt>
                <c:pt idx="146">
                  <c:v>2.7150611299030496</c:v>
                </c:pt>
                <c:pt idx="147">
                  <c:v>2.7870510929764856</c:v>
                </c:pt>
                <c:pt idx="148">
                  <c:v>2.8272708608698291</c:v>
                </c:pt>
                <c:pt idx="149">
                  <c:v>3.1269331075098408</c:v>
                </c:pt>
                <c:pt idx="150">
                  <c:v>3.3904839071253985</c:v>
                </c:pt>
                <c:pt idx="151">
                  <c:v>3.2818043892914428</c:v>
                </c:pt>
                <c:pt idx="152">
                  <c:v>3.5155452636199116</c:v>
                </c:pt>
                <c:pt idx="153">
                  <c:v>3.7543785086907908</c:v>
                </c:pt>
                <c:pt idx="154">
                  <c:v>3.6128792247641104</c:v>
                </c:pt>
                <c:pt idx="155">
                  <c:v>4.2276309243283121</c:v>
                </c:pt>
                <c:pt idx="156">
                  <c:v>4.8629763297264068</c:v>
                </c:pt>
                <c:pt idx="157">
                  <c:v>5.2839868096293978</c:v>
                </c:pt>
                <c:pt idx="158">
                  <c:v>5.1743005409740235</c:v>
                </c:pt>
                <c:pt idx="159">
                  <c:v>5.3922997852918098</c:v>
                </c:pt>
                <c:pt idx="160">
                  <c:v>4.8838674680890612</c:v>
                </c:pt>
                <c:pt idx="161">
                  <c:v>5.6070887887065082</c:v>
                </c:pt>
                <c:pt idx="162">
                  <c:v>5.4223971101680846</c:v>
                </c:pt>
                <c:pt idx="163">
                  <c:v>5.0338527861553102</c:v>
                </c:pt>
                <c:pt idx="164">
                  <c:v>5.5566765175990707</c:v>
                </c:pt>
                <c:pt idx="165">
                  <c:v>5.8285964012858011</c:v>
                </c:pt>
                <c:pt idx="166">
                  <c:v>5.9694294233037857</c:v>
                </c:pt>
                <c:pt idx="167">
                  <c:v>5.4399072788182856</c:v>
                </c:pt>
                <c:pt idx="168">
                  <c:v>5.5255929167470255</c:v>
                </c:pt>
                <c:pt idx="169">
                  <c:v>5.4475667632413218</c:v>
                </c:pt>
                <c:pt idx="170">
                  <c:v>6.1352434056410496</c:v>
                </c:pt>
                <c:pt idx="171">
                  <c:v>5.9132242883649759</c:v>
                </c:pt>
                <c:pt idx="172">
                  <c:v>6.5282156682077446</c:v>
                </c:pt>
                <c:pt idx="173">
                  <c:v>7.4459801256316664</c:v>
                </c:pt>
                <c:pt idx="174">
                  <c:v>7.0874685060271236</c:v>
                </c:pt>
                <c:pt idx="175">
                  <c:v>5.6104567985198068</c:v>
                </c:pt>
                <c:pt idx="176">
                  <c:v>5.7044626976962123</c:v>
                </c:pt>
                <c:pt idx="177">
                  <c:v>6.1682216941562809</c:v>
                </c:pt>
                <c:pt idx="178">
                  <c:v>6.4868335114733755</c:v>
                </c:pt>
                <c:pt idx="179">
                  <c:v>5.8840086289344304</c:v>
                </c:pt>
                <c:pt idx="180">
                  <c:v>6.1194662776200781</c:v>
                </c:pt>
                <c:pt idx="181">
                  <c:v>6.3806211695478936</c:v>
                </c:pt>
                <c:pt idx="182">
                  <c:v>5.4624215151871862</c:v>
                </c:pt>
                <c:pt idx="183">
                  <c:v>4.4526024555027757</c:v>
                </c:pt>
                <c:pt idx="184">
                  <c:v>4.8246132093590859</c:v>
                </c:pt>
                <c:pt idx="185">
                  <c:v>5.7209573549194586</c:v>
                </c:pt>
                <c:pt idx="186">
                  <c:v>3.2003876494456067</c:v>
                </c:pt>
                <c:pt idx="187">
                  <c:v>3.1932519357089206</c:v>
                </c:pt>
                <c:pt idx="188">
                  <c:v>2.8497944002190203</c:v>
                </c:pt>
                <c:pt idx="189">
                  <c:v>2.4438341119822242</c:v>
                </c:pt>
                <c:pt idx="190">
                  <c:v>2.4633641582873107</c:v>
                </c:pt>
                <c:pt idx="191">
                  <c:v>2.1259862451795475</c:v>
                </c:pt>
                <c:pt idx="192">
                  <c:v>2.2641983873367204</c:v>
                </c:pt>
                <c:pt idx="193">
                  <c:v>2.4259993821432486</c:v>
                </c:pt>
                <c:pt idx="194">
                  <c:v>2.4063210308572436</c:v>
                </c:pt>
                <c:pt idx="195">
                  <c:v>2.2366394358962443</c:v>
                </c:pt>
                <c:pt idx="196">
                  <c:v>3.3142351683950926</c:v>
                </c:pt>
                <c:pt idx="197">
                  <c:v>3.1402184761605003</c:v>
                </c:pt>
                <c:pt idx="198">
                  <c:v>3.536543133429864</c:v>
                </c:pt>
                <c:pt idx="199">
                  <c:v>4.8257869819733799</c:v>
                </c:pt>
                <c:pt idx="200">
                  <c:v>4.1683777239762412</c:v>
                </c:pt>
                <c:pt idx="201">
                  <c:v>4.0878809908697189</c:v>
                </c:pt>
                <c:pt idx="202">
                  <c:v>2.9156946307321849</c:v>
                </c:pt>
                <c:pt idx="203">
                  <c:v>2.5616237007912872</c:v>
                </c:pt>
                <c:pt idx="204">
                  <c:v>2.5347530833674901</c:v>
                </c:pt>
                <c:pt idx="205">
                  <c:v>2.6083009985519801</c:v>
                </c:pt>
                <c:pt idx="206">
                  <c:v>2.5751352125477709</c:v>
                </c:pt>
                <c:pt idx="207">
                  <c:v>2.477363519284105</c:v>
                </c:pt>
                <c:pt idx="208">
                  <c:v>2.3884873771407933</c:v>
                </c:pt>
                <c:pt idx="209">
                  <c:v>2.3120444995969645</c:v>
                </c:pt>
                <c:pt idx="210">
                  <c:v>2.4117922128044418</c:v>
                </c:pt>
                <c:pt idx="211">
                  <c:v>3.0618177995232547</c:v>
                </c:pt>
                <c:pt idx="212">
                  <c:v>3.9072462138844912</c:v>
                </c:pt>
                <c:pt idx="213">
                  <c:v>4.6529616355532131</c:v>
                </c:pt>
                <c:pt idx="214">
                  <c:v>4.3601564268687847</c:v>
                </c:pt>
                <c:pt idx="215">
                  <c:v>4.4623645287553915</c:v>
                </c:pt>
                <c:pt idx="216">
                  <c:v>4.4270787003867502</c:v>
                </c:pt>
                <c:pt idx="217">
                  <c:v>5.2058812272968362</c:v>
                </c:pt>
                <c:pt idx="218">
                  <c:v>5.3251003533250509</c:v>
                </c:pt>
                <c:pt idx="219">
                  <c:v>5.3161102292511586</c:v>
                </c:pt>
                <c:pt idx="220">
                  <c:v>5.5991266718476362</c:v>
                </c:pt>
                <c:pt idx="221">
                  <c:v>5.5845850477561392</c:v>
                </c:pt>
                <c:pt idx="222">
                  <c:v>6.2180383317192254</c:v>
                </c:pt>
                <c:pt idx="223">
                  <c:v>6.1924182685028786</c:v>
                </c:pt>
                <c:pt idx="224">
                  <c:v>6.423849751346844</c:v>
                </c:pt>
                <c:pt idx="225">
                  <c:v>6.1715761951586021</c:v>
                </c:pt>
                <c:pt idx="226">
                  <c:v>6.5495335582646481</c:v>
                </c:pt>
                <c:pt idx="227">
                  <c:v>6.1529494190072658</c:v>
                </c:pt>
                <c:pt idx="228">
                  <c:v>6.1911880057063895</c:v>
                </c:pt>
                <c:pt idx="229">
                  <c:v>5.8670793296431407</c:v>
                </c:pt>
                <c:pt idx="230">
                  <c:v>5.7097292689212829</c:v>
                </c:pt>
                <c:pt idx="231">
                  <c:v>5.5045446030663987</c:v>
                </c:pt>
                <c:pt idx="232">
                  <c:v>4.7797899204531245</c:v>
                </c:pt>
                <c:pt idx="233">
                  <c:v>4.7649490685877058</c:v>
                </c:pt>
                <c:pt idx="234">
                  <c:v>5.0619215836811655</c:v>
                </c:pt>
                <c:pt idx="235">
                  <c:v>5.1746752081146461</c:v>
                </c:pt>
                <c:pt idx="236">
                  <c:v>4.6213887868081791</c:v>
                </c:pt>
                <c:pt idx="237">
                  <c:v>4.6841140127275525</c:v>
                </c:pt>
                <c:pt idx="238">
                  <c:v>4.7474803916865955</c:v>
                </c:pt>
                <c:pt idx="239">
                  <c:v>5.0323710478586978</c:v>
                </c:pt>
                <c:pt idx="240">
                  <c:v>5.154523973926171</c:v>
                </c:pt>
                <c:pt idx="241">
                  <c:v>5.1061517705000465</c:v>
                </c:pt>
                <c:pt idx="242">
                  <c:v>5.6416797431794778</c:v>
                </c:pt>
                <c:pt idx="243">
                  <c:v>6.1769529795019835</c:v>
                </c:pt>
                <c:pt idx="244">
                  <c:v>5.8038065531838132</c:v>
                </c:pt>
                <c:pt idx="245">
                  <c:v>5.7285909616997372</c:v>
                </c:pt>
                <c:pt idx="246">
                  <c:v>6.4871051963965529</c:v>
                </c:pt>
                <c:pt idx="247">
                  <c:v>6.7647359493992427</c:v>
                </c:pt>
                <c:pt idx="248">
                  <c:v>6.8447328731432791</c:v>
                </c:pt>
                <c:pt idx="249">
                  <c:v>6.8588267393862727</c:v>
                </c:pt>
                <c:pt idx="250">
                  <c:v>7.3171388768440524</c:v>
                </c:pt>
                <c:pt idx="251">
                  <c:v>6.6925824903056297</c:v>
                </c:pt>
                <c:pt idx="252">
                  <c:v>6.3160556047312797</c:v>
                </c:pt>
                <c:pt idx="253">
                  <c:v>6.0718341433587204</c:v>
                </c:pt>
                <c:pt idx="254">
                  <c:v>6.3694244928775188</c:v>
                </c:pt>
                <c:pt idx="255">
                  <c:v>6.3570892607640506</c:v>
                </c:pt>
                <c:pt idx="256">
                  <c:v>6.3754283897346422</c:v>
                </c:pt>
                <c:pt idx="257">
                  <c:v>6.3109234963524772</c:v>
                </c:pt>
                <c:pt idx="258">
                  <c:v>6.1769094036523278</c:v>
                </c:pt>
                <c:pt idx="259">
                  <c:v>6.3061940317873084</c:v>
                </c:pt>
                <c:pt idx="260">
                  <c:v>6.6012348183984697</c:v>
                </c:pt>
                <c:pt idx="261">
                  <c:v>7.2884342708009502</c:v>
                </c:pt>
                <c:pt idx="262">
                  <c:v>7.8197834140620186</c:v>
                </c:pt>
                <c:pt idx="263">
                  <c:v>7.5736293179419176</c:v>
                </c:pt>
                <c:pt idx="264">
                  <c:v>8.0180664352141182</c:v>
                </c:pt>
                <c:pt idx="265">
                  <c:v>7.1339919824054823</c:v>
                </c:pt>
                <c:pt idx="266">
                  <c:v>6.9390826027387078</c:v>
                </c:pt>
                <c:pt idx="267">
                  <c:v>6.9572327267793206</c:v>
                </c:pt>
                <c:pt idx="268">
                  <c:v>6.3027943718717099</c:v>
                </c:pt>
                <c:pt idx="269">
                  <c:v>5.7273498670263461</c:v>
                </c:pt>
                <c:pt idx="270">
                  <c:v>5.3104187614370293</c:v>
                </c:pt>
                <c:pt idx="271">
                  <c:v>5.5909292285068872</c:v>
                </c:pt>
                <c:pt idx="272">
                  <c:v>5.5689790232613783</c:v>
                </c:pt>
                <c:pt idx="273">
                  <c:v>5.7264203209330553</c:v>
                </c:pt>
                <c:pt idx="274">
                  <c:v>5.6014697386583885</c:v>
                </c:pt>
                <c:pt idx="275">
                  <c:v>4.4226717537897988</c:v>
                </c:pt>
                <c:pt idx="276">
                  <c:v>4.4928881343391032</c:v>
                </c:pt>
                <c:pt idx="277">
                  <c:v>4.2296259829618359</c:v>
                </c:pt>
                <c:pt idx="278">
                  <c:v>4.0789805625418882</c:v>
                </c:pt>
                <c:pt idx="279">
                  <c:v>3.9868502508172257</c:v>
                </c:pt>
                <c:pt idx="280">
                  <c:v>3.8971702208084129</c:v>
                </c:pt>
                <c:pt idx="281">
                  <c:v>3.9981071962648187</c:v>
                </c:pt>
                <c:pt idx="282">
                  <c:v>3.8665319981213364</c:v>
                </c:pt>
                <c:pt idx="283">
                  <c:v>3.5788832113902243</c:v>
                </c:pt>
                <c:pt idx="284">
                  <c:v>3.5832539901374121</c:v>
                </c:pt>
                <c:pt idx="285">
                  <c:v>4.4344898730386921</c:v>
                </c:pt>
                <c:pt idx="286">
                  <c:v>4.1029916899576007</c:v>
                </c:pt>
                <c:pt idx="287">
                  <c:v>4.1840614622836192</c:v>
                </c:pt>
                <c:pt idx="288">
                  <c:v>1.9513188592743367</c:v>
                </c:pt>
                <c:pt idx="289">
                  <c:v>1.9541594054571603</c:v>
                </c:pt>
                <c:pt idx="290">
                  <c:v>1.7707845976134511</c:v>
                </c:pt>
                <c:pt idx="291">
                  <c:v>1.6450337799370738</c:v>
                </c:pt>
                <c:pt idx="292">
                  <c:v>1.6210712293734397</c:v>
                </c:pt>
                <c:pt idx="293">
                  <c:v>1.5079679436302924</c:v>
                </c:pt>
                <c:pt idx="294">
                  <c:v>1.3966456482286007</c:v>
                </c:pt>
                <c:pt idx="295">
                  <c:v>1.3688941473184169</c:v>
                </c:pt>
                <c:pt idx="296">
                  <c:v>1.3461415988296903</c:v>
                </c:pt>
                <c:pt idx="297">
                  <c:v>1.3113474143724144</c:v>
                </c:pt>
                <c:pt idx="298">
                  <c:v>2.7967890488262692</c:v>
                </c:pt>
                <c:pt idx="299">
                  <c:v>2.8756287018941782</c:v>
                </c:pt>
                <c:pt idx="300">
                  <c:v>3.2548860643735109</c:v>
                </c:pt>
                <c:pt idx="301">
                  <c:v>3.3089814630835996</c:v>
                </c:pt>
                <c:pt idx="302">
                  <c:v>3.3185922377377035</c:v>
                </c:pt>
                <c:pt idx="303">
                  <c:v>4.0283957779232216</c:v>
                </c:pt>
                <c:pt idx="304">
                  <c:v>4.2931071805451415</c:v>
                </c:pt>
                <c:pt idx="305">
                  <c:v>4.4984625784223731</c:v>
                </c:pt>
                <c:pt idx="306">
                  <c:v>4.6487806835714736</c:v>
                </c:pt>
                <c:pt idx="307">
                  <c:v>4.7066904734584085</c:v>
                </c:pt>
                <c:pt idx="308">
                  <c:v>4.5504927641010413</c:v>
                </c:pt>
                <c:pt idx="309">
                  <c:v>4.7339410084217617</c:v>
                </c:pt>
                <c:pt idx="310">
                  <c:v>4.7366887597854692</c:v>
                </c:pt>
                <c:pt idx="311">
                  <c:v>4.0419184506208223</c:v>
                </c:pt>
                <c:pt idx="312">
                  <c:v>4.182364387726806</c:v>
                </c:pt>
                <c:pt idx="313">
                  <c:v>3.91714458946845</c:v>
                </c:pt>
                <c:pt idx="314">
                  <c:v>4.0115137235003537</c:v>
                </c:pt>
                <c:pt idx="315">
                  <c:v>4.4266962906056948</c:v>
                </c:pt>
                <c:pt idx="316">
                  <c:v>4.7522529358735115</c:v>
                </c:pt>
                <c:pt idx="317">
                  <c:v>4.6849171790796413</c:v>
                </c:pt>
                <c:pt idx="318">
                  <c:v>4.60039535171805</c:v>
                </c:pt>
                <c:pt idx="319">
                  <c:v>4.4157104614212512</c:v>
                </c:pt>
                <c:pt idx="320">
                  <c:v>3.8587888702819559</c:v>
                </c:pt>
                <c:pt idx="321">
                  <c:v>4.0587043471181472</c:v>
                </c:pt>
                <c:pt idx="322">
                  <c:v>4.2732766100435731</c:v>
                </c:pt>
                <c:pt idx="323">
                  <c:v>4.8685343903843448</c:v>
                </c:pt>
                <c:pt idx="324">
                  <c:v>4.3231301265027184</c:v>
                </c:pt>
                <c:pt idx="325">
                  <c:v>4.263904748397386</c:v>
                </c:pt>
                <c:pt idx="326">
                  <c:v>3.2205283739027548</c:v>
                </c:pt>
                <c:pt idx="327">
                  <c:v>3.2076509989277553</c:v>
                </c:pt>
                <c:pt idx="328">
                  <c:v>3.0927396431523464</c:v>
                </c:pt>
                <c:pt idx="329">
                  <c:v>3.2791634706560973</c:v>
                </c:pt>
                <c:pt idx="330">
                  <c:v>3.9525505274328947</c:v>
                </c:pt>
                <c:pt idx="331">
                  <c:v>4.2665002011144306</c:v>
                </c:pt>
                <c:pt idx="332">
                  <c:v>4.0320193504845188</c:v>
                </c:pt>
                <c:pt idx="333">
                  <c:v>3.7947182343004164</c:v>
                </c:pt>
                <c:pt idx="334">
                  <c:v>4.4381537156083075</c:v>
                </c:pt>
                <c:pt idx="335">
                  <c:v>3.8623759596075331</c:v>
                </c:pt>
                <c:pt idx="336">
                  <c:v>5.1173496932699338</c:v>
                </c:pt>
                <c:pt idx="337">
                  <c:v>5.1112212422497434</c:v>
                </c:pt>
                <c:pt idx="338">
                  <c:v>5.8143537178113576</c:v>
                </c:pt>
                <c:pt idx="339">
                  <c:v>6.1074150299275551</c:v>
                </c:pt>
                <c:pt idx="340">
                  <c:v>6.2232747884336552</c:v>
                </c:pt>
                <c:pt idx="341">
                  <c:v>6.9449429078977261</c:v>
                </c:pt>
                <c:pt idx="342">
                  <c:v>6.9156287509966905</c:v>
                </c:pt>
                <c:pt idx="343">
                  <c:v>7.3029784548090042</c:v>
                </c:pt>
                <c:pt idx="344">
                  <c:v>7.4954976802558297</c:v>
                </c:pt>
                <c:pt idx="345">
                  <c:v>8.7973431033643426</c:v>
                </c:pt>
                <c:pt idx="346">
                  <c:v>10.437934500840328</c:v>
                </c:pt>
                <c:pt idx="347">
                  <c:v>9.3285053388253036</c:v>
                </c:pt>
                <c:pt idx="348">
                  <c:v>7.2990495844369478</c:v>
                </c:pt>
                <c:pt idx="349">
                  <c:v>6.1408594635609495</c:v>
                </c:pt>
                <c:pt idx="350">
                  <c:v>5.8790362788028565</c:v>
                </c:pt>
                <c:pt idx="351">
                  <c:v>5.7990215501738351</c:v>
                </c:pt>
                <c:pt idx="352">
                  <c:v>6.2691627238772485</c:v>
                </c:pt>
                <c:pt idx="353">
                  <c:v>6.0352427252239096</c:v>
                </c:pt>
                <c:pt idx="354">
                  <c:v>5.6372704848684068</c:v>
                </c:pt>
                <c:pt idx="355">
                  <c:v>5.743673814931725</c:v>
                </c:pt>
                <c:pt idx="356">
                  <c:v>5.0098134513625734</c:v>
                </c:pt>
                <c:pt idx="357">
                  <c:v>6.1776091402792055</c:v>
                </c:pt>
                <c:pt idx="358">
                  <c:v>7.6120038881648329</c:v>
                </c:pt>
                <c:pt idx="359">
                  <c:v>7.3953562272491986</c:v>
                </c:pt>
                <c:pt idx="360">
                  <c:v>7.332148077369939</c:v>
                </c:pt>
                <c:pt idx="361">
                  <c:v>6.7921103755265539</c:v>
                </c:pt>
                <c:pt idx="362">
                  <c:v>6.7807328449830875</c:v>
                </c:pt>
                <c:pt idx="363">
                  <c:v>4.2283611244274413</c:v>
                </c:pt>
                <c:pt idx="364">
                  <c:v>4.2256489433914952</c:v>
                </c:pt>
                <c:pt idx="365">
                  <c:v>4.0812363484329737</c:v>
                </c:pt>
                <c:pt idx="366">
                  <c:v>4.1974181120045708</c:v>
                </c:pt>
                <c:pt idx="367">
                  <c:v>4.0966120567299411</c:v>
                </c:pt>
                <c:pt idx="368">
                  <c:v>3.8107407763393972</c:v>
                </c:pt>
                <c:pt idx="369">
                  <c:v>2.8799806674368873</c:v>
                </c:pt>
                <c:pt idx="370">
                  <c:v>2.7228022671250516</c:v>
                </c:pt>
                <c:pt idx="371">
                  <c:v>2.7968900344283778</c:v>
                </c:pt>
                <c:pt idx="372">
                  <c:v>2.7621706101435097</c:v>
                </c:pt>
                <c:pt idx="373">
                  <c:v>3.2556487577179869</c:v>
                </c:pt>
                <c:pt idx="374">
                  <c:v>3.3608773547878972</c:v>
                </c:pt>
                <c:pt idx="375">
                  <c:v>3.2987695126948426</c:v>
                </c:pt>
                <c:pt idx="376">
                  <c:v>3.4868134704589253</c:v>
                </c:pt>
                <c:pt idx="377">
                  <c:v>3.3541108331485745</c:v>
                </c:pt>
                <c:pt idx="378">
                  <c:v>3.476802351130992</c:v>
                </c:pt>
                <c:pt idx="379">
                  <c:v>5.0611326259706892</c:v>
                </c:pt>
                <c:pt idx="380">
                  <c:v>5.3986357442746451</c:v>
                </c:pt>
                <c:pt idx="381">
                  <c:v>5.3083842065140461</c:v>
                </c:pt>
                <c:pt idx="382">
                  <c:v>5.1669824011550824</c:v>
                </c:pt>
                <c:pt idx="383">
                  <c:v>5.9734801163725333</c:v>
                </c:pt>
                <c:pt idx="384">
                  <c:v>6.1097436929810938</c:v>
                </c:pt>
                <c:pt idx="385">
                  <c:v>6.961585423431476</c:v>
                </c:pt>
                <c:pt idx="386">
                  <c:v>6.8141057778784644</c:v>
                </c:pt>
                <c:pt idx="387">
                  <c:v>7.5020463935884214</c:v>
                </c:pt>
                <c:pt idx="388">
                  <c:v>8.7111867758678549</c:v>
                </c:pt>
                <c:pt idx="389">
                  <c:v>9.8852381120400814</c:v>
                </c:pt>
                <c:pt idx="390">
                  <c:v>9.8891196471472664</c:v>
                </c:pt>
                <c:pt idx="391">
                  <c:v>10.587369758054837</c:v>
                </c:pt>
                <c:pt idx="392">
                  <c:v>13.396210897487</c:v>
                </c:pt>
                <c:pt idx="393">
                  <c:v>14.392935667206249</c:v>
                </c:pt>
                <c:pt idx="394">
                  <c:v>14.543186996098665</c:v>
                </c:pt>
                <c:pt idx="395">
                  <c:v>13.875842035909553</c:v>
                </c:pt>
                <c:pt idx="396">
                  <c:v>14.036933170928824</c:v>
                </c:pt>
                <c:pt idx="397">
                  <c:v>13.277466752771947</c:v>
                </c:pt>
                <c:pt idx="398">
                  <c:v>11.653284006525132</c:v>
                </c:pt>
                <c:pt idx="399">
                  <c:v>9.5688958558373098</c:v>
                </c:pt>
                <c:pt idx="400">
                  <c:v>8.3088718801418882</c:v>
                </c:pt>
                <c:pt idx="401">
                  <c:v>8.9204415557648282</c:v>
                </c:pt>
                <c:pt idx="402">
                  <c:v>8.7776377582439995</c:v>
                </c:pt>
                <c:pt idx="403">
                  <c:v>8.6361080240949413</c:v>
                </c:pt>
                <c:pt idx="404">
                  <c:v>8.3778581300889226</c:v>
                </c:pt>
                <c:pt idx="405">
                  <c:v>7.2072341485316294</c:v>
                </c:pt>
                <c:pt idx="406">
                  <c:v>7.3981201866751105</c:v>
                </c:pt>
                <c:pt idx="407">
                  <c:v>7.5467690494597077</c:v>
                </c:pt>
                <c:pt idx="408">
                  <c:v>7.9222418776343355</c:v>
                </c:pt>
                <c:pt idx="409">
                  <c:v>7.9528522757227673</c:v>
                </c:pt>
                <c:pt idx="410">
                  <c:v>8.5558478574208401</c:v>
                </c:pt>
                <c:pt idx="411">
                  <c:v>7.7189742280277454</c:v>
                </c:pt>
                <c:pt idx="412">
                  <c:v>7.0497594150871494</c:v>
                </c:pt>
                <c:pt idx="413">
                  <c:v>6.7996141536867016</c:v>
                </c:pt>
                <c:pt idx="414">
                  <c:v>6.7566262195502462</c:v>
                </c:pt>
                <c:pt idx="415">
                  <c:v>7.9208455905938004</c:v>
                </c:pt>
                <c:pt idx="416">
                  <c:v>7.3826461275107542</c:v>
                </c:pt>
                <c:pt idx="417">
                  <c:v>7.0503224602633745</c:v>
                </c:pt>
                <c:pt idx="418">
                  <c:v>6.8556654698623545</c:v>
                </c:pt>
                <c:pt idx="419">
                  <c:v>6.7417932955476516</c:v>
                </c:pt>
                <c:pt idx="420">
                  <c:v>7.8507059280505054</c:v>
                </c:pt>
                <c:pt idx="421">
                  <c:v>8.7508745866468196</c:v>
                </c:pt>
                <c:pt idx="422">
                  <c:v>8.3769437761883569</c:v>
                </c:pt>
                <c:pt idx="423">
                  <c:v>7.3302286078621339</c:v>
                </c:pt>
                <c:pt idx="424">
                  <c:v>7.292754487455321</c:v>
                </c:pt>
                <c:pt idx="425">
                  <c:v>6.7095028406306438</c:v>
                </c:pt>
                <c:pt idx="426">
                  <c:v>6.901140961156373</c:v>
                </c:pt>
                <c:pt idx="427">
                  <c:v>7.2810841261365189</c:v>
                </c:pt>
                <c:pt idx="428">
                  <c:v>7.0930118558892072</c:v>
                </c:pt>
                <c:pt idx="429">
                  <c:v>7.0857165413619514</c:v>
                </c:pt>
                <c:pt idx="430">
                  <c:v>7.0175105947784671</c:v>
                </c:pt>
                <c:pt idx="431">
                  <c:v>6.7398127087338695</c:v>
                </c:pt>
                <c:pt idx="432">
                  <c:v>7.4914688686831346</c:v>
                </c:pt>
                <c:pt idx="433">
                  <c:v>8.415022210882908</c:v>
                </c:pt>
                <c:pt idx="434">
                  <c:v>6.2423924919079923</c:v>
                </c:pt>
                <c:pt idx="435">
                  <c:v>6.8458842328734626</c:v>
                </c:pt>
                <c:pt idx="436">
                  <c:v>7.3394652203914976</c:v>
                </c:pt>
                <c:pt idx="437">
                  <c:v>6.617926730553644</c:v>
                </c:pt>
                <c:pt idx="438">
                  <c:v>6.7762207734742663</c:v>
                </c:pt>
                <c:pt idx="439">
                  <c:v>7.5840145232789089</c:v>
                </c:pt>
                <c:pt idx="440">
                  <c:v>6.7977892620740379</c:v>
                </c:pt>
                <c:pt idx="441">
                  <c:v>5.96555311053769</c:v>
                </c:pt>
                <c:pt idx="442">
                  <c:v>6.0363052100059296</c:v>
                </c:pt>
                <c:pt idx="443">
                  <c:v>6.4593620374341922</c:v>
                </c:pt>
                <c:pt idx="444">
                  <c:v>7.4246751489970473</c:v>
                </c:pt>
                <c:pt idx="445">
                  <c:v>7.4554154338908427</c:v>
                </c:pt>
                <c:pt idx="446">
                  <c:v>7.2933461769328458</c:v>
                </c:pt>
                <c:pt idx="447">
                  <c:v>7.6663346538258512</c:v>
                </c:pt>
                <c:pt idx="448">
                  <c:v>5.0299479176017865</c:v>
                </c:pt>
                <c:pt idx="449">
                  <c:v>5.0219561921278464</c:v>
                </c:pt>
                <c:pt idx="450">
                  <c:v>4.9023371018177615</c:v>
                </c:pt>
                <c:pt idx="451">
                  <c:v>5.5734104473625745</c:v>
                </c:pt>
                <c:pt idx="452">
                  <c:v>5.429621564987678</c:v>
                </c:pt>
                <c:pt idx="453">
                  <c:v>4.1572979838684834</c:v>
                </c:pt>
                <c:pt idx="454">
                  <c:v>4.3787781951608817</c:v>
                </c:pt>
                <c:pt idx="455">
                  <c:v>4.1708821565053951</c:v>
                </c:pt>
                <c:pt idx="456">
                  <c:v>4.1870520927567387</c:v>
                </c:pt>
                <c:pt idx="457">
                  <c:v>4.3773353632856198</c:v>
                </c:pt>
                <c:pt idx="458">
                  <c:v>6.4160998194966687</c:v>
                </c:pt>
                <c:pt idx="459">
                  <c:v>6.1068242332920777</c:v>
                </c:pt>
                <c:pt idx="460">
                  <c:v>6.2659658439063595</c:v>
                </c:pt>
                <c:pt idx="461">
                  <c:v>6.2181715738418397</c:v>
                </c:pt>
                <c:pt idx="462">
                  <c:v>3.4511417286251511</c:v>
                </c:pt>
                <c:pt idx="463">
                  <c:v>4.319479208386916</c:v>
                </c:pt>
                <c:pt idx="464">
                  <c:v>4.2026943803059007</c:v>
                </c:pt>
                <c:pt idx="465">
                  <c:v>4.1243354971661548</c:v>
                </c:pt>
                <c:pt idx="466">
                  <c:v>3.9523964125331119</c:v>
                </c:pt>
                <c:pt idx="467">
                  <c:v>3.5362397715866072</c:v>
                </c:pt>
                <c:pt idx="468">
                  <c:v>3.3324873014331255</c:v>
                </c:pt>
                <c:pt idx="469">
                  <c:v>3.4022882955417706</c:v>
                </c:pt>
                <c:pt idx="470">
                  <c:v>3.45343699683254</c:v>
                </c:pt>
                <c:pt idx="471">
                  <c:v>3.4582950129091192</c:v>
                </c:pt>
                <c:pt idx="472">
                  <c:v>6.2003513239068662</c:v>
                </c:pt>
                <c:pt idx="473">
                  <c:v>5.8481335120277667</c:v>
                </c:pt>
                <c:pt idx="474">
                  <c:v>6.5226758348409701</c:v>
                </c:pt>
                <c:pt idx="475">
                  <c:v>6.8399397733266749</c:v>
                </c:pt>
                <c:pt idx="476">
                  <c:v>6.7622215550961311</c:v>
                </c:pt>
                <c:pt idx="477">
                  <c:v>7.9490908306795358</c:v>
                </c:pt>
                <c:pt idx="478">
                  <c:v>8.9505097069469688</c:v>
                </c:pt>
                <c:pt idx="479">
                  <c:v>9.2773014431379703</c:v>
                </c:pt>
                <c:pt idx="480">
                  <c:v>9.3179556605492824</c:v>
                </c:pt>
                <c:pt idx="481">
                  <c:v>9.013310854548152</c:v>
                </c:pt>
                <c:pt idx="482">
                  <c:v>9.3901443649941321</c:v>
                </c:pt>
                <c:pt idx="483">
                  <c:v>10.164519305817178</c:v>
                </c:pt>
                <c:pt idx="484">
                  <c:v>9.7151235411210433</c:v>
                </c:pt>
                <c:pt idx="485">
                  <c:v>9.9532347301097399</c:v>
                </c:pt>
                <c:pt idx="486">
                  <c:v>11.081231270317591</c:v>
                </c:pt>
                <c:pt idx="487">
                  <c:v>12.152624635818768</c:v>
                </c:pt>
                <c:pt idx="488">
                  <c:v>11.145226678058991</c:v>
                </c:pt>
                <c:pt idx="489">
                  <c:v>11.18529722718193</c:v>
                </c:pt>
                <c:pt idx="490">
                  <c:v>12.163838949471323</c:v>
                </c:pt>
                <c:pt idx="491">
                  <c:v>13.132593167643325</c:v>
                </c:pt>
                <c:pt idx="492">
                  <c:v>11.235258582259542</c:v>
                </c:pt>
                <c:pt idx="493">
                  <c:v>11.080192225440035</c:v>
                </c:pt>
                <c:pt idx="494">
                  <c:v>11.928250337043968</c:v>
                </c:pt>
                <c:pt idx="495">
                  <c:v>13.035038036575344</c:v>
                </c:pt>
                <c:pt idx="496">
                  <c:v>12.168344458437804</c:v>
                </c:pt>
                <c:pt idx="497">
                  <c:v>11.976799768867318</c:v>
                </c:pt>
                <c:pt idx="498">
                  <c:v>10.876503688154525</c:v>
                </c:pt>
                <c:pt idx="499">
                  <c:v>11.726171330963579</c:v>
                </c:pt>
                <c:pt idx="500">
                  <c:v>10.99165646718131</c:v>
                </c:pt>
                <c:pt idx="501">
                  <c:v>10.810076735987732</c:v>
                </c:pt>
                <c:pt idx="502">
                  <c:v>12.553555640720852</c:v>
                </c:pt>
                <c:pt idx="503">
                  <c:v>11.545468435556232</c:v>
                </c:pt>
                <c:pt idx="504">
                  <c:v>11.829858845002908</c:v>
                </c:pt>
                <c:pt idx="505">
                  <c:v>11.545149337545435</c:v>
                </c:pt>
                <c:pt idx="506">
                  <c:v>11.729414708675163</c:v>
                </c:pt>
                <c:pt idx="507">
                  <c:v>12.134363894139033</c:v>
                </c:pt>
                <c:pt idx="508">
                  <c:v>13.587505236619387</c:v>
                </c:pt>
                <c:pt idx="509">
                  <c:v>13.201756535346416</c:v>
                </c:pt>
                <c:pt idx="510">
                  <c:v>14.264944687211775</c:v>
                </c:pt>
                <c:pt idx="511">
                  <c:v>14.430528965714958</c:v>
                </c:pt>
                <c:pt idx="512">
                  <c:v>13.704137731055114</c:v>
                </c:pt>
                <c:pt idx="513">
                  <c:v>14.167682595735839</c:v>
                </c:pt>
                <c:pt idx="514">
                  <c:v>10.476244767179832</c:v>
                </c:pt>
                <c:pt idx="515">
                  <c:v>10.303589554233715</c:v>
                </c:pt>
                <c:pt idx="516">
                  <c:v>8.6531223536053421</c:v>
                </c:pt>
                <c:pt idx="517">
                  <c:v>8.8950617449960117</c:v>
                </c:pt>
                <c:pt idx="518">
                  <c:v>8.8495593372572756</c:v>
                </c:pt>
                <c:pt idx="519">
                  <c:v>7.2626101228309921</c:v>
                </c:pt>
                <c:pt idx="520">
                  <c:v>7.2582094844159171</c:v>
                </c:pt>
                <c:pt idx="521">
                  <c:v>6.3102790287542234</c:v>
                </c:pt>
                <c:pt idx="522">
                  <c:v>6.3529271580035411</c:v>
                </c:pt>
                <c:pt idx="523">
                  <c:v>6.4288569894890388</c:v>
                </c:pt>
                <c:pt idx="524">
                  <c:v>7.1640420520993606</c:v>
                </c:pt>
                <c:pt idx="525">
                  <c:v>6.9770120548445425</c:v>
                </c:pt>
                <c:pt idx="526">
                  <c:v>8.2653548148875373</c:v>
                </c:pt>
                <c:pt idx="527">
                  <c:v>8.097515695637199</c:v>
                </c:pt>
                <c:pt idx="528">
                  <c:v>8.3285941233607659</c:v>
                </c:pt>
                <c:pt idx="529">
                  <c:v>10.433032202583425</c:v>
                </c:pt>
                <c:pt idx="530">
                  <c:v>10.203984837714602</c:v>
                </c:pt>
                <c:pt idx="531">
                  <c:v>12.774344755376445</c:v>
                </c:pt>
                <c:pt idx="532">
                  <c:v>13.008406071832502</c:v>
                </c:pt>
                <c:pt idx="533">
                  <c:v>13.720321342303196</c:v>
                </c:pt>
                <c:pt idx="534">
                  <c:v>15.8258280664748</c:v>
                </c:pt>
                <c:pt idx="535">
                  <c:v>18.072263718636226</c:v>
                </c:pt>
                <c:pt idx="536">
                  <c:v>17.764329693287149</c:v>
                </c:pt>
                <c:pt idx="537">
                  <c:v>17.757664147927137</c:v>
                </c:pt>
                <c:pt idx="538">
                  <c:v>17.909069856647697</c:v>
                </c:pt>
                <c:pt idx="539">
                  <c:v>19.085632748248543</c:v>
                </c:pt>
                <c:pt idx="540">
                  <c:v>15.9892997443113</c:v>
                </c:pt>
                <c:pt idx="541">
                  <c:v>13.673620943032061</c:v>
                </c:pt>
                <c:pt idx="542">
                  <c:v>11.978670470643127</c:v>
                </c:pt>
                <c:pt idx="543">
                  <c:v>10.98545696949154</c:v>
                </c:pt>
                <c:pt idx="544">
                  <c:v>10.726407846123864</c:v>
                </c:pt>
                <c:pt idx="545">
                  <c:v>9.721001128659978</c:v>
                </c:pt>
                <c:pt idx="546">
                  <c:v>10.123202077423178</c:v>
                </c:pt>
                <c:pt idx="547">
                  <c:v>8.3078993073850533</c:v>
                </c:pt>
                <c:pt idx="548">
                  <c:v>8.6068615516114377</c:v>
                </c:pt>
                <c:pt idx="549">
                  <c:v>8.9220619260072862</c:v>
                </c:pt>
                <c:pt idx="550">
                  <c:v>10.146571830482863</c:v>
                </c:pt>
              </c:numCache>
            </c:numRef>
          </c:val>
          <c:smooth val="0"/>
          <c:extLst>
            <c:ext xmlns:c16="http://schemas.microsoft.com/office/drawing/2014/chart" uri="{C3380CC4-5D6E-409C-BE32-E72D297353CC}">
              <c16:uniqueId val="{00000002-AFEF-4EB2-B55F-4B8D2C266D36}"/>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Index_Methodology!$BI$10</c:f>
          <c:strCache>
            <c:ptCount val="1"/>
            <c:pt idx="0">
              <c:v>Parks</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Index_Methodology!$BJ$11</c:f>
              <c:strCache>
                <c:ptCount val="1"/>
                <c:pt idx="0">
                  <c:v>parks_index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Index_Methodology!$BJ$12:$BJ$562</c:f>
              <c:numCache>
                <c:formatCode>0.00000</c:formatCode>
                <c:ptCount val="551"/>
                <c:pt idx="0">
                  <c:v>0.26893203883495143</c:v>
                </c:pt>
                <c:pt idx="1">
                  <c:v>0.27184466019417469</c:v>
                </c:pt>
                <c:pt idx="2">
                  <c:v>0.26796116504854361</c:v>
                </c:pt>
                <c:pt idx="3">
                  <c:v>0.26504854368932029</c:v>
                </c:pt>
                <c:pt idx="4">
                  <c:v>0.26019417475728152</c:v>
                </c:pt>
                <c:pt idx="5">
                  <c:v>0.26504854368932035</c:v>
                </c:pt>
                <c:pt idx="6">
                  <c:v>0.26796116504854367</c:v>
                </c:pt>
                <c:pt idx="7">
                  <c:v>0.26990291262135913</c:v>
                </c:pt>
                <c:pt idx="8">
                  <c:v>0.26504854368932029</c:v>
                </c:pt>
                <c:pt idx="9">
                  <c:v>0.26019417475728146</c:v>
                </c:pt>
                <c:pt idx="10">
                  <c:v>0.26116504854368927</c:v>
                </c:pt>
                <c:pt idx="11">
                  <c:v>0.24757281553398053</c:v>
                </c:pt>
                <c:pt idx="12">
                  <c:v>0.24854368932038828</c:v>
                </c:pt>
                <c:pt idx="13">
                  <c:v>0.24660194174757274</c:v>
                </c:pt>
                <c:pt idx="14">
                  <c:v>0.25145631067961161</c:v>
                </c:pt>
                <c:pt idx="15">
                  <c:v>0.24951456310679604</c:v>
                </c:pt>
                <c:pt idx="16">
                  <c:v>0.24563106796116502</c:v>
                </c:pt>
                <c:pt idx="17">
                  <c:v>0.25145631067961161</c:v>
                </c:pt>
                <c:pt idx="18">
                  <c:v>0.25728155339805825</c:v>
                </c:pt>
                <c:pt idx="19">
                  <c:v>0.2728155339805825</c:v>
                </c:pt>
                <c:pt idx="20">
                  <c:v>0.27572815533980577</c:v>
                </c:pt>
                <c:pt idx="21">
                  <c:v>0.28543689320388343</c:v>
                </c:pt>
                <c:pt idx="22">
                  <c:v>0.28543689320388343</c:v>
                </c:pt>
                <c:pt idx="23">
                  <c:v>0.28155339805825241</c:v>
                </c:pt>
                <c:pt idx="24">
                  <c:v>0.27475728155339801</c:v>
                </c:pt>
                <c:pt idx="25">
                  <c:v>0.26990291262135913</c:v>
                </c:pt>
                <c:pt idx="26">
                  <c:v>0.27184466019417469</c:v>
                </c:pt>
                <c:pt idx="27">
                  <c:v>0.26699029126213586</c:v>
                </c:pt>
                <c:pt idx="28">
                  <c:v>0.26407766990291254</c:v>
                </c:pt>
                <c:pt idx="29">
                  <c:v>0.25436893203883487</c:v>
                </c:pt>
                <c:pt idx="30">
                  <c:v>0.25048543689320379</c:v>
                </c:pt>
                <c:pt idx="31">
                  <c:v>0.25242718446601936</c:v>
                </c:pt>
                <c:pt idx="32">
                  <c:v>0.26407766990291254</c:v>
                </c:pt>
                <c:pt idx="33">
                  <c:v>0.27669902912621352</c:v>
                </c:pt>
                <c:pt idx="34">
                  <c:v>0.29417475728155329</c:v>
                </c:pt>
                <c:pt idx="35">
                  <c:v>0.30388349514563101</c:v>
                </c:pt>
                <c:pt idx="36">
                  <c:v>0.30679611650485433</c:v>
                </c:pt>
                <c:pt idx="37">
                  <c:v>0.30582524271844658</c:v>
                </c:pt>
                <c:pt idx="38">
                  <c:v>0.31747572815533975</c:v>
                </c:pt>
                <c:pt idx="39">
                  <c:v>0.32621359223300966</c:v>
                </c:pt>
                <c:pt idx="40">
                  <c:v>0.33786407766990284</c:v>
                </c:pt>
                <c:pt idx="41">
                  <c:v>0.34077669902912616</c:v>
                </c:pt>
                <c:pt idx="42">
                  <c:v>0.34271844660194167</c:v>
                </c:pt>
                <c:pt idx="43">
                  <c:v>0.34368932038834943</c:v>
                </c:pt>
                <c:pt idx="44">
                  <c:v>0.33009708737864074</c:v>
                </c:pt>
                <c:pt idx="45">
                  <c:v>0.33106796116504855</c:v>
                </c:pt>
                <c:pt idx="46">
                  <c:v>0.33689320388349508</c:v>
                </c:pt>
                <c:pt idx="47">
                  <c:v>0.34951456310679607</c:v>
                </c:pt>
                <c:pt idx="48">
                  <c:v>0.34077669902912616</c:v>
                </c:pt>
                <c:pt idx="49">
                  <c:v>0.34757281553398051</c:v>
                </c:pt>
                <c:pt idx="50">
                  <c:v>0.34854368932038826</c:v>
                </c:pt>
                <c:pt idx="51">
                  <c:v>0.35436893203883491</c:v>
                </c:pt>
                <c:pt idx="52">
                  <c:v>0.35631067961165042</c:v>
                </c:pt>
                <c:pt idx="53">
                  <c:v>0.35825242718446598</c:v>
                </c:pt>
                <c:pt idx="54">
                  <c:v>0.3689320388349514</c:v>
                </c:pt>
                <c:pt idx="55">
                  <c:v>0.37572815533980575</c:v>
                </c:pt>
                <c:pt idx="56">
                  <c:v>0.38058252427184458</c:v>
                </c:pt>
                <c:pt idx="57">
                  <c:v>0.3834951456310679</c:v>
                </c:pt>
                <c:pt idx="58">
                  <c:v>0.3980582524271844</c:v>
                </c:pt>
                <c:pt idx="59">
                  <c:v>0.3980582524271844</c:v>
                </c:pt>
                <c:pt idx="60">
                  <c:v>0.3980582524271844</c:v>
                </c:pt>
                <c:pt idx="61">
                  <c:v>0.3980582524271844</c:v>
                </c:pt>
                <c:pt idx="62">
                  <c:v>0.3980582524271844</c:v>
                </c:pt>
                <c:pt idx="63">
                  <c:v>0.3980582524271844</c:v>
                </c:pt>
                <c:pt idx="64">
                  <c:v>0.3980582524271844</c:v>
                </c:pt>
                <c:pt idx="65">
                  <c:v>0.3980582524271844</c:v>
                </c:pt>
                <c:pt idx="66">
                  <c:v>0.3980582524271844</c:v>
                </c:pt>
                <c:pt idx="67">
                  <c:v>0.3980582524271844</c:v>
                </c:pt>
                <c:pt idx="68">
                  <c:v>0.3980582524271844</c:v>
                </c:pt>
                <c:pt idx="69">
                  <c:v>0.3980582524271844</c:v>
                </c:pt>
                <c:pt idx="70">
                  <c:v>0.3980582524271844</c:v>
                </c:pt>
                <c:pt idx="71">
                  <c:v>0.3980582524271844</c:v>
                </c:pt>
                <c:pt idx="72">
                  <c:v>0.3980582524271844</c:v>
                </c:pt>
                <c:pt idx="73">
                  <c:v>0.3980582524271844</c:v>
                </c:pt>
                <c:pt idx="74">
                  <c:v>0.38834951456310673</c:v>
                </c:pt>
                <c:pt idx="75">
                  <c:v>0.3766990291262135</c:v>
                </c:pt>
                <c:pt idx="76">
                  <c:v>0.35825242718446593</c:v>
                </c:pt>
                <c:pt idx="77">
                  <c:v>0.35145631067961158</c:v>
                </c:pt>
                <c:pt idx="78">
                  <c:v>0.33786407766990284</c:v>
                </c:pt>
                <c:pt idx="79">
                  <c:v>0.32135922330097083</c:v>
                </c:pt>
                <c:pt idx="80">
                  <c:v>0.31553398058252419</c:v>
                </c:pt>
                <c:pt idx="81">
                  <c:v>0.30679611650485433</c:v>
                </c:pt>
                <c:pt idx="82">
                  <c:v>0.29805825242718442</c:v>
                </c:pt>
                <c:pt idx="83">
                  <c:v>0.2728155339805825</c:v>
                </c:pt>
                <c:pt idx="84">
                  <c:v>0.27669902912621358</c:v>
                </c:pt>
                <c:pt idx="85">
                  <c:v>0.2805825242718446</c:v>
                </c:pt>
                <c:pt idx="86">
                  <c:v>0.28252427184466011</c:v>
                </c:pt>
                <c:pt idx="87">
                  <c:v>0.27669902912621358</c:v>
                </c:pt>
                <c:pt idx="88">
                  <c:v>0.27766990291262134</c:v>
                </c:pt>
                <c:pt idx="89">
                  <c:v>0.28155339805825241</c:v>
                </c:pt>
                <c:pt idx="90">
                  <c:v>0.26116504854368927</c:v>
                </c:pt>
                <c:pt idx="91">
                  <c:v>0.25631067961165044</c:v>
                </c:pt>
                <c:pt idx="92">
                  <c:v>0.24951456310679604</c:v>
                </c:pt>
                <c:pt idx="93">
                  <c:v>0.25631067961165044</c:v>
                </c:pt>
                <c:pt idx="94">
                  <c:v>0.2427184466019417</c:v>
                </c:pt>
                <c:pt idx="95">
                  <c:v>0.22621359223300966</c:v>
                </c:pt>
                <c:pt idx="96">
                  <c:v>0.22427184466019412</c:v>
                </c:pt>
                <c:pt idx="97">
                  <c:v>0.20194174757281549</c:v>
                </c:pt>
                <c:pt idx="98">
                  <c:v>0.19029126213592229</c:v>
                </c:pt>
                <c:pt idx="99">
                  <c:v>0.17669902912621355</c:v>
                </c:pt>
                <c:pt idx="100">
                  <c:v>0.1844660194174757</c:v>
                </c:pt>
                <c:pt idx="101">
                  <c:v>0.18932038834951453</c:v>
                </c:pt>
                <c:pt idx="102">
                  <c:v>0.19126213592233005</c:v>
                </c:pt>
                <c:pt idx="103">
                  <c:v>0.19708737864077666</c:v>
                </c:pt>
                <c:pt idx="104">
                  <c:v>0.187378640776699</c:v>
                </c:pt>
                <c:pt idx="105">
                  <c:v>0.19514563106796112</c:v>
                </c:pt>
                <c:pt idx="106">
                  <c:v>0.19223300970873783</c:v>
                </c:pt>
                <c:pt idx="107">
                  <c:v>0.20582524271844654</c:v>
                </c:pt>
                <c:pt idx="108">
                  <c:v>0.21262135922330092</c:v>
                </c:pt>
                <c:pt idx="109">
                  <c:v>0.21747572815533975</c:v>
                </c:pt>
                <c:pt idx="110">
                  <c:v>0.22038834951456304</c:v>
                </c:pt>
                <c:pt idx="111">
                  <c:v>0.18932038834951453</c:v>
                </c:pt>
                <c:pt idx="112">
                  <c:v>0.18252427184466016</c:v>
                </c:pt>
                <c:pt idx="113">
                  <c:v>0.17087378640776696</c:v>
                </c:pt>
                <c:pt idx="114">
                  <c:v>0.17766990291262133</c:v>
                </c:pt>
                <c:pt idx="115">
                  <c:v>0.18737864077669902</c:v>
                </c:pt>
                <c:pt idx="116">
                  <c:v>0.19514563106796118</c:v>
                </c:pt>
                <c:pt idx="117">
                  <c:v>0.20970873786407768</c:v>
                </c:pt>
                <c:pt idx="118">
                  <c:v>0.19611650485436896</c:v>
                </c:pt>
                <c:pt idx="119">
                  <c:v>0.2058252427184466</c:v>
                </c:pt>
                <c:pt idx="120">
                  <c:v>0.20970873786407768</c:v>
                </c:pt>
                <c:pt idx="121">
                  <c:v>0.23106796116504852</c:v>
                </c:pt>
                <c:pt idx="122">
                  <c:v>0.23980582524271837</c:v>
                </c:pt>
                <c:pt idx="123">
                  <c:v>0.24563106796116499</c:v>
                </c:pt>
                <c:pt idx="124">
                  <c:v>0.25436893203883487</c:v>
                </c:pt>
                <c:pt idx="125">
                  <c:v>0.22427184466019412</c:v>
                </c:pt>
                <c:pt idx="126">
                  <c:v>0.21747572815533975</c:v>
                </c:pt>
                <c:pt idx="127">
                  <c:v>0.20485436893203879</c:v>
                </c:pt>
                <c:pt idx="128">
                  <c:v>0.21067961165048538</c:v>
                </c:pt>
                <c:pt idx="129">
                  <c:v>0.20679611650485433</c:v>
                </c:pt>
                <c:pt idx="130">
                  <c:v>0.20582524271844654</c:v>
                </c:pt>
                <c:pt idx="131">
                  <c:v>0.21165048543689316</c:v>
                </c:pt>
                <c:pt idx="132">
                  <c:v>0.19126213592233005</c:v>
                </c:pt>
                <c:pt idx="133">
                  <c:v>0.1990291262135922</c:v>
                </c:pt>
                <c:pt idx="134">
                  <c:v>0.19708737864077666</c:v>
                </c:pt>
                <c:pt idx="135">
                  <c:v>0.22038834951456304</c:v>
                </c:pt>
                <c:pt idx="136">
                  <c:v>0.23203883495145625</c:v>
                </c:pt>
                <c:pt idx="137">
                  <c:v>0.23786407766990286</c:v>
                </c:pt>
                <c:pt idx="138">
                  <c:v>0.25145631067961161</c:v>
                </c:pt>
                <c:pt idx="139">
                  <c:v>0.23592233009708732</c:v>
                </c:pt>
                <c:pt idx="140">
                  <c:v>0.23592233009708732</c:v>
                </c:pt>
                <c:pt idx="141">
                  <c:v>0.23009708737864071</c:v>
                </c:pt>
                <c:pt idx="142">
                  <c:v>0.24660194174757274</c:v>
                </c:pt>
                <c:pt idx="143">
                  <c:v>0.2427184466019417</c:v>
                </c:pt>
                <c:pt idx="144">
                  <c:v>0.24368932038834945</c:v>
                </c:pt>
                <c:pt idx="145">
                  <c:v>0.24951456310679604</c:v>
                </c:pt>
                <c:pt idx="146">
                  <c:v>0.23300970873786403</c:v>
                </c:pt>
                <c:pt idx="147">
                  <c:v>0.23106796116504852</c:v>
                </c:pt>
                <c:pt idx="148">
                  <c:v>0.22427184466019418</c:v>
                </c:pt>
                <c:pt idx="149">
                  <c:v>0.24174757281553397</c:v>
                </c:pt>
                <c:pt idx="150">
                  <c:v>0.23980582524271843</c:v>
                </c:pt>
                <c:pt idx="151">
                  <c:v>0.24563106796116499</c:v>
                </c:pt>
                <c:pt idx="152">
                  <c:v>0.25242718446601936</c:v>
                </c:pt>
                <c:pt idx="153">
                  <c:v>0.24757281553398053</c:v>
                </c:pt>
                <c:pt idx="154">
                  <c:v>0.25631067961165044</c:v>
                </c:pt>
                <c:pt idx="155">
                  <c:v>0.25436893203883487</c:v>
                </c:pt>
                <c:pt idx="156">
                  <c:v>0.26699029126213586</c:v>
                </c:pt>
                <c:pt idx="157">
                  <c:v>0.27378640776699026</c:v>
                </c:pt>
                <c:pt idx="158">
                  <c:v>0.28349514563106792</c:v>
                </c:pt>
                <c:pt idx="159">
                  <c:v>0.29126213592233008</c:v>
                </c:pt>
                <c:pt idx="160">
                  <c:v>0.28252427184466011</c:v>
                </c:pt>
                <c:pt idx="161">
                  <c:v>0.28446601941747562</c:v>
                </c:pt>
                <c:pt idx="162">
                  <c:v>0.28155339805825236</c:v>
                </c:pt>
                <c:pt idx="163">
                  <c:v>0.29126213592233008</c:v>
                </c:pt>
                <c:pt idx="164">
                  <c:v>0.30388349514563107</c:v>
                </c:pt>
                <c:pt idx="165">
                  <c:v>0.3242718446601941</c:v>
                </c:pt>
                <c:pt idx="166">
                  <c:v>0.35145631067961158</c:v>
                </c:pt>
                <c:pt idx="167">
                  <c:v>0.36019417475728149</c:v>
                </c:pt>
                <c:pt idx="168">
                  <c:v>0.37378640776699024</c:v>
                </c:pt>
                <c:pt idx="169">
                  <c:v>0.38640776699029128</c:v>
                </c:pt>
                <c:pt idx="170">
                  <c:v>0.42038834951456305</c:v>
                </c:pt>
                <c:pt idx="171">
                  <c:v>0.44466019417475727</c:v>
                </c:pt>
                <c:pt idx="172">
                  <c:v>0.46601941747572811</c:v>
                </c:pt>
                <c:pt idx="173">
                  <c:v>0.4990291262135923</c:v>
                </c:pt>
                <c:pt idx="174">
                  <c:v>0.49514563106796122</c:v>
                </c:pt>
                <c:pt idx="175">
                  <c:v>0.4990291262135923</c:v>
                </c:pt>
                <c:pt idx="176">
                  <c:v>0.49902912621359219</c:v>
                </c:pt>
                <c:pt idx="177">
                  <c:v>0.50582524271844653</c:v>
                </c:pt>
                <c:pt idx="178">
                  <c:v>0.52621359223300967</c:v>
                </c:pt>
                <c:pt idx="179">
                  <c:v>0.5300970873786407</c:v>
                </c:pt>
                <c:pt idx="180">
                  <c:v>0.53786407766990285</c:v>
                </c:pt>
                <c:pt idx="181">
                  <c:v>0.52912621359223289</c:v>
                </c:pt>
                <c:pt idx="182">
                  <c:v>0.53592233009708734</c:v>
                </c:pt>
                <c:pt idx="183">
                  <c:v>0.52524271844660186</c:v>
                </c:pt>
                <c:pt idx="184">
                  <c:v>0.53689320388349504</c:v>
                </c:pt>
                <c:pt idx="185">
                  <c:v>0.54951456310679603</c:v>
                </c:pt>
                <c:pt idx="186">
                  <c:v>0.55048543689320384</c:v>
                </c:pt>
                <c:pt idx="187">
                  <c:v>0.56116504854368932</c:v>
                </c:pt>
                <c:pt idx="188">
                  <c:v>0.53980582524271847</c:v>
                </c:pt>
                <c:pt idx="189">
                  <c:v>0.53883495145631077</c:v>
                </c:pt>
                <c:pt idx="190">
                  <c:v>0.53398058252427194</c:v>
                </c:pt>
                <c:pt idx="191">
                  <c:v>0.529126213592233</c:v>
                </c:pt>
                <c:pt idx="192">
                  <c:v>0.51747572815533982</c:v>
                </c:pt>
                <c:pt idx="193">
                  <c:v>0.50873786407766997</c:v>
                </c:pt>
                <c:pt idx="194">
                  <c:v>0.49611650485436903</c:v>
                </c:pt>
                <c:pt idx="195">
                  <c:v>0.44854368932038835</c:v>
                </c:pt>
                <c:pt idx="196">
                  <c:v>0.42427184466019413</c:v>
                </c:pt>
                <c:pt idx="197">
                  <c:v>0.39029126213592225</c:v>
                </c:pt>
                <c:pt idx="198">
                  <c:v>0.37378640776699024</c:v>
                </c:pt>
                <c:pt idx="199">
                  <c:v>0.34660194174757275</c:v>
                </c:pt>
                <c:pt idx="200">
                  <c:v>0.30776699029126209</c:v>
                </c:pt>
                <c:pt idx="201">
                  <c:v>0.28932038834951451</c:v>
                </c:pt>
                <c:pt idx="202">
                  <c:v>0.25631067961165044</c:v>
                </c:pt>
                <c:pt idx="203">
                  <c:v>0.23300970873786403</c:v>
                </c:pt>
                <c:pt idx="204">
                  <c:v>0.21165048543689316</c:v>
                </c:pt>
                <c:pt idx="205">
                  <c:v>0.21067961165048538</c:v>
                </c:pt>
                <c:pt idx="206">
                  <c:v>0.20097087378640771</c:v>
                </c:pt>
                <c:pt idx="207">
                  <c:v>0.19805825242718442</c:v>
                </c:pt>
                <c:pt idx="208">
                  <c:v>0.19514563106796112</c:v>
                </c:pt>
                <c:pt idx="209">
                  <c:v>0.18834951456310675</c:v>
                </c:pt>
                <c:pt idx="210">
                  <c:v>0.20291262135922325</c:v>
                </c:pt>
                <c:pt idx="211">
                  <c:v>0.21067961165048538</c:v>
                </c:pt>
                <c:pt idx="212">
                  <c:v>0.21941747572815529</c:v>
                </c:pt>
                <c:pt idx="213">
                  <c:v>0.22524271844660188</c:v>
                </c:pt>
                <c:pt idx="214">
                  <c:v>0.22524271844660188</c:v>
                </c:pt>
                <c:pt idx="215">
                  <c:v>0.23689320388349508</c:v>
                </c:pt>
                <c:pt idx="216">
                  <c:v>0.23398058252427179</c:v>
                </c:pt>
                <c:pt idx="217">
                  <c:v>0.23786407766990286</c:v>
                </c:pt>
                <c:pt idx="218">
                  <c:v>0.23300970873786403</c:v>
                </c:pt>
                <c:pt idx="219">
                  <c:v>0.24077669902912616</c:v>
                </c:pt>
                <c:pt idx="220">
                  <c:v>0.24174757281553391</c:v>
                </c:pt>
                <c:pt idx="221">
                  <c:v>0.24466019417475721</c:v>
                </c:pt>
                <c:pt idx="222">
                  <c:v>0.25825242718446595</c:v>
                </c:pt>
                <c:pt idx="223">
                  <c:v>0.25339805825242717</c:v>
                </c:pt>
                <c:pt idx="224">
                  <c:v>0.26116504854368927</c:v>
                </c:pt>
                <c:pt idx="225">
                  <c:v>0.26019417475728152</c:v>
                </c:pt>
                <c:pt idx="226">
                  <c:v>0.26990291262135918</c:v>
                </c:pt>
                <c:pt idx="227">
                  <c:v>0.27378640776699026</c:v>
                </c:pt>
                <c:pt idx="228">
                  <c:v>0.27669902912621358</c:v>
                </c:pt>
                <c:pt idx="229">
                  <c:v>0.2805825242718446</c:v>
                </c:pt>
                <c:pt idx="230">
                  <c:v>0.26699029126213586</c:v>
                </c:pt>
                <c:pt idx="231">
                  <c:v>0.25145631067961161</c:v>
                </c:pt>
                <c:pt idx="232">
                  <c:v>0.23495145631067954</c:v>
                </c:pt>
                <c:pt idx="233">
                  <c:v>0.23106796116504849</c:v>
                </c:pt>
                <c:pt idx="234">
                  <c:v>0.22718446601941741</c:v>
                </c:pt>
                <c:pt idx="235">
                  <c:v>0.22135922330097083</c:v>
                </c:pt>
                <c:pt idx="236">
                  <c:v>0.22427184466019412</c:v>
                </c:pt>
                <c:pt idx="237">
                  <c:v>0.2135922330097087</c:v>
                </c:pt>
                <c:pt idx="238">
                  <c:v>0.22330097087378639</c:v>
                </c:pt>
                <c:pt idx="239">
                  <c:v>0.21941747572815534</c:v>
                </c:pt>
                <c:pt idx="240">
                  <c:v>0.2203883495145631</c:v>
                </c:pt>
                <c:pt idx="241">
                  <c:v>0.22815533980582522</c:v>
                </c:pt>
                <c:pt idx="242">
                  <c:v>0.22815533980582522</c:v>
                </c:pt>
                <c:pt idx="243">
                  <c:v>0.23980582524271843</c:v>
                </c:pt>
                <c:pt idx="244">
                  <c:v>0.23592233009708732</c:v>
                </c:pt>
                <c:pt idx="245">
                  <c:v>0.24077669902912616</c:v>
                </c:pt>
                <c:pt idx="246">
                  <c:v>0.23786407766990286</c:v>
                </c:pt>
                <c:pt idx="247">
                  <c:v>0.24757281553398053</c:v>
                </c:pt>
                <c:pt idx="248">
                  <c:v>0.24757281553398053</c:v>
                </c:pt>
                <c:pt idx="249">
                  <c:v>0.25436893203883487</c:v>
                </c:pt>
                <c:pt idx="250">
                  <c:v>0.27961165048543679</c:v>
                </c:pt>
                <c:pt idx="251">
                  <c:v>0.2805825242718446</c:v>
                </c:pt>
                <c:pt idx="252">
                  <c:v>0.29805825242718442</c:v>
                </c:pt>
                <c:pt idx="253">
                  <c:v>0.29417475728155335</c:v>
                </c:pt>
                <c:pt idx="254">
                  <c:v>0.29126213592233008</c:v>
                </c:pt>
                <c:pt idx="255">
                  <c:v>0.28543689320388343</c:v>
                </c:pt>
                <c:pt idx="256">
                  <c:v>0.27961165048543685</c:v>
                </c:pt>
                <c:pt idx="257">
                  <c:v>0.28640776699029125</c:v>
                </c:pt>
                <c:pt idx="258">
                  <c:v>0.28543689320388343</c:v>
                </c:pt>
                <c:pt idx="259">
                  <c:v>0.28543689320388343</c:v>
                </c:pt>
                <c:pt idx="260">
                  <c:v>0.26699029126213591</c:v>
                </c:pt>
                <c:pt idx="261">
                  <c:v>0.26893203883495143</c:v>
                </c:pt>
                <c:pt idx="262">
                  <c:v>0.26504854368932035</c:v>
                </c:pt>
                <c:pt idx="263">
                  <c:v>0.26796116504854361</c:v>
                </c:pt>
                <c:pt idx="264">
                  <c:v>0.28932038834951446</c:v>
                </c:pt>
                <c:pt idx="265">
                  <c:v>0.29805825242718437</c:v>
                </c:pt>
                <c:pt idx="266">
                  <c:v>0.30582524271844652</c:v>
                </c:pt>
                <c:pt idx="267">
                  <c:v>0.3029126213592232</c:v>
                </c:pt>
                <c:pt idx="268">
                  <c:v>0.29320388349514559</c:v>
                </c:pt>
                <c:pt idx="269">
                  <c:v>0.29805825242718442</c:v>
                </c:pt>
                <c:pt idx="270">
                  <c:v>0.30582524271844652</c:v>
                </c:pt>
                <c:pt idx="271">
                  <c:v>0.3242718446601941</c:v>
                </c:pt>
                <c:pt idx="272">
                  <c:v>0.33592233009708733</c:v>
                </c:pt>
                <c:pt idx="273">
                  <c:v>0.34174757281553397</c:v>
                </c:pt>
                <c:pt idx="274">
                  <c:v>0.33009708737864074</c:v>
                </c:pt>
                <c:pt idx="275">
                  <c:v>0.32718446601941742</c:v>
                </c:pt>
                <c:pt idx="276">
                  <c:v>0.33203883495145625</c:v>
                </c:pt>
                <c:pt idx="277">
                  <c:v>0.32330097087378634</c:v>
                </c:pt>
                <c:pt idx="278">
                  <c:v>0.34368932038834943</c:v>
                </c:pt>
                <c:pt idx="279">
                  <c:v>0.35145631067961158</c:v>
                </c:pt>
                <c:pt idx="280">
                  <c:v>0.35631067961165042</c:v>
                </c:pt>
                <c:pt idx="281">
                  <c:v>0.34757281553398051</c:v>
                </c:pt>
                <c:pt idx="282">
                  <c:v>0.33398058252427176</c:v>
                </c:pt>
                <c:pt idx="283">
                  <c:v>0.33009708737864074</c:v>
                </c:pt>
                <c:pt idx="284">
                  <c:v>0.34077669902912616</c:v>
                </c:pt>
                <c:pt idx="285">
                  <c:v>0.35533980582524266</c:v>
                </c:pt>
                <c:pt idx="286">
                  <c:v>0.3689320388349514</c:v>
                </c:pt>
                <c:pt idx="287">
                  <c:v>0.38252427184466015</c:v>
                </c:pt>
                <c:pt idx="288">
                  <c:v>0.36310679611650476</c:v>
                </c:pt>
                <c:pt idx="289">
                  <c:v>0.33592233009708733</c:v>
                </c:pt>
                <c:pt idx="290">
                  <c:v>0.32038834951456308</c:v>
                </c:pt>
                <c:pt idx="291">
                  <c:v>0.29902912621359218</c:v>
                </c:pt>
                <c:pt idx="292">
                  <c:v>0.29611650485436891</c:v>
                </c:pt>
                <c:pt idx="293">
                  <c:v>0.29611650485436891</c:v>
                </c:pt>
                <c:pt idx="294">
                  <c:v>0.28349514563106792</c:v>
                </c:pt>
                <c:pt idx="295">
                  <c:v>0.26213592233009703</c:v>
                </c:pt>
                <c:pt idx="296">
                  <c:v>0.23398058252427179</c:v>
                </c:pt>
                <c:pt idx="297">
                  <c:v>0.22427184466019412</c:v>
                </c:pt>
                <c:pt idx="298">
                  <c:v>0.22524271844660188</c:v>
                </c:pt>
                <c:pt idx="299">
                  <c:v>0.23592233009708732</c:v>
                </c:pt>
                <c:pt idx="300">
                  <c:v>0.24563106796116499</c:v>
                </c:pt>
                <c:pt idx="301">
                  <c:v>0.25631067961165044</c:v>
                </c:pt>
                <c:pt idx="302">
                  <c:v>0.24951456310679604</c:v>
                </c:pt>
                <c:pt idx="303">
                  <c:v>0.24077669902912616</c:v>
                </c:pt>
                <c:pt idx="304">
                  <c:v>0.24466019417475721</c:v>
                </c:pt>
                <c:pt idx="305">
                  <c:v>0.25048543689320379</c:v>
                </c:pt>
                <c:pt idx="306">
                  <c:v>0.25728155339805819</c:v>
                </c:pt>
                <c:pt idx="307">
                  <c:v>0.26019417475728146</c:v>
                </c:pt>
                <c:pt idx="308">
                  <c:v>0.26504854368932029</c:v>
                </c:pt>
                <c:pt idx="309">
                  <c:v>0.26213592233009703</c:v>
                </c:pt>
                <c:pt idx="310">
                  <c:v>0.25339805825242712</c:v>
                </c:pt>
                <c:pt idx="311">
                  <c:v>0.24854368932038828</c:v>
                </c:pt>
                <c:pt idx="312">
                  <c:v>0.24660194174757274</c:v>
                </c:pt>
                <c:pt idx="313">
                  <c:v>0.25533980582524263</c:v>
                </c:pt>
                <c:pt idx="314">
                  <c:v>0.24951456310679604</c:v>
                </c:pt>
                <c:pt idx="315">
                  <c:v>0.25436893203883487</c:v>
                </c:pt>
                <c:pt idx="316">
                  <c:v>0.2660194174757281</c:v>
                </c:pt>
                <c:pt idx="317">
                  <c:v>0.26116504854368927</c:v>
                </c:pt>
                <c:pt idx="318">
                  <c:v>0.29902912621359223</c:v>
                </c:pt>
                <c:pt idx="319">
                  <c:v>0.30582524271844658</c:v>
                </c:pt>
                <c:pt idx="320">
                  <c:v>0.32427184466019415</c:v>
                </c:pt>
                <c:pt idx="321">
                  <c:v>0.33980582524271841</c:v>
                </c:pt>
                <c:pt idx="322">
                  <c:v>0.36407766990291257</c:v>
                </c:pt>
                <c:pt idx="323">
                  <c:v>0.37087378640776691</c:v>
                </c:pt>
                <c:pt idx="324">
                  <c:v>0.38155339805825234</c:v>
                </c:pt>
                <c:pt idx="325">
                  <c:v>0.39029126213592225</c:v>
                </c:pt>
                <c:pt idx="326">
                  <c:v>0.39514563106796108</c:v>
                </c:pt>
                <c:pt idx="327">
                  <c:v>0.42038834951456305</c:v>
                </c:pt>
                <c:pt idx="328">
                  <c:v>0.38834951456310673</c:v>
                </c:pt>
                <c:pt idx="329">
                  <c:v>0.4048543689320388</c:v>
                </c:pt>
                <c:pt idx="330">
                  <c:v>0.40873786407766988</c:v>
                </c:pt>
                <c:pt idx="331">
                  <c:v>0.41359223300970871</c:v>
                </c:pt>
                <c:pt idx="332">
                  <c:v>0.42330097087378632</c:v>
                </c:pt>
                <c:pt idx="333">
                  <c:v>0.44563106796116497</c:v>
                </c:pt>
                <c:pt idx="334">
                  <c:v>0.48640776699029126</c:v>
                </c:pt>
                <c:pt idx="335">
                  <c:v>0.47864077669902916</c:v>
                </c:pt>
                <c:pt idx="336">
                  <c:v>0.49708737864077668</c:v>
                </c:pt>
                <c:pt idx="337">
                  <c:v>0.50097087378640781</c:v>
                </c:pt>
                <c:pt idx="338">
                  <c:v>0.52038834951456314</c:v>
                </c:pt>
                <c:pt idx="339">
                  <c:v>0.53300970873786413</c:v>
                </c:pt>
                <c:pt idx="340">
                  <c:v>0.5436893203883495</c:v>
                </c:pt>
                <c:pt idx="341">
                  <c:v>0.56990291262135928</c:v>
                </c:pt>
                <c:pt idx="342">
                  <c:v>0.55631067961165059</c:v>
                </c:pt>
                <c:pt idx="343">
                  <c:v>0.56310679611650483</c:v>
                </c:pt>
                <c:pt idx="344">
                  <c:v>0.54951456310679614</c:v>
                </c:pt>
                <c:pt idx="345">
                  <c:v>0.5737864077669903</c:v>
                </c:pt>
                <c:pt idx="346">
                  <c:v>0.57475728155339811</c:v>
                </c:pt>
                <c:pt idx="347">
                  <c:v>0.56796116504854366</c:v>
                </c:pt>
                <c:pt idx="348">
                  <c:v>0.56019417475728162</c:v>
                </c:pt>
                <c:pt idx="349">
                  <c:v>0.5271844660194176</c:v>
                </c:pt>
                <c:pt idx="350">
                  <c:v>0.52912621359223311</c:v>
                </c:pt>
                <c:pt idx="351">
                  <c:v>0.52135922330097095</c:v>
                </c:pt>
                <c:pt idx="352">
                  <c:v>0.53300970873786402</c:v>
                </c:pt>
                <c:pt idx="353">
                  <c:v>0.51941747572815533</c:v>
                </c:pt>
                <c:pt idx="354">
                  <c:v>0.51844660194174752</c:v>
                </c:pt>
                <c:pt idx="355">
                  <c:v>0.52330097087378635</c:v>
                </c:pt>
                <c:pt idx="356">
                  <c:v>0.49708737864077657</c:v>
                </c:pt>
                <c:pt idx="357">
                  <c:v>0.50970873786407755</c:v>
                </c:pt>
                <c:pt idx="358">
                  <c:v>0.51844660194174752</c:v>
                </c:pt>
                <c:pt idx="359">
                  <c:v>0.5436893203883495</c:v>
                </c:pt>
                <c:pt idx="360">
                  <c:v>0.55145631067961165</c:v>
                </c:pt>
                <c:pt idx="361">
                  <c:v>0.55048543689320384</c:v>
                </c:pt>
                <c:pt idx="362">
                  <c:v>0.56504854368932045</c:v>
                </c:pt>
                <c:pt idx="363">
                  <c:v>0.54854368932038844</c:v>
                </c:pt>
                <c:pt idx="364">
                  <c:v>0.55436893203883497</c:v>
                </c:pt>
                <c:pt idx="365">
                  <c:v>0.55242718446601935</c:v>
                </c:pt>
                <c:pt idx="366">
                  <c:v>0.56504854368932034</c:v>
                </c:pt>
                <c:pt idx="367">
                  <c:v>0.56699029126213607</c:v>
                </c:pt>
                <c:pt idx="368">
                  <c:v>0.57281553398058249</c:v>
                </c:pt>
                <c:pt idx="369">
                  <c:v>0.58446601941747578</c:v>
                </c:pt>
                <c:pt idx="370">
                  <c:v>0.56796116504854366</c:v>
                </c:pt>
                <c:pt idx="371">
                  <c:v>0.56990291262135928</c:v>
                </c:pt>
                <c:pt idx="372">
                  <c:v>0.5601941747572815</c:v>
                </c:pt>
                <c:pt idx="373">
                  <c:v>0.57766990291262132</c:v>
                </c:pt>
                <c:pt idx="374">
                  <c:v>0.5737864077669903</c:v>
                </c:pt>
                <c:pt idx="375">
                  <c:v>0.57087378640776698</c:v>
                </c:pt>
                <c:pt idx="376">
                  <c:v>0.59029126213592231</c:v>
                </c:pt>
                <c:pt idx="377">
                  <c:v>0.57766990291262132</c:v>
                </c:pt>
                <c:pt idx="378">
                  <c:v>0.58155339805825235</c:v>
                </c:pt>
                <c:pt idx="379">
                  <c:v>0.57669902912621351</c:v>
                </c:pt>
                <c:pt idx="380">
                  <c:v>0.58640776699029118</c:v>
                </c:pt>
                <c:pt idx="381">
                  <c:v>0.59320388349514552</c:v>
                </c:pt>
                <c:pt idx="382">
                  <c:v>0.60388349514563111</c:v>
                </c:pt>
                <c:pt idx="383">
                  <c:v>0.62038834951456301</c:v>
                </c:pt>
                <c:pt idx="384">
                  <c:v>0.6194174757281552</c:v>
                </c:pt>
                <c:pt idx="385">
                  <c:v>0.6320388349514563</c:v>
                </c:pt>
                <c:pt idx="386">
                  <c:v>0.66116504854368929</c:v>
                </c:pt>
                <c:pt idx="387">
                  <c:v>0.68252427184466014</c:v>
                </c:pt>
                <c:pt idx="388">
                  <c:v>0.69029126213592229</c:v>
                </c:pt>
                <c:pt idx="389">
                  <c:v>0.69708737864077674</c:v>
                </c:pt>
                <c:pt idx="390">
                  <c:v>0.71165048543689313</c:v>
                </c:pt>
                <c:pt idx="391">
                  <c:v>0.69902912621359226</c:v>
                </c:pt>
                <c:pt idx="392">
                  <c:v>0.69611650485436893</c:v>
                </c:pt>
                <c:pt idx="393">
                  <c:v>0.68737864077669908</c:v>
                </c:pt>
                <c:pt idx="394">
                  <c:v>0.68640776699029127</c:v>
                </c:pt>
                <c:pt idx="395">
                  <c:v>0.67961165048543692</c:v>
                </c:pt>
                <c:pt idx="396">
                  <c:v>0.64466019417475728</c:v>
                </c:pt>
                <c:pt idx="397">
                  <c:v>0.64466019417475728</c:v>
                </c:pt>
                <c:pt idx="398">
                  <c:v>0.63300970873786411</c:v>
                </c:pt>
                <c:pt idx="399">
                  <c:v>0.63592233009708732</c:v>
                </c:pt>
                <c:pt idx="400">
                  <c:v>0.62427184466019414</c:v>
                </c:pt>
                <c:pt idx="401">
                  <c:v>0.63106796116504849</c:v>
                </c:pt>
                <c:pt idx="402">
                  <c:v>0.63786407766990294</c:v>
                </c:pt>
                <c:pt idx="403">
                  <c:v>0.64174757281553396</c:v>
                </c:pt>
                <c:pt idx="404">
                  <c:v>0.65631067961165046</c:v>
                </c:pt>
                <c:pt idx="405">
                  <c:v>0.64757281553398061</c:v>
                </c:pt>
                <c:pt idx="406">
                  <c:v>0.65631067961165046</c:v>
                </c:pt>
                <c:pt idx="407">
                  <c:v>0.64951456310679601</c:v>
                </c:pt>
                <c:pt idx="408">
                  <c:v>0.64563106796116498</c:v>
                </c:pt>
                <c:pt idx="409">
                  <c:v>0.64660194174757279</c:v>
                </c:pt>
                <c:pt idx="410">
                  <c:v>0.64368932038834947</c:v>
                </c:pt>
                <c:pt idx="411">
                  <c:v>0.64854368932038842</c:v>
                </c:pt>
                <c:pt idx="412">
                  <c:v>0.63689320388349524</c:v>
                </c:pt>
                <c:pt idx="413">
                  <c:v>0.63689320388349524</c:v>
                </c:pt>
                <c:pt idx="414">
                  <c:v>0.62233009708737863</c:v>
                </c:pt>
                <c:pt idx="415">
                  <c:v>0.62912621359223309</c:v>
                </c:pt>
                <c:pt idx="416">
                  <c:v>0.61553398058252429</c:v>
                </c:pt>
                <c:pt idx="417">
                  <c:v>0.61262135922330097</c:v>
                </c:pt>
                <c:pt idx="418">
                  <c:v>0.63398058252427181</c:v>
                </c:pt>
                <c:pt idx="419">
                  <c:v>0.62038834951456301</c:v>
                </c:pt>
                <c:pt idx="420">
                  <c:v>0.62815533980582516</c:v>
                </c:pt>
                <c:pt idx="421">
                  <c:v>0.62718446601941735</c:v>
                </c:pt>
                <c:pt idx="422">
                  <c:v>0.63009708737864067</c:v>
                </c:pt>
                <c:pt idx="423">
                  <c:v>0.62621359223300965</c:v>
                </c:pt>
                <c:pt idx="424">
                  <c:v>0.63300970873786411</c:v>
                </c:pt>
                <c:pt idx="425">
                  <c:v>0.64466019417475739</c:v>
                </c:pt>
                <c:pt idx="426">
                  <c:v>0.64077669902912615</c:v>
                </c:pt>
                <c:pt idx="427">
                  <c:v>0.64854368932038831</c:v>
                </c:pt>
                <c:pt idx="428">
                  <c:v>0.63786407766990294</c:v>
                </c:pt>
                <c:pt idx="429">
                  <c:v>0.64174757281553396</c:v>
                </c:pt>
                <c:pt idx="430">
                  <c:v>0.64174757281553396</c:v>
                </c:pt>
                <c:pt idx="431">
                  <c:v>0.63883495145631064</c:v>
                </c:pt>
                <c:pt idx="432">
                  <c:v>0.64271844660194177</c:v>
                </c:pt>
                <c:pt idx="433">
                  <c:v>0.63300970873786411</c:v>
                </c:pt>
                <c:pt idx="434">
                  <c:v>0.62815533980582516</c:v>
                </c:pt>
                <c:pt idx="435">
                  <c:v>0.6165048543689321</c:v>
                </c:pt>
                <c:pt idx="436">
                  <c:v>0.62038834951456312</c:v>
                </c:pt>
                <c:pt idx="437">
                  <c:v>0.61456310679611648</c:v>
                </c:pt>
                <c:pt idx="438">
                  <c:v>0.61747572815533969</c:v>
                </c:pt>
                <c:pt idx="439">
                  <c:v>0.62815533980582505</c:v>
                </c:pt>
                <c:pt idx="440">
                  <c:v>0.61359223300970867</c:v>
                </c:pt>
                <c:pt idx="441">
                  <c:v>0.61359223300970867</c:v>
                </c:pt>
                <c:pt idx="442">
                  <c:v>0.61262135922330097</c:v>
                </c:pt>
                <c:pt idx="443">
                  <c:v>0.61941747572815531</c:v>
                </c:pt>
                <c:pt idx="444">
                  <c:v>0.61456310679611659</c:v>
                </c:pt>
                <c:pt idx="445">
                  <c:v>0.62233009708737863</c:v>
                </c:pt>
                <c:pt idx="446">
                  <c:v>0.63980582524271845</c:v>
                </c:pt>
                <c:pt idx="447">
                  <c:v>0.62233009708737863</c:v>
                </c:pt>
                <c:pt idx="448">
                  <c:v>0.62718446601941746</c:v>
                </c:pt>
                <c:pt idx="449">
                  <c:v>0.62427184466019425</c:v>
                </c:pt>
                <c:pt idx="450">
                  <c:v>0.6310679611650486</c:v>
                </c:pt>
                <c:pt idx="451">
                  <c:v>0.63689320388349513</c:v>
                </c:pt>
                <c:pt idx="452">
                  <c:v>0.64077669902912626</c:v>
                </c:pt>
                <c:pt idx="453">
                  <c:v>0.65728155339805827</c:v>
                </c:pt>
                <c:pt idx="454">
                  <c:v>0.65242718446601944</c:v>
                </c:pt>
                <c:pt idx="455">
                  <c:v>0.66116504854368929</c:v>
                </c:pt>
                <c:pt idx="456">
                  <c:v>0.65533980582524265</c:v>
                </c:pt>
                <c:pt idx="457">
                  <c:v>0.68155339805825244</c:v>
                </c:pt>
                <c:pt idx="458">
                  <c:v>0.67961165048543681</c:v>
                </c:pt>
                <c:pt idx="459">
                  <c:v>0.68446601941747576</c:v>
                </c:pt>
                <c:pt idx="460">
                  <c:v>0.70291262135922339</c:v>
                </c:pt>
                <c:pt idx="461">
                  <c:v>0.68932038834951459</c:v>
                </c:pt>
                <c:pt idx="462">
                  <c:v>0.68252427184466025</c:v>
                </c:pt>
                <c:pt idx="463">
                  <c:v>0.67281553398058258</c:v>
                </c:pt>
                <c:pt idx="464">
                  <c:v>0.68446601941747576</c:v>
                </c:pt>
                <c:pt idx="465">
                  <c:v>0.678640776699029</c:v>
                </c:pt>
                <c:pt idx="466">
                  <c:v>0.67961165048543681</c:v>
                </c:pt>
                <c:pt idx="467">
                  <c:v>0.68058252427184462</c:v>
                </c:pt>
                <c:pt idx="468">
                  <c:v>0.65533980582524276</c:v>
                </c:pt>
                <c:pt idx="469">
                  <c:v>0.64660194174757279</c:v>
                </c:pt>
                <c:pt idx="470">
                  <c:v>0.63883495145631075</c:v>
                </c:pt>
                <c:pt idx="471">
                  <c:v>0.65048543689320393</c:v>
                </c:pt>
                <c:pt idx="472">
                  <c:v>0.66407766990291273</c:v>
                </c:pt>
                <c:pt idx="473">
                  <c:v>0.66893203883495145</c:v>
                </c:pt>
                <c:pt idx="474">
                  <c:v>0.68737864077669897</c:v>
                </c:pt>
                <c:pt idx="475">
                  <c:v>0.68252427184466025</c:v>
                </c:pt>
                <c:pt idx="476">
                  <c:v>0.68737864077669908</c:v>
                </c:pt>
                <c:pt idx="477">
                  <c:v>0.68058252427184462</c:v>
                </c:pt>
                <c:pt idx="478">
                  <c:v>0.69708737864077663</c:v>
                </c:pt>
                <c:pt idx="479">
                  <c:v>0.70097087378640777</c:v>
                </c:pt>
                <c:pt idx="480">
                  <c:v>0.70291262135922339</c:v>
                </c:pt>
                <c:pt idx="481">
                  <c:v>0.70776699029126211</c:v>
                </c:pt>
                <c:pt idx="482">
                  <c:v>0.69805825242718444</c:v>
                </c:pt>
                <c:pt idx="483">
                  <c:v>0.70291262135922328</c:v>
                </c:pt>
                <c:pt idx="484">
                  <c:v>0.6922330097087378</c:v>
                </c:pt>
                <c:pt idx="485">
                  <c:v>0.69029126213592229</c:v>
                </c:pt>
                <c:pt idx="486">
                  <c:v>0.69611650485436893</c:v>
                </c:pt>
                <c:pt idx="487">
                  <c:v>0.70873786407766981</c:v>
                </c:pt>
                <c:pt idx="488">
                  <c:v>0.73203883495145627</c:v>
                </c:pt>
                <c:pt idx="489">
                  <c:v>0.72912621359223295</c:v>
                </c:pt>
                <c:pt idx="490">
                  <c:v>0.73592233009708719</c:v>
                </c:pt>
                <c:pt idx="491">
                  <c:v>0.73300970873786397</c:v>
                </c:pt>
                <c:pt idx="492">
                  <c:v>0.74174757281553394</c:v>
                </c:pt>
                <c:pt idx="493">
                  <c:v>0.74368932038834956</c:v>
                </c:pt>
                <c:pt idx="494">
                  <c:v>0.74757281553398058</c:v>
                </c:pt>
                <c:pt idx="495">
                  <c:v>0.7650485436893204</c:v>
                </c:pt>
                <c:pt idx="496">
                  <c:v>0.7669902912621358</c:v>
                </c:pt>
                <c:pt idx="497">
                  <c:v>0.76213592233009708</c:v>
                </c:pt>
                <c:pt idx="498">
                  <c:v>0.74271844660194175</c:v>
                </c:pt>
                <c:pt idx="499">
                  <c:v>0.74466019417475715</c:v>
                </c:pt>
                <c:pt idx="500">
                  <c:v>0.73495145631067949</c:v>
                </c:pt>
                <c:pt idx="501">
                  <c:v>0.73592233009708719</c:v>
                </c:pt>
                <c:pt idx="502">
                  <c:v>0.736893203883495</c:v>
                </c:pt>
                <c:pt idx="503">
                  <c:v>0.74563106796116485</c:v>
                </c:pt>
                <c:pt idx="504">
                  <c:v>0.73980582524271832</c:v>
                </c:pt>
                <c:pt idx="505">
                  <c:v>0.72718446601941733</c:v>
                </c:pt>
                <c:pt idx="506">
                  <c:v>0.71067961165048543</c:v>
                </c:pt>
                <c:pt idx="507">
                  <c:v>0.71941747572815529</c:v>
                </c:pt>
                <c:pt idx="508">
                  <c:v>0.73009708737864076</c:v>
                </c:pt>
                <c:pt idx="509">
                  <c:v>0.74854368932038828</c:v>
                </c:pt>
                <c:pt idx="510">
                  <c:v>0.77281553398058256</c:v>
                </c:pt>
                <c:pt idx="511">
                  <c:v>0.78349514563106804</c:v>
                </c:pt>
                <c:pt idx="512">
                  <c:v>0.79029126213592238</c:v>
                </c:pt>
                <c:pt idx="513">
                  <c:v>0.77378640776699037</c:v>
                </c:pt>
                <c:pt idx="514">
                  <c:v>0.78155339805825241</c:v>
                </c:pt>
                <c:pt idx="515">
                  <c:v>0.78737864077669895</c:v>
                </c:pt>
                <c:pt idx="516">
                  <c:v>0.8097087378640776</c:v>
                </c:pt>
                <c:pt idx="517">
                  <c:v>0.82038834951456308</c:v>
                </c:pt>
                <c:pt idx="518">
                  <c:v>0.82524271844660202</c:v>
                </c:pt>
                <c:pt idx="519">
                  <c:v>0.81941747572815538</c:v>
                </c:pt>
                <c:pt idx="520">
                  <c:v>0.79902912621359223</c:v>
                </c:pt>
                <c:pt idx="521">
                  <c:v>0.7951456310679611</c:v>
                </c:pt>
                <c:pt idx="522">
                  <c:v>0.78543689320388343</c:v>
                </c:pt>
                <c:pt idx="523">
                  <c:v>0.79320388349514559</c:v>
                </c:pt>
                <c:pt idx="524">
                  <c:v>0.80388349514563107</c:v>
                </c:pt>
                <c:pt idx="525">
                  <c:v>0.81165048543689322</c:v>
                </c:pt>
                <c:pt idx="526">
                  <c:v>0.79805825242718442</c:v>
                </c:pt>
                <c:pt idx="527">
                  <c:v>0.78543689320388332</c:v>
                </c:pt>
                <c:pt idx="528">
                  <c:v>0.77184466019417464</c:v>
                </c:pt>
                <c:pt idx="529">
                  <c:v>0.76407766990291248</c:v>
                </c:pt>
                <c:pt idx="530">
                  <c:v>0.76796116504854361</c:v>
                </c:pt>
                <c:pt idx="531">
                  <c:v>0.77669902912621347</c:v>
                </c:pt>
                <c:pt idx="532">
                  <c:v>0.77669902912621347</c:v>
                </c:pt>
                <c:pt idx="533">
                  <c:v>0.7650485436893204</c:v>
                </c:pt>
                <c:pt idx="534">
                  <c:v>0.74660194174757277</c:v>
                </c:pt>
                <c:pt idx="535">
                  <c:v>0.71456310679611657</c:v>
                </c:pt>
                <c:pt idx="536">
                  <c:v>0.65631067961165046</c:v>
                </c:pt>
                <c:pt idx="537">
                  <c:v>0.66019417475728148</c:v>
                </c:pt>
                <c:pt idx="538">
                  <c:v>0.67572815533980579</c:v>
                </c:pt>
                <c:pt idx="539">
                  <c:v>0.67961165048543681</c:v>
                </c:pt>
                <c:pt idx="540">
                  <c:v>0.67572815533980568</c:v>
                </c:pt>
                <c:pt idx="541">
                  <c:v>0.65728155339805827</c:v>
                </c:pt>
                <c:pt idx="542">
                  <c:v>0.66601941747572813</c:v>
                </c:pt>
                <c:pt idx="543">
                  <c:v>0.68446601941747565</c:v>
                </c:pt>
                <c:pt idx="544">
                  <c:v>0.69708737864077663</c:v>
                </c:pt>
                <c:pt idx="545">
                  <c:v>0.73106796116504846</c:v>
                </c:pt>
                <c:pt idx="546">
                  <c:v>0.79126213592232997</c:v>
                </c:pt>
                <c:pt idx="547">
                  <c:v>0.77961165048543679</c:v>
                </c:pt>
                <c:pt idx="548">
                  <c:v>0.77087378640776694</c:v>
                </c:pt>
                <c:pt idx="549">
                  <c:v>0.78446601941747562</c:v>
                </c:pt>
                <c:pt idx="550">
                  <c:v>0.81262135922330092</c:v>
                </c:pt>
              </c:numCache>
            </c:numRef>
          </c:val>
          <c:smooth val="0"/>
          <c:extLst>
            <c:ext xmlns:c16="http://schemas.microsoft.com/office/drawing/2014/chart" uri="{C3380CC4-5D6E-409C-BE32-E72D297353CC}">
              <c16:uniqueId val="{00000000-8813-46FE-9B9E-C6225F1EB90E}"/>
            </c:ext>
          </c:extLst>
        </c:ser>
        <c:ser>
          <c:idx val="1"/>
          <c:order val="1"/>
          <c:tx>
            <c:strRef>
              <c:f>Index_Methodology!$BK$11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Index_Methodology!$BK$12:$BK$562</c:f>
              <c:numCache>
                <c:formatCode>0.00000</c:formatCode>
                <c:ptCount val="551"/>
                <c:pt idx="0">
                  <c:v>9.9040576039120753E-2</c:v>
                </c:pt>
                <c:pt idx="1">
                  <c:v>9.8412931541112053E-2</c:v>
                </c:pt>
                <c:pt idx="2">
                  <c:v>0.10045844747608076</c:v>
                </c:pt>
                <c:pt idx="3">
                  <c:v>0.11721642406228343</c:v>
                </c:pt>
                <c:pt idx="4">
                  <c:v>0.11809912087543462</c:v>
                </c:pt>
                <c:pt idx="5">
                  <c:v>0.11286652151546135</c:v>
                </c:pt>
                <c:pt idx="6">
                  <c:v>0.10371476207699204</c:v>
                </c:pt>
                <c:pt idx="7">
                  <c:v>9.4432298102773066E-2</c:v>
                </c:pt>
                <c:pt idx="8">
                  <c:v>6.3654558058945654E-2</c:v>
                </c:pt>
                <c:pt idx="9">
                  <c:v>5.5104275460341176E-2</c:v>
                </c:pt>
                <c:pt idx="10">
                  <c:v>4.5136618164305933E-2</c:v>
                </c:pt>
                <c:pt idx="11">
                  <c:v>4.6824592154514469E-2</c:v>
                </c:pt>
                <c:pt idx="12">
                  <c:v>4.8983231463506055E-2</c:v>
                </c:pt>
                <c:pt idx="13">
                  <c:v>3.3649810354196112E-2</c:v>
                </c:pt>
                <c:pt idx="14">
                  <c:v>3.1960038977593017E-2</c:v>
                </c:pt>
                <c:pt idx="15">
                  <c:v>3.1759180626629017E-2</c:v>
                </c:pt>
                <c:pt idx="16">
                  <c:v>3.7076602614478482E-2</c:v>
                </c:pt>
                <c:pt idx="17">
                  <c:v>3.7615735821457219E-2</c:v>
                </c:pt>
                <c:pt idx="18">
                  <c:v>3.8487824522102657E-2</c:v>
                </c:pt>
                <c:pt idx="19">
                  <c:v>4.0523619737894499E-2</c:v>
                </c:pt>
                <c:pt idx="20">
                  <c:v>4.3436291533308302E-2</c:v>
                </c:pt>
                <c:pt idx="21">
                  <c:v>3.7295881145506957E-2</c:v>
                </c:pt>
                <c:pt idx="22">
                  <c:v>3.2927418455220847E-2</c:v>
                </c:pt>
                <c:pt idx="23">
                  <c:v>3.4197833803679009E-2</c:v>
                </c:pt>
                <c:pt idx="24">
                  <c:v>3.4581434034992753E-2</c:v>
                </c:pt>
                <c:pt idx="25">
                  <c:v>3.4632972221633258E-2</c:v>
                </c:pt>
                <c:pt idx="26">
                  <c:v>2.9107855732341769E-2</c:v>
                </c:pt>
                <c:pt idx="27">
                  <c:v>3.1318570830388824E-2</c:v>
                </c:pt>
                <c:pt idx="28">
                  <c:v>3.9292433120288461E-2</c:v>
                </c:pt>
                <c:pt idx="29">
                  <c:v>3.7903251119912648E-2</c:v>
                </c:pt>
                <c:pt idx="30">
                  <c:v>3.4823289681882121E-2</c:v>
                </c:pt>
                <c:pt idx="31">
                  <c:v>4.3531354655287673E-2</c:v>
                </c:pt>
                <c:pt idx="32">
                  <c:v>5.133765359868623E-2</c:v>
                </c:pt>
                <c:pt idx="33">
                  <c:v>4.9017627346321466E-2</c:v>
                </c:pt>
                <c:pt idx="34">
                  <c:v>6.1744662760637448E-2</c:v>
                </c:pt>
                <c:pt idx="35">
                  <c:v>8.9464915381506777E-2</c:v>
                </c:pt>
                <c:pt idx="36">
                  <c:v>0.10642271249897142</c:v>
                </c:pt>
                <c:pt idx="37">
                  <c:v>0.10218806281212453</c:v>
                </c:pt>
                <c:pt idx="38">
                  <c:v>9.2240969181092924E-2</c:v>
                </c:pt>
                <c:pt idx="39">
                  <c:v>0.13476296027824403</c:v>
                </c:pt>
                <c:pt idx="40">
                  <c:v>0.13379865702601496</c:v>
                </c:pt>
                <c:pt idx="41">
                  <c:v>0.13270416297085763</c:v>
                </c:pt>
                <c:pt idx="42">
                  <c:v>0.12859000951427449</c:v>
                </c:pt>
                <c:pt idx="43">
                  <c:v>0.12982115582989379</c:v>
                </c:pt>
                <c:pt idx="44">
                  <c:v>0.11936697753098154</c:v>
                </c:pt>
                <c:pt idx="45">
                  <c:v>9.583167295663883E-2</c:v>
                </c:pt>
                <c:pt idx="46">
                  <c:v>7.8007597978958912E-2</c:v>
                </c:pt>
                <c:pt idx="47">
                  <c:v>7.9148424248993265E-2</c:v>
                </c:pt>
                <c:pt idx="48">
                  <c:v>7.9934854666780658E-2</c:v>
                </c:pt>
                <c:pt idx="49">
                  <c:v>3.9991285547055985E-2</c:v>
                </c:pt>
                <c:pt idx="50">
                  <c:v>4.3377454167752572E-2</c:v>
                </c:pt>
                <c:pt idx="51">
                  <c:v>4.0085557343789255E-2</c:v>
                </c:pt>
                <c:pt idx="52">
                  <c:v>3.7331773024502551E-2</c:v>
                </c:pt>
                <c:pt idx="53">
                  <c:v>3.7339660843799735E-2</c:v>
                </c:pt>
                <c:pt idx="54">
                  <c:v>4.1733700888496691E-2</c:v>
                </c:pt>
                <c:pt idx="55">
                  <c:v>3.8890620502924862E-2</c:v>
                </c:pt>
                <c:pt idx="56">
                  <c:v>4.2508516182796094E-2</c:v>
                </c:pt>
                <c:pt idx="57">
                  <c:v>4.2739869039742008E-2</c:v>
                </c:pt>
                <c:pt idx="58">
                  <c:v>4.3461412514626908E-2</c:v>
                </c:pt>
                <c:pt idx="59">
                  <c:v>4.0501019365095405E-2</c:v>
                </c:pt>
                <c:pt idx="60">
                  <c:v>3.6774489379472662E-2</c:v>
                </c:pt>
                <c:pt idx="61">
                  <c:v>3.3172037459930574E-2</c:v>
                </c:pt>
                <c:pt idx="62">
                  <c:v>3.4664503090762452E-2</c:v>
                </c:pt>
                <c:pt idx="63">
                  <c:v>3.3094817403526114E-2</c:v>
                </c:pt>
                <c:pt idx="64">
                  <c:v>2.5588266407417036E-2</c:v>
                </c:pt>
                <c:pt idx="65">
                  <c:v>2.5620323653067122E-2</c:v>
                </c:pt>
                <c:pt idx="66">
                  <c:v>2.6452681741993677E-2</c:v>
                </c:pt>
                <c:pt idx="67">
                  <c:v>2.9776092515058739E-2</c:v>
                </c:pt>
                <c:pt idx="68">
                  <c:v>2.8739159326167697E-2</c:v>
                </c:pt>
                <c:pt idx="69">
                  <c:v>2.8324337595795827E-2</c:v>
                </c:pt>
                <c:pt idx="70">
                  <c:v>3.3280404280005421E-2</c:v>
                </c:pt>
                <c:pt idx="71">
                  <c:v>3.7834994970000459E-2</c:v>
                </c:pt>
                <c:pt idx="72">
                  <c:v>3.5055485885311988E-2</c:v>
                </c:pt>
                <c:pt idx="73">
                  <c:v>3.6094888640840726E-2</c:v>
                </c:pt>
                <c:pt idx="74">
                  <c:v>3.8049113016079703E-2</c:v>
                </c:pt>
                <c:pt idx="75">
                  <c:v>3.8145103668648962E-2</c:v>
                </c:pt>
                <c:pt idx="76">
                  <c:v>3.7793960404860306E-2</c:v>
                </c:pt>
                <c:pt idx="77">
                  <c:v>4.2752308714710932E-2</c:v>
                </c:pt>
                <c:pt idx="78">
                  <c:v>5.5614332101331709E-2</c:v>
                </c:pt>
                <c:pt idx="79">
                  <c:v>6.9363105473590675E-2</c:v>
                </c:pt>
                <c:pt idx="80">
                  <c:v>9.1931667041337525E-2</c:v>
                </c:pt>
                <c:pt idx="81">
                  <c:v>8.92072702037153E-2</c:v>
                </c:pt>
                <c:pt idx="82">
                  <c:v>9.2924298877682582E-2</c:v>
                </c:pt>
                <c:pt idx="83">
                  <c:v>9.3456511874580178E-2</c:v>
                </c:pt>
                <c:pt idx="84">
                  <c:v>9.2489162726589927E-2</c:v>
                </c:pt>
                <c:pt idx="85">
                  <c:v>9.0202517818348524E-2</c:v>
                </c:pt>
                <c:pt idx="86">
                  <c:v>8.8384819273597523E-2</c:v>
                </c:pt>
                <c:pt idx="87">
                  <c:v>7.9988297551103399E-2</c:v>
                </c:pt>
                <c:pt idx="88">
                  <c:v>7.0607636164937398E-2</c:v>
                </c:pt>
                <c:pt idx="89">
                  <c:v>5.9897775675083989E-2</c:v>
                </c:pt>
                <c:pt idx="90">
                  <c:v>3.2173812612931632E-2</c:v>
                </c:pt>
                <c:pt idx="91">
                  <c:v>3.4235120263402814E-2</c:v>
                </c:pt>
                <c:pt idx="92">
                  <c:v>3.5586864194126454E-2</c:v>
                </c:pt>
                <c:pt idx="93">
                  <c:v>3.7663065578095581E-2</c:v>
                </c:pt>
                <c:pt idx="94">
                  <c:v>3.9704457856172319E-2</c:v>
                </c:pt>
                <c:pt idx="95">
                  <c:v>4.0518174771620452E-2</c:v>
                </c:pt>
                <c:pt idx="96">
                  <c:v>4.2024424311571218E-2</c:v>
                </c:pt>
                <c:pt idx="97">
                  <c:v>4.5069858476149589E-2</c:v>
                </c:pt>
                <c:pt idx="98">
                  <c:v>4.7899502406969739E-2</c:v>
                </c:pt>
                <c:pt idx="99">
                  <c:v>4.5017170702746433E-2</c:v>
                </c:pt>
                <c:pt idx="100">
                  <c:v>8.4715041929675508E-2</c:v>
                </c:pt>
                <c:pt idx="101">
                  <c:v>8.3602144776164622E-2</c:v>
                </c:pt>
                <c:pt idx="102">
                  <c:v>8.3121044685981207E-2</c:v>
                </c:pt>
                <c:pt idx="103">
                  <c:v>8.1589813984662363E-2</c:v>
                </c:pt>
                <c:pt idx="104">
                  <c:v>7.9658057683688471E-2</c:v>
                </c:pt>
                <c:pt idx="105">
                  <c:v>8.3458619588220512E-2</c:v>
                </c:pt>
                <c:pt idx="106">
                  <c:v>8.8651078794891966E-2</c:v>
                </c:pt>
                <c:pt idx="107">
                  <c:v>8.4059866587743365E-2</c:v>
                </c:pt>
                <c:pt idx="108">
                  <c:v>8.1189992845378547E-2</c:v>
                </c:pt>
                <c:pt idx="109">
                  <c:v>8.491415866917891E-2</c:v>
                </c:pt>
                <c:pt idx="110">
                  <c:v>4.6739020300625787E-2</c:v>
                </c:pt>
                <c:pt idx="111">
                  <c:v>6.1680061067568251E-2</c:v>
                </c:pt>
                <c:pt idx="112">
                  <c:v>6.539769477800747E-2</c:v>
                </c:pt>
                <c:pt idx="113">
                  <c:v>7.1334300169488371E-2</c:v>
                </c:pt>
                <c:pt idx="114">
                  <c:v>7.5624974693159125E-2</c:v>
                </c:pt>
                <c:pt idx="115">
                  <c:v>7.9666482870899474E-2</c:v>
                </c:pt>
                <c:pt idx="116">
                  <c:v>7.4922863098889514E-2</c:v>
                </c:pt>
                <c:pt idx="117">
                  <c:v>7.7955497019731701E-2</c:v>
                </c:pt>
                <c:pt idx="118">
                  <c:v>9.7910086614158856E-2</c:v>
                </c:pt>
                <c:pt idx="119">
                  <c:v>0.10639599662023536</c:v>
                </c:pt>
                <c:pt idx="120">
                  <c:v>0.10408833696969415</c:v>
                </c:pt>
                <c:pt idx="121">
                  <c:v>9.4619563170697113E-2</c:v>
                </c:pt>
                <c:pt idx="122">
                  <c:v>9.1690820160288067E-2</c:v>
                </c:pt>
                <c:pt idx="123">
                  <c:v>8.6892774628615305E-2</c:v>
                </c:pt>
                <c:pt idx="124">
                  <c:v>9.1138952906939449E-2</c:v>
                </c:pt>
                <c:pt idx="125">
                  <c:v>9.2728845115509537E-2</c:v>
                </c:pt>
                <c:pt idx="126">
                  <c:v>9.1461569740029836E-2</c:v>
                </c:pt>
                <c:pt idx="127">
                  <c:v>9.1327123708221727E-2</c:v>
                </c:pt>
                <c:pt idx="128">
                  <c:v>7.0606685183059445E-2</c:v>
                </c:pt>
                <c:pt idx="129">
                  <c:v>7.040242767479224E-2</c:v>
                </c:pt>
                <c:pt idx="130">
                  <c:v>7.4407852232214897E-2</c:v>
                </c:pt>
                <c:pt idx="131">
                  <c:v>6.5419687759463427E-2</c:v>
                </c:pt>
                <c:pt idx="132">
                  <c:v>6.2709630331754335E-2</c:v>
                </c:pt>
                <c:pt idx="133">
                  <c:v>6.6077220639255738E-2</c:v>
                </c:pt>
                <c:pt idx="134">
                  <c:v>6.1624274468209936E-2</c:v>
                </c:pt>
                <c:pt idx="135">
                  <c:v>5.8737867348761776E-2</c:v>
                </c:pt>
                <c:pt idx="136">
                  <c:v>5.9044409779127373E-2</c:v>
                </c:pt>
                <c:pt idx="137">
                  <c:v>6.1662498178150324E-2</c:v>
                </c:pt>
                <c:pt idx="138">
                  <c:v>6.2686634228184823E-2</c:v>
                </c:pt>
                <c:pt idx="139">
                  <c:v>5.5764442199160803E-2</c:v>
                </c:pt>
                <c:pt idx="140">
                  <c:v>6.0686746168155968E-2</c:v>
                </c:pt>
                <c:pt idx="141">
                  <c:v>6.9680592729955873E-2</c:v>
                </c:pt>
                <c:pt idx="142">
                  <c:v>7.1732270410324178E-2</c:v>
                </c:pt>
                <c:pt idx="143">
                  <c:v>7.0869790290053428E-2</c:v>
                </c:pt>
                <c:pt idx="144">
                  <c:v>6.8987152222958842E-2</c:v>
                </c:pt>
                <c:pt idx="145">
                  <c:v>7.3107012655277304E-2</c:v>
                </c:pt>
                <c:pt idx="146">
                  <c:v>7.7755564611780806E-2</c:v>
                </c:pt>
                <c:pt idx="147">
                  <c:v>7.8737144431064054E-2</c:v>
                </c:pt>
                <c:pt idx="148">
                  <c:v>7.9090798906446366E-2</c:v>
                </c:pt>
                <c:pt idx="149">
                  <c:v>7.772969462372506E-2</c:v>
                </c:pt>
                <c:pt idx="150">
                  <c:v>7.0458641135810435E-2</c:v>
                </c:pt>
                <c:pt idx="151">
                  <c:v>7.1945516278040161E-2</c:v>
                </c:pt>
                <c:pt idx="152">
                  <c:v>7.1902865365896559E-2</c:v>
                </c:pt>
                <c:pt idx="153">
                  <c:v>6.584904043370747E-2</c:v>
                </c:pt>
                <c:pt idx="154">
                  <c:v>7.0734596884356432E-2</c:v>
                </c:pt>
                <c:pt idx="155">
                  <c:v>6.0777406789659115E-2</c:v>
                </c:pt>
                <c:pt idx="156">
                  <c:v>5.6549730320293715E-2</c:v>
                </c:pt>
                <c:pt idx="157">
                  <c:v>5.2569733382294391E-2</c:v>
                </c:pt>
                <c:pt idx="158">
                  <c:v>5.3952541885809294E-2</c:v>
                </c:pt>
                <c:pt idx="159">
                  <c:v>5.1513786109491221E-2</c:v>
                </c:pt>
                <c:pt idx="160">
                  <c:v>5.4032770261094376E-2</c:v>
                </c:pt>
                <c:pt idx="161">
                  <c:v>4.7806547329062879E-2</c:v>
                </c:pt>
                <c:pt idx="162">
                  <c:v>4.7129627425541651E-2</c:v>
                </c:pt>
                <c:pt idx="163">
                  <c:v>5.3526484760440765E-2</c:v>
                </c:pt>
                <c:pt idx="164">
                  <c:v>4.9490014243050107E-2</c:v>
                </c:pt>
                <c:pt idx="165">
                  <c:v>4.861090283602916E-2</c:v>
                </c:pt>
                <c:pt idx="166">
                  <c:v>4.8394723918019467E-2</c:v>
                </c:pt>
                <c:pt idx="167">
                  <c:v>5.0552332219114302E-2</c:v>
                </c:pt>
                <c:pt idx="168">
                  <c:v>5.1025192896480706E-2</c:v>
                </c:pt>
                <c:pt idx="169">
                  <c:v>5.3030812001833814E-2</c:v>
                </c:pt>
                <c:pt idx="170">
                  <c:v>5.1161603238150867E-2</c:v>
                </c:pt>
                <c:pt idx="171">
                  <c:v>5.3787162476040443E-2</c:v>
                </c:pt>
                <c:pt idx="172">
                  <c:v>5.0209397856453765E-2</c:v>
                </c:pt>
                <c:pt idx="173">
                  <c:v>4.4953413328353023E-2</c:v>
                </c:pt>
                <c:pt idx="174">
                  <c:v>4.5659618922597685E-2</c:v>
                </c:pt>
                <c:pt idx="175">
                  <c:v>5.7679993400267984E-2</c:v>
                </c:pt>
                <c:pt idx="176">
                  <c:v>5.7703360353220122E-2</c:v>
                </c:pt>
                <c:pt idx="177">
                  <c:v>5.6066942869607429E-2</c:v>
                </c:pt>
                <c:pt idx="178">
                  <c:v>5.3741337818292476E-2</c:v>
                </c:pt>
                <c:pt idx="179">
                  <c:v>5.7122810707362859E-2</c:v>
                </c:pt>
                <c:pt idx="180">
                  <c:v>5.424401890380888E-2</c:v>
                </c:pt>
                <c:pt idx="181">
                  <c:v>5.0064787730859615E-2</c:v>
                </c:pt>
                <c:pt idx="182">
                  <c:v>5.8734634894308232E-2</c:v>
                </c:pt>
                <c:pt idx="183">
                  <c:v>7.2367166267898436E-2</c:v>
                </c:pt>
                <c:pt idx="184">
                  <c:v>7.0529545688281445E-2</c:v>
                </c:pt>
                <c:pt idx="185">
                  <c:v>6.1178571747093083E-2</c:v>
                </c:pt>
                <c:pt idx="186">
                  <c:v>0.1019841733689443</c:v>
                </c:pt>
                <c:pt idx="187">
                  <c:v>0.10134217957947234</c:v>
                </c:pt>
                <c:pt idx="188">
                  <c:v>0.10770757512221033</c:v>
                </c:pt>
                <c:pt idx="189">
                  <c:v>0.13185110259421978</c:v>
                </c:pt>
                <c:pt idx="190">
                  <c:v>0.13362485021115372</c:v>
                </c:pt>
                <c:pt idx="191">
                  <c:v>0.15809655959590901</c:v>
                </c:pt>
                <c:pt idx="192">
                  <c:v>0.14783255040471149</c:v>
                </c:pt>
                <c:pt idx="193">
                  <c:v>0.13682791796558011</c:v>
                </c:pt>
                <c:pt idx="194">
                  <c:v>0.13679249877536173</c:v>
                </c:pt>
                <c:pt idx="195">
                  <c:v>0.13971854156938715</c:v>
                </c:pt>
                <c:pt idx="196">
                  <c:v>0.10099531421734034</c:v>
                </c:pt>
                <c:pt idx="197">
                  <c:v>0.10836117944055615</c:v>
                </c:pt>
                <c:pt idx="198">
                  <c:v>9.9359424056592677E-2</c:v>
                </c:pt>
                <c:pt idx="199">
                  <c:v>7.223922490017487E-2</c:v>
                </c:pt>
                <c:pt idx="200">
                  <c:v>8.1633143709727143E-2</c:v>
                </c:pt>
                <c:pt idx="201">
                  <c:v>8.3920142568183878E-2</c:v>
                </c:pt>
                <c:pt idx="202">
                  <c:v>0.11194206877793875</c:v>
                </c:pt>
                <c:pt idx="203">
                  <c:v>0.12524608248831695</c:v>
                </c:pt>
                <c:pt idx="204">
                  <c:v>0.1254779243164032</c:v>
                </c:pt>
                <c:pt idx="205">
                  <c:v>0.12247223177914923</c:v>
                </c:pt>
                <c:pt idx="206">
                  <c:v>0.12081350509098354</c:v>
                </c:pt>
                <c:pt idx="207">
                  <c:v>0.12389963848872029</c:v>
                </c:pt>
                <c:pt idx="208">
                  <c:v>0.12618399903359548</c:v>
                </c:pt>
                <c:pt idx="209">
                  <c:v>0.12494953662840311</c:v>
                </c:pt>
                <c:pt idx="210">
                  <c:v>0.12266120263707839</c:v>
                </c:pt>
                <c:pt idx="211">
                  <c:v>9.8434625644875776E-2</c:v>
                </c:pt>
                <c:pt idx="212">
                  <c:v>7.9979602741573827E-2</c:v>
                </c:pt>
                <c:pt idx="213">
                  <c:v>6.8654003506836175E-2</c:v>
                </c:pt>
                <c:pt idx="214">
                  <c:v>7.3264445852428112E-2</c:v>
                </c:pt>
                <c:pt idx="215">
                  <c:v>7.2831342644848113E-2</c:v>
                </c:pt>
                <c:pt idx="216">
                  <c:v>7.1843212438886667E-2</c:v>
                </c:pt>
                <c:pt idx="217">
                  <c:v>6.1629015209001735E-2</c:v>
                </c:pt>
                <c:pt idx="218">
                  <c:v>6.1814171532209986E-2</c:v>
                </c:pt>
                <c:pt idx="219">
                  <c:v>6.1918706059831644E-2</c:v>
                </c:pt>
                <c:pt idx="220">
                  <c:v>5.705254822160187E-2</c:v>
                </c:pt>
                <c:pt idx="221">
                  <c:v>5.5211502859504359E-2</c:v>
                </c:pt>
                <c:pt idx="222">
                  <c:v>4.9363549735399803E-2</c:v>
                </c:pt>
                <c:pt idx="223">
                  <c:v>4.6203453756731336E-2</c:v>
                </c:pt>
                <c:pt idx="224">
                  <c:v>4.3674053163639662E-2</c:v>
                </c:pt>
                <c:pt idx="225">
                  <c:v>4.3883981136908452E-2</c:v>
                </c:pt>
                <c:pt idx="226">
                  <c:v>4.1563604461376288E-2</c:v>
                </c:pt>
                <c:pt idx="227">
                  <c:v>4.175955740034356E-2</c:v>
                </c:pt>
                <c:pt idx="228">
                  <c:v>3.9258306375372934E-2</c:v>
                </c:pt>
                <c:pt idx="229">
                  <c:v>4.2137187573575763E-2</c:v>
                </c:pt>
                <c:pt idx="230">
                  <c:v>4.1838916984941604E-2</c:v>
                </c:pt>
                <c:pt idx="231">
                  <c:v>4.3398483637649483E-2</c:v>
                </c:pt>
                <c:pt idx="232">
                  <c:v>4.9978951557402798E-2</c:v>
                </c:pt>
                <c:pt idx="233">
                  <c:v>5.1009056352326422E-2</c:v>
                </c:pt>
                <c:pt idx="234">
                  <c:v>4.774208028938294E-2</c:v>
                </c:pt>
                <c:pt idx="235">
                  <c:v>4.6970205042899879E-2</c:v>
                </c:pt>
                <c:pt idx="236">
                  <c:v>5.3795757634755824E-2</c:v>
                </c:pt>
                <c:pt idx="237">
                  <c:v>5.2482354755960546E-2</c:v>
                </c:pt>
                <c:pt idx="238">
                  <c:v>5.3537170392897834E-2</c:v>
                </c:pt>
                <c:pt idx="239">
                  <c:v>4.9954362764219523E-2</c:v>
                </c:pt>
                <c:pt idx="240">
                  <c:v>5.0656687684823079E-2</c:v>
                </c:pt>
                <c:pt idx="241">
                  <c:v>5.1136574635254228E-2</c:v>
                </c:pt>
                <c:pt idx="242">
                  <c:v>4.5051594247961721E-2</c:v>
                </c:pt>
                <c:pt idx="243">
                  <c:v>4.3396081602869438E-2</c:v>
                </c:pt>
                <c:pt idx="244">
                  <c:v>4.4511017203290246E-2</c:v>
                </c:pt>
                <c:pt idx="245">
                  <c:v>4.6065235003371598E-2</c:v>
                </c:pt>
                <c:pt idx="246">
                  <c:v>4.0464890278920265E-2</c:v>
                </c:pt>
                <c:pt idx="247">
                  <c:v>4.0241367033165214E-2</c:v>
                </c:pt>
                <c:pt idx="248">
                  <c:v>3.9365224244420884E-2</c:v>
                </c:pt>
                <c:pt idx="249">
                  <c:v>4.0701810568208999E-2</c:v>
                </c:pt>
                <c:pt idx="250">
                  <c:v>3.8911687616488902E-2</c:v>
                </c:pt>
                <c:pt idx="251">
                  <c:v>4.2542952983343776E-2</c:v>
                </c:pt>
                <c:pt idx="252">
                  <c:v>4.6618405991213842E-2</c:v>
                </c:pt>
                <c:pt idx="253">
                  <c:v>4.8493492656828133E-2</c:v>
                </c:pt>
                <c:pt idx="254">
                  <c:v>4.8626406132698946E-2</c:v>
                </c:pt>
                <c:pt idx="255">
                  <c:v>4.8720760322468262E-2</c:v>
                </c:pt>
                <c:pt idx="256">
                  <c:v>4.8362763172086508E-2</c:v>
                </c:pt>
                <c:pt idx="257">
                  <c:v>4.99574710357365E-2</c:v>
                </c:pt>
                <c:pt idx="258">
                  <c:v>5.0816495495836542E-2</c:v>
                </c:pt>
                <c:pt idx="259">
                  <c:v>4.933421165649348E-2</c:v>
                </c:pt>
                <c:pt idx="260">
                  <c:v>4.7129229556265056E-2</c:v>
                </c:pt>
                <c:pt idx="261">
                  <c:v>4.3257271186604364E-2</c:v>
                </c:pt>
                <c:pt idx="262">
                  <c:v>4.031796804126643E-2</c:v>
                </c:pt>
                <c:pt idx="263">
                  <c:v>4.1261591620240498E-2</c:v>
                </c:pt>
                <c:pt idx="264">
                  <c:v>3.914770367957255E-2</c:v>
                </c:pt>
                <c:pt idx="265">
                  <c:v>4.2830936214835282E-2</c:v>
                </c:pt>
                <c:pt idx="266">
                  <c:v>4.4234153420122144E-2</c:v>
                </c:pt>
                <c:pt idx="267">
                  <c:v>4.4118754754742376E-2</c:v>
                </c:pt>
                <c:pt idx="268">
                  <c:v>4.8259017940377416E-2</c:v>
                </c:pt>
                <c:pt idx="269">
                  <c:v>5.3350251451322758E-2</c:v>
                </c:pt>
                <c:pt idx="270">
                  <c:v>5.7015800707935951E-2</c:v>
                </c:pt>
                <c:pt idx="271">
                  <c:v>5.5148852852797935E-2</c:v>
                </c:pt>
                <c:pt idx="272">
                  <c:v>5.4867427993401233E-2</c:v>
                </c:pt>
                <c:pt idx="273">
                  <c:v>5.3843992591010838E-2</c:v>
                </c:pt>
                <c:pt idx="274">
                  <c:v>5.5293027843153889E-2</c:v>
                </c:pt>
                <c:pt idx="275">
                  <c:v>7.1286723349435879E-2</c:v>
                </c:pt>
                <c:pt idx="276">
                  <c:v>7.1409152362643336E-2</c:v>
                </c:pt>
                <c:pt idx="277">
                  <c:v>7.1585000422603504E-2</c:v>
                </c:pt>
                <c:pt idx="278">
                  <c:v>7.5590782698211734E-2</c:v>
                </c:pt>
                <c:pt idx="279">
                  <c:v>7.5247371013873882E-2</c:v>
                </c:pt>
                <c:pt idx="280">
                  <c:v>7.7335315578381386E-2</c:v>
                </c:pt>
                <c:pt idx="281">
                  <c:v>7.7467213113139213E-2</c:v>
                </c:pt>
                <c:pt idx="282">
                  <c:v>8.0103364558397408E-2</c:v>
                </c:pt>
                <c:pt idx="283">
                  <c:v>8.5765426339579065E-2</c:v>
                </c:pt>
                <c:pt idx="284">
                  <c:v>8.5660811454974062E-2</c:v>
                </c:pt>
                <c:pt idx="285">
                  <c:v>6.9217531944460994E-2</c:v>
                </c:pt>
                <c:pt idx="286">
                  <c:v>7.4132898541115461E-2</c:v>
                </c:pt>
                <c:pt idx="287">
                  <c:v>7.8007670735971715E-2</c:v>
                </c:pt>
                <c:pt idx="288">
                  <c:v>0.16584225052355447</c:v>
                </c:pt>
                <c:pt idx="289">
                  <c:v>0.16346897983468905</c:v>
                </c:pt>
                <c:pt idx="290">
                  <c:v>0.17255376852010323</c:v>
                </c:pt>
                <c:pt idx="291">
                  <c:v>0.17476844761874588</c:v>
                </c:pt>
                <c:pt idx="292">
                  <c:v>0.17221122774140368</c:v>
                </c:pt>
                <c:pt idx="293">
                  <c:v>0.17591738531201548</c:v>
                </c:pt>
                <c:pt idx="294">
                  <c:v>0.18397253789487208</c:v>
                </c:pt>
                <c:pt idx="295">
                  <c:v>0.18465838156511558</c:v>
                </c:pt>
                <c:pt idx="296">
                  <c:v>0.18365246452316197</c:v>
                </c:pt>
                <c:pt idx="297">
                  <c:v>0.18111142584870457</c:v>
                </c:pt>
                <c:pt idx="298">
                  <c:v>8.5415412002254346E-2</c:v>
                </c:pt>
                <c:pt idx="299">
                  <c:v>8.4522579495556832E-2</c:v>
                </c:pt>
                <c:pt idx="300">
                  <c:v>7.5527477297627169E-2</c:v>
                </c:pt>
                <c:pt idx="301">
                  <c:v>7.3873017172072536E-2</c:v>
                </c:pt>
                <c:pt idx="302">
                  <c:v>7.44961129634759E-2</c:v>
                </c:pt>
                <c:pt idx="303">
                  <c:v>6.2748992828131095E-2</c:v>
                </c:pt>
                <c:pt idx="304">
                  <c:v>5.9203429119697039E-2</c:v>
                </c:pt>
                <c:pt idx="305">
                  <c:v>5.6809532390326066E-2</c:v>
                </c:pt>
                <c:pt idx="306">
                  <c:v>5.5570127075744526E-2</c:v>
                </c:pt>
                <c:pt idx="307">
                  <c:v>5.4001143287399703E-2</c:v>
                </c:pt>
                <c:pt idx="308">
                  <c:v>5.6465191302244457E-2</c:v>
                </c:pt>
                <c:pt idx="309">
                  <c:v>5.5744017177110174E-2</c:v>
                </c:pt>
                <c:pt idx="310">
                  <c:v>5.6298118831591602E-2</c:v>
                </c:pt>
                <c:pt idx="311">
                  <c:v>6.6318892582897943E-2</c:v>
                </c:pt>
                <c:pt idx="312">
                  <c:v>6.3427705762854711E-2</c:v>
                </c:pt>
                <c:pt idx="313">
                  <c:v>6.9849632777594178E-2</c:v>
                </c:pt>
                <c:pt idx="314">
                  <c:v>6.612909641159162E-2</c:v>
                </c:pt>
                <c:pt idx="315">
                  <c:v>6.0554313636655234E-2</c:v>
                </c:pt>
                <c:pt idx="316">
                  <c:v>5.7575031212184144E-2</c:v>
                </c:pt>
                <c:pt idx="317">
                  <c:v>5.8402550280485951E-2</c:v>
                </c:pt>
                <c:pt idx="318">
                  <c:v>5.8267938962126009E-2</c:v>
                </c:pt>
                <c:pt idx="319">
                  <c:v>5.9446832461816604E-2</c:v>
                </c:pt>
                <c:pt idx="320">
                  <c:v>7.1265883997407242E-2</c:v>
                </c:pt>
                <c:pt idx="321">
                  <c:v>6.6386812489991176E-2</c:v>
                </c:pt>
                <c:pt idx="322">
                  <c:v>6.6953566834091205E-2</c:v>
                </c:pt>
                <c:pt idx="323">
                  <c:v>5.8767400652688859E-2</c:v>
                </c:pt>
                <c:pt idx="324">
                  <c:v>6.9394163770566619E-2</c:v>
                </c:pt>
                <c:pt idx="325">
                  <c:v>6.9706581117679745E-2</c:v>
                </c:pt>
                <c:pt idx="326">
                  <c:v>9.0996110430295638E-2</c:v>
                </c:pt>
                <c:pt idx="327">
                  <c:v>9.2660399252155801E-2</c:v>
                </c:pt>
                <c:pt idx="328">
                  <c:v>9.2510571248566445E-2</c:v>
                </c:pt>
                <c:pt idx="329">
                  <c:v>9.2333846875037831E-2</c:v>
                </c:pt>
                <c:pt idx="330">
                  <c:v>7.5900357988552825E-2</c:v>
                </c:pt>
                <c:pt idx="331">
                  <c:v>7.3245045182084717E-2</c:v>
                </c:pt>
                <c:pt idx="332">
                  <c:v>7.7849053192457912E-2</c:v>
                </c:pt>
                <c:pt idx="333">
                  <c:v>8.2351305342071496E-2</c:v>
                </c:pt>
                <c:pt idx="334">
                  <c:v>7.1663934134818918E-2</c:v>
                </c:pt>
                <c:pt idx="335">
                  <c:v>7.9470369444727462E-2</c:v>
                </c:pt>
                <c:pt idx="336">
                  <c:v>6.3238029548128641E-2</c:v>
                </c:pt>
                <c:pt idx="337">
                  <c:v>6.5487719344915638E-2</c:v>
                </c:pt>
                <c:pt idx="338">
                  <c:v>6.2106835709857824E-2</c:v>
                </c:pt>
                <c:pt idx="339">
                  <c:v>5.8899259418184503E-2</c:v>
                </c:pt>
                <c:pt idx="340">
                  <c:v>5.7802721951276906E-2</c:v>
                </c:pt>
                <c:pt idx="341">
                  <c:v>5.3396167290536686E-2</c:v>
                </c:pt>
                <c:pt idx="342">
                  <c:v>5.0610004180683857E-2</c:v>
                </c:pt>
                <c:pt idx="343">
                  <c:v>4.944710070633164E-2</c:v>
                </c:pt>
                <c:pt idx="344">
                  <c:v>4.8177069290852734E-2</c:v>
                </c:pt>
                <c:pt idx="345">
                  <c:v>4.2784382110201837E-2</c:v>
                </c:pt>
                <c:pt idx="346">
                  <c:v>3.499521651035177E-2</c:v>
                </c:pt>
                <c:pt idx="347">
                  <c:v>3.7817181313014231E-2</c:v>
                </c:pt>
                <c:pt idx="348">
                  <c:v>4.7190314363512446E-2</c:v>
                </c:pt>
                <c:pt idx="349">
                  <c:v>5.1340985679381626E-2</c:v>
                </c:pt>
                <c:pt idx="350">
                  <c:v>5.3391214818767185E-2</c:v>
                </c:pt>
                <c:pt idx="351">
                  <c:v>5.3169889207273335E-2</c:v>
                </c:pt>
                <c:pt idx="352">
                  <c:v>5.1619510509526137E-2</c:v>
                </c:pt>
                <c:pt idx="353">
                  <c:v>5.223945284919438E-2</c:v>
                </c:pt>
                <c:pt idx="354">
                  <c:v>5.4695500980654288E-2</c:v>
                </c:pt>
                <c:pt idx="355">
                  <c:v>5.3924061881272398E-2</c:v>
                </c:pt>
                <c:pt idx="356">
                  <c:v>5.8219067336197694E-2</c:v>
                </c:pt>
                <c:pt idx="357">
                  <c:v>4.8337650429210378E-2</c:v>
                </c:pt>
                <c:pt idx="358">
                  <c:v>3.9593895814673617E-2</c:v>
                </c:pt>
                <c:pt idx="359">
                  <c:v>4.413430250814214E-2</c:v>
                </c:pt>
                <c:pt idx="360">
                  <c:v>4.4514770493555754E-2</c:v>
                </c:pt>
                <c:pt idx="361">
                  <c:v>4.6418235326945216E-2</c:v>
                </c:pt>
                <c:pt idx="362">
                  <c:v>4.6905778892450803E-2</c:v>
                </c:pt>
                <c:pt idx="363">
                  <c:v>7.2263353711760042E-2</c:v>
                </c:pt>
                <c:pt idx="364">
                  <c:v>7.4281818744025258E-2</c:v>
                </c:pt>
                <c:pt idx="365">
                  <c:v>7.7590866990159379E-2</c:v>
                </c:pt>
                <c:pt idx="366">
                  <c:v>8.0075680368805038E-2</c:v>
                </c:pt>
                <c:pt idx="367">
                  <c:v>8.5097418618980639E-2</c:v>
                </c:pt>
                <c:pt idx="368">
                  <c:v>9.2210126459043348E-2</c:v>
                </c:pt>
                <c:pt idx="369">
                  <c:v>0.1249043878278413</c:v>
                </c:pt>
                <c:pt idx="370">
                  <c:v>0.12905413409248881</c:v>
                </c:pt>
                <c:pt idx="371">
                  <c:v>0.13358090826315555</c:v>
                </c:pt>
                <c:pt idx="372">
                  <c:v>0.13475714384017839</c:v>
                </c:pt>
                <c:pt idx="373">
                  <c:v>0.12030372310224317</c:v>
                </c:pt>
                <c:pt idx="374">
                  <c:v>0.11695028234089222</c:v>
                </c:pt>
                <c:pt idx="375">
                  <c:v>0.11831010814058078</c:v>
                </c:pt>
                <c:pt idx="376">
                  <c:v>0.11392127097924194</c:v>
                </c:pt>
                <c:pt idx="377">
                  <c:v>0.11345944558377041</c:v>
                </c:pt>
                <c:pt idx="378">
                  <c:v>0.11345035023809535</c:v>
                </c:pt>
                <c:pt idx="379">
                  <c:v>7.7661579848477158E-2</c:v>
                </c:pt>
                <c:pt idx="380">
                  <c:v>7.5636392725028451E-2</c:v>
                </c:pt>
                <c:pt idx="381">
                  <c:v>7.6137417892756146E-2</c:v>
                </c:pt>
                <c:pt idx="382">
                  <c:v>7.9565030261997211E-2</c:v>
                </c:pt>
                <c:pt idx="383">
                  <c:v>6.9985259415147216E-2</c:v>
                </c:pt>
                <c:pt idx="384">
                  <c:v>6.7060459949066814E-2</c:v>
                </c:pt>
                <c:pt idx="385">
                  <c:v>6.124881947921499E-2</c:v>
                </c:pt>
                <c:pt idx="386">
                  <c:v>6.2982096353703138E-2</c:v>
                </c:pt>
                <c:pt idx="387">
                  <c:v>5.9428229304788381E-2</c:v>
                </c:pt>
                <c:pt idx="388">
                  <c:v>5.1019965003582024E-2</c:v>
                </c:pt>
                <c:pt idx="389">
                  <c:v>4.496041869776686E-2</c:v>
                </c:pt>
                <c:pt idx="390">
                  <c:v>4.5785448445695716E-2</c:v>
                </c:pt>
                <c:pt idx="391">
                  <c:v>4.2109923760256386E-2</c:v>
                </c:pt>
                <c:pt idx="392">
                  <c:v>3.4006299172328898E-2</c:v>
                </c:pt>
                <c:pt idx="393">
                  <c:v>3.1651329936360474E-2</c:v>
                </c:pt>
                <c:pt idx="394">
                  <c:v>3.1897333714634289E-2</c:v>
                </c:pt>
                <c:pt idx="395">
                  <c:v>3.3031028469998711E-2</c:v>
                </c:pt>
                <c:pt idx="396">
                  <c:v>3.3047737938200455E-2</c:v>
                </c:pt>
                <c:pt idx="397">
                  <c:v>3.5147266821002603E-2</c:v>
                </c:pt>
                <c:pt idx="398">
                  <c:v>3.9807567431561712E-2</c:v>
                </c:pt>
                <c:pt idx="399">
                  <c:v>5.0946316831592495E-2</c:v>
                </c:pt>
                <c:pt idx="400">
                  <c:v>5.9006539618156384E-2</c:v>
                </c:pt>
                <c:pt idx="401">
                  <c:v>5.6051037033797449E-2</c:v>
                </c:pt>
                <c:pt idx="402">
                  <c:v>5.7121164338091078E-2</c:v>
                </c:pt>
                <c:pt idx="403">
                  <c:v>5.7735626942133488E-2</c:v>
                </c:pt>
                <c:pt idx="404">
                  <c:v>6.051002972033661E-2</c:v>
                </c:pt>
                <c:pt idx="405">
                  <c:v>6.9567448282645244E-2</c:v>
                </c:pt>
                <c:pt idx="406">
                  <c:v>6.7960206794604391E-2</c:v>
                </c:pt>
                <c:pt idx="407">
                  <c:v>6.6437555674873153E-2</c:v>
                </c:pt>
                <c:pt idx="408">
                  <c:v>6.3288763033653911E-2</c:v>
                </c:pt>
                <c:pt idx="409">
                  <c:v>6.0774841098052104E-2</c:v>
                </c:pt>
                <c:pt idx="410">
                  <c:v>5.6004580101440868E-2</c:v>
                </c:pt>
                <c:pt idx="411">
                  <c:v>6.2796196476752886E-2</c:v>
                </c:pt>
                <c:pt idx="412">
                  <c:v>6.6393124643923676E-2</c:v>
                </c:pt>
                <c:pt idx="413">
                  <c:v>6.903986517969038E-2</c:v>
                </c:pt>
                <c:pt idx="414">
                  <c:v>6.865688197263746E-2</c:v>
                </c:pt>
                <c:pt idx="415">
                  <c:v>5.856557656416992E-2</c:v>
                </c:pt>
                <c:pt idx="416">
                  <c:v>6.0953754551923631E-2</c:v>
                </c:pt>
                <c:pt idx="417">
                  <c:v>6.2447892314039022E-2</c:v>
                </c:pt>
                <c:pt idx="418">
                  <c:v>6.4626192381065969E-2</c:v>
                </c:pt>
                <c:pt idx="419">
                  <c:v>6.3039607025726266E-2</c:v>
                </c:pt>
                <c:pt idx="420">
                  <c:v>5.4135259159495276E-2</c:v>
                </c:pt>
                <c:pt idx="421">
                  <c:v>4.8566574208310356E-2</c:v>
                </c:pt>
                <c:pt idx="422">
                  <c:v>5.2060885540471967E-2</c:v>
                </c:pt>
                <c:pt idx="423">
                  <c:v>5.9684359575191637E-2</c:v>
                </c:pt>
                <c:pt idx="424">
                  <c:v>5.9991050124142867E-2</c:v>
                </c:pt>
                <c:pt idx="425">
                  <c:v>6.6034036511997601E-2</c:v>
                </c:pt>
                <c:pt idx="426">
                  <c:v>6.3596569228075508E-2</c:v>
                </c:pt>
                <c:pt idx="427">
                  <c:v>6.1040970924789342E-2</c:v>
                </c:pt>
                <c:pt idx="428">
                  <c:v>6.3442724916126098E-2</c:v>
                </c:pt>
                <c:pt idx="429">
                  <c:v>6.4292094228764168E-2</c:v>
                </c:pt>
                <c:pt idx="430">
                  <c:v>6.4719056784125026E-2</c:v>
                </c:pt>
                <c:pt idx="431">
                  <c:v>6.6149216988714635E-2</c:v>
                </c:pt>
                <c:pt idx="432">
                  <c:v>6.0995307122562611E-2</c:v>
                </c:pt>
                <c:pt idx="433">
                  <c:v>5.2815599686671912E-2</c:v>
                </c:pt>
                <c:pt idx="434">
                  <c:v>7.1642759214829252E-2</c:v>
                </c:pt>
                <c:pt idx="435">
                  <c:v>6.6138684554957888E-2</c:v>
                </c:pt>
                <c:pt idx="436">
                  <c:v>6.3393961795074658E-2</c:v>
                </c:pt>
                <c:pt idx="437">
                  <c:v>6.9885935404018606E-2</c:v>
                </c:pt>
                <c:pt idx="438">
                  <c:v>6.6613663276123655E-2</c:v>
                </c:pt>
                <c:pt idx="439">
                  <c:v>6.1716067937221487E-2</c:v>
                </c:pt>
                <c:pt idx="440">
                  <c:v>6.7015251281350163E-2</c:v>
                </c:pt>
                <c:pt idx="441">
                  <c:v>7.845970807447368E-2</c:v>
                </c:pt>
                <c:pt idx="442">
                  <c:v>7.6159539027313455E-2</c:v>
                </c:pt>
                <c:pt idx="443">
                  <c:v>7.2676595881118716E-2</c:v>
                </c:pt>
                <c:pt idx="444">
                  <c:v>6.2853479418517821E-2</c:v>
                </c:pt>
                <c:pt idx="445">
                  <c:v>6.2594320974427867E-2</c:v>
                </c:pt>
                <c:pt idx="446">
                  <c:v>6.6460882352641595E-2</c:v>
                </c:pt>
                <c:pt idx="447">
                  <c:v>6.1959204945867243E-2</c:v>
                </c:pt>
                <c:pt idx="448">
                  <c:v>9.5538873051528167E-2</c:v>
                </c:pt>
                <c:pt idx="449">
                  <c:v>9.4584656223123759E-2</c:v>
                </c:pt>
                <c:pt idx="450">
                  <c:v>9.887574276409708E-2</c:v>
                </c:pt>
                <c:pt idx="451">
                  <c:v>8.5226093517798862E-2</c:v>
                </c:pt>
                <c:pt idx="452">
                  <c:v>8.6715681322884583E-2</c:v>
                </c:pt>
                <c:pt idx="453">
                  <c:v>0.1152591583586194</c:v>
                </c:pt>
                <c:pt idx="454">
                  <c:v>0.10752618934972895</c:v>
                </c:pt>
                <c:pt idx="455">
                  <c:v>0.1135517843323413</c:v>
                </c:pt>
                <c:pt idx="456">
                  <c:v>0.11079128671252481</c:v>
                </c:pt>
                <c:pt idx="457">
                  <c:v>0.10978266814696405</c:v>
                </c:pt>
                <c:pt idx="458">
                  <c:v>7.576426875934196E-2</c:v>
                </c:pt>
                <c:pt idx="459">
                  <c:v>8.0056158522404011E-2</c:v>
                </c:pt>
                <c:pt idx="460">
                  <c:v>7.9796157919732227E-2</c:v>
                </c:pt>
                <c:pt idx="461">
                  <c:v>7.9516050429428192E-2</c:v>
                </c:pt>
                <c:pt idx="462">
                  <c:v>0.14809913683687662</c:v>
                </c:pt>
                <c:pt idx="463">
                  <c:v>0.1180054811312716</c:v>
                </c:pt>
                <c:pt idx="464">
                  <c:v>0.12425890987205482</c:v>
                </c:pt>
                <c:pt idx="465">
                  <c:v>0.12527270563262133</c:v>
                </c:pt>
                <c:pt idx="466">
                  <c:v>0.12826255049643187</c:v>
                </c:pt>
                <c:pt idx="467">
                  <c:v>0.14689174886220596</c:v>
                </c:pt>
                <c:pt idx="468">
                  <c:v>0.14962130865335482</c:v>
                </c:pt>
                <c:pt idx="469">
                  <c:v>0.14981746928681586</c:v>
                </c:pt>
                <c:pt idx="470">
                  <c:v>0.14598982611499314</c:v>
                </c:pt>
                <c:pt idx="471">
                  <c:v>0.14899763491962065</c:v>
                </c:pt>
                <c:pt idx="472">
                  <c:v>8.1312596710889154E-2</c:v>
                </c:pt>
                <c:pt idx="473">
                  <c:v>8.8584768882255971E-2</c:v>
                </c:pt>
                <c:pt idx="474">
                  <c:v>8.1978966265040393E-2</c:v>
                </c:pt>
                <c:pt idx="475">
                  <c:v>7.8582563269936706E-2</c:v>
                </c:pt>
                <c:pt idx="476">
                  <c:v>8.2771943755732977E-2</c:v>
                </c:pt>
                <c:pt idx="477">
                  <c:v>7.0238640522063786E-2</c:v>
                </c:pt>
                <c:pt idx="478">
                  <c:v>6.501802282754536E-2</c:v>
                </c:pt>
                <c:pt idx="479">
                  <c:v>6.2578063148413493E-2</c:v>
                </c:pt>
                <c:pt idx="480">
                  <c:v>6.3050310755113373E-2</c:v>
                </c:pt>
                <c:pt idx="481">
                  <c:v>6.5335468663186416E-2</c:v>
                </c:pt>
                <c:pt idx="482">
                  <c:v>6.3157235129039063E-2</c:v>
                </c:pt>
                <c:pt idx="483">
                  <c:v>5.889222038946048E-2</c:v>
                </c:pt>
                <c:pt idx="484">
                  <c:v>6.2045302381015556E-2</c:v>
                </c:pt>
                <c:pt idx="485">
                  <c:v>6.1119158728674551E-2</c:v>
                </c:pt>
                <c:pt idx="486">
                  <c:v>5.5273641083609083E-2</c:v>
                </c:pt>
                <c:pt idx="487">
                  <c:v>5.0972070890652518E-2</c:v>
                </c:pt>
                <c:pt idx="488">
                  <c:v>5.6825522856358113E-2</c:v>
                </c:pt>
                <c:pt idx="489">
                  <c:v>5.6249436549410448E-2</c:v>
                </c:pt>
                <c:pt idx="490">
                  <c:v>5.2637804597503834E-2</c:v>
                </c:pt>
                <c:pt idx="491">
                  <c:v>4.9918210911363864E-2</c:v>
                </c:pt>
                <c:pt idx="492">
                  <c:v>5.9089773860404836E-2</c:v>
                </c:pt>
                <c:pt idx="493">
                  <c:v>6.0794171924608419E-2</c:v>
                </c:pt>
                <c:pt idx="494">
                  <c:v>5.7054097317361406E-2</c:v>
                </c:pt>
                <c:pt idx="495">
                  <c:v>5.3914516843436566E-2</c:v>
                </c:pt>
                <c:pt idx="496">
                  <c:v>5.7640453168017448E-2</c:v>
                </c:pt>
                <c:pt idx="497">
                  <c:v>5.9258085291455341E-2</c:v>
                </c:pt>
                <c:pt idx="498">
                  <c:v>6.525279102283324E-2</c:v>
                </c:pt>
                <c:pt idx="499">
                  <c:v>6.1827512112636353E-2</c:v>
                </c:pt>
                <c:pt idx="500">
                  <c:v>6.6338196507851152E-2</c:v>
                </c:pt>
                <c:pt idx="501">
                  <c:v>6.7452496820786134E-2</c:v>
                </c:pt>
                <c:pt idx="502">
                  <c:v>5.9744029617168556E-2</c:v>
                </c:pt>
                <c:pt idx="503">
                  <c:v>6.4118470541911193E-2</c:v>
                </c:pt>
                <c:pt idx="504">
                  <c:v>6.3164086064971009E-2</c:v>
                </c:pt>
                <c:pt idx="505">
                  <c:v>6.5082647865396817E-2</c:v>
                </c:pt>
                <c:pt idx="506">
                  <c:v>6.5125917009645068E-2</c:v>
                </c:pt>
                <c:pt idx="507">
                  <c:v>6.3982660785695492E-2</c:v>
                </c:pt>
                <c:pt idx="508">
                  <c:v>5.8162095544067746E-2</c:v>
                </c:pt>
                <c:pt idx="509">
                  <c:v>6.143963562268704E-2</c:v>
                </c:pt>
                <c:pt idx="510">
                  <c:v>5.7152536911598217E-2</c:v>
                </c:pt>
                <c:pt idx="511">
                  <c:v>5.8132927135379361E-2</c:v>
                </c:pt>
                <c:pt idx="512">
                  <c:v>6.1721018128457671E-2</c:v>
                </c:pt>
                <c:pt idx="513">
                  <c:v>6.0191761921208287E-2</c:v>
                </c:pt>
                <c:pt idx="514">
                  <c:v>8.1401093304862004E-2</c:v>
                </c:pt>
                <c:pt idx="515">
                  <c:v>8.3169505145158681E-2</c:v>
                </c:pt>
                <c:pt idx="516">
                  <c:v>9.9996017901822207E-2</c:v>
                </c:pt>
                <c:pt idx="517">
                  <c:v>9.6495489063490286E-2</c:v>
                </c:pt>
                <c:pt idx="518">
                  <c:v>9.8561090895238637E-2</c:v>
                </c:pt>
                <c:pt idx="519">
                  <c:v>0.11933267131360711</c:v>
                </c:pt>
                <c:pt idx="520">
                  <c:v>0.12074450190099655</c:v>
                </c:pt>
                <c:pt idx="521">
                  <c:v>0.13514105697892304</c:v>
                </c:pt>
                <c:pt idx="522">
                  <c:v>0.12942415390146111</c:v>
                </c:pt>
                <c:pt idx="523">
                  <c:v>0.12551911572520139</c:v>
                </c:pt>
                <c:pt idx="524">
                  <c:v>0.110699455668767</c:v>
                </c:pt>
                <c:pt idx="525">
                  <c:v>0.11227346709103359</c:v>
                </c:pt>
                <c:pt idx="526">
                  <c:v>9.2252542943055127E-2</c:v>
                </c:pt>
                <c:pt idx="527">
                  <c:v>9.3307081326515467E-2</c:v>
                </c:pt>
                <c:pt idx="528">
                  <c:v>8.738302851575433E-2</c:v>
                </c:pt>
                <c:pt idx="529">
                  <c:v>6.8558954279913084E-2</c:v>
                </c:pt>
                <c:pt idx="530">
                  <c:v>6.9553437555007147E-2</c:v>
                </c:pt>
                <c:pt idx="531">
                  <c:v>5.5232230620564912E-2</c:v>
                </c:pt>
                <c:pt idx="532">
                  <c:v>5.573319252155455E-2</c:v>
                </c:pt>
                <c:pt idx="533">
                  <c:v>5.4258528344313287E-2</c:v>
                </c:pt>
                <c:pt idx="534">
                  <c:v>4.7215363334139004E-2</c:v>
                </c:pt>
                <c:pt idx="535">
                  <c:v>4.1115798614055871E-2</c:v>
                </c:pt>
                <c:pt idx="536">
                  <c:v>3.9404807954252205E-2</c:v>
                </c:pt>
                <c:pt idx="537">
                  <c:v>4.0045306927044201E-2</c:v>
                </c:pt>
                <c:pt idx="538">
                  <c:v>3.9629206201280145E-2</c:v>
                </c:pt>
                <c:pt idx="539">
                  <c:v>3.7404517749321214E-2</c:v>
                </c:pt>
                <c:pt idx="540">
                  <c:v>4.4821641855932029E-2</c:v>
                </c:pt>
                <c:pt idx="541">
                  <c:v>5.2412354390434721E-2</c:v>
                </c:pt>
                <c:pt idx="542">
                  <c:v>5.9944511981971538E-2</c:v>
                </c:pt>
                <c:pt idx="543">
                  <c:v>6.4984906032719281E-2</c:v>
                </c:pt>
                <c:pt idx="544">
                  <c:v>6.6554330128968803E-2</c:v>
                </c:pt>
                <c:pt idx="545">
                  <c:v>7.4009295433917779E-2</c:v>
                </c:pt>
                <c:pt idx="546">
                  <c:v>7.6968399989205835E-2</c:v>
                </c:pt>
                <c:pt idx="547">
                  <c:v>9.445495102771255E-2</c:v>
                </c:pt>
                <c:pt idx="548">
                  <c:v>9.2464986053404308E-2</c:v>
                </c:pt>
                <c:pt idx="549">
                  <c:v>9.1222062303384213E-2</c:v>
                </c:pt>
                <c:pt idx="550">
                  <c:v>7.9528776608093349E-2</c:v>
                </c:pt>
              </c:numCache>
            </c:numRef>
          </c:val>
          <c:smooth val="0"/>
          <c:extLst>
            <c:ext xmlns:c16="http://schemas.microsoft.com/office/drawing/2014/chart" uri="{C3380CC4-5D6E-409C-BE32-E72D297353CC}">
              <c16:uniqueId val="{00000001-8813-46FE-9B9E-C6225F1EB90E}"/>
            </c:ext>
          </c:extLst>
        </c:ser>
        <c:ser>
          <c:idx val="2"/>
          <c:order val="2"/>
          <c:tx>
            <c:strRef>
              <c:f>Index_Methodology!$BL$11</c:f>
              <c:strCache>
                <c:ptCount val="1"/>
                <c:pt idx="0">
                  <c:v>parks_maqi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Index_Methodology!$BL$12:$BL$562</c:f>
              <c:numCache>
                <c:formatCode>0.00000</c:formatCode>
                <c:ptCount val="551"/>
                <c:pt idx="0">
                  <c:v>2.7153723210245064</c:v>
                </c:pt>
                <c:pt idx="1">
                  <c:v>2.7622859713371248</c:v>
                </c:pt>
                <c:pt idx="2">
                  <c:v>2.6673830999861448</c:v>
                </c:pt>
                <c:pt idx="3">
                  <c:v>2.2611894690498806</c:v>
                </c:pt>
                <c:pt idx="4">
                  <c:v>2.2031846878159413</c:v>
                </c:pt>
                <c:pt idx="5">
                  <c:v>2.3483362482559711</c:v>
                </c:pt>
                <c:pt idx="6">
                  <c:v>2.583635730173341</c:v>
                </c:pt>
                <c:pt idx="7">
                  <c:v>2.8581631289711593</c:v>
                </c:pt>
                <c:pt idx="8">
                  <c:v>4.1638580452303033</c:v>
                </c:pt>
                <c:pt idx="9">
                  <c:v>4.7218509377651561</c:v>
                </c:pt>
                <c:pt idx="10">
                  <c:v>5.7861013776663217</c:v>
                </c:pt>
                <c:pt idx="11">
                  <c:v>5.2872391224898569</c:v>
                </c:pt>
                <c:pt idx="12">
                  <c:v>5.0740566086490357</c:v>
                </c:pt>
                <c:pt idx="13">
                  <c:v>7.3284793926579033</c:v>
                </c:pt>
                <c:pt idx="14">
                  <c:v>7.8678349189719716</c:v>
                </c:pt>
                <c:pt idx="15">
                  <c:v>7.8564546749542519</c:v>
                </c:pt>
                <c:pt idx="16">
                  <c:v>6.6249615833260203</c:v>
                </c:pt>
                <c:pt idx="17">
                  <c:v>6.6848701796808365</c:v>
                </c:pt>
                <c:pt idx="18">
                  <c:v>6.6847517778072252</c:v>
                </c:pt>
                <c:pt idx="19">
                  <c:v>6.7322597474052124</c:v>
                </c:pt>
                <c:pt idx="20">
                  <c:v>6.3478751432628364</c:v>
                </c:pt>
                <c:pt idx="21">
                  <c:v>7.6533087417957431</c:v>
                </c:pt>
                <c:pt idx="22">
                  <c:v>8.6686690483209023</c:v>
                </c:pt>
                <c:pt idx="23">
                  <c:v>8.233076974248668</c:v>
                </c:pt>
                <c:pt idx="24">
                  <c:v>7.9452252117530096</c:v>
                </c:pt>
                <c:pt idx="25">
                  <c:v>7.7932356164558714</c:v>
                </c:pt>
                <c:pt idx="26">
                  <c:v>9.3392197176560767</c:v>
                </c:pt>
                <c:pt idx="27">
                  <c:v>8.5249832346459318</c:v>
                </c:pt>
                <c:pt idx="28">
                  <c:v>6.7208276233358859</c:v>
                </c:pt>
                <c:pt idx="29">
                  <c:v>6.7110056399674107</c:v>
                </c:pt>
                <c:pt idx="30">
                  <c:v>7.1930434827220386</c:v>
                </c:pt>
                <c:pt idx="31">
                  <c:v>5.7987440653964919</c:v>
                </c:pt>
                <c:pt idx="32">
                  <c:v>5.1439372739402041</c:v>
                </c:pt>
                <c:pt idx="33">
                  <c:v>5.6448882597125225</c:v>
                </c:pt>
                <c:pt idx="34">
                  <c:v>4.7643754800632143</c:v>
                </c:pt>
                <c:pt idx="35">
                  <c:v>3.396677835660777</c:v>
                </c:pt>
                <c:pt idx="36">
                  <c:v>2.8828067740504126</c:v>
                </c:pt>
                <c:pt idx="37">
                  <c:v>2.9927687667464098</c:v>
                </c:pt>
                <c:pt idx="38">
                  <c:v>3.4418082439274098</c:v>
                </c:pt>
                <c:pt idx="39">
                  <c:v>2.4206472725107777</c:v>
                </c:pt>
                <c:pt idx="40">
                  <c:v>2.5251679290339268</c:v>
                </c:pt>
                <c:pt idx="41">
                  <c:v>2.567942793957128</c:v>
                </c:pt>
                <c:pt idx="42">
                  <c:v>2.6652027470602002</c:v>
                </c:pt>
                <c:pt idx="43">
                  <c:v>2.6474061041228878</c:v>
                </c:pt>
                <c:pt idx="44">
                  <c:v>2.7653970487186417</c:v>
                </c:pt>
                <c:pt idx="45">
                  <c:v>3.454682058142172</c:v>
                </c:pt>
                <c:pt idx="46">
                  <c:v>4.3187229527868007</c:v>
                </c:pt>
                <c:pt idx="47">
                  <c:v>4.4159383641960721</c:v>
                </c:pt>
                <c:pt idx="48">
                  <c:v>4.2631803166428499</c:v>
                </c:pt>
                <c:pt idx="49">
                  <c:v>8.6912138677064252</c:v>
                </c:pt>
                <c:pt idx="50">
                  <c:v>8.0351347493210117</c:v>
                </c:pt>
                <c:pt idx="51">
                  <c:v>8.8403144553942408</c:v>
                </c:pt>
                <c:pt idx="52">
                  <c:v>9.544434961012632</c:v>
                </c:pt>
                <c:pt idx="53">
                  <c:v>9.5944210281694069</c:v>
                </c:pt>
                <c:pt idx="54">
                  <c:v>8.8401467154963562</c:v>
                </c:pt>
                <c:pt idx="55">
                  <c:v>9.6611509531340136</c:v>
                </c:pt>
                <c:pt idx="56">
                  <c:v>8.9530888971813294</c:v>
                </c:pt>
                <c:pt idx="57">
                  <c:v>8.9727730628858939</c:v>
                </c:pt>
                <c:pt idx="58">
                  <c:v>9.1588889867124816</c:v>
                </c:pt>
                <c:pt idx="59">
                  <c:v>9.8283514505869203</c:v>
                </c:pt>
                <c:pt idx="60">
                  <c:v>10.824303998341268</c:v>
                </c:pt>
                <c:pt idx="61">
                  <c:v>11.999813183257436</c:v>
                </c:pt>
                <c:pt idx="62">
                  <c:v>11.483166263336996</c:v>
                </c:pt>
                <c:pt idx="63">
                  <c:v>12.02781231797257</c:v>
                </c:pt>
                <c:pt idx="64">
                  <c:v>15.556280604918312</c:v>
                </c:pt>
                <c:pt idx="65">
                  <c:v>15.536815920728273</c:v>
                </c:pt>
                <c:pt idx="66">
                  <c:v>15.047935642580475</c:v>
                </c:pt>
                <c:pt idx="67">
                  <c:v>13.368384458970679</c:v>
                </c:pt>
                <c:pt idx="68">
                  <c:v>13.85072708319421</c:v>
                </c:pt>
                <c:pt idx="69">
                  <c:v>14.053576754651733</c:v>
                </c:pt>
                <c:pt idx="70">
                  <c:v>11.960739691685006</c:v>
                </c:pt>
                <c:pt idx="71">
                  <c:v>10.520901423214319</c:v>
                </c:pt>
                <c:pt idx="72">
                  <c:v>11.35509157481021</c:v>
                </c:pt>
                <c:pt idx="73">
                  <c:v>11.028105845900534</c:v>
                </c:pt>
                <c:pt idx="74">
                  <c:v>10.206532656858222</c:v>
                </c:pt>
                <c:pt idx="75">
                  <c:v>9.8754228694315564</c:v>
                </c:pt>
                <c:pt idx="76">
                  <c:v>9.4790919857765061</c:v>
                </c:pt>
                <c:pt idx="77">
                  <c:v>8.2207562876873741</c:v>
                </c:pt>
                <c:pt idx="78">
                  <c:v>6.0751260494201373</c:v>
                </c:pt>
                <c:pt idx="79">
                  <c:v>4.6329993604932413</c:v>
                </c:pt>
                <c:pt idx="80">
                  <c:v>3.4322664946415338</c:v>
                </c:pt>
                <c:pt idx="81">
                  <c:v>3.4391380411512347</c:v>
                </c:pt>
                <c:pt idx="82">
                  <c:v>3.2075383514006623</c:v>
                </c:pt>
                <c:pt idx="83">
                  <c:v>2.919170943879271</c:v>
                </c:pt>
                <c:pt idx="84">
                  <c:v>2.9916913611184062</c:v>
                </c:pt>
                <c:pt idx="85">
                  <c:v>3.1105841727931232</c:v>
                </c:pt>
                <c:pt idx="86">
                  <c:v>3.1965248576240093</c:v>
                </c:pt>
                <c:pt idx="87">
                  <c:v>3.4592438843873938</c:v>
                </c:pt>
                <c:pt idx="88">
                  <c:v>3.9325761064142193</c:v>
                </c:pt>
                <c:pt idx="89">
                  <c:v>4.7005651693235038</c:v>
                </c:pt>
                <c:pt idx="90">
                  <c:v>8.1173173874556319</c:v>
                </c:pt>
                <c:pt idx="91">
                  <c:v>7.4867760837295894</c:v>
                </c:pt>
                <c:pt idx="92">
                  <c:v>7.0114231404513001</c:v>
                </c:pt>
                <c:pt idx="93">
                  <c:v>6.8053589286347913</c:v>
                </c:pt>
                <c:pt idx="94">
                  <c:v>6.1131283414365907</c:v>
                </c:pt>
                <c:pt idx="95">
                  <c:v>5.5830153630575952</c:v>
                </c:pt>
                <c:pt idx="96">
                  <c:v>5.3367023661628599</c:v>
                </c:pt>
                <c:pt idx="97">
                  <c:v>4.4806385997346885</c:v>
                </c:pt>
                <c:pt idx="98">
                  <c:v>3.9727189756408299</c:v>
                </c:pt>
                <c:pt idx="99">
                  <c:v>3.9251473686113596</c:v>
                </c:pt>
                <c:pt idx="100">
                  <c:v>2.1774883800518738</c:v>
                </c:pt>
                <c:pt idx="101">
                  <c:v>2.2645398495026492</c:v>
                </c:pt>
                <c:pt idx="102">
                  <c:v>2.3010073639580639</c:v>
                </c:pt>
                <c:pt idx="103">
                  <c:v>2.4155880374702909</c:v>
                </c:pt>
                <c:pt idx="104">
                  <c:v>2.3522873419881085</c:v>
                </c:pt>
                <c:pt idx="105">
                  <c:v>2.3382321925619807</c:v>
                </c:pt>
                <c:pt idx="106">
                  <c:v>2.1684226782338287</c:v>
                </c:pt>
                <c:pt idx="107">
                  <c:v>2.4485554292856513</c:v>
                </c:pt>
                <c:pt idx="108">
                  <c:v>2.6188123901947558</c:v>
                </c:pt>
                <c:pt idx="109">
                  <c:v>2.561124452785474</c:v>
                </c:pt>
                <c:pt idx="110">
                  <c:v>4.7152967284513725</c:v>
                </c:pt>
                <c:pt idx="111">
                  <c:v>3.0693936593564812</c:v>
                </c:pt>
                <c:pt idx="112">
                  <c:v>2.7909893837120552</c:v>
                </c:pt>
                <c:pt idx="113">
                  <c:v>2.395394445614178</c:v>
                </c:pt>
                <c:pt idx="114">
                  <c:v>2.3493548742792898</c:v>
                </c:pt>
                <c:pt idx="115">
                  <c:v>2.3520385741184087</c:v>
                </c:pt>
                <c:pt idx="116">
                  <c:v>2.6046205790399588</c:v>
                </c:pt>
                <c:pt idx="117">
                  <c:v>2.6901084064796259</c:v>
                </c:pt>
                <c:pt idx="118">
                  <c:v>2.0030265689297062</c:v>
                </c:pt>
                <c:pt idx="119">
                  <c:v>1.9345205576964433</c:v>
                </c:pt>
                <c:pt idx="120">
                  <c:v>2.0147188817622808</c:v>
                </c:pt>
                <c:pt idx="121">
                  <c:v>2.4420738526153789</c:v>
                </c:pt>
                <c:pt idx="122">
                  <c:v>2.6153744161466226</c:v>
                </c:pt>
                <c:pt idx="123">
                  <c:v>2.8268296070761494</c:v>
                </c:pt>
                <c:pt idx="124">
                  <c:v>2.7910012560553223</c:v>
                </c:pt>
                <c:pt idx="125">
                  <c:v>2.4185769204914114</c:v>
                </c:pt>
                <c:pt idx="126">
                  <c:v>2.3777825897094513</c:v>
                </c:pt>
                <c:pt idx="127">
                  <c:v>2.2430835508027367</c:v>
                </c:pt>
                <c:pt idx="128">
                  <c:v>2.983847933156242</c:v>
                </c:pt>
                <c:pt idx="129">
                  <c:v>2.9373435453121197</c:v>
                </c:pt>
                <c:pt idx="130">
                  <c:v>2.7661763717638186</c:v>
                </c:pt>
                <c:pt idx="131">
                  <c:v>3.2352720210939312</c:v>
                </c:pt>
                <c:pt idx="132">
                  <c:v>3.0499643341938256</c:v>
                </c:pt>
                <c:pt idx="133">
                  <c:v>3.0120686718979708</c:v>
                </c:pt>
                <c:pt idx="134">
                  <c:v>3.1982101264729366</c:v>
                </c:pt>
                <c:pt idx="135">
                  <c:v>3.7520659067511914</c:v>
                </c:pt>
                <c:pt idx="136">
                  <c:v>3.9299035390389094</c:v>
                </c:pt>
                <c:pt idx="137">
                  <c:v>3.8575160705082872</c:v>
                </c:pt>
                <c:pt idx="138">
                  <c:v>4.0113225694059231</c:v>
                </c:pt>
                <c:pt idx="139">
                  <c:v>4.2306947006570743</c:v>
                </c:pt>
                <c:pt idx="140">
                  <c:v>3.8875429149451146</c:v>
                </c:pt>
                <c:pt idx="141">
                  <c:v>3.3021689162486321</c:v>
                </c:pt>
                <c:pt idx="142">
                  <c:v>3.437810351421418</c:v>
                </c:pt>
                <c:pt idx="143">
                  <c:v>3.4248506395821412</c:v>
                </c:pt>
                <c:pt idx="144">
                  <c:v>3.5323870102765298</c:v>
                </c:pt>
                <c:pt idx="145">
                  <c:v>3.4130044990804937</c:v>
                </c:pt>
                <c:pt idx="146">
                  <c:v>2.9966949619778149</c:v>
                </c:pt>
                <c:pt idx="147">
                  <c:v>2.9346754042795284</c:v>
                </c:pt>
                <c:pt idx="148">
                  <c:v>2.8356249748529812</c:v>
                </c:pt>
                <c:pt idx="149">
                  <c:v>3.1101057837135322</c:v>
                </c:pt>
                <c:pt idx="150">
                  <c:v>3.403497731108494</c:v>
                </c:pt>
                <c:pt idx="151">
                  <c:v>3.4141261425090175</c:v>
                </c:pt>
                <c:pt idx="152">
                  <c:v>3.5106693339893691</c:v>
                </c:pt>
                <c:pt idx="153">
                  <c:v>3.7597027064231971</c:v>
                </c:pt>
                <c:pt idx="154">
                  <c:v>3.6235546804725733</c:v>
                </c:pt>
                <c:pt idx="155">
                  <c:v>4.1852547759920897</c:v>
                </c:pt>
                <c:pt idx="156">
                  <c:v>4.7213362424528205</c:v>
                </c:pt>
                <c:pt idx="157">
                  <c:v>5.2080615622677318</c:v>
                </c:pt>
                <c:pt idx="158">
                  <c:v>5.2545280671128749</c:v>
                </c:pt>
                <c:pt idx="159">
                  <c:v>5.6540619107914134</c:v>
                </c:pt>
                <c:pt idx="160">
                  <c:v>5.2287578534185988</c:v>
                </c:pt>
                <c:pt idx="161">
                  <c:v>5.950356913655237</c:v>
                </c:pt>
                <c:pt idx="162">
                  <c:v>5.9740212990876733</c:v>
                </c:pt>
                <c:pt idx="163">
                  <c:v>5.4414583215371168</c:v>
                </c:pt>
                <c:pt idx="164">
                  <c:v>6.14029920567876</c:v>
                </c:pt>
                <c:pt idx="165">
                  <c:v>6.6707636711460561</c:v>
                </c:pt>
                <c:pt idx="166">
                  <c:v>7.2622856837653966</c:v>
                </c:pt>
                <c:pt idx="167">
                  <c:v>7.1251742292730222</c:v>
                </c:pt>
                <c:pt idx="168">
                  <c:v>7.3255265987004412</c:v>
                </c:pt>
                <c:pt idx="169">
                  <c:v>7.2864765294736431</c:v>
                </c:pt>
                <c:pt idx="170">
                  <c:v>8.2168720858435158</c:v>
                </c:pt>
                <c:pt idx="171">
                  <c:v>8.2670320148015186</c:v>
                </c:pt>
                <c:pt idx="172">
                  <c:v>9.2815177510802869</c:v>
                </c:pt>
                <c:pt idx="173">
                  <c:v>11.10102858193517</c:v>
                </c:pt>
                <c:pt idx="174">
                  <c:v>10.84427865916563</c:v>
                </c:pt>
                <c:pt idx="175">
                  <c:v>8.6516848701871343</c:v>
                </c:pt>
                <c:pt idx="176">
                  <c:v>8.6481813738208739</c:v>
                </c:pt>
                <c:pt idx="177">
                  <c:v>9.0218088739887854</c:v>
                </c:pt>
                <c:pt idx="178">
                  <c:v>9.7915983039390788</c:v>
                </c:pt>
                <c:pt idx="179">
                  <c:v>9.2799545543075617</c:v>
                </c:pt>
                <c:pt idx="180">
                  <c:v>9.9156384157984174</c:v>
                </c:pt>
                <c:pt idx="181">
                  <c:v>10.568829662011787</c:v>
                </c:pt>
                <c:pt idx="182">
                  <c:v>9.124468570571155</c:v>
                </c:pt>
                <c:pt idx="183">
                  <c:v>7.2580252279353905</c:v>
                </c:pt>
                <c:pt idx="184">
                  <c:v>7.6123162093854289</c:v>
                </c:pt>
                <c:pt idx="185">
                  <c:v>8.9821410898319378</c:v>
                </c:pt>
                <c:pt idx="186">
                  <c:v>5.3977535798788443</c:v>
                </c:pt>
                <c:pt idx="187">
                  <c:v>5.5373295785850436</c:v>
                </c:pt>
                <c:pt idx="188">
                  <c:v>5.0117721490826268</c:v>
                </c:pt>
                <c:pt idx="189">
                  <c:v>4.0866927985775732</c:v>
                </c:pt>
                <c:pt idx="190">
                  <c:v>3.9961173515291271</c:v>
                </c:pt>
                <c:pt idx="191">
                  <c:v>3.3468547003468436</c:v>
                </c:pt>
                <c:pt idx="192">
                  <c:v>3.500418052307698</c:v>
                </c:pt>
                <c:pt idx="193">
                  <c:v>3.7180852536661857</c:v>
                </c:pt>
                <c:pt idx="194">
                  <c:v>3.6267815069968341</c:v>
                </c:pt>
                <c:pt idx="195">
                  <c:v>3.2103376136203954</c:v>
                </c:pt>
                <c:pt idx="196">
                  <c:v>4.2009062296411868</c:v>
                </c:pt>
                <c:pt idx="197">
                  <c:v>3.6017627728943729</c:v>
                </c:pt>
                <c:pt idx="198">
                  <c:v>3.761962303184152</c:v>
                </c:pt>
                <c:pt idx="199">
                  <c:v>4.7979742615806185</c:v>
                </c:pt>
                <c:pt idx="200">
                  <c:v>3.7701229709543767</c:v>
                </c:pt>
                <c:pt idx="201">
                  <c:v>3.4475678841280084</c:v>
                </c:pt>
                <c:pt idx="202">
                  <c:v>2.2896725280296364</c:v>
                </c:pt>
                <c:pt idx="203">
                  <c:v>1.8604151451970512</c:v>
                </c:pt>
                <c:pt idx="204">
                  <c:v>1.6867547545909236</c:v>
                </c:pt>
                <c:pt idx="205">
                  <c:v>1.7202235036461004</c:v>
                </c:pt>
                <c:pt idx="206">
                  <c:v>1.6634802014481609</c:v>
                </c:pt>
                <c:pt idx="207">
                  <c:v>1.5985377749525513</c:v>
                </c:pt>
                <c:pt idx="208">
                  <c:v>1.5465164566230396</c:v>
                </c:pt>
                <c:pt idx="209">
                  <c:v>1.5074046662794247</c:v>
                </c:pt>
                <c:pt idx="210">
                  <c:v>1.654252665038572</c:v>
                </c:pt>
                <c:pt idx="211">
                  <c:v>2.1402998210259638</c:v>
                </c:pt>
                <c:pt idx="212">
                  <c:v>2.7434179241565664</c:v>
                </c:pt>
                <c:pt idx="213">
                  <c:v>3.2808387995053119</c:v>
                </c:pt>
                <c:pt idx="214">
                  <c:v>3.0743796097263041</c:v>
                </c:pt>
                <c:pt idx="215">
                  <c:v>3.2526271695782372</c:v>
                </c:pt>
                <c:pt idx="216">
                  <c:v>3.2568223855984595</c:v>
                </c:pt>
                <c:pt idx="217">
                  <c:v>3.8596118543065678</c:v>
                </c:pt>
                <c:pt idx="218">
                  <c:v>3.7695192374526587</c:v>
                </c:pt>
                <c:pt idx="219">
                  <c:v>3.8885938410351342</c:v>
                </c:pt>
                <c:pt idx="220">
                  <c:v>4.2372791461749424</c:v>
                </c:pt>
                <c:pt idx="221">
                  <c:v>4.4313264719009595</c:v>
                </c:pt>
                <c:pt idx="222">
                  <c:v>5.2316421442290819</c:v>
                </c:pt>
                <c:pt idx="223">
                  <c:v>5.4843964606327695</c:v>
                </c:pt>
                <c:pt idx="224">
                  <c:v>5.9798674413191231</c:v>
                </c:pt>
                <c:pt idx="225">
                  <c:v>5.9291378771112955</c:v>
                </c:pt>
                <c:pt idx="226">
                  <c:v>6.4937321033398634</c:v>
                </c:pt>
                <c:pt idx="227">
                  <c:v>6.5562574129374704</c:v>
                </c:pt>
                <c:pt idx="228">
                  <c:v>7.048165208160615</c:v>
                </c:pt>
                <c:pt idx="229">
                  <c:v>6.6587862272943426</c:v>
                </c:pt>
                <c:pt idx="230">
                  <c:v>6.3813862906209859</c:v>
                </c:pt>
                <c:pt idx="231">
                  <c:v>5.7941266515004619</c:v>
                </c:pt>
                <c:pt idx="232">
                  <c:v>4.7010081041981948</c:v>
                </c:pt>
                <c:pt idx="233">
                  <c:v>4.5299399300593013</c:v>
                </c:pt>
                <c:pt idx="234">
                  <c:v>4.7585791118100804</c:v>
                </c:pt>
                <c:pt idx="235">
                  <c:v>4.7127582921725395</c:v>
                </c:pt>
                <c:pt idx="236">
                  <c:v>4.1689503879261069</c:v>
                </c:pt>
                <c:pt idx="237">
                  <c:v>4.069791342307302</c:v>
                </c:pt>
                <c:pt idx="238">
                  <c:v>4.1709520550867438</c:v>
                </c:pt>
                <c:pt idx="239">
                  <c:v>4.3923586166795427</c:v>
                </c:pt>
                <c:pt idx="240">
                  <c:v>4.3506269277963909</c:v>
                </c:pt>
                <c:pt idx="241">
                  <c:v>4.4616860130582925</c:v>
                </c:pt>
                <c:pt idx="242">
                  <c:v>5.064312231661984</c:v>
                </c:pt>
                <c:pt idx="243">
                  <c:v>5.5259787608764652</c:v>
                </c:pt>
                <c:pt idx="244">
                  <c:v>5.3003131566188513</c:v>
                </c:pt>
                <c:pt idx="245">
                  <c:v>5.2268635775222521</c:v>
                </c:pt>
                <c:pt idx="246">
                  <c:v>5.8782830258609522</c:v>
                </c:pt>
                <c:pt idx="247">
                  <c:v>6.1521969502164673</c:v>
                </c:pt>
                <c:pt idx="248">
                  <c:v>6.2891249900365622</c:v>
                </c:pt>
                <c:pt idx="249">
                  <c:v>6.2495728933865919</c:v>
                </c:pt>
                <c:pt idx="250">
                  <c:v>7.1858011721637798</c:v>
                </c:pt>
                <c:pt idx="251">
                  <c:v>6.5952761760965908</c:v>
                </c:pt>
                <c:pt idx="252">
                  <c:v>6.3935745139668523</c:v>
                </c:pt>
                <c:pt idx="253">
                  <c:v>6.0662728371273964</c:v>
                </c:pt>
                <c:pt idx="254">
                  <c:v>5.9897935933716919</c:v>
                </c:pt>
                <c:pt idx="255">
                  <c:v>5.8586296953221026</c:v>
                </c:pt>
                <c:pt idx="256">
                  <c:v>5.7815482852067488</c:v>
                </c:pt>
                <c:pt idx="257">
                  <c:v>5.73303173784383</c:v>
                </c:pt>
                <c:pt idx="258">
                  <c:v>5.617012555052515</c:v>
                </c:pt>
                <c:pt idx="259">
                  <c:v>5.7857799612029188</c:v>
                </c:pt>
                <c:pt idx="260">
                  <c:v>5.665068022030586</c:v>
                </c:pt>
                <c:pt idx="261">
                  <c:v>6.2170366150658296</c:v>
                </c:pt>
                <c:pt idx="262">
                  <c:v>6.5739558952484076</c:v>
                </c:pt>
                <c:pt idx="263">
                  <c:v>6.4942033141808739</c:v>
                </c:pt>
                <c:pt idx="264">
                  <c:v>7.3904817181009559</c:v>
                </c:pt>
                <c:pt idx="265">
                  <c:v>6.9589478719810574</c:v>
                </c:pt>
                <c:pt idx="266">
                  <c:v>6.9137808474328439</c:v>
                </c:pt>
                <c:pt idx="267">
                  <c:v>6.8658470313390421</c:v>
                </c:pt>
                <c:pt idx="268">
                  <c:v>6.0756288877944069</c:v>
                </c:pt>
                <c:pt idx="269">
                  <c:v>5.5868200115070765</c:v>
                </c:pt>
                <c:pt idx="270">
                  <c:v>5.3638682421569346</c:v>
                </c:pt>
                <c:pt idx="271">
                  <c:v>5.8799381652730496</c:v>
                </c:pt>
                <c:pt idx="272">
                  <c:v>6.1224362501097715</c:v>
                </c:pt>
                <c:pt idx="273">
                  <c:v>6.346995391136506</c:v>
                </c:pt>
                <c:pt idx="274">
                  <c:v>5.9699586051790385</c:v>
                </c:pt>
                <c:pt idx="275">
                  <c:v>4.5896970802769621</c:v>
                </c:pt>
                <c:pt idx="276">
                  <c:v>4.6498078182644491</c:v>
                </c:pt>
                <c:pt idx="277">
                  <c:v>4.5163228185398125</c:v>
                </c:pt>
                <c:pt idx="278">
                  <c:v>4.5467093754074881</c:v>
                </c:pt>
                <c:pt idx="279">
                  <c:v>4.6706789346143553</c:v>
                </c:pt>
                <c:pt idx="280">
                  <c:v>4.6073475868928231</c:v>
                </c:pt>
                <c:pt idx="281">
                  <c:v>4.486708654748659</c:v>
                </c:pt>
                <c:pt idx="282">
                  <c:v>4.1693702176615988</c:v>
                </c:pt>
                <c:pt idx="283">
                  <c:v>3.8488363139670816</c:v>
                </c:pt>
                <c:pt idx="284">
                  <c:v>3.9782100267430782</c:v>
                </c:pt>
                <c:pt idx="285">
                  <c:v>5.1336676683352627</c:v>
                </c:pt>
                <c:pt idx="286">
                  <c:v>4.976630431229327</c:v>
                </c:pt>
                <c:pt idx="287">
                  <c:v>4.9036750903557813</c:v>
                </c:pt>
                <c:pt idx="288">
                  <c:v>2.1894709880636412</c:v>
                </c:pt>
                <c:pt idx="289">
                  <c:v>2.0549607053080945</c:v>
                </c:pt>
                <c:pt idx="290">
                  <c:v>1.8567450149733269</c:v>
                </c:pt>
                <c:pt idx="291">
                  <c:v>1.7110017871527854</c:v>
                </c:pt>
                <c:pt idx="292">
                  <c:v>1.7194959279834194</c:v>
                </c:pt>
                <c:pt idx="293">
                  <c:v>1.6832702710375245</c:v>
                </c:pt>
                <c:pt idx="294">
                  <c:v>1.5409644769539805</c:v>
                </c:pt>
                <c:pt idx="295">
                  <c:v>1.4195722940291273</c:v>
                </c:pt>
                <c:pt idx="296">
                  <c:v>1.2740399816130019</c:v>
                </c:pt>
                <c:pt idx="297">
                  <c:v>1.2383086467860098</c:v>
                </c:pt>
                <c:pt idx="298">
                  <c:v>2.6370266579134114</c:v>
                </c:pt>
                <c:pt idx="299">
                  <c:v>2.7912343838191691</c:v>
                </c:pt>
                <c:pt idx="300">
                  <c:v>3.2522080274602518</c:v>
                </c:pt>
                <c:pt idx="301">
                  <c:v>3.4696116311944531</c:v>
                </c:pt>
                <c:pt idx="302">
                  <c:v>3.349363519531932</c:v>
                </c:pt>
                <c:pt idx="303">
                  <c:v>3.8371404571960426</c:v>
                </c:pt>
                <c:pt idx="304">
                  <c:v>4.132534176020533</c:v>
                </c:pt>
                <c:pt idx="305">
                  <c:v>4.4092149037976984</c:v>
                </c:pt>
                <c:pt idx="306">
                  <c:v>4.6298536090689897</c:v>
                </c:pt>
                <c:pt idx="307">
                  <c:v>4.818308630476599</c:v>
                </c:pt>
                <c:pt idx="308">
                  <c:v>4.6940165715649451</c:v>
                </c:pt>
                <c:pt idx="309">
                  <c:v>4.7024942873642823</c:v>
                </c:pt>
                <c:pt idx="310">
                  <c:v>4.5010040035340078</c:v>
                </c:pt>
                <c:pt idx="311">
                  <c:v>3.7477056633554486</c:v>
                </c:pt>
                <c:pt idx="312">
                  <c:v>3.8879215128728606</c:v>
                </c:pt>
                <c:pt idx="313">
                  <c:v>3.6555640405191729</c:v>
                </c:pt>
                <c:pt idx="314">
                  <c:v>3.7731433914324466</c:v>
                </c:pt>
                <c:pt idx="315">
                  <c:v>4.2006740191149357</c:v>
                </c:pt>
                <c:pt idx="316">
                  <c:v>4.6203955408266033</c:v>
                </c:pt>
                <c:pt idx="317">
                  <c:v>4.4718089756253736</c:v>
                </c:pt>
                <c:pt idx="318">
                  <c:v>5.1319667649126961</c:v>
                </c:pt>
                <c:pt idx="319">
                  <c:v>5.1445170424325246</c:v>
                </c:pt>
                <c:pt idx="320">
                  <c:v>4.5501694004383868</c:v>
                </c:pt>
                <c:pt idx="321">
                  <c:v>5.1185741941435934</c:v>
                </c:pt>
                <c:pt idx="322">
                  <c:v>5.4377636191524399</c:v>
                </c:pt>
                <c:pt idx="323">
                  <c:v>6.31087613691823</c:v>
                </c:pt>
                <c:pt idx="324">
                  <c:v>5.4983499667170479</c:v>
                </c:pt>
                <c:pt idx="325">
                  <c:v>5.5990590253885273</c:v>
                </c:pt>
                <c:pt idx="326">
                  <c:v>4.3424452891384675</c:v>
                </c:pt>
                <c:pt idx="327">
                  <c:v>4.5368717694660967</c:v>
                </c:pt>
                <c:pt idx="328">
                  <c:v>4.197893379337712</c:v>
                </c:pt>
                <c:pt idx="329">
                  <c:v>4.3846799698485208</c:v>
                </c:pt>
                <c:pt idx="330">
                  <c:v>5.3851902008066297</c:v>
                </c:pt>
                <c:pt idx="331">
                  <c:v>5.6466923050089237</c:v>
                </c:pt>
                <c:pt idx="332">
                  <c:v>5.4374581772665174</c:v>
                </c:pt>
                <c:pt idx="333">
                  <c:v>5.4113418859616029</c:v>
                </c:pt>
                <c:pt idx="334">
                  <c:v>6.7873439110282296</c:v>
                </c:pt>
                <c:pt idx="335">
                  <c:v>6.0228834978794108</c:v>
                </c:pt>
                <c:pt idx="336">
                  <c:v>7.8605766528898213</c:v>
                </c:pt>
                <c:pt idx="337">
                  <c:v>7.649844563189883</c:v>
                </c:pt>
                <c:pt idx="338">
                  <c:v>8.3789222807235237</c:v>
                </c:pt>
                <c:pt idx="339">
                  <c:v>9.0495146119494869</c:v>
                </c:pt>
                <c:pt idx="340">
                  <c:v>9.4059466757748247</c:v>
                </c:pt>
                <c:pt idx="341">
                  <c:v>10.673105234696541</c:v>
                </c:pt>
                <c:pt idx="342">
                  <c:v>10.992108944025256</c:v>
                </c:pt>
                <c:pt idx="343">
                  <c:v>11.388064984048695</c:v>
                </c:pt>
                <c:pt idx="344">
                  <c:v>11.406143445324334</c:v>
                </c:pt>
                <c:pt idx="345">
                  <c:v>13.411118250792086</c:v>
                </c:pt>
                <c:pt idx="346">
                  <c:v>16.42388128627185</c:v>
                </c:pt>
                <c:pt idx="347">
                  <c:v>15.018601210584887</c:v>
                </c:pt>
                <c:pt idx="348">
                  <c:v>11.870956621353296</c:v>
                </c:pt>
                <c:pt idx="349">
                  <c:v>10.268296547939732</c:v>
                </c:pt>
                <c:pt idx="350">
                  <c:v>9.9103610095465271</c:v>
                </c:pt>
                <c:pt idx="351">
                  <c:v>9.8055352582839692</c:v>
                </c:pt>
                <c:pt idx="352">
                  <c:v>10.325741245444387</c:v>
                </c:pt>
                <c:pt idx="353">
                  <c:v>9.9430114099322076</c:v>
                </c:pt>
                <c:pt idx="354">
                  <c:v>9.4787796554806452</c:v>
                </c:pt>
                <c:pt idx="355">
                  <c:v>9.704405651524679</c:v>
                </c:pt>
                <c:pt idx="356">
                  <c:v>8.5382229806301382</c:v>
                </c:pt>
                <c:pt idx="357">
                  <c:v>10.544756175324178</c:v>
                </c:pt>
                <c:pt idx="358">
                  <c:v>13.094104312655428</c:v>
                </c:pt>
                <c:pt idx="359">
                  <c:v>12.318973893108353</c:v>
                </c:pt>
                <c:pt idx="360">
                  <c:v>12.388164749932701</c:v>
                </c:pt>
                <c:pt idx="361">
                  <c:v>11.859249560347974</c:v>
                </c:pt>
                <c:pt idx="362">
                  <c:v>12.046459029811816</c:v>
                </c:pt>
                <c:pt idx="363">
                  <c:v>7.5908971995458216</c:v>
                </c:pt>
                <c:pt idx="364">
                  <c:v>7.4630500627507157</c:v>
                </c:pt>
                <c:pt idx="365">
                  <c:v>7.119744963490124</c:v>
                </c:pt>
                <c:pt idx="366">
                  <c:v>7.0564313795009035</c:v>
                </c:pt>
                <c:pt idx="367">
                  <c:v>6.6628377272030574</c:v>
                </c:pt>
                <c:pt idx="368">
                  <c:v>6.2120675459111094</c:v>
                </c:pt>
                <c:pt idx="369">
                  <c:v>4.6793073452556309</c:v>
                </c:pt>
                <c:pt idx="370">
                  <c:v>4.4009528950192696</c:v>
                </c:pt>
                <c:pt idx="371">
                  <c:v>4.2663500348316665</c:v>
                </c:pt>
                <c:pt idx="372">
                  <c:v>4.1570647669831162</c:v>
                </c:pt>
                <c:pt idx="373">
                  <c:v>4.8017624726516059</c:v>
                </c:pt>
                <c:pt idx="374">
                  <c:v>4.9062421764360558</c:v>
                </c:pt>
                <c:pt idx="375">
                  <c:v>4.8252325636405642</c:v>
                </c:pt>
                <c:pt idx="376">
                  <c:v>5.1815719493112189</c:v>
                </c:pt>
                <c:pt idx="377">
                  <c:v>5.0914218727264169</c:v>
                </c:pt>
                <c:pt idx="378">
                  <c:v>5.1260608436885482</c:v>
                </c:pt>
                <c:pt idx="379">
                  <c:v>7.4257957441941205</c:v>
                </c:pt>
                <c:pt idx="380">
                  <c:v>7.7529843222711756</c:v>
                </c:pt>
                <c:pt idx="381">
                  <c:v>7.7912267044662151</c:v>
                </c:pt>
                <c:pt idx="382">
                  <c:v>7.5898104124025583</c:v>
                </c:pt>
                <c:pt idx="383">
                  <c:v>8.8645574039308297</c:v>
                </c:pt>
                <c:pt idx="384">
                  <c:v>9.2367018687108597</c:v>
                </c:pt>
                <c:pt idx="385">
                  <c:v>10.319200277254993</c:v>
                </c:pt>
                <c:pt idx="386">
                  <c:v>10.497666588146442</c:v>
                </c:pt>
                <c:pt idx="387">
                  <c:v>11.484849537485148</c:v>
                </c:pt>
                <c:pt idx="388">
                  <c:v>13.529826256985048</c:v>
                </c:pt>
                <c:pt idx="389">
                  <c:v>15.504468126214322</c:v>
                </c:pt>
                <c:pt idx="390">
                  <c:v>15.543158571024007</c:v>
                </c:pt>
                <c:pt idx="391">
                  <c:v>16.600104293547556</c:v>
                </c:pt>
                <c:pt idx="392">
                  <c:v>20.470222335184374</c:v>
                </c:pt>
                <c:pt idx="393">
                  <c:v>21.717211951560081</c:v>
                </c:pt>
                <c:pt idx="394">
                  <c:v>21.519283496581782</c:v>
                </c:pt>
                <c:pt idx="395">
                  <c:v>20.574946708144793</c:v>
                </c:pt>
                <c:pt idx="396">
                  <c:v>19.506938580191999</c:v>
                </c:pt>
                <c:pt idx="397">
                  <c:v>18.341687774980389</c:v>
                </c:pt>
                <c:pt idx="398">
                  <c:v>15.901743049890003</c:v>
                </c:pt>
                <c:pt idx="399">
                  <c:v>12.482204203282922</c:v>
                </c:pt>
                <c:pt idx="400">
                  <c:v>10.579706058006238</c:v>
                </c:pt>
                <c:pt idx="401">
                  <c:v>11.258809730576964</c:v>
                </c:pt>
                <c:pt idx="402">
                  <c:v>11.166860568431117</c:v>
                </c:pt>
                <c:pt idx="403">
                  <c:v>11.115278499681597</c:v>
                </c:pt>
                <c:pt idx="404">
                  <c:v>10.846312299712411</c:v>
                </c:pt>
                <c:pt idx="405">
                  <c:v>9.3085607064809999</c:v>
                </c:pt>
                <c:pt idx="406">
                  <c:v>9.6572790249919809</c:v>
                </c:pt>
                <c:pt idx="407">
                  <c:v>9.7763163696951612</c:v>
                </c:pt>
                <c:pt idx="408">
                  <c:v>10.201353874112685</c:v>
                </c:pt>
                <c:pt idx="409">
                  <c:v>10.639302877063335</c:v>
                </c:pt>
                <c:pt idx="410">
                  <c:v>11.493512123873398</c:v>
                </c:pt>
                <c:pt idx="411">
                  <c:v>10.327754318057766</c:v>
                </c:pt>
                <c:pt idx="412">
                  <c:v>9.5927583962834913</c:v>
                </c:pt>
                <c:pt idx="413">
                  <c:v>9.2250064832231402</c:v>
                </c:pt>
                <c:pt idx="414">
                  <c:v>9.0643512959910169</c:v>
                </c:pt>
                <c:pt idx="415">
                  <c:v>10.742252539815835</c:v>
                </c:pt>
                <c:pt idx="416">
                  <c:v>10.098376795775229</c:v>
                </c:pt>
                <c:pt idx="417">
                  <c:v>9.8101206705670752</c:v>
                </c:pt>
                <c:pt idx="418">
                  <c:v>9.8099634090467305</c:v>
                </c:pt>
                <c:pt idx="419">
                  <c:v>9.841247095042716</c:v>
                </c:pt>
                <c:pt idx="420">
                  <c:v>11.603441999882756</c:v>
                </c:pt>
                <c:pt idx="421">
                  <c:v>12.913912011362296</c:v>
                </c:pt>
                <c:pt idx="422">
                  <c:v>12.103080476585539</c:v>
                </c:pt>
                <c:pt idx="423">
                  <c:v>10.492088659242333</c:v>
                </c:pt>
                <c:pt idx="424">
                  <c:v>10.551735757716216</c:v>
                </c:pt>
                <c:pt idx="425">
                  <c:v>9.7625441094704293</c:v>
                </c:pt>
                <c:pt idx="426">
                  <c:v>10.07564884091652</c:v>
                </c:pt>
                <c:pt idx="427">
                  <c:v>10.624727613187559</c:v>
                </c:pt>
                <c:pt idx="428">
                  <c:v>10.054172145241012</c:v>
                </c:pt>
                <c:pt idx="429">
                  <c:v>9.9817493972441991</c:v>
                </c:pt>
                <c:pt idx="430">
                  <c:v>9.9158981095186256</c:v>
                </c:pt>
                <c:pt idx="431">
                  <c:v>9.657483195383838</c:v>
                </c:pt>
                <c:pt idx="432">
                  <c:v>10.53717862770127</c:v>
                </c:pt>
                <c:pt idx="433">
                  <c:v>11.985279207150704</c:v>
                </c:pt>
                <c:pt idx="434">
                  <c:v>8.7678831285968108</c:v>
                </c:pt>
                <c:pt idx="435">
                  <c:v>9.3213957688657665</c:v>
                </c:pt>
                <c:pt idx="436">
                  <c:v>9.7862372369155786</c:v>
                </c:pt>
                <c:pt idx="437">
                  <c:v>8.793802404493217</c:v>
                </c:pt>
                <c:pt idx="438">
                  <c:v>9.2695056507523077</c:v>
                </c:pt>
                <c:pt idx="439">
                  <c:v>10.178149075290962</c:v>
                </c:pt>
                <c:pt idx="440">
                  <c:v>9.1560088379533795</c:v>
                </c:pt>
                <c:pt idx="441">
                  <c:v>7.8204756054826134</c:v>
                </c:pt>
                <c:pt idx="442">
                  <c:v>8.0439215763056762</c:v>
                </c:pt>
                <c:pt idx="443">
                  <c:v>8.5229291248226886</c:v>
                </c:pt>
                <c:pt idx="444">
                  <c:v>9.7777101996847406</c:v>
                </c:pt>
                <c:pt idx="445">
                  <c:v>9.9422773088572018</c:v>
                </c:pt>
                <c:pt idx="446">
                  <c:v>9.6268030545834051</c:v>
                </c:pt>
                <c:pt idx="447">
                  <c:v>10.044191135620581</c:v>
                </c:pt>
                <c:pt idx="448">
                  <c:v>6.5647044599442816</c:v>
                </c:pt>
                <c:pt idx="449">
                  <c:v>6.6001386439207064</c:v>
                </c:pt>
                <c:pt idx="450">
                  <c:v>6.3824345944048542</c:v>
                </c:pt>
                <c:pt idx="451">
                  <c:v>7.4729836555336719</c:v>
                </c:pt>
                <c:pt idx="452">
                  <c:v>7.3893981948109655</c:v>
                </c:pt>
                <c:pt idx="453">
                  <c:v>5.7026405776188369</c:v>
                </c:pt>
                <c:pt idx="454">
                  <c:v>6.0676118851752472</c:v>
                </c:pt>
                <c:pt idx="455">
                  <c:v>5.822586165696908</c:v>
                </c:pt>
                <c:pt idx="456">
                  <c:v>5.9150843470721908</c:v>
                </c:pt>
                <c:pt idx="457">
                  <c:v>6.2082058084603062</c:v>
                </c:pt>
                <c:pt idx="458">
                  <c:v>8.9700813010438871</c:v>
                </c:pt>
                <c:pt idx="459">
                  <c:v>8.5498234245891958</c:v>
                </c:pt>
                <c:pt idx="460">
                  <c:v>8.8088529533751529</c:v>
                </c:pt>
                <c:pt idx="461">
                  <c:v>8.6689465161665424</c:v>
                </c:pt>
                <c:pt idx="462">
                  <c:v>4.6085634691877013</c:v>
                </c:pt>
                <c:pt idx="463">
                  <c:v>5.7015617201045892</c:v>
                </c:pt>
                <c:pt idx="464">
                  <c:v>5.5083858382650162</c:v>
                </c:pt>
                <c:pt idx="465">
                  <c:v>5.417307571285578</c:v>
                </c:pt>
                <c:pt idx="466">
                  <c:v>5.298597664361453</c:v>
                </c:pt>
                <c:pt idx="467">
                  <c:v>4.6332250078271953</c:v>
                </c:pt>
                <c:pt idx="468">
                  <c:v>4.3799898004070066</c:v>
                </c:pt>
                <c:pt idx="469">
                  <c:v>4.3159315454040623</c:v>
                </c:pt>
                <c:pt idx="470">
                  <c:v>4.3758867892144329</c:v>
                </c:pt>
                <c:pt idx="471">
                  <c:v>4.3657433706522895</c:v>
                </c:pt>
                <c:pt idx="472">
                  <c:v>8.1669716226634943</c:v>
                </c:pt>
                <c:pt idx="473">
                  <c:v>7.5513211500734894</c:v>
                </c:pt>
                <c:pt idx="474">
                  <c:v>8.3848171316820928</c:v>
                </c:pt>
                <c:pt idx="475">
                  <c:v>8.6854416990718502</c:v>
                </c:pt>
                <c:pt idx="476">
                  <c:v>8.3044883276537735</c:v>
                </c:pt>
                <c:pt idx="477">
                  <c:v>9.6895742744060644</c:v>
                </c:pt>
                <c:pt idx="478">
                  <c:v>10.72144842807263</c:v>
                </c:pt>
                <c:pt idx="479">
                  <c:v>11.201543136992713</c:v>
                </c:pt>
                <c:pt idx="480">
                  <c:v>11.148440236707593</c:v>
                </c:pt>
                <c:pt idx="481">
                  <c:v>10.832814163159998</c:v>
                </c:pt>
                <c:pt idx="482">
                  <c:v>11.052704428890115</c:v>
                </c:pt>
                <c:pt idx="483">
                  <c:v>11.935576833591734</c:v>
                </c:pt>
                <c:pt idx="484">
                  <c:v>11.156896382868549</c:v>
                </c:pt>
                <c:pt idx="485">
                  <c:v>11.294187886327475</c:v>
                </c:pt>
                <c:pt idx="486">
                  <c:v>12.594004867553338</c:v>
                </c:pt>
                <c:pt idx="487">
                  <c:v>13.90443534456516</c:v>
                </c:pt>
                <c:pt idx="488">
                  <c:v>12.882219083172934</c:v>
                </c:pt>
                <c:pt idx="489">
                  <c:v>12.962373639987598</c:v>
                </c:pt>
                <c:pt idx="490">
                  <c:v>13.980870511685165</c:v>
                </c:pt>
                <c:pt idx="491">
                  <c:v>14.684214344929469</c:v>
                </c:pt>
                <c:pt idx="492">
                  <c:v>12.552892393324385</c:v>
                </c:pt>
                <c:pt idx="493">
                  <c:v>12.232904846711419</c:v>
                </c:pt>
                <c:pt idx="494">
                  <c:v>13.102876930567023</c:v>
                </c:pt>
                <c:pt idx="495">
                  <c:v>14.190028743296727</c:v>
                </c:pt>
                <c:pt idx="496">
                  <c:v>13.306458383080692</c:v>
                </c:pt>
                <c:pt idx="497">
                  <c:v>12.861298480732257</c:v>
                </c:pt>
                <c:pt idx="498">
                  <c:v>11.382171321101804</c:v>
                </c:pt>
                <c:pt idx="499">
                  <c:v>12.044155889988705</c:v>
                </c:pt>
                <c:pt idx="500">
                  <c:v>11.078857958155339</c:v>
                </c:pt>
                <c:pt idx="501">
                  <c:v>10.910231122390501</c:v>
                </c:pt>
                <c:pt idx="502">
                  <c:v>12.334173114960679</c:v>
                </c:pt>
                <c:pt idx="503">
                  <c:v>11.628959045019348</c:v>
                </c:pt>
                <c:pt idx="504">
                  <c:v>11.712444069589624</c:v>
                </c:pt>
                <c:pt idx="505">
                  <c:v>11.173246477669007</c:v>
                </c:pt>
                <c:pt idx="506">
                  <c:v>10.912393165154736</c:v>
                </c:pt>
                <c:pt idx="507">
                  <c:v>11.243944326382163</c:v>
                </c:pt>
                <c:pt idx="508">
                  <c:v>12.552798872686202</c:v>
                </c:pt>
                <c:pt idx="509">
                  <c:v>12.183400531821889</c:v>
                </c:pt>
                <c:pt idx="510">
                  <c:v>13.521981275755962</c:v>
                </c:pt>
                <c:pt idx="511">
                  <c:v>13.477648283673599</c:v>
                </c:pt>
                <c:pt idx="512">
                  <c:v>12.804248635223717</c:v>
                </c:pt>
                <c:pt idx="513">
                  <c:v>12.855354006415126</c:v>
                </c:pt>
                <c:pt idx="514">
                  <c:v>9.6012641394285918</c:v>
                </c:pt>
                <c:pt idx="515">
                  <c:v>9.467155532577225</c:v>
                </c:pt>
                <c:pt idx="516">
                  <c:v>8.0974098254498834</c:v>
                </c:pt>
                <c:pt idx="517">
                  <c:v>8.5018310956979484</c:v>
                </c:pt>
                <c:pt idx="518">
                  <c:v>8.3729056867253941</c:v>
                </c:pt>
                <c:pt idx="519">
                  <c:v>6.8666649854399084</c:v>
                </c:pt>
                <c:pt idx="520">
                  <c:v>6.6175197514893851</c:v>
                </c:pt>
                <c:pt idx="521">
                  <c:v>5.8838198312447281</c:v>
                </c:pt>
                <c:pt idx="522">
                  <c:v>6.0687040983237699</c:v>
                </c:pt>
                <c:pt idx="523">
                  <c:v>6.3193871221312969</c:v>
                </c:pt>
                <c:pt idx="524">
                  <c:v>7.2618558988311319</c:v>
                </c:pt>
                <c:pt idx="525">
                  <c:v>7.2292279419748446</c:v>
                </c:pt>
                <c:pt idx="526">
                  <c:v>8.6507995006685405</c:v>
                </c:pt>
                <c:pt idx="527">
                  <c:v>8.4177629611556863</c:v>
                </c:pt>
                <c:pt idx="528">
                  <c:v>8.8328897876893606</c:v>
                </c:pt>
                <c:pt idx="529">
                  <c:v>11.144826783432688</c:v>
                </c:pt>
                <c:pt idx="530">
                  <c:v>11.041311429664315</c:v>
                </c:pt>
                <c:pt idx="531">
                  <c:v>14.062423704412565</c:v>
                </c:pt>
                <c:pt idx="532">
                  <c:v>13.936022574443923</c:v>
                </c:pt>
                <c:pt idx="533">
                  <c:v>14.100060709986128</c:v>
                </c:pt>
                <c:pt idx="534">
                  <c:v>15.812690807098868</c:v>
                </c:pt>
                <c:pt idx="535">
                  <c:v>17.379283168096741</c:v>
                </c:pt>
                <c:pt idx="536">
                  <c:v>16.655598991209587</c:v>
                </c:pt>
                <c:pt idx="537">
                  <c:v>16.486180914034296</c:v>
                </c:pt>
                <c:pt idx="538">
                  <c:v>17.051266480275288</c:v>
                </c:pt>
                <c:pt idx="539">
                  <c:v>18.169239743714375</c:v>
                </c:pt>
                <c:pt idx="540">
                  <c:v>15.075934913579584</c:v>
                </c:pt>
                <c:pt idx="541">
                  <c:v>12.540584391645121</c:v>
                </c:pt>
                <c:pt idx="542">
                  <c:v>11.110598709620575</c:v>
                </c:pt>
                <c:pt idx="543">
                  <c:v>10.532692300468259</c:v>
                </c:pt>
                <c:pt idx="544">
                  <c:v>10.473959805319392</c:v>
                </c:pt>
                <c:pt idx="545">
                  <c:v>9.8780559506584193</c:v>
                </c:pt>
                <c:pt idx="546">
                  <c:v>10.280350585867678</c:v>
                </c:pt>
                <c:pt idx="547">
                  <c:v>8.2537933904248497</c:v>
                </c:pt>
                <c:pt idx="548">
                  <c:v>8.3369264335641518</c:v>
                </c:pt>
                <c:pt idx="549">
                  <c:v>8.5995207695317912</c:v>
                </c:pt>
                <c:pt idx="550">
                  <c:v>10.21795372545192</c:v>
                </c:pt>
              </c:numCache>
            </c:numRef>
          </c:val>
          <c:smooth val="0"/>
          <c:extLst>
            <c:ext xmlns:c16="http://schemas.microsoft.com/office/drawing/2014/chart" uri="{C3380CC4-5D6E-409C-BE32-E72D297353CC}">
              <c16:uniqueId val="{00000002-8813-46FE-9B9E-C6225F1EB90E}"/>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Google Mobility Indices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Index_Methodology!$T$11</c:f>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Index_Methodology!$T$16:$T$571</c15:sqref>
                  </c15:fullRef>
                </c:ext>
              </c:extLst>
              <c:f>Index_Methodology!$T$21:$T$571</c:f>
              <c:numCache>
                <c:formatCode>General</c:formatCode>
                <c:ptCount val="551"/>
                <c:pt idx="0" formatCode="0.00000">
                  <c:v>0.40625</c:v>
                </c:pt>
                <c:pt idx="1" formatCode="0.00000">
                  <c:v>0.41437499999999999</c:v>
                </c:pt>
                <c:pt idx="2" formatCode="0.00000">
                  <c:v>0.42499999999999999</c:v>
                </c:pt>
                <c:pt idx="3" formatCode="0.00000">
                  <c:v>0.42625000000000002</c:v>
                </c:pt>
                <c:pt idx="4" formatCode="0.00000">
                  <c:v>0.42250000000000004</c:v>
                </c:pt>
                <c:pt idx="5" formatCode="0.00000">
                  <c:v>0.42000000000000004</c:v>
                </c:pt>
                <c:pt idx="6" formatCode="0.00000">
                  <c:v>0.41375000000000001</c:v>
                </c:pt>
                <c:pt idx="7" formatCode="0.00000">
                  <c:v>0.41937500000000005</c:v>
                </c:pt>
                <c:pt idx="8" formatCode="0.00000">
                  <c:v>0.42562499999999998</c:v>
                </c:pt>
                <c:pt idx="9" formatCode="0.00000">
                  <c:v>0.4375</c:v>
                </c:pt>
                <c:pt idx="10" formatCode="0.00000">
                  <c:v>0.43624999999999997</c:v>
                </c:pt>
                <c:pt idx="11" formatCode="0.00000">
                  <c:v>0.43187499999999995</c:v>
                </c:pt>
                <c:pt idx="12" formatCode="0.00000">
                  <c:v>0.42687500000000006</c:v>
                </c:pt>
                <c:pt idx="13" formatCode="0.00000">
                  <c:v>0.41749999999999998</c:v>
                </c:pt>
                <c:pt idx="14" formatCode="0.00000">
                  <c:v>0.42437500000000006</c:v>
                </c:pt>
                <c:pt idx="15" formatCode="0.00000">
                  <c:v>0.42750000000000005</c:v>
                </c:pt>
                <c:pt idx="16" formatCode="0.00000">
                  <c:v>0.43562500000000004</c:v>
                </c:pt>
                <c:pt idx="17" formatCode="0.00000">
                  <c:v>0.43812500000000004</c:v>
                </c:pt>
                <c:pt idx="18" formatCode="0.00000">
                  <c:v>0.43375000000000002</c:v>
                </c:pt>
                <c:pt idx="19" formatCode="0.00000">
                  <c:v>0.42874999999999996</c:v>
                </c:pt>
                <c:pt idx="20" formatCode="0.00000">
                  <c:v>0.42124999999999996</c:v>
                </c:pt>
                <c:pt idx="21" formatCode="0.00000">
                  <c:v>0.42812499999999998</c:v>
                </c:pt>
                <c:pt idx="22" formatCode="0.00000">
                  <c:v>0.42812499999999998</c:v>
                </c:pt>
                <c:pt idx="23" formatCode="0.00000">
                  <c:v>0.43437500000000001</c:v>
                </c:pt>
                <c:pt idx="24" formatCode="0.00000">
                  <c:v>0.42562499999999998</c:v>
                </c:pt>
                <c:pt idx="25" formatCode="0.00000">
                  <c:v>0.41937499999999994</c:v>
                </c:pt>
                <c:pt idx="26" formatCode="0.00000">
                  <c:v>0.41125</c:v>
                </c:pt>
                <c:pt idx="27" formatCode="0.00000">
                  <c:v>0.395625</c:v>
                </c:pt>
                <c:pt idx="28" formatCode="0.00000">
                  <c:v>0.39874999999999994</c:v>
                </c:pt>
                <c:pt idx="29" formatCode="0.00000">
                  <c:v>0.39749999999999996</c:v>
                </c:pt>
                <c:pt idx="30" formatCode="0.00000">
                  <c:v>0.40499999999999997</c:v>
                </c:pt>
                <c:pt idx="31" formatCode="0.00000">
                  <c:v>0.40125</c:v>
                </c:pt>
                <c:pt idx="32" formatCode="0.00000">
                  <c:v>0.39687500000000003</c:v>
                </c:pt>
                <c:pt idx="33" formatCode="0.00000">
                  <c:v>0.39062500000000011</c:v>
                </c:pt>
                <c:pt idx="34" formatCode="0.00000">
                  <c:v>0.38812500000000005</c:v>
                </c:pt>
                <c:pt idx="35" formatCode="0.00000">
                  <c:v>0.39500000000000002</c:v>
                </c:pt>
                <c:pt idx="36" formatCode="0.00000">
                  <c:v>0.39875000000000005</c:v>
                </c:pt>
                <c:pt idx="37" formatCode="0.00000">
                  <c:v>0.40750000000000003</c:v>
                </c:pt>
                <c:pt idx="38" formatCode="0.00000">
                  <c:v>0.41375000000000001</c:v>
                </c:pt>
                <c:pt idx="39" formatCode="0.00000">
                  <c:v>0.41562500000000002</c:v>
                </c:pt>
                <c:pt idx="40" formatCode="0.00000">
                  <c:v>0.41312500000000008</c:v>
                </c:pt>
                <c:pt idx="41" formatCode="0.00000">
                  <c:v>0.40374999999999994</c:v>
                </c:pt>
                <c:pt idx="42" formatCode="0.00000">
                  <c:v>0.41500000000000004</c:v>
                </c:pt>
                <c:pt idx="43" formatCode="0.00000">
                  <c:v>0.421875</c:v>
                </c:pt>
                <c:pt idx="44" formatCode="0.00000">
                  <c:v>0.42750000000000005</c:v>
                </c:pt>
                <c:pt idx="45" formatCode="0.00000">
                  <c:v>0.43062500000000004</c:v>
                </c:pt>
                <c:pt idx="46" formatCode="0.00000">
                  <c:v>0.43499999999999994</c:v>
                </c:pt>
                <c:pt idx="47" formatCode="0.00000">
                  <c:v>0.43749999999999989</c:v>
                </c:pt>
                <c:pt idx="48" formatCode="0.00000">
                  <c:v>0.39812499999999995</c:v>
                </c:pt>
                <c:pt idx="49" formatCode="0.00000">
                  <c:v>0.40937499999999999</c:v>
                </c:pt>
                <c:pt idx="50" formatCode="0.00000">
                  <c:v>0.41999999999999993</c:v>
                </c:pt>
                <c:pt idx="51" formatCode="0.00000">
                  <c:v>0.4375</c:v>
                </c:pt>
                <c:pt idx="52" formatCode="0.00000">
                  <c:v>0.44374999999999998</c:v>
                </c:pt>
                <c:pt idx="53" formatCode="0.00000">
                  <c:v>0.45437500000000003</c:v>
                </c:pt>
                <c:pt idx="54" formatCode="0.00000">
                  <c:v>0.46500000000000002</c:v>
                </c:pt>
                <c:pt idx="55" formatCode="0.00000">
                  <c:v>0.47125000000000006</c:v>
                </c:pt>
                <c:pt idx="56" formatCode="0.00000">
                  <c:v>0.47874999999999995</c:v>
                </c:pt>
                <c:pt idx="57" formatCode="0.00000">
                  <c:v>0.48749999999999999</c:v>
                </c:pt>
                <c:pt idx="58" formatCode="0.00000">
                  <c:v>0.53125</c:v>
                </c:pt>
                <c:pt idx="59" formatCode="0.00000">
                  <c:v>0.53125</c:v>
                </c:pt>
                <c:pt idx="60" formatCode="0.00000">
                  <c:v>0.53125</c:v>
                </c:pt>
                <c:pt idx="61" formatCode="0.00000">
                  <c:v>0.53125</c:v>
                </c:pt>
                <c:pt idx="62" formatCode="0.00000">
                  <c:v>0.53125</c:v>
                </c:pt>
                <c:pt idx="63" formatCode="0.00000">
                  <c:v>0.53125</c:v>
                </c:pt>
                <c:pt idx="64" formatCode="0.00000">
                  <c:v>0.53125</c:v>
                </c:pt>
                <c:pt idx="65" formatCode="0.00000">
                  <c:v>0.53125</c:v>
                </c:pt>
                <c:pt idx="66" formatCode="0.00000">
                  <c:v>0.53125</c:v>
                </c:pt>
                <c:pt idx="67" formatCode="0.00000">
                  <c:v>0.53125</c:v>
                </c:pt>
                <c:pt idx="68" formatCode="0.00000">
                  <c:v>0.53125</c:v>
                </c:pt>
                <c:pt idx="69" formatCode="0.00000">
                  <c:v>0.53125</c:v>
                </c:pt>
                <c:pt idx="70" formatCode="0.00000">
                  <c:v>0.53125</c:v>
                </c:pt>
                <c:pt idx="71" formatCode="0.00000">
                  <c:v>0.53125</c:v>
                </c:pt>
                <c:pt idx="72" formatCode="0.00000">
                  <c:v>0.53125</c:v>
                </c:pt>
                <c:pt idx="73" formatCode="0.00000">
                  <c:v>0.53125</c:v>
                </c:pt>
                <c:pt idx="74" formatCode="0.00000">
                  <c:v>0.51749999999999996</c:v>
                </c:pt>
                <c:pt idx="75" formatCode="0.00000">
                  <c:v>0.49375000000000002</c:v>
                </c:pt>
                <c:pt idx="76" formatCode="0.00000">
                  <c:v>0.44749999999999995</c:v>
                </c:pt>
                <c:pt idx="77" formatCode="0.00000">
                  <c:v>0.44187500000000002</c:v>
                </c:pt>
                <c:pt idx="78" formatCode="0.00000">
                  <c:v>0.43187500000000006</c:v>
                </c:pt>
                <c:pt idx="79" formatCode="0.00000">
                  <c:v>0.42125000000000001</c:v>
                </c:pt>
                <c:pt idx="80" formatCode="0.00000">
                  <c:v>0.41437499999999999</c:v>
                </c:pt>
                <c:pt idx="81" formatCode="0.00000">
                  <c:v>0.40125</c:v>
                </c:pt>
                <c:pt idx="82" formatCode="0.00000">
                  <c:v>0.37874999999999998</c:v>
                </c:pt>
                <c:pt idx="83" formatCode="0.00000">
                  <c:v>0.32999999999999996</c:v>
                </c:pt>
                <c:pt idx="84" formatCode="0.00000">
                  <c:v>0.33937499999999998</c:v>
                </c:pt>
                <c:pt idx="85" formatCode="0.00000">
                  <c:v>0.35374999999999995</c:v>
                </c:pt>
                <c:pt idx="86" formatCode="0.00000">
                  <c:v>0.38687499999999997</c:v>
                </c:pt>
                <c:pt idx="87" formatCode="0.00000">
                  <c:v>0.37812499999999999</c:v>
                </c:pt>
                <c:pt idx="88" formatCode="0.00000">
                  <c:v>0.3725</c:v>
                </c:pt>
                <c:pt idx="89" formatCode="0.00000">
                  <c:v>0.36750000000000005</c:v>
                </c:pt>
                <c:pt idx="90" formatCode="0.00000">
                  <c:v>0.323125</c:v>
                </c:pt>
                <c:pt idx="91" formatCode="0.00000">
                  <c:v>0.32624999999999998</c:v>
                </c:pt>
                <c:pt idx="92" formatCode="0.00000">
                  <c:v>0.33624999999999994</c:v>
                </c:pt>
                <c:pt idx="93" formatCode="0.00000">
                  <c:v>0.37687500000000002</c:v>
                </c:pt>
                <c:pt idx="94" formatCode="0.00000">
                  <c:v>0.37000000000000005</c:v>
                </c:pt>
                <c:pt idx="95" formatCode="0.00000">
                  <c:v>0.36625000000000008</c:v>
                </c:pt>
                <c:pt idx="96" formatCode="0.00000">
                  <c:v>0.364375</c:v>
                </c:pt>
                <c:pt idx="97" formatCode="0.00000">
                  <c:v>0.32812500000000006</c:v>
                </c:pt>
                <c:pt idx="98" formatCode="0.00000">
                  <c:v>0.33562500000000001</c:v>
                </c:pt>
                <c:pt idx="99" formatCode="0.00000">
                  <c:v>0.34062500000000001</c:v>
                </c:pt>
                <c:pt idx="100" formatCode="0.00000">
                  <c:v>0.38062500000000005</c:v>
                </c:pt>
                <c:pt idx="101" formatCode="0.00000">
                  <c:v>0.38187500000000002</c:v>
                </c:pt>
                <c:pt idx="102" formatCode="0.00000">
                  <c:v>0.38312500000000005</c:v>
                </c:pt>
                <c:pt idx="103" formatCode="0.00000">
                  <c:v>0.37750000000000006</c:v>
                </c:pt>
                <c:pt idx="104" formatCode="0.00000">
                  <c:v>0.33875</c:v>
                </c:pt>
                <c:pt idx="105" formatCode="0.00000">
                  <c:v>0.34437499999999999</c:v>
                </c:pt>
                <c:pt idx="106" formatCode="0.00000">
                  <c:v>0.34812500000000002</c:v>
                </c:pt>
                <c:pt idx="107" formatCode="0.00000">
                  <c:v>0.38624999999999998</c:v>
                </c:pt>
                <c:pt idx="108" formatCode="0.00000">
                  <c:v>0.38687499999999997</c:v>
                </c:pt>
                <c:pt idx="109" formatCode="0.00000">
                  <c:v>0.38437500000000002</c:v>
                </c:pt>
                <c:pt idx="110" formatCode="0.00000">
                  <c:v>0.38312499999999999</c:v>
                </c:pt>
                <c:pt idx="111" formatCode="0.00000">
                  <c:v>0.33999999999999997</c:v>
                </c:pt>
                <c:pt idx="112" formatCode="0.00000">
                  <c:v>0.34312500000000001</c:v>
                </c:pt>
                <c:pt idx="113" formatCode="0.00000">
                  <c:v>0.34250000000000008</c:v>
                </c:pt>
                <c:pt idx="114" formatCode="0.00000">
                  <c:v>0.38250000000000006</c:v>
                </c:pt>
                <c:pt idx="115" formatCode="0.00000">
                  <c:v>0.38062500000000005</c:v>
                </c:pt>
                <c:pt idx="116" formatCode="0.00000">
                  <c:v>0.37812499999999999</c:v>
                </c:pt>
                <c:pt idx="117" formatCode="0.00000">
                  <c:v>0.37937499999999996</c:v>
                </c:pt>
                <c:pt idx="118" formatCode="0.00000">
                  <c:v>0.33562499999999995</c:v>
                </c:pt>
                <c:pt idx="119" formatCode="0.00000">
                  <c:v>0.34062500000000001</c:v>
                </c:pt>
                <c:pt idx="120" formatCode="0.00000">
                  <c:v>0.34562499999999996</c:v>
                </c:pt>
                <c:pt idx="121" formatCode="0.00000">
                  <c:v>0.38875000000000004</c:v>
                </c:pt>
                <c:pt idx="122" formatCode="0.00000">
                  <c:v>0.38687499999999997</c:v>
                </c:pt>
                <c:pt idx="123" formatCode="0.00000">
                  <c:v>0.38812499999999994</c:v>
                </c:pt>
                <c:pt idx="124" formatCode="0.00000">
                  <c:v>0.38249999999999995</c:v>
                </c:pt>
                <c:pt idx="125" formatCode="0.00000">
                  <c:v>0.33875</c:v>
                </c:pt>
                <c:pt idx="126" formatCode="0.00000">
                  <c:v>0.33875</c:v>
                </c:pt>
                <c:pt idx="127" formatCode="0.00000">
                  <c:v>0.34249999999999992</c:v>
                </c:pt>
                <c:pt idx="128" formatCode="0.00000">
                  <c:v>0.38499999999999995</c:v>
                </c:pt>
                <c:pt idx="129" formatCode="0.00000">
                  <c:v>0.38249999999999995</c:v>
                </c:pt>
                <c:pt idx="130" formatCode="0.00000">
                  <c:v>0.37624999999999992</c:v>
                </c:pt>
                <c:pt idx="131" formatCode="0.00000">
                  <c:v>0.37187499999999996</c:v>
                </c:pt>
                <c:pt idx="132" formatCode="0.00000">
                  <c:v>0.33062499999999995</c:v>
                </c:pt>
                <c:pt idx="133" formatCode="0.00000">
                  <c:v>0.34062499999999996</c:v>
                </c:pt>
                <c:pt idx="134" formatCode="0.00000">
                  <c:v>0.34499999999999997</c:v>
                </c:pt>
                <c:pt idx="135" formatCode="0.00000">
                  <c:v>0.39499999999999996</c:v>
                </c:pt>
                <c:pt idx="136" formatCode="0.00000">
                  <c:v>0.40187499999999998</c:v>
                </c:pt>
                <c:pt idx="137" formatCode="0.00000">
                  <c:v>0.40375000000000005</c:v>
                </c:pt>
                <c:pt idx="138" formatCode="0.00000">
                  <c:v>0.40812499999999996</c:v>
                </c:pt>
                <c:pt idx="139" formatCode="0.00000">
                  <c:v>0.36937500000000001</c:v>
                </c:pt>
                <c:pt idx="140" formatCode="0.00000">
                  <c:v>0.38374999999999998</c:v>
                </c:pt>
                <c:pt idx="141" formatCode="0.00000">
                  <c:v>0.39124999999999999</c:v>
                </c:pt>
                <c:pt idx="142" formatCode="0.00000">
                  <c:v>0.44125000000000003</c:v>
                </c:pt>
                <c:pt idx="143" formatCode="0.00000">
                  <c:v>0.44187500000000002</c:v>
                </c:pt>
                <c:pt idx="144" formatCode="0.00000">
                  <c:v>0.44937500000000002</c:v>
                </c:pt>
                <c:pt idx="145" formatCode="0.00000">
                  <c:v>0.44875000000000009</c:v>
                </c:pt>
                <c:pt idx="146" formatCode="0.00000">
                  <c:v>0.40812500000000007</c:v>
                </c:pt>
                <c:pt idx="147" formatCode="0.00000">
                  <c:v>0.41312500000000008</c:v>
                </c:pt>
                <c:pt idx="148" formatCode="0.00000">
                  <c:v>0.41499999999999992</c:v>
                </c:pt>
                <c:pt idx="149" formatCode="0.00000">
                  <c:v>0.46312499999999995</c:v>
                </c:pt>
                <c:pt idx="150" formatCode="0.00000">
                  <c:v>0.46187500000000004</c:v>
                </c:pt>
                <c:pt idx="151" formatCode="0.00000">
                  <c:v>0.46062500000000001</c:v>
                </c:pt>
                <c:pt idx="152" formatCode="0.00000">
                  <c:v>0.45749999999999991</c:v>
                </c:pt>
                <c:pt idx="153" formatCode="0.00000">
                  <c:v>0.41374999999999995</c:v>
                </c:pt>
                <c:pt idx="154" formatCode="0.00000">
                  <c:v>0.42000000000000004</c:v>
                </c:pt>
                <c:pt idx="155" formatCode="0.00000">
                  <c:v>0.42374999999999996</c:v>
                </c:pt>
                <c:pt idx="156" formatCode="0.00000">
                  <c:v>0.47187499999999999</c:v>
                </c:pt>
                <c:pt idx="157" formatCode="0.00000">
                  <c:v>0.47124999999999995</c:v>
                </c:pt>
                <c:pt idx="158" formatCode="0.00000">
                  <c:v>0.47187499999999999</c:v>
                </c:pt>
                <c:pt idx="159" formatCode="0.00000">
                  <c:v>0.47125000000000006</c:v>
                </c:pt>
                <c:pt idx="160" formatCode="0.00000">
                  <c:v>0.4250000000000001</c:v>
                </c:pt>
                <c:pt idx="161" formatCode="0.00000">
                  <c:v>0.43437500000000007</c:v>
                </c:pt>
                <c:pt idx="162" formatCode="0.00000">
                  <c:v>0.43500000000000005</c:v>
                </c:pt>
                <c:pt idx="163" formatCode="0.00000">
                  <c:v>0.479375</c:v>
                </c:pt>
                <c:pt idx="164" formatCode="0.00000">
                  <c:v>0.47312500000000002</c:v>
                </c:pt>
                <c:pt idx="165" formatCode="0.00000">
                  <c:v>0.47000000000000003</c:v>
                </c:pt>
                <c:pt idx="166" formatCode="0.00000">
                  <c:v>0.46812499999999996</c:v>
                </c:pt>
                <c:pt idx="167" formatCode="0.00000">
                  <c:v>0.42437499999999995</c:v>
                </c:pt>
                <c:pt idx="168" formatCode="0.00000">
                  <c:v>0.42374999999999996</c:v>
                </c:pt>
                <c:pt idx="169" formatCode="0.00000">
                  <c:v>0.41624999999999995</c:v>
                </c:pt>
                <c:pt idx="170" formatCode="0.00000">
                  <c:v>0.47062499999999996</c:v>
                </c:pt>
                <c:pt idx="171" formatCode="0.00000">
                  <c:v>0.47562499999999996</c:v>
                </c:pt>
                <c:pt idx="172" formatCode="0.00000">
                  <c:v>0.48062500000000002</c:v>
                </c:pt>
                <c:pt idx="173" formatCode="0.00000">
                  <c:v>0.48250000000000004</c:v>
                </c:pt>
                <c:pt idx="174" formatCode="0.00000">
                  <c:v>0.4406250000000001</c:v>
                </c:pt>
                <c:pt idx="175" formatCode="0.00000">
                  <c:v>0.45437500000000008</c:v>
                </c:pt>
                <c:pt idx="176" formatCode="0.00000">
                  <c:v>0.46000000000000008</c:v>
                </c:pt>
                <c:pt idx="177" formatCode="0.00000">
                  <c:v>0.51125000000000009</c:v>
                </c:pt>
                <c:pt idx="178" formatCode="0.00000">
                  <c:v>0.52250000000000008</c:v>
                </c:pt>
                <c:pt idx="179" formatCode="0.00000">
                  <c:v>0.50937500000000013</c:v>
                </c:pt>
                <c:pt idx="180" formatCode="0.00000">
                  <c:v>0.49750000000000005</c:v>
                </c:pt>
                <c:pt idx="181" formatCode="0.00000">
                  <c:v>0.44499999999999995</c:v>
                </c:pt>
                <c:pt idx="182" formatCode="0.00000">
                  <c:v>0.45187499999999992</c:v>
                </c:pt>
                <c:pt idx="183" formatCode="0.00000">
                  <c:v>0.45999999999999996</c:v>
                </c:pt>
                <c:pt idx="184" formatCode="0.00000">
                  <c:v>0.51374999999999993</c:v>
                </c:pt>
                <c:pt idx="185" formatCode="0.00000">
                  <c:v>0.50687499999999985</c:v>
                </c:pt>
                <c:pt idx="186" formatCode="0.00000">
                  <c:v>0.46499999999999986</c:v>
                </c:pt>
                <c:pt idx="187" formatCode="0.00000">
                  <c:v>0.448125</c:v>
                </c:pt>
                <c:pt idx="188" formatCode="0.00000">
                  <c:v>0.39437500000000003</c:v>
                </c:pt>
                <c:pt idx="189" formatCode="0.00000">
                  <c:v>0.41999999999999993</c:v>
                </c:pt>
                <c:pt idx="190" formatCode="0.00000">
                  <c:v>0.42249999999999999</c:v>
                </c:pt>
                <c:pt idx="191" formatCode="0.00000">
                  <c:v>0.46812499999999996</c:v>
                </c:pt>
                <c:pt idx="192" formatCode="0.00000">
                  <c:v>0.45937499999999998</c:v>
                </c:pt>
                <c:pt idx="193" formatCode="0.00000">
                  <c:v>0.44874999999999998</c:v>
                </c:pt>
                <c:pt idx="194" formatCode="0.00000">
                  <c:v>0.4425</c:v>
                </c:pt>
                <c:pt idx="195" formatCode="0.00000">
                  <c:v>0.39625000000000005</c:v>
                </c:pt>
                <c:pt idx="196" formatCode="0.00000">
                  <c:v>0.44437500000000008</c:v>
                </c:pt>
                <c:pt idx="197" formatCode="0.00000">
                  <c:v>0.45437500000000008</c:v>
                </c:pt>
                <c:pt idx="198" formatCode="0.00000">
                  <c:v>0.50187500000000007</c:v>
                </c:pt>
                <c:pt idx="199" formatCode="0.00000">
                  <c:v>0.49749999999999994</c:v>
                </c:pt>
                <c:pt idx="200" formatCode="0.00000">
                  <c:v>0.49187500000000001</c:v>
                </c:pt>
                <c:pt idx="201" formatCode="0.00000">
                  <c:v>0.48312499999999997</c:v>
                </c:pt>
                <c:pt idx="202" formatCode="0.00000">
                  <c:v>0.4425</c:v>
                </c:pt>
                <c:pt idx="203" formatCode="0.00000">
                  <c:v>0.43999999999999995</c:v>
                </c:pt>
                <c:pt idx="204" formatCode="0.00000">
                  <c:v>0.43312499999999998</c:v>
                </c:pt>
                <c:pt idx="205" formatCode="0.00000">
                  <c:v>0.47124999999999995</c:v>
                </c:pt>
                <c:pt idx="206" formatCode="0.00000">
                  <c:v>0.45875000000000005</c:v>
                </c:pt>
                <c:pt idx="207" formatCode="0.00000">
                  <c:v>0.45062499999999994</c:v>
                </c:pt>
                <c:pt idx="208" formatCode="0.00000">
                  <c:v>0.43937499999999996</c:v>
                </c:pt>
                <c:pt idx="209" formatCode="0.00000">
                  <c:v>0.40062499999999995</c:v>
                </c:pt>
                <c:pt idx="210" formatCode="0.00000">
                  <c:v>0.40687500000000004</c:v>
                </c:pt>
                <c:pt idx="211" formatCode="0.00000">
                  <c:v>0.40875000000000006</c:v>
                </c:pt>
                <c:pt idx="212" formatCode="0.00000">
                  <c:v>0.44874999999999998</c:v>
                </c:pt>
                <c:pt idx="213" formatCode="0.00000">
                  <c:v>0.45249999999999996</c:v>
                </c:pt>
                <c:pt idx="214" formatCode="0.00000">
                  <c:v>0.453125</c:v>
                </c:pt>
                <c:pt idx="215" formatCode="0.00000">
                  <c:v>0.45562499999999995</c:v>
                </c:pt>
                <c:pt idx="216" formatCode="0.00000">
                  <c:v>0.41812500000000002</c:v>
                </c:pt>
                <c:pt idx="217" formatCode="0.00000">
                  <c:v>0.42874999999999996</c:v>
                </c:pt>
                <c:pt idx="218" formatCode="0.00000">
                  <c:v>0.43499999999999994</c:v>
                </c:pt>
                <c:pt idx="219" formatCode="0.00000">
                  <c:v>0.47187499999999999</c:v>
                </c:pt>
                <c:pt idx="220" formatCode="0.00000">
                  <c:v>0.46625000000000016</c:v>
                </c:pt>
                <c:pt idx="221" formatCode="0.00000">
                  <c:v>0.46250000000000008</c:v>
                </c:pt>
                <c:pt idx="222" formatCode="0.00000">
                  <c:v>0.45687500000000003</c:v>
                </c:pt>
                <c:pt idx="223" formatCode="0.00000">
                  <c:v>0.41312499999999996</c:v>
                </c:pt>
                <c:pt idx="224" formatCode="0.00000">
                  <c:v>0.41249999999999992</c:v>
                </c:pt>
                <c:pt idx="225" formatCode="0.00000">
                  <c:v>0.40937499999999999</c:v>
                </c:pt>
                <c:pt idx="226" formatCode="0.00000">
                  <c:v>0.44437499999999996</c:v>
                </c:pt>
                <c:pt idx="227" formatCode="0.00000">
                  <c:v>0.43687499999999996</c:v>
                </c:pt>
                <c:pt idx="228" formatCode="0.00000">
                  <c:v>0.42875000000000008</c:v>
                </c:pt>
                <c:pt idx="229" formatCode="0.00000">
                  <c:v>0.42125000000000001</c:v>
                </c:pt>
                <c:pt idx="230" formatCode="0.00000">
                  <c:v>0.38624999999999993</c:v>
                </c:pt>
                <c:pt idx="231" formatCode="0.00000">
                  <c:v>0.39437499999999998</c:v>
                </c:pt>
                <c:pt idx="232" formatCode="0.00000">
                  <c:v>0.39374999999999993</c:v>
                </c:pt>
                <c:pt idx="233" formatCode="0.00000">
                  <c:v>0.43624999999999992</c:v>
                </c:pt>
                <c:pt idx="234" formatCode="0.00000">
                  <c:v>0.4375</c:v>
                </c:pt>
                <c:pt idx="235" formatCode="0.00000">
                  <c:v>0.43499999999999994</c:v>
                </c:pt>
                <c:pt idx="236" formatCode="0.00000">
                  <c:v>0.43312499999999998</c:v>
                </c:pt>
                <c:pt idx="237" formatCode="0.00000">
                  <c:v>0.39624999999999999</c:v>
                </c:pt>
                <c:pt idx="238" formatCode="0.00000">
                  <c:v>0.40687499999999999</c:v>
                </c:pt>
                <c:pt idx="239" formatCode="0.00000">
                  <c:v>0.41125</c:v>
                </c:pt>
                <c:pt idx="240" formatCode="0.00000">
                  <c:v>0.448125</c:v>
                </c:pt>
                <c:pt idx="241" formatCode="0.00000">
                  <c:v>0.44437499999999996</c:v>
                </c:pt>
                <c:pt idx="242" formatCode="0.00000">
                  <c:v>0.44437500000000008</c:v>
                </c:pt>
                <c:pt idx="243" formatCode="0.00000">
                  <c:v>0.44124999999999998</c:v>
                </c:pt>
                <c:pt idx="244" formatCode="0.00000">
                  <c:v>0.40312500000000001</c:v>
                </c:pt>
                <c:pt idx="245" formatCode="0.00000">
                  <c:v>0.41312499999999996</c:v>
                </c:pt>
                <c:pt idx="246" formatCode="0.00000">
                  <c:v>0.41749999999999998</c:v>
                </c:pt>
                <c:pt idx="247" formatCode="0.00000">
                  <c:v>0.45999999999999996</c:v>
                </c:pt>
                <c:pt idx="248" formatCode="0.00000">
                  <c:v>0.46124999999999999</c:v>
                </c:pt>
                <c:pt idx="249" formatCode="0.00000">
                  <c:v>0.46312499999999995</c:v>
                </c:pt>
                <c:pt idx="250" formatCode="0.00000">
                  <c:v>0.46375</c:v>
                </c:pt>
                <c:pt idx="251" formatCode="0.00000">
                  <c:v>0.42937499999999995</c:v>
                </c:pt>
                <c:pt idx="252" formatCode="0.00000">
                  <c:v>0.44124999999999998</c:v>
                </c:pt>
                <c:pt idx="253" formatCode="0.00000">
                  <c:v>0.44374999999999992</c:v>
                </c:pt>
                <c:pt idx="254" formatCode="0.00000">
                  <c:v>0.48312499999999992</c:v>
                </c:pt>
                <c:pt idx="255" formatCode="0.00000">
                  <c:v>0.47812499999999991</c:v>
                </c:pt>
                <c:pt idx="256" formatCode="0.00000">
                  <c:v>0.47249999999999998</c:v>
                </c:pt>
                <c:pt idx="257" formatCode="0.00000">
                  <c:v>0.46750000000000008</c:v>
                </c:pt>
                <c:pt idx="258" formatCode="0.00000">
                  <c:v>0.43374999999999997</c:v>
                </c:pt>
                <c:pt idx="259" formatCode="0.00000">
                  <c:v>0.44062499999999999</c:v>
                </c:pt>
                <c:pt idx="260" formatCode="0.00000">
                  <c:v>0.44124999999999998</c:v>
                </c:pt>
                <c:pt idx="261" formatCode="0.00000">
                  <c:v>0.48125000000000001</c:v>
                </c:pt>
                <c:pt idx="262" formatCode="0.00000">
                  <c:v>0.47499999999999998</c:v>
                </c:pt>
                <c:pt idx="263" formatCode="0.00000">
                  <c:v>0.47312500000000002</c:v>
                </c:pt>
                <c:pt idx="264" formatCode="0.00000">
                  <c:v>0.47187499999999999</c:v>
                </c:pt>
                <c:pt idx="265" formatCode="0.00000">
                  <c:v>0.44250000000000006</c:v>
                </c:pt>
                <c:pt idx="266" formatCode="0.00000">
                  <c:v>0.45187499999999997</c:v>
                </c:pt>
                <c:pt idx="267" formatCode="0.00000">
                  <c:v>0.45624999999999999</c:v>
                </c:pt>
                <c:pt idx="268" formatCode="0.00000">
                  <c:v>0.48187500000000005</c:v>
                </c:pt>
                <c:pt idx="269" formatCode="0.00000">
                  <c:v>0.48312499999999992</c:v>
                </c:pt>
                <c:pt idx="270" formatCode="0.00000">
                  <c:v>0.48562499999999992</c:v>
                </c:pt>
                <c:pt idx="271" formatCode="0.00000">
                  <c:v>0.479375</c:v>
                </c:pt>
                <c:pt idx="272" formatCode="0.00000">
                  <c:v>0.46624999999999994</c:v>
                </c:pt>
                <c:pt idx="273" formatCode="0.00000">
                  <c:v>0.47062499999999996</c:v>
                </c:pt>
                <c:pt idx="274" formatCode="0.00000">
                  <c:v>0.47125000000000006</c:v>
                </c:pt>
                <c:pt idx="275" formatCode="0.00000">
                  <c:v>0.50750000000000006</c:v>
                </c:pt>
                <c:pt idx="276" formatCode="0.00000">
                  <c:v>0.49687500000000001</c:v>
                </c:pt>
                <c:pt idx="277" formatCode="0.00000">
                  <c:v>0.46937499999999999</c:v>
                </c:pt>
                <c:pt idx="278" formatCode="0.00000">
                  <c:v>0.46687499999999993</c:v>
                </c:pt>
                <c:pt idx="279" formatCode="0.00000">
                  <c:v>0.44812499999999994</c:v>
                </c:pt>
                <c:pt idx="280" formatCode="0.00000">
                  <c:v>0.45500000000000007</c:v>
                </c:pt>
                <c:pt idx="281" formatCode="0.00000">
                  <c:v>0.46250000000000002</c:v>
                </c:pt>
                <c:pt idx="282" formatCode="0.00000">
                  <c:v>0.4812499999999999</c:v>
                </c:pt>
                <c:pt idx="283" formatCode="0.00000">
                  <c:v>0.48749999999999999</c:v>
                </c:pt>
                <c:pt idx="284" formatCode="0.00000">
                  <c:v>0.48812499999999998</c:v>
                </c:pt>
                <c:pt idx="285" formatCode="0.00000">
                  <c:v>0.48062499999999997</c:v>
                </c:pt>
                <c:pt idx="286" formatCode="0.00000">
                  <c:v>0.48062500000000002</c:v>
                </c:pt>
                <c:pt idx="287" formatCode="0.00000">
                  <c:v>0.51812499999999995</c:v>
                </c:pt>
                <c:pt idx="288" formatCode="0.00000">
                  <c:v>0.51874999999999993</c:v>
                </c:pt>
                <c:pt idx="289" formatCode="0.00000">
                  <c:v>0.52500000000000002</c:v>
                </c:pt>
                <c:pt idx="290" formatCode="0.00000">
                  <c:v>0.51187499999999997</c:v>
                </c:pt>
                <c:pt idx="291" formatCode="0.00000">
                  <c:v>0.5006250000000001</c:v>
                </c:pt>
                <c:pt idx="292" formatCode="0.00000">
                  <c:v>0.48562500000000008</c:v>
                </c:pt>
                <c:pt idx="293" formatCode="0.00000">
                  <c:v>0.45874999999999994</c:v>
                </c:pt>
                <c:pt idx="294" formatCode="0.00000">
                  <c:v>0.45374999999999999</c:v>
                </c:pt>
                <c:pt idx="295" formatCode="0.00000">
                  <c:v>0.45000000000000007</c:v>
                </c:pt>
                <c:pt idx="296" formatCode="0.00000">
                  <c:v>0.45125000000000004</c:v>
                </c:pt>
                <c:pt idx="297" formatCode="0.00000">
                  <c:v>0.43249999999999994</c:v>
                </c:pt>
                <c:pt idx="298" formatCode="0.00000">
                  <c:v>0.42874999999999996</c:v>
                </c:pt>
                <c:pt idx="299" formatCode="0.00000">
                  <c:v>0.42437499999999995</c:v>
                </c:pt>
                <c:pt idx="300" formatCode="0.00000">
                  <c:v>0.41</c:v>
                </c:pt>
                <c:pt idx="301" formatCode="0.00000">
                  <c:v>0.41437499999999999</c:v>
                </c:pt>
                <c:pt idx="302" formatCode="0.00000">
                  <c:v>0.41499999999999992</c:v>
                </c:pt>
                <c:pt idx="303" formatCode="0.00000">
                  <c:v>0.43187499999999995</c:v>
                </c:pt>
                <c:pt idx="304" formatCode="0.00000">
                  <c:v>0.43562500000000004</c:v>
                </c:pt>
                <c:pt idx="305" formatCode="0.00000">
                  <c:v>0.43687499999999996</c:v>
                </c:pt>
                <c:pt idx="306" formatCode="0.00000">
                  <c:v>0.43437500000000001</c:v>
                </c:pt>
                <c:pt idx="307" formatCode="0.00000">
                  <c:v>0.42874999999999996</c:v>
                </c:pt>
                <c:pt idx="308" formatCode="0.00000">
                  <c:v>0.43937499999999996</c:v>
                </c:pt>
                <c:pt idx="309" formatCode="0.00000">
                  <c:v>0.45</c:v>
                </c:pt>
                <c:pt idx="310" formatCode="0.00000">
                  <c:v>0.46937499999999999</c:v>
                </c:pt>
                <c:pt idx="311" formatCode="0.00000">
                  <c:v>0.46875</c:v>
                </c:pt>
                <c:pt idx="312" formatCode="0.00000">
                  <c:v>0.46437499999999998</c:v>
                </c:pt>
                <c:pt idx="313" formatCode="0.00000">
                  <c:v>0.46687500000000004</c:v>
                </c:pt>
                <c:pt idx="314" formatCode="0.00000">
                  <c:v>0.43187499999999995</c:v>
                </c:pt>
                <c:pt idx="315" formatCode="0.00000">
                  <c:v>0.44187500000000002</c:v>
                </c:pt>
                <c:pt idx="316" formatCode="0.00000">
                  <c:v>0.45937499999999998</c:v>
                </c:pt>
                <c:pt idx="317" formatCode="0.00000">
                  <c:v>0.47375000000000006</c:v>
                </c:pt>
                <c:pt idx="318" formatCode="0.00000">
                  <c:v>0.47062500000000007</c:v>
                </c:pt>
                <c:pt idx="319" formatCode="0.00000">
                  <c:v>0.46062499999999995</c:v>
                </c:pt>
                <c:pt idx="320" formatCode="0.00000">
                  <c:v>0.46250000000000002</c:v>
                </c:pt>
                <c:pt idx="321" formatCode="0.00000">
                  <c:v>0.43312499999999998</c:v>
                </c:pt>
                <c:pt idx="322" formatCode="0.00000">
                  <c:v>0.46437499999999998</c:v>
                </c:pt>
                <c:pt idx="323" formatCode="0.00000">
                  <c:v>0.47062499999999996</c:v>
                </c:pt>
                <c:pt idx="324" formatCode="0.00000">
                  <c:v>0.51749999999999996</c:v>
                </c:pt>
                <c:pt idx="325" formatCode="0.00000">
                  <c:v>0.51999999999999991</c:v>
                </c:pt>
                <c:pt idx="326" formatCode="0.00000">
                  <c:v>0.51749999999999985</c:v>
                </c:pt>
                <c:pt idx="327" formatCode="0.00000">
                  <c:v>0.52249999999999996</c:v>
                </c:pt>
                <c:pt idx="328" formatCode="0.00000">
                  <c:v>0.49000000000000005</c:v>
                </c:pt>
                <c:pt idx="329" formatCode="0.00000">
                  <c:v>0.51687499999999997</c:v>
                </c:pt>
                <c:pt idx="330" formatCode="0.00000">
                  <c:v>0.52187499999999998</c:v>
                </c:pt>
                <c:pt idx="331" formatCode="0.00000">
                  <c:v>0.56812499999999999</c:v>
                </c:pt>
                <c:pt idx="332" formatCode="0.00000">
                  <c:v>0.5631250000000001</c:v>
                </c:pt>
                <c:pt idx="333" formatCode="0.00000">
                  <c:v>0.57000000000000006</c:v>
                </c:pt>
                <c:pt idx="334" formatCode="0.00000">
                  <c:v>0.57374999999999998</c:v>
                </c:pt>
                <c:pt idx="335" formatCode="0.00000">
                  <c:v>0.52625</c:v>
                </c:pt>
                <c:pt idx="336" formatCode="0.00000">
                  <c:v>0.53749999999999998</c:v>
                </c:pt>
                <c:pt idx="337" formatCode="0.00000">
                  <c:v>0.53999999999999981</c:v>
                </c:pt>
                <c:pt idx="338" formatCode="0.00000">
                  <c:v>0.58937499999999998</c:v>
                </c:pt>
                <c:pt idx="339" formatCode="0.00000">
                  <c:v>0.58437499999999998</c:v>
                </c:pt>
                <c:pt idx="340" formatCode="0.00000">
                  <c:v>0.58187500000000003</c:v>
                </c:pt>
                <c:pt idx="341" formatCode="0.00000">
                  <c:v>0.57625000000000004</c:v>
                </c:pt>
                <c:pt idx="342" formatCode="0.00000">
                  <c:v>0.52437500000000004</c:v>
                </c:pt>
                <c:pt idx="343" formatCode="0.00000">
                  <c:v>0.52874999999999994</c:v>
                </c:pt>
                <c:pt idx="344" formatCode="0.00000">
                  <c:v>0.52625</c:v>
                </c:pt>
                <c:pt idx="345" formatCode="0.00000">
                  <c:v>0.57374999999999998</c:v>
                </c:pt>
                <c:pt idx="346" formatCode="0.00000">
                  <c:v>0.56437499999999985</c:v>
                </c:pt>
                <c:pt idx="347" formatCode="0.00000">
                  <c:v>0.55499999999999994</c:v>
                </c:pt>
                <c:pt idx="348" formatCode="0.00000">
                  <c:v>0.53625</c:v>
                </c:pt>
                <c:pt idx="349" formatCode="0.00000">
                  <c:v>0.48687500000000006</c:v>
                </c:pt>
                <c:pt idx="350" formatCode="0.00000">
                  <c:v>0.49499999999999994</c:v>
                </c:pt>
                <c:pt idx="351" formatCode="0.00000">
                  <c:v>0.49937500000000001</c:v>
                </c:pt>
                <c:pt idx="352" formatCode="0.00000">
                  <c:v>0.54625000000000001</c:v>
                </c:pt>
                <c:pt idx="353" formatCode="0.00000">
                  <c:v>0.53749999999999998</c:v>
                </c:pt>
                <c:pt idx="354" formatCode="0.00000">
                  <c:v>0.53187499999999999</c:v>
                </c:pt>
                <c:pt idx="355" formatCode="0.00000">
                  <c:v>0.53125</c:v>
                </c:pt>
                <c:pt idx="356" formatCode="0.00000">
                  <c:v>0.48625000000000007</c:v>
                </c:pt>
                <c:pt idx="357" formatCode="0.00000">
                  <c:v>0.5006250000000001</c:v>
                </c:pt>
                <c:pt idx="358" formatCode="0.00000">
                  <c:v>0.51375000000000004</c:v>
                </c:pt>
                <c:pt idx="359" formatCode="0.00000">
                  <c:v>0.56000000000000005</c:v>
                </c:pt>
                <c:pt idx="360" formatCode="0.00000">
                  <c:v>0.55875000000000008</c:v>
                </c:pt>
                <c:pt idx="361" formatCode="0.00000">
                  <c:v>0.55249999999999999</c:v>
                </c:pt>
                <c:pt idx="362" formatCode="0.00000">
                  <c:v>0.55125000000000002</c:v>
                </c:pt>
                <c:pt idx="363" formatCode="0.00000">
                  <c:v>0.50562499999999999</c:v>
                </c:pt>
                <c:pt idx="364" formatCode="0.00000">
                  <c:v>0.51624999999999999</c:v>
                </c:pt>
                <c:pt idx="365" formatCode="0.00000">
                  <c:v>0.51875000000000004</c:v>
                </c:pt>
                <c:pt idx="366" formatCode="0.00000">
                  <c:v>0.56312499999999999</c:v>
                </c:pt>
                <c:pt idx="367" formatCode="0.00000">
                  <c:v>0.56437499999999996</c:v>
                </c:pt>
                <c:pt idx="368" formatCode="0.00000">
                  <c:v>0.56562499999999993</c:v>
                </c:pt>
                <c:pt idx="369" formatCode="0.00000">
                  <c:v>0.56624999999999992</c:v>
                </c:pt>
                <c:pt idx="370" formatCode="0.00000">
                  <c:v>0.52437500000000004</c:v>
                </c:pt>
                <c:pt idx="371" formatCode="0.00000">
                  <c:v>0.53875000000000006</c:v>
                </c:pt>
                <c:pt idx="372" formatCode="0.00000">
                  <c:v>0.53749999999999987</c:v>
                </c:pt>
                <c:pt idx="373" formatCode="0.00000">
                  <c:v>0.58875</c:v>
                </c:pt>
                <c:pt idx="374" formatCode="0.00000">
                  <c:v>0.59000000000000008</c:v>
                </c:pt>
                <c:pt idx="375" formatCode="0.00000">
                  <c:v>0.58624999999999994</c:v>
                </c:pt>
                <c:pt idx="376" formatCode="0.00000">
                  <c:v>0.58750000000000002</c:v>
                </c:pt>
                <c:pt idx="377" formatCode="0.00000">
                  <c:v>0.541875</c:v>
                </c:pt>
                <c:pt idx="378" formatCode="0.00000">
                  <c:v>0.54874999999999996</c:v>
                </c:pt>
                <c:pt idx="379" formatCode="0.00000">
                  <c:v>0.54937500000000006</c:v>
                </c:pt>
                <c:pt idx="380" formatCode="0.00000">
                  <c:v>0.59625000000000006</c:v>
                </c:pt>
                <c:pt idx="381" formatCode="0.00000">
                  <c:v>0.59375000000000011</c:v>
                </c:pt>
                <c:pt idx="382" formatCode="0.00000">
                  <c:v>0.59812500000000002</c:v>
                </c:pt>
                <c:pt idx="383" formatCode="0.00000">
                  <c:v>0.59250000000000003</c:v>
                </c:pt>
                <c:pt idx="384" formatCode="0.00000">
                  <c:v>0.54937499999999995</c:v>
                </c:pt>
                <c:pt idx="385" formatCode="0.00000">
                  <c:v>0.5618749999999999</c:v>
                </c:pt>
                <c:pt idx="386" formatCode="0.00000">
                  <c:v>0.55812499999999987</c:v>
                </c:pt>
                <c:pt idx="387" formatCode="0.00000">
                  <c:v>0.60687499999999994</c:v>
                </c:pt>
                <c:pt idx="388" formatCode="0.00000">
                  <c:v>0.60749999999999993</c:v>
                </c:pt>
                <c:pt idx="389" formatCode="0.00000">
                  <c:v>0.61124999999999996</c:v>
                </c:pt>
                <c:pt idx="390" formatCode="0.00000">
                  <c:v>0.604375</c:v>
                </c:pt>
                <c:pt idx="391" formatCode="0.00000">
                  <c:v>0.5625</c:v>
                </c:pt>
                <c:pt idx="392" formatCode="0.00000">
                  <c:v>0.57125000000000004</c:v>
                </c:pt>
                <c:pt idx="393" formatCode="0.00000">
                  <c:v>0.57687500000000003</c:v>
                </c:pt>
                <c:pt idx="394" formatCode="0.00000">
                  <c:v>0.61687500000000006</c:v>
                </c:pt>
                <c:pt idx="395" formatCode="0.00000">
                  <c:v>0.61499999999999999</c:v>
                </c:pt>
                <c:pt idx="396" formatCode="0.00000">
                  <c:v>0.61875000000000002</c:v>
                </c:pt>
                <c:pt idx="397" formatCode="0.00000">
                  <c:v>0.61062499999999997</c:v>
                </c:pt>
                <c:pt idx="398" formatCode="0.00000">
                  <c:v>0.56874999999999998</c:v>
                </c:pt>
                <c:pt idx="399" formatCode="0.00000">
                  <c:v>0.57687500000000003</c:v>
                </c:pt>
                <c:pt idx="400" formatCode="0.00000">
                  <c:v>0.58249999999999991</c:v>
                </c:pt>
                <c:pt idx="401" formatCode="0.00000">
                  <c:v>0.62750000000000006</c:v>
                </c:pt>
                <c:pt idx="402" formatCode="0.00000">
                  <c:v>0.62624999999999997</c:v>
                </c:pt>
                <c:pt idx="403" formatCode="0.00000">
                  <c:v>0.62437500000000012</c:v>
                </c:pt>
                <c:pt idx="404" formatCode="0.00000">
                  <c:v>0.61812500000000004</c:v>
                </c:pt>
                <c:pt idx="405" formatCode="0.00000">
                  <c:v>0.57499999999999996</c:v>
                </c:pt>
                <c:pt idx="406" formatCode="0.00000">
                  <c:v>0.58374999999999999</c:v>
                </c:pt>
                <c:pt idx="407" formatCode="0.00000">
                  <c:v>0.58750000000000002</c:v>
                </c:pt>
                <c:pt idx="408" formatCode="0.00000">
                  <c:v>0.63250000000000006</c:v>
                </c:pt>
                <c:pt idx="409" formatCode="0.00000">
                  <c:v>0.62937500000000002</c:v>
                </c:pt>
                <c:pt idx="410" formatCode="0.00000">
                  <c:v>0.6256250000000001</c:v>
                </c:pt>
                <c:pt idx="411" formatCode="0.00000">
                  <c:v>0.61749999999999994</c:v>
                </c:pt>
                <c:pt idx="412" formatCode="0.00000">
                  <c:v>0.5774999999999999</c:v>
                </c:pt>
                <c:pt idx="413" formatCode="0.00000">
                  <c:v>0.58562499999999995</c:v>
                </c:pt>
                <c:pt idx="414" formatCode="0.00000">
                  <c:v>0.59374999999999989</c:v>
                </c:pt>
                <c:pt idx="415" formatCode="0.00000">
                  <c:v>0.63562499999999988</c:v>
                </c:pt>
                <c:pt idx="416" formatCode="0.00000">
                  <c:v>0.63062499999999999</c:v>
                </c:pt>
                <c:pt idx="417" formatCode="0.00000">
                  <c:v>0.62562499999999999</c:v>
                </c:pt>
                <c:pt idx="418" formatCode="0.00000">
                  <c:v>0.61749999999999994</c:v>
                </c:pt>
                <c:pt idx="419" formatCode="0.00000">
                  <c:v>0.57312499999999988</c:v>
                </c:pt>
                <c:pt idx="420" formatCode="0.00000">
                  <c:v>0.58124999999999993</c:v>
                </c:pt>
                <c:pt idx="421" formatCode="0.00000">
                  <c:v>0.58562500000000006</c:v>
                </c:pt>
                <c:pt idx="422" formatCode="0.00000">
                  <c:v>0.62812500000000004</c:v>
                </c:pt>
                <c:pt idx="423" formatCode="0.00000">
                  <c:v>0.62187499999999996</c:v>
                </c:pt>
                <c:pt idx="424" formatCode="0.00000">
                  <c:v>0.62125000000000008</c:v>
                </c:pt>
                <c:pt idx="425" formatCode="0.00000">
                  <c:v>0.62375000000000003</c:v>
                </c:pt>
                <c:pt idx="426" formatCode="0.00000">
                  <c:v>0.58187499999999992</c:v>
                </c:pt>
                <c:pt idx="427" formatCode="0.00000">
                  <c:v>0.59249999999999992</c:v>
                </c:pt>
                <c:pt idx="428" formatCode="0.00000">
                  <c:v>0.60249999999999992</c:v>
                </c:pt>
                <c:pt idx="429" formatCode="0.00000">
                  <c:v>0.64999999999999991</c:v>
                </c:pt>
                <c:pt idx="430" formatCode="0.00000">
                  <c:v>0.65000000000000013</c:v>
                </c:pt>
                <c:pt idx="431" formatCode="0.00000">
                  <c:v>0.64937500000000004</c:v>
                </c:pt>
                <c:pt idx="432" formatCode="0.00000">
                  <c:v>0.64437499999999992</c:v>
                </c:pt>
                <c:pt idx="433" formatCode="0.00000">
                  <c:v>0.59562499999999996</c:v>
                </c:pt>
                <c:pt idx="434" formatCode="0.00000">
                  <c:v>0.59812499999999991</c:v>
                </c:pt>
                <c:pt idx="435" formatCode="0.00000">
                  <c:v>0.59499999999999997</c:v>
                </c:pt>
                <c:pt idx="436" formatCode="0.00000">
                  <c:v>0.64312499999999995</c:v>
                </c:pt>
                <c:pt idx="437" formatCode="0.00000">
                  <c:v>0.6412500000000001</c:v>
                </c:pt>
                <c:pt idx="438" formatCode="0.00000">
                  <c:v>0.63625000000000009</c:v>
                </c:pt>
                <c:pt idx="439" formatCode="0.00000">
                  <c:v>0.62937500000000002</c:v>
                </c:pt>
                <c:pt idx="440" formatCode="0.00000">
                  <c:v>0.578125</c:v>
                </c:pt>
                <c:pt idx="441" formatCode="0.00000">
                  <c:v>0.58437499999999998</c:v>
                </c:pt>
                <c:pt idx="442" formatCode="0.00000">
                  <c:v>0.58749999999999991</c:v>
                </c:pt>
                <c:pt idx="443" formatCode="0.00000">
                  <c:v>0.64187499999999997</c:v>
                </c:pt>
                <c:pt idx="444" formatCode="0.00000">
                  <c:v>0.64249999999999996</c:v>
                </c:pt>
                <c:pt idx="445" formatCode="0.00000">
                  <c:v>0.6412500000000001</c:v>
                </c:pt>
                <c:pt idx="446" formatCode="0.00000">
                  <c:v>0.640625</c:v>
                </c:pt>
                <c:pt idx="447" formatCode="0.00000">
                  <c:v>0.58687500000000004</c:v>
                </c:pt>
                <c:pt idx="448" formatCode="0.00000">
                  <c:v>0.59437499999999999</c:v>
                </c:pt>
                <c:pt idx="449" formatCode="0.00000">
                  <c:v>0.59562499999999996</c:v>
                </c:pt>
                <c:pt idx="450" formatCode="0.00000">
                  <c:v>0.64312499999999995</c:v>
                </c:pt>
                <c:pt idx="451" formatCode="0.00000">
                  <c:v>0.63812500000000005</c:v>
                </c:pt>
                <c:pt idx="452" formatCode="0.00000">
                  <c:v>0.63500000000000001</c:v>
                </c:pt>
                <c:pt idx="453" formatCode="0.00000">
                  <c:v>0.62937499999999991</c:v>
                </c:pt>
                <c:pt idx="454" formatCode="0.00000">
                  <c:v>0.57624999999999993</c:v>
                </c:pt>
                <c:pt idx="455" formatCode="0.00000">
                  <c:v>0.58875</c:v>
                </c:pt>
                <c:pt idx="456" formatCode="0.00000">
                  <c:v>0.59000000000000008</c:v>
                </c:pt>
                <c:pt idx="457" formatCode="0.00000">
                  <c:v>0.64812500000000006</c:v>
                </c:pt>
                <c:pt idx="458" formatCode="0.00000">
                  <c:v>0.64562500000000012</c:v>
                </c:pt>
                <c:pt idx="459" formatCode="0.00000">
                  <c:v>0.65062500000000001</c:v>
                </c:pt>
                <c:pt idx="460" formatCode="0.00000">
                  <c:v>0.65749999999999997</c:v>
                </c:pt>
                <c:pt idx="461" formatCode="0.00000">
                  <c:v>0.61499999999999999</c:v>
                </c:pt>
                <c:pt idx="462" formatCode="0.00000">
                  <c:v>0.62312500000000004</c:v>
                </c:pt>
                <c:pt idx="463" formatCode="0.00000">
                  <c:v>0.62875000000000003</c:v>
                </c:pt>
                <c:pt idx="464" formatCode="0.00000">
                  <c:v>0.68937500000000007</c:v>
                </c:pt>
                <c:pt idx="465" formatCode="0.00000">
                  <c:v>0.6881250000000001</c:v>
                </c:pt>
                <c:pt idx="466" formatCode="0.00000">
                  <c:v>0.68625000000000003</c:v>
                </c:pt>
                <c:pt idx="467" formatCode="0.00000">
                  <c:v>0.68312499999999998</c:v>
                </c:pt>
                <c:pt idx="468" formatCode="0.00000">
                  <c:v>0.62937499999999991</c:v>
                </c:pt>
                <c:pt idx="469" formatCode="0.00000">
                  <c:v>0.6243749999999999</c:v>
                </c:pt>
                <c:pt idx="470" formatCode="0.00000">
                  <c:v>0.62749999999999995</c:v>
                </c:pt>
                <c:pt idx="471" formatCode="0.00000">
                  <c:v>0.68125000000000002</c:v>
                </c:pt>
                <c:pt idx="472" formatCode="0.00000">
                  <c:v>0.68437500000000007</c:v>
                </c:pt>
                <c:pt idx="473" formatCode="0.00000">
                  <c:v>0.68187500000000001</c:v>
                </c:pt>
                <c:pt idx="474" formatCode="0.00000">
                  <c:v>0.68187500000000001</c:v>
                </c:pt>
                <c:pt idx="475" formatCode="0.00000">
                  <c:v>0.63250000000000006</c:v>
                </c:pt>
                <c:pt idx="476" formatCode="0.00000">
                  <c:v>0.6412500000000001</c:v>
                </c:pt>
                <c:pt idx="477" formatCode="0.00000">
                  <c:v>0.6412500000000001</c:v>
                </c:pt>
                <c:pt idx="478" formatCode="0.00000">
                  <c:v>0.69750000000000001</c:v>
                </c:pt>
                <c:pt idx="479" formatCode="0.00000">
                  <c:v>0.70624999999999993</c:v>
                </c:pt>
                <c:pt idx="480" formatCode="0.00000">
                  <c:v>0.7024999999999999</c:v>
                </c:pt>
                <c:pt idx="481" formatCode="0.00000">
                  <c:v>0.69499999999999984</c:v>
                </c:pt>
                <c:pt idx="482" formatCode="0.00000">
                  <c:v>0.64874999999999994</c:v>
                </c:pt>
                <c:pt idx="483" formatCode="0.00000">
                  <c:v>0.66125</c:v>
                </c:pt>
                <c:pt idx="484" formatCode="0.00000">
                  <c:v>0.66062500000000002</c:v>
                </c:pt>
                <c:pt idx="485" formatCode="0.00000">
                  <c:v>0.70437499999999997</c:v>
                </c:pt>
                <c:pt idx="486" formatCode="0.00000">
                  <c:v>0.71312500000000001</c:v>
                </c:pt>
                <c:pt idx="487" formatCode="0.00000">
                  <c:v>0.71687500000000004</c:v>
                </c:pt>
                <c:pt idx="488" formatCode="0.00000">
                  <c:v>0.72</c:v>
                </c:pt>
                <c:pt idx="489" formatCode="0.00000">
                  <c:v>0.67562500000000003</c:v>
                </c:pt>
                <c:pt idx="490" formatCode="0.00000">
                  <c:v>0.67499999999999993</c:v>
                </c:pt>
                <c:pt idx="491" formatCode="0.00000">
                  <c:v>0.676875</c:v>
                </c:pt>
                <c:pt idx="492" formatCode="0.00000">
                  <c:v>0.72812500000000002</c:v>
                </c:pt>
                <c:pt idx="493" formatCode="0.00000">
                  <c:v>0.73124999999999996</c:v>
                </c:pt>
                <c:pt idx="494" formatCode="0.00000">
                  <c:v>0.72625000000000006</c:v>
                </c:pt>
                <c:pt idx="495" formatCode="0.00000">
                  <c:v>0.72812500000000013</c:v>
                </c:pt>
                <c:pt idx="496" formatCode="0.00000">
                  <c:v>0.7037500000000001</c:v>
                </c:pt>
                <c:pt idx="497" formatCode="0.00000">
                  <c:v>0.70750000000000013</c:v>
                </c:pt>
                <c:pt idx="498" formatCode="0.00000">
                  <c:v>0.70250000000000001</c:v>
                </c:pt>
                <c:pt idx="499" formatCode="0.00000">
                  <c:v>0.7506250000000001</c:v>
                </c:pt>
                <c:pt idx="500" formatCode="0.00000">
                  <c:v>0.75625000000000009</c:v>
                </c:pt>
                <c:pt idx="501" formatCode="0.00000">
                  <c:v>0.75750000000000006</c:v>
                </c:pt>
                <c:pt idx="502" formatCode="0.00000">
                  <c:v>0.74687500000000007</c:v>
                </c:pt>
                <c:pt idx="503" formatCode="0.00000">
                  <c:v>0.73125000000000007</c:v>
                </c:pt>
                <c:pt idx="504" formatCode="0.00000">
                  <c:v>0.74062500000000009</c:v>
                </c:pt>
                <c:pt idx="505" formatCode="0.00000">
                  <c:v>0.74687500000000007</c:v>
                </c:pt>
                <c:pt idx="506" formatCode="0.00000">
                  <c:v>0.77062500000000012</c:v>
                </c:pt>
                <c:pt idx="507" formatCode="0.00000">
                  <c:v>0.78562500000000002</c:v>
                </c:pt>
                <c:pt idx="508" formatCode="0.00000">
                  <c:v>0.79374999999999996</c:v>
                </c:pt>
                <c:pt idx="509" formatCode="0.00000">
                  <c:v>0.79562499999999992</c:v>
                </c:pt>
                <c:pt idx="510" formatCode="0.00000">
                  <c:v>0.79437499999999994</c:v>
                </c:pt>
                <c:pt idx="511" formatCode="0.00000">
                  <c:v>0.80687500000000001</c:v>
                </c:pt>
                <c:pt idx="512" formatCode="0.00000">
                  <c:v>0.81874999999999998</c:v>
                </c:pt>
                <c:pt idx="513" formatCode="0.00000">
                  <c:v>0.83187499999999992</c:v>
                </c:pt>
                <c:pt idx="514" formatCode="0.00000">
                  <c:v>0.83937500000000009</c:v>
                </c:pt>
                <c:pt idx="515" formatCode="0.00000">
                  <c:v>0.83875000000000011</c:v>
                </c:pt>
                <c:pt idx="516" formatCode="0.00000">
                  <c:v>0.82999999999999985</c:v>
                </c:pt>
                <c:pt idx="517" formatCode="0.00000">
                  <c:v>0.81125000000000003</c:v>
                </c:pt>
                <c:pt idx="518" formatCode="0.00000">
                  <c:v>0.81624999999999992</c:v>
                </c:pt>
                <c:pt idx="519" formatCode="0.00000">
                  <c:v>0.81750000000000012</c:v>
                </c:pt>
                <c:pt idx="520" formatCode="0.00000">
                  <c:v>0.82562500000000016</c:v>
                </c:pt>
                <c:pt idx="521" formatCode="0.00000">
                  <c:v>0.828125</c:v>
                </c:pt>
                <c:pt idx="522" formatCode="0.00000">
                  <c:v>0.82000000000000006</c:v>
                </c:pt>
                <c:pt idx="523" formatCode="0.00000">
                  <c:v>0.81125000000000003</c:v>
                </c:pt>
                <c:pt idx="524" formatCode="0.00000">
                  <c:v>0.796875</c:v>
                </c:pt>
                <c:pt idx="525" formatCode="0.00000">
                  <c:v>0.80750000000000011</c:v>
                </c:pt>
                <c:pt idx="526" formatCode="0.00000">
                  <c:v>0.8125</c:v>
                </c:pt>
                <c:pt idx="527" formatCode="0.00000">
                  <c:v>0.83000000000000007</c:v>
                </c:pt>
                <c:pt idx="528" formatCode="0.00000">
                  <c:v>0.82562499999999994</c:v>
                </c:pt>
                <c:pt idx="529" formatCode="0.00000">
                  <c:v>0.82312500000000011</c:v>
                </c:pt>
                <c:pt idx="530" formatCode="0.00000">
                  <c:v>0.81812499999999999</c:v>
                </c:pt>
                <c:pt idx="531" formatCode="0.00000">
                  <c:v>0.80749999999999988</c:v>
                </c:pt>
                <c:pt idx="532" formatCode="0.00000">
                  <c:v>0.81874999999999998</c:v>
                </c:pt>
                <c:pt idx="533" formatCode="0.00000">
                  <c:v>0.83374999999999999</c:v>
                </c:pt>
                <c:pt idx="534" formatCode="0.00000">
                  <c:v>0.85124999999999995</c:v>
                </c:pt>
                <c:pt idx="535" formatCode="0.00000">
                  <c:v>0.83250000000000013</c:v>
                </c:pt>
                <c:pt idx="536" formatCode="0.00000">
                  <c:v>0.78499999999999992</c:v>
                </c:pt>
                <c:pt idx="537" formatCode="0.00000">
                  <c:v>0.77687499999999998</c:v>
                </c:pt>
                <c:pt idx="538" formatCode="0.00000">
                  <c:v>0.77374999999999994</c:v>
                </c:pt>
                <c:pt idx="539" formatCode="0.00000">
                  <c:v>0.78812499999999985</c:v>
                </c:pt>
                <c:pt idx="540" formatCode="0.00000">
                  <c:v>0.79937499999999995</c:v>
                </c:pt>
                <c:pt idx="541" formatCode="0.00000">
                  <c:v>0.81750000000000012</c:v>
                </c:pt>
                <c:pt idx="542" formatCode="0.00000">
                  <c:v>0.83062499999999984</c:v>
                </c:pt>
                <c:pt idx="543" formatCode="0.00000">
                  <c:v>0.83499999999999996</c:v>
                </c:pt>
                <c:pt idx="544" formatCode="0.00000">
                  <c:v>0.80874999999999986</c:v>
                </c:pt>
                <c:pt idx="545" formatCode="0.00000">
                  <c:v>0.81437499999999985</c:v>
                </c:pt>
                <c:pt idx="546" formatCode="0.00000">
                  <c:v>0.87249999999999994</c:v>
                </c:pt>
                <c:pt idx="547" formatCode="0.00000">
                  <c:v>0.88124999999999998</c:v>
                </c:pt>
                <c:pt idx="548" formatCode="0.00000">
                  <c:v>0.90062500000000012</c:v>
                </c:pt>
                <c:pt idx="549" formatCode="0.00000">
                  <c:v>0.90500000000000025</c:v>
                </c:pt>
                <c:pt idx="550" formatCode="0.00000">
                  <c:v>0.91000000000000014</c:v>
                </c:pt>
              </c:numCache>
            </c:numRef>
          </c:val>
          <c:smooth val="0"/>
          <c:extLst>
            <c:ext xmlns:c16="http://schemas.microsoft.com/office/drawing/2014/chart" uri="{C3380CC4-5D6E-409C-BE32-E72D297353CC}">
              <c16:uniqueId val="{00000000-3F68-4B6E-A713-6C0D839C22CD}"/>
            </c:ext>
          </c:extLst>
        </c:ser>
        <c:ser>
          <c:idx val="1"/>
          <c:order val="1"/>
          <c:tx>
            <c:strRef>
              <c:f>Index_Methodology!$U$11</c:f>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Index_Methodology!$U$16:$U$571</c15:sqref>
                  </c15:fullRef>
                </c:ext>
              </c:extLst>
              <c:f>Index_Methodology!$U$21:$U$571</c:f>
              <c:numCache>
                <c:formatCode>General</c:formatCode>
                <c:ptCount val="551"/>
                <c:pt idx="0" formatCode="0.00000">
                  <c:v>0.36178010471204186</c:v>
                </c:pt>
                <c:pt idx="1" formatCode="0.00000">
                  <c:v>0.37068062827225129</c:v>
                </c:pt>
                <c:pt idx="2" formatCode="0.00000">
                  <c:v>0.37696335078534038</c:v>
                </c:pt>
                <c:pt idx="3" formatCode="0.00000">
                  <c:v>0.37905759162303665</c:v>
                </c:pt>
                <c:pt idx="4" formatCode="0.00000">
                  <c:v>0.38062827225130891</c:v>
                </c:pt>
                <c:pt idx="5" formatCode="0.00000">
                  <c:v>0.37853403141361247</c:v>
                </c:pt>
                <c:pt idx="6" formatCode="0.00000">
                  <c:v>0.37853403141361247</c:v>
                </c:pt>
                <c:pt idx="7" formatCode="0.00000">
                  <c:v>0.38534031413612563</c:v>
                </c:pt>
                <c:pt idx="8" formatCode="0.00000">
                  <c:v>0.39214659685863873</c:v>
                </c:pt>
                <c:pt idx="9" formatCode="0.00000">
                  <c:v>0.4</c:v>
                </c:pt>
                <c:pt idx="10" formatCode="0.00000">
                  <c:v>0.40052356020942403</c:v>
                </c:pt>
                <c:pt idx="11" formatCode="0.00000">
                  <c:v>0.39633507853403138</c:v>
                </c:pt>
                <c:pt idx="12" formatCode="0.00000">
                  <c:v>0.39319371727748692</c:v>
                </c:pt>
                <c:pt idx="13" formatCode="0.00000">
                  <c:v>0.38638743455497376</c:v>
                </c:pt>
                <c:pt idx="14" formatCode="0.00000">
                  <c:v>0.39162303664921466</c:v>
                </c:pt>
                <c:pt idx="15" formatCode="0.00000">
                  <c:v>0.39267015706806285</c:v>
                </c:pt>
                <c:pt idx="16" formatCode="0.00000">
                  <c:v>0.39319371727748686</c:v>
                </c:pt>
                <c:pt idx="17" formatCode="0.00000">
                  <c:v>0.39371727748691099</c:v>
                </c:pt>
                <c:pt idx="18" formatCode="0.00000">
                  <c:v>0.38795811518324608</c:v>
                </c:pt>
                <c:pt idx="19" formatCode="0.00000">
                  <c:v>0.37958115183246072</c:v>
                </c:pt>
                <c:pt idx="20" formatCode="0.00000">
                  <c:v>0.37329842931937179</c:v>
                </c:pt>
                <c:pt idx="21" formatCode="0.00000">
                  <c:v>0.37643979057591626</c:v>
                </c:pt>
                <c:pt idx="22" formatCode="0.00000">
                  <c:v>0.3722513089005236</c:v>
                </c:pt>
                <c:pt idx="23" formatCode="0.00000">
                  <c:v>0.3722513089005236</c:v>
                </c:pt>
                <c:pt idx="24" formatCode="0.00000">
                  <c:v>0.3602094240837696</c:v>
                </c:pt>
                <c:pt idx="25" formatCode="0.00000">
                  <c:v>0.35497382198952876</c:v>
                </c:pt>
                <c:pt idx="26" formatCode="0.00000">
                  <c:v>0.35026178010471198</c:v>
                </c:pt>
                <c:pt idx="27" formatCode="0.00000">
                  <c:v>0.33507853403141363</c:v>
                </c:pt>
                <c:pt idx="28" formatCode="0.00000">
                  <c:v>0.3356020942408377</c:v>
                </c:pt>
                <c:pt idx="29" formatCode="0.00000">
                  <c:v>0.3371727748691099</c:v>
                </c:pt>
                <c:pt idx="30" formatCode="0.00000">
                  <c:v>0.34136125654450261</c:v>
                </c:pt>
                <c:pt idx="31" formatCode="0.00000">
                  <c:v>0.34083769633507854</c:v>
                </c:pt>
                <c:pt idx="32" formatCode="0.00000">
                  <c:v>0.33874345549738222</c:v>
                </c:pt>
                <c:pt idx="33" formatCode="0.00000">
                  <c:v>0.33507853403141358</c:v>
                </c:pt>
                <c:pt idx="34" formatCode="0.00000">
                  <c:v>0.33403141361256544</c:v>
                </c:pt>
                <c:pt idx="35" formatCode="0.00000">
                  <c:v>0.33769633507853408</c:v>
                </c:pt>
                <c:pt idx="36" formatCode="0.00000">
                  <c:v>0.33664921465968589</c:v>
                </c:pt>
                <c:pt idx="37" formatCode="0.00000">
                  <c:v>0.34083769633507854</c:v>
                </c:pt>
                <c:pt idx="38" formatCode="0.00000">
                  <c:v>0.3450261780104712</c:v>
                </c:pt>
                <c:pt idx="39" formatCode="0.00000">
                  <c:v>0.34136125654450261</c:v>
                </c:pt>
                <c:pt idx="40" formatCode="0.00000">
                  <c:v>0.33560209424083765</c:v>
                </c:pt>
                <c:pt idx="41" formatCode="0.00000">
                  <c:v>0.32617801047120415</c:v>
                </c:pt>
                <c:pt idx="42" formatCode="0.00000">
                  <c:v>0.33403141361256544</c:v>
                </c:pt>
                <c:pt idx="43" formatCode="0.00000">
                  <c:v>0.33769633507853403</c:v>
                </c:pt>
                <c:pt idx="44" formatCode="0.00000">
                  <c:v>0.33664921465968589</c:v>
                </c:pt>
                <c:pt idx="45" formatCode="0.00000">
                  <c:v>0.33874345549738216</c:v>
                </c:pt>
                <c:pt idx="46" formatCode="0.00000">
                  <c:v>0.34712041884816752</c:v>
                </c:pt>
                <c:pt idx="47" formatCode="0.00000">
                  <c:v>0.34921465968586385</c:v>
                </c:pt>
                <c:pt idx="48" formatCode="0.00000">
                  <c:v>0.31884816753926698</c:v>
                </c:pt>
                <c:pt idx="49" formatCode="0.00000">
                  <c:v>0.3287958115183246</c:v>
                </c:pt>
                <c:pt idx="50" formatCode="0.00000">
                  <c:v>0.3371727748691099</c:v>
                </c:pt>
                <c:pt idx="51" formatCode="0.00000">
                  <c:v>0.34712041884816752</c:v>
                </c:pt>
                <c:pt idx="52" formatCode="0.00000">
                  <c:v>0.34973821989528797</c:v>
                </c:pt>
                <c:pt idx="53" formatCode="0.00000">
                  <c:v>0.35602094240837701</c:v>
                </c:pt>
                <c:pt idx="54" formatCode="0.00000">
                  <c:v>0.3654450261780105</c:v>
                </c:pt>
                <c:pt idx="55" formatCode="0.00000">
                  <c:v>0.36858638743455502</c:v>
                </c:pt>
                <c:pt idx="56" formatCode="0.00000">
                  <c:v>0.36910994764397909</c:v>
                </c:pt>
                <c:pt idx="57" formatCode="0.00000">
                  <c:v>0.37539267015706812</c:v>
                </c:pt>
                <c:pt idx="58" formatCode="0.00000">
                  <c:v>0.40837696335078533</c:v>
                </c:pt>
                <c:pt idx="59" formatCode="0.00000">
                  <c:v>0.40837696335078533</c:v>
                </c:pt>
                <c:pt idx="60" formatCode="0.00000">
                  <c:v>0.40837696335078533</c:v>
                </c:pt>
                <c:pt idx="61" formatCode="0.00000">
                  <c:v>0.40837696335078533</c:v>
                </c:pt>
                <c:pt idx="62" formatCode="0.00000">
                  <c:v>0.40837696335078533</c:v>
                </c:pt>
                <c:pt idx="63" formatCode="0.00000">
                  <c:v>0.40837696335078533</c:v>
                </c:pt>
                <c:pt idx="64" formatCode="0.00000">
                  <c:v>0.40837696335078533</c:v>
                </c:pt>
                <c:pt idx="65" formatCode="0.00000">
                  <c:v>0.40837696335078533</c:v>
                </c:pt>
                <c:pt idx="66" formatCode="0.00000">
                  <c:v>0.40837696335078533</c:v>
                </c:pt>
                <c:pt idx="67" formatCode="0.00000">
                  <c:v>0.40837696335078533</c:v>
                </c:pt>
                <c:pt idx="68" formatCode="0.00000">
                  <c:v>0.40837696335078533</c:v>
                </c:pt>
                <c:pt idx="69" formatCode="0.00000">
                  <c:v>0.40837696335078533</c:v>
                </c:pt>
                <c:pt idx="70" formatCode="0.00000">
                  <c:v>0.40837696335078533</c:v>
                </c:pt>
                <c:pt idx="71" formatCode="0.00000">
                  <c:v>0.40837696335078533</c:v>
                </c:pt>
                <c:pt idx="72" formatCode="0.00000">
                  <c:v>0.40837696335078533</c:v>
                </c:pt>
                <c:pt idx="73" formatCode="0.00000">
                  <c:v>0.40837696335078533</c:v>
                </c:pt>
                <c:pt idx="74" formatCode="0.00000">
                  <c:v>0.40837696335078533</c:v>
                </c:pt>
                <c:pt idx="75" formatCode="0.00000">
                  <c:v>0.4020942408376964</c:v>
                </c:pt>
                <c:pt idx="76" formatCode="0.00000">
                  <c:v>0.37015706806282722</c:v>
                </c:pt>
                <c:pt idx="77" formatCode="0.00000">
                  <c:v>0.37277486910994762</c:v>
                </c:pt>
                <c:pt idx="78" formatCode="0.00000">
                  <c:v>0.36858638743455496</c:v>
                </c:pt>
                <c:pt idx="79" formatCode="0.00000">
                  <c:v>0.3670157068062827</c:v>
                </c:pt>
                <c:pt idx="80" formatCode="0.00000">
                  <c:v>0.3680628272251309</c:v>
                </c:pt>
                <c:pt idx="81" formatCode="0.00000">
                  <c:v>0.36596858638743457</c:v>
                </c:pt>
                <c:pt idx="82" formatCode="0.00000">
                  <c:v>0.35759162303664921</c:v>
                </c:pt>
                <c:pt idx="83" formatCode="0.00000">
                  <c:v>0.31989528795811523</c:v>
                </c:pt>
                <c:pt idx="84" formatCode="0.00000">
                  <c:v>0.32356020942408376</c:v>
                </c:pt>
                <c:pt idx="85" formatCode="0.00000">
                  <c:v>0.32565445026178008</c:v>
                </c:pt>
                <c:pt idx="86" formatCode="0.00000">
                  <c:v>0.35340314136125656</c:v>
                </c:pt>
                <c:pt idx="87" formatCode="0.00000">
                  <c:v>0.33979057591623041</c:v>
                </c:pt>
                <c:pt idx="88" formatCode="0.00000">
                  <c:v>0.33403141361256544</c:v>
                </c:pt>
                <c:pt idx="89" formatCode="0.00000">
                  <c:v>0.32931937172774867</c:v>
                </c:pt>
                <c:pt idx="90" formatCode="0.00000">
                  <c:v>0.28743455497382198</c:v>
                </c:pt>
                <c:pt idx="91" formatCode="0.00000">
                  <c:v>0.29109947643979062</c:v>
                </c:pt>
                <c:pt idx="92" formatCode="0.00000">
                  <c:v>0.29476439790575915</c:v>
                </c:pt>
                <c:pt idx="93" formatCode="0.00000">
                  <c:v>0.33246073298429318</c:v>
                </c:pt>
                <c:pt idx="94" formatCode="0.00000">
                  <c:v>0.32565445026178008</c:v>
                </c:pt>
                <c:pt idx="95" formatCode="0.00000">
                  <c:v>0.32617801047120415</c:v>
                </c:pt>
                <c:pt idx="96" formatCode="0.00000">
                  <c:v>0.3287958115183246</c:v>
                </c:pt>
                <c:pt idx="97" formatCode="0.00000">
                  <c:v>0.30157068062827225</c:v>
                </c:pt>
                <c:pt idx="98" formatCode="0.00000">
                  <c:v>0.3151832460732984</c:v>
                </c:pt>
                <c:pt idx="99" formatCode="0.00000">
                  <c:v>0.32041884816753929</c:v>
                </c:pt>
                <c:pt idx="100" formatCode="0.00000">
                  <c:v>0.36335078534031418</c:v>
                </c:pt>
                <c:pt idx="101" formatCode="0.00000">
                  <c:v>0.36492146596858638</c:v>
                </c:pt>
                <c:pt idx="102" formatCode="0.00000">
                  <c:v>0.37277486910994773</c:v>
                </c:pt>
                <c:pt idx="103" formatCode="0.00000">
                  <c:v>0.37434554973821987</c:v>
                </c:pt>
                <c:pt idx="104" formatCode="0.00000">
                  <c:v>0.34188481675392668</c:v>
                </c:pt>
                <c:pt idx="105" formatCode="0.00000">
                  <c:v>0.35654450261780107</c:v>
                </c:pt>
                <c:pt idx="106" formatCode="0.00000">
                  <c:v>0.35706806282722514</c:v>
                </c:pt>
                <c:pt idx="107" formatCode="0.00000">
                  <c:v>0.39581151832460731</c:v>
                </c:pt>
                <c:pt idx="108" formatCode="0.00000">
                  <c:v>0.39214659685863873</c:v>
                </c:pt>
                <c:pt idx="109" formatCode="0.00000">
                  <c:v>0.39371727748691099</c:v>
                </c:pt>
                <c:pt idx="110" formatCode="0.00000">
                  <c:v>0.39371727748691099</c:v>
                </c:pt>
                <c:pt idx="111" formatCode="0.00000">
                  <c:v>0.35130890052356023</c:v>
                </c:pt>
                <c:pt idx="112" formatCode="0.00000">
                  <c:v>0.35078534031413611</c:v>
                </c:pt>
                <c:pt idx="113" formatCode="0.00000">
                  <c:v>0.34293193717277487</c:v>
                </c:pt>
                <c:pt idx="114" formatCode="0.00000">
                  <c:v>0.38010471204188478</c:v>
                </c:pt>
                <c:pt idx="115" formatCode="0.00000">
                  <c:v>0.37015706806282728</c:v>
                </c:pt>
                <c:pt idx="116" formatCode="0.00000">
                  <c:v>0.3680628272251309</c:v>
                </c:pt>
                <c:pt idx="117" formatCode="0.00000">
                  <c:v>0.36596858638743457</c:v>
                </c:pt>
                <c:pt idx="118" formatCode="0.00000">
                  <c:v>0.32827225130890053</c:v>
                </c:pt>
                <c:pt idx="119" formatCode="0.00000">
                  <c:v>0.33246073298429318</c:v>
                </c:pt>
                <c:pt idx="120" formatCode="0.00000">
                  <c:v>0.33403141361256544</c:v>
                </c:pt>
                <c:pt idx="121" formatCode="0.00000">
                  <c:v>0.37329842931937174</c:v>
                </c:pt>
                <c:pt idx="122" formatCode="0.00000">
                  <c:v>0.3680628272251309</c:v>
                </c:pt>
                <c:pt idx="123" formatCode="0.00000">
                  <c:v>0.37172774869109948</c:v>
                </c:pt>
                <c:pt idx="124" formatCode="0.00000">
                  <c:v>0.36649214659685869</c:v>
                </c:pt>
                <c:pt idx="125" formatCode="0.00000">
                  <c:v>0.32827225130890053</c:v>
                </c:pt>
                <c:pt idx="126" formatCode="0.00000">
                  <c:v>0.32827225130890053</c:v>
                </c:pt>
                <c:pt idx="127" formatCode="0.00000">
                  <c:v>0.33350785340314137</c:v>
                </c:pt>
                <c:pt idx="128" formatCode="0.00000">
                  <c:v>0.37591623036649213</c:v>
                </c:pt>
                <c:pt idx="129" formatCode="0.00000">
                  <c:v>0.37172774869109948</c:v>
                </c:pt>
                <c:pt idx="130" formatCode="0.00000">
                  <c:v>0.36753926701570677</c:v>
                </c:pt>
                <c:pt idx="131" formatCode="0.00000">
                  <c:v>0.36282722513089005</c:v>
                </c:pt>
                <c:pt idx="132" formatCode="0.00000">
                  <c:v>0.32670157068062822</c:v>
                </c:pt>
                <c:pt idx="133" formatCode="0.00000">
                  <c:v>0.33874345549738216</c:v>
                </c:pt>
                <c:pt idx="134" formatCode="0.00000">
                  <c:v>0.34031413612565442</c:v>
                </c:pt>
                <c:pt idx="135" formatCode="0.00000">
                  <c:v>0.38429319371727744</c:v>
                </c:pt>
                <c:pt idx="136" formatCode="0.00000">
                  <c:v>0.39109947643979054</c:v>
                </c:pt>
                <c:pt idx="137" formatCode="0.00000">
                  <c:v>0.3900523560209424</c:v>
                </c:pt>
                <c:pt idx="138" formatCode="0.00000">
                  <c:v>0.38952879581151834</c:v>
                </c:pt>
                <c:pt idx="139" formatCode="0.00000">
                  <c:v>0.3518324607329843</c:v>
                </c:pt>
                <c:pt idx="140" formatCode="0.00000">
                  <c:v>0.36020942408376966</c:v>
                </c:pt>
                <c:pt idx="141" formatCode="0.00000">
                  <c:v>0.36858638743455496</c:v>
                </c:pt>
                <c:pt idx="142" formatCode="0.00000">
                  <c:v>0.41361256544502617</c:v>
                </c:pt>
                <c:pt idx="143" formatCode="0.00000">
                  <c:v>0.41047120418848165</c:v>
                </c:pt>
                <c:pt idx="144" formatCode="0.00000">
                  <c:v>0.41884816753926701</c:v>
                </c:pt>
                <c:pt idx="145" formatCode="0.00000">
                  <c:v>0.4130890052356021</c:v>
                </c:pt>
                <c:pt idx="146" formatCode="0.00000">
                  <c:v>0.37905759162303665</c:v>
                </c:pt>
                <c:pt idx="147" formatCode="0.00000">
                  <c:v>0.38481675392670156</c:v>
                </c:pt>
                <c:pt idx="148" formatCode="0.00000">
                  <c:v>0.38534031413612568</c:v>
                </c:pt>
                <c:pt idx="149" formatCode="0.00000">
                  <c:v>0.43193717277486909</c:v>
                </c:pt>
                <c:pt idx="150" formatCode="0.00000">
                  <c:v>0.43403141361256548</c:v>
                </c:pt>
                <c:pt idx="151" formatCode="0.00000">
                  <c:v>0.43298429319371728</c:v>
                </c:pt>
                <c:pt idx="152" formatCode="0.00000">
                  <c:v>0.42984293193717277</c:v>
                </c:pt>
                <c:pt idx="153" formatCode="0.00000">
                  <c:v>0.39424083769633511</c:v>
                </c:pt>
                <c:pt idx="154" formatCode="0.00000">
                  <c:v>0.39842931937172776</c:v>
                </c:pt>
                <c:pt idx="155" formatCode="0.00000">
                  <c:v>0.4047120418848168</c:v>
                </c:pt>
                <c:pt idx="156" formatCode="0.00000">
                  <c:v>0.44764397905759157</c:v>
                </c:pt>
                <c:pt idx="157" formatCode="0.00000">
                  <c:v>0.45026178010471202</c:v>
                </c:pt>
                <c:pt idx="158" formatCode="0.00000">
                  <c:v>0.45340314136125653</c:v>
                </c:pt>
                <c:pt idx="159" formatCode="0.00000">
                  <c:v>0.44869109947643981</c:v>
                </c:pt>
                <c:pt idx="160" formatCode="0.00000">
                  <c:v>0.40837696335078533</c:v>
                </c:pt>
                <c:pt idx="161" formatCode="0.00000">
                  <c:v>0.41727748691099481</c:v>
                </c:pt>
                <c:pt idx="162" formatCode="0.00000">
                  <c:v>0.41884816753926701</c:v>
                </c:pt>
                <c:pt idx="163" formatCode="0.00000">
                  <c:v>0.45340314136125653</c:v>
                </c:pt>
                <c:pt idx="164" formatCode="0.00000">
                  <c:v>0.44921465968586388</c:v>
                </c:pt>
                <c:pt idx="165" formatCode="0.00000">
                  <c:v>0.44973821989528789</c:v>
                </c:pt>
                <c:pt idx="166" formatCode="0.00000">
                  <c:v>0.44450261780104705</c:v>
                </c:pt>
                <c:pt idx="167" formatCode="0.00000">
                  <c:v>0.40418848167539262</c:v>
                </c:pt>
                <c:pt idx="168" formatCode="0.00000">
                  <c:v>0.40471204188481674</c:v>
                </c:pt>
                <c:pt idx="169" formatCode="0.00000">
                  <c:v>0.40471204188481674</c:v>
                </c:pt>
                <c:pt idx="170" formatCode="0.00000">
                  <c:v>0.45287958115183241</c:v>
                </c:pt>
                <c:pt idx="171" formatCode="0.00000">
                  <c:v>0.45497382198952874</c:v>
                </c:pt>
                <c:pt idx="172" formatCode="0.00000">
                  <c:v>0.46125654450261788</c:v>
                </c:pt>
                <c:pt idx="173" formatCode="0.00000">
                  <c:v>0.4659685863874346</c:v>
                </c:pt>
                <c:pt idx="174" formatCode="0.00000">
                  <c:v>0.43089005235602096</c:v>
                </c:pt>
                <c:pt idx="175" formatCode="0.00000">
                  <c:v>0.44031413612565445</c:v>
                </c:pt>
                <c:pt idx="176" formatCode="0.00000">
                  <c:v>0.44397905759162304</c:v>
                </c:pt>
                <c:pt idx="177" formatCode="0.00000">
                  <c:v>0.48534031413612561</c:v>
                </c:pt>
                <c:pt idx="178" formatCode="0.00000">
                  <c:v>0.50261780104712039</c:v>
                </c:pt>
                <c:pt idx="179" formatCode="0.00000">
                  <c:v>0.49214659685863876</c:v>
                </c:pt>
                <c:pt idx="180" formatCode="0.00000">
                  <c:v>0.48115183246073301</c:v>
                </c:pt>
                <c:pt idx="181" formatCode="0.00000">
                  <c:v>0.44450261780104705</c:v>
                </c:pt>
                <c:pt idx="182" formatCode="0.00000">
                  <c:v>0.44659685863874349</c:v>
                </c:pt>
                <c:pt idx="183" formatCode="0.00000">
                  <c:v>0.45026178010471207</c:v>
                </c:pt>
                <c:pt idx="184" formatCode="0.00000">
                  <c:v>0.49947643979057588</c:v>
                </c:pt>
                <c:pt idx="185" formatCode="0.00000">
                  <c:v>0.5083769633507853</c:v>
                </c:pt>
                <c:pt idx="186" formatCode="0.00000">
                  <c:v>0.48062827225130889</c:v>
                </c:pt>
                <c:pt idx="187" formatCode="0.00000">
                  <c:v>0.4701570680628272</c:v>
                </c:pt>
                <c:pt idx="188" formatCode="0.00000">
                  <c:v>0.41675392670157063</c:v>
                </c:pt>
                <c:pt idx="189" formatCode="0.00000">
                  <c:v>0.43664921465968581</c:v>
                </c:pt>
                <c:pt idx="190" formatCode="0.00000">
                  <c:v>0.437696335078534</c:v>
                </c:pt>
                <c:pt idx="191" formatCode="0.00000">
                  <c:v>0.47643979057591623</c:v>
                </c:pt>
                <c:pt idx="192" formatCode="0.00000">
                  <c:v>0.47539267015706804</c:v>
                </c:pt>
                <c:pt idx="193" formatCode="0.00000">
                  <c:v>0.47696335078534025</c:v>
                </c:pt>
                <c:pt idx="194" formatCode="0.00000">
                  <c:v>0.47172774869109946</c:v>
                </c:pt>
                <c:pt idx="195" formatCode="0.00000">
                  <c:v>0.42146596858638741</c:v>
                </c:pt>
                <c:pt idx="196" formatCode="0.00000">
                  <c:v>0.45968586387434557</c:v>
                </c:pt>
                <c:pt idx="197" formatCode="0.00000">
                  <c:v>0.46492146596858641</c:v>
                </c:pt>
                <c:pt idx="198" formatCode="0.00000">
                  <c:v>0.50366492146596853</c:v>
                </c:pt>
                <c:pt idx="199" formatCode="0.00000">
                  <c:v>0.4984293193717278</c:v>
                </c:pt>
                <c:pt idx="200" formatCode="0.00000">
                  <c:v>0.49319371727748695</c:v>
                </c:pt>
                <c:pt idx="201" formatCode="0.00000">
                  <c:v>0.47748691099476437</c:v>
                </c:pt>
                <c:pt idx="202" formatCode="0.00000">
                  <c:v>0.43926701570680632</c:v>
                </c:pt>
                <c:pt idx="203" formatCode="0.00000">
                  <c:v>0.42774869109947644</c:v>
                </c:pt>
                <c:pt idx="204" formatCode="0.00000">
                  <c:v>0.41780104712041882</c:v>
                </c:pt>
                <c:pt idx="205" formatCode="0.00000">
                  <c:v>0.44397905759162304</c:v>
                </c:pt>
                <c:pt idx="206" formatCode="0.00000">
                  <c:v>0.42670157068062825</c:v>
                </c:pt>
                <c:pt idx="207" formatCode="0.00000">
                  <c:v>0.42094240837696334</c:v>
                </c:pt>
                <c:pt idx="208" formatCode="0.00000">
                  <c:v>0.41047120418848165</c:v>
                </c:pt>
                <c:pt idx="209" formatCode="0.00000">
                  <c:v>0.37958115183246072</c:v>
                </c:pt>
                <c:pt idx="210" formatCode="0.00000">
                  <c:v>0.3858638743455497</c:v>
                </c:pt>
                <c:pt idx="211" formatCode="0.00000">
                  <c:v>0.38952879581151828</c:v>
                </c:pt>
                <c:pt idx="212" formatCode="0.00000">
                  <c:v>0.42303664921465967</c:v>
                </c:pt>
                <c:pt idx="213" formatCode="0.00000">
                  <c:v>0.42827225130890045</c:v>
                </c:pt>
                <c:pt idx="214" formatCode="0.00000">
                  <c:v>0.42879581151832458</c:v>
                </c:pt>
                <c:pt idx="215" formatCode="0.00000">
                  <c:v>0.43455497382198949</c:v>
                </c:pt>
                <c:pt idx="216" formatCode="0.00000">
                  <c:v>0.40732984293193714</c:v>
                </c:pt>
                <c:pt idx="217" formatCode="0.00000">
                  <c:v>0.41675392670157069</c:v>
                </c:pt>
                <c:pt idx="218" formatCode="0.00000">
                  <c:v>0.42146596858638741</c:v>
                </c:pt>
                <c:pt idx="219" formatCode="0.00000">
                  <c:v>0.44816753926701569</c:v>
                </c:pt>
                <c:pt idx="220" formatCode="0.00000">
                  <c:v>0.44188481675392666</c:v>
                </c:pt>
                <c:pt idx="221" formatCode="0.00000">
                  <c:v>0.44136125654450264</c:v>
                </c:pt>
                <c:pt idx="222" formatCode="0.00000">
                  <c:v>0.4361256544502618</c:v>
                </c:pt>
                <c:pt idx="223" formatCode="0.00000">
                  <c:v>0.39790575916230364</c:v>
                </c:pt>
                <c:pt idx="224" formatCode="0.00000">
                  <c:v>0.39738219895287952</c:v>
                </c:pt>
                <c:pt idx="225" formatCode="0.00000">
                  <c:v>0.39214659685863873</c:v>
                </c:pt>
                <c:pt idx="226" formatCode="0.00000">
                  <c:v>0.41727748691099481</c:v>
                </c:pt>
                <c:pt idx="227" formatCode="0.00000">
                  <c:v>0.40837696335078533</c:v>
                </c:pt>
                <c:pt idx="228" formatCode="0.00000">
                  <c:v>0.40366492146596861</c:v>
                </c:pt>
                <c:pt idx="229" formatCode="0.00000">
                  <c:v>0.3979057591623037</c:v>
                </c:pt>
                <c:pt idx="230" formatCode="0.00000">
                  <c:v>0.36701570680628276</c:v>
                </c:pt>
                <c:pt idx="231" formatCode="0.00000">
                  <c:v>0.3670157068062827</c:v>
                </c:pt>
                <c:pt idx="232" formatCode="0.00000">
                  <c:v>0.36492146596858638</c:v>
                </c:pt>
                <c:pt idx="233" formatCode="0.00000">
                  <c:v>0.3994764397905759</c:v>
                </c:pt>
                <c:pt idx="234" formatCode="0.00000">
                  <c:v>0.39895287958115178</c:v>
                </c:pt>
                <c:pt idx="235" formatCode="0.00000">
                  <c:v>0.3979057591623037</c:v>
                </c:pt>
                <c:pt idx="236" formatCode="0.00000">
                  <c:v>0.40157068062827223</c:v>
                </c:pt>
                <c:pt idx="237" formatCode="0.00000">
                  <c:v>0.37277486910994762</c:v>
                </c:pt>
                <c:pt idx="238" formatCode="0.00000">
                  <c:v>0.38115183246073303</c:v>
                </c:pt>
                <c:pt idx="239" formatCode="0.00000">
                  <c:v>0.38691099476439789</c:v>
                </c:pt>
                <c:pt idx="240" formatCode="0.00000">
                  <c:v>0.42094240837696334</c:v>
                </c:pt>
                <c:pt idx="241" formatCode="0.00000">
                  <c:v>0.42303664921465967</c:v>
                </c:pt>
                <c:pt idx="242" formatCode="0.00000">
                  <c:v>0.42722513089005226</c:v>
                </c:pt>
                <c:pt idx="243" formatCode="0.00000">
                  <c:v>0.42879581151832469</c:v>
                </c:pt>
                <c:pt idx="244" formatCode="0.00000">
                  <c:v>0.39685863874345551</c:v>
                </c:pt>
                <c:pt idx="245" formatCode="0.00000">
                  <c:v>0.40575916230366493</c:v>
                </c:pt>
                <c:pt idx="246" formatCode="0.00000">
                  <c:v>0.40680628272251312</c:v>
                </c:pt>
                <c:pt idx="247" formatCode="0.00000">
                  <c:v>0.44293193717277496</c:v>
                </c:pt>
                <c:pt idx="248" formatCode="0.00000">
                  <c:v>0.44188481675392666</c:v>
                </c:pt>
                <c:pt idx="249" formatCode="0.00000">
                  <c:v>0.43874345549738225</c:v>
                </c:pt>
                <c:pt idx="250" formatCode="0.00000">
                  <c:v>0.43979057591623033</c:v>
                </c:pt>
                <c:pt idx="251" formatCode="0.00000">
                  <c:v>0.41204188481675397</c:v>
                </c:pt>
                <c:pt idx="252" formatCode="0.00000">
                  <c:v>0.41832460732984289</c:v>
                </c:pt>
                <c:pt idx="253" formatCode="0.00000">
                  <c:v>0.41623036649214662</c:v>
                </c:pt>
                <c:pt idx="254" formatCode="0.00000">
                  <c:v>0.44712041884816756</c:v>
                </c:pt>
                <c:pt idx="255" formatCode="0.00000">
                  <c:v>0.44083769633507847</c:v>
                </c:pt>
                <c:pt idx="256" formatCode="0.00000">
                  <c:v>0.43717277486910994</c:v>
                </c:pt>
                <c:pt idx="257" formatCode="0.00000">
                  <c:v>0.43036649214659689</c:v>
                </c:pt>
                <c:pt idx="258" formatCode="0.00000">
                  <c:v>0.40994764397905764</c:v>
                </c:pt>
                <c:pt idx="259" formatCode="0.00000">
                  <c:v>0.41832460732984289</c:v>
                </c:pt>
                <c:pt idx="260" formatCode="0.00000">
                  <c:v>0.41623036649214662</c:v>
                </c:pt>
                <c:pt idx="261" formatCode="0.00000">
                  <c:v>0.44869109947643981</c:v>
                </c:pt>
                <c:pt idx="262" formatCode="0.00000">
                  <c:v>0.44712041884816756</c:v>
                </c:pt>
                <c:pt idx="263" formatCode="0.00000">
                  <c:v>0.44973821989528789</c:v>
                </c:pt>
                <c:pt idx="264" formatCode="0.00000">
                  <c:v>0.4523560209424084</c:v>
                </c:pt>
                <c:pt idx="265" formatCode="0.00000">
                  <c:v>0.43455497382198949</c:v>
                </c:pt>
                <c:pt idx="266" formatCode="0.00000">
                  <c:v>0.44397905759162298</c:v>
                </c:pt>
                <c:pt idx="267" formatCode="0.00000">
                  <c:v>0.4507853403141362</c:v>
                </c:pt>
                <c:pt idx="268" formatCode="0.00000">
                  <c:v>0.46701570680628279</c:v>
                </c:pt>
                <c:pt idx="269" formatCode="0.00000">
                  <c:v>0.468586387434555</c:v>
                </c:pt>
                <c:pt idx="270" formatCode="0.00000">
                  <c:v>0.4727748691099477</c:v>
                </c:pt>
                <c:pt idx="271" formatCode="0.00000">
                  <c:v>0.46649214659685867</c:v>
                </c:pt>
                <c:pt idx="272" formatCode="0.00000">
                  <c:v>0.45497382198952885</c:v>
                </c:pt>
                <c:pt idx="273" formatCode="0.00000">
                  <c:v>0.46020942408376958</c:v>
                </c:pt>
                <c:pt idx="274" formatCode="0.00000">
                  <c:v>0.45863874345549738</c:v>
                </c:pt>
                <c:pt idx="275" formatCode="0.00000">
                  <c:v>0.48534031413612561</c:v>
                </c:pt>
                <c:pt idx="276" formatCode="0.00000">
                  <c:v>0.47958115183246069</c:v>
                </c:pt>
                <c:pt idx="277" formatCode="0.00000">
                  <c:v>0.4659685863874346</c:v>
                </c:pt>
                <c:pt idx="278" formatCode="0.00000">
                  <c:v>0.468586387434555</c:v>
                </c:pt>
                <c:pt idx="279" formatCode="0.00000">
                  <c:v>0.45706806282722512</c:v>
                </c:pt>
                <c:pt idx="280" formatCode="0.00000">
                  <c:v>0.46544502617801042</c:v>
                </c:pt>
                <c:pt idx="281" formatCode="0.00000">
                  <c:v>0.47120418848167533</c:v>
                </c:pt>
                <c:pt idx="282" formatCode="0.00000">
                  <c:v>0.48795811518324611</c:v>
                </c:pt>
                <c:pt idx="283" formatCode="0.00000">
                  <c:v>0.48743455497382193</c:v>
                </c:pt>
                <c:pt idx="284" formatCode="0.00000">
                  <c:v>0.49633507853403136</c:v>
                </c:pt>
                <c:pt idx="285" formatCode="0.00000">
                  <c:v>0.49109947643979057</c:v>
                </c:pt>
                <c:pt idx="286" formatCode="0.00000">
                  <c:v>0.49633507853403136</c:v>
                </c:pt>
                <c:pt idx="287" formatCode="0.00000">
                  <c:v>0.5298429319371728</c:v>
                </c:pt>
                <c:pt idx="288" formatCode="0.00000">
                  <c:v>0.54188481675392663</c:v>
                </c:pt>
                <c:pt idx="289" formatCode="0.00000">
                  <c:v>0.55654450261780108</c:v>
                </c:pt>
                <c:pt idx="290" formatCode="0.00000">
                  <c:v>0.55549738219895295</c:v>
                </c:pt>
                <c:pt idx="291" formatCode="0.00000">
                  <c:v>0.56020942408376961</c:v>
                </c:pt>
                <c:pt idx="292" formatCode="0.00000">
                  <c:v>0.55549738219895284</c:v>
                </c:pt>
                <c:pt idx="293" formatCode="0.00000">
                  <c:v>0.54764397905759155</c:v>
                </c:pt>
                <c:pt idx="294" formatCode="0.00000">
                  <c:v>0.54869109947643968</c:v>
                </c:pt>
                <c:pt idx="295" formatCode="0.00000">
                  <c:v>0.56020942408376961</c:v>
                </c:pt>
                <c:pt idx="296" formatCode="0.00000">
                  <c:v>0.56701570680628277</c:v>
                </c:pt>
                <c:pt idx="297" formatCode="0.00000">
                  <c:v>0.55392670157068058</c:v>
                </c:pt>
                <c:pt idx="298" formatCode="0.00000">
                  <c:v>0.54816753926701567</c:v>
                </c:pt>
                <c:pt idx="299" formatCode="0.00000">
                  <c:v>0.5408376963350785</c:v>
                </c:pt>
                <c:pt idx="300" formatCode="0.00000">
                  <c:v>0.52879581151832455</c:v>
                </c:pt>
                <c:pt idx="301" formatCode="0.00000">
                  <c:v>0.53089005235602094</c:v>
                </c:pt>
                <c:pt idx="302" formatCode="0.00000">
                  <c:v>0.53193717277486907</c:v>
                </c:pt>
                <c:pt idx="303" formatCode="0.00000">
                  <c:v>0.54712041884816753</c:v>
                </c:pt>
                <c:pt idx="304" formatCode="0.00000">
                  <c:v>0.55549738219895284</c:v>
                </c:pt>
                <c:pt idx="305" formatCode="0.00000">
                  <c:v>0.55549738219895295</c:v>
                </c:pt>
                <c:pt idx="306" formatCode="0.00000">
                  <c:v>0.55340314136125657</c:v>
                </c:pt>
                <c:pt idx="307" formatCode="0.00000">
                  <c:v>0.54921465968586392</c:v>
                </c:pt>
                <c:pt idx="308" formatCode="0.00000">
                  <c:v>0.56073298429319374</c:v>
                </c:pt>
                <c:pt idx="309" formatCode="0.00000">
                  <c:v>0.57748691099476446</c:v>
                </c:pt>
                <c:pt idx="310" formatCode="0.00000">
                  <c:v>0.59319371727748693</c:v>
                </c:pt>
                <c:pt idx="311" formatCode="0.00000">
                  <c:v>0.59319371727748693</c:v>
                </c:pt>
                <c:pt idx="312" formatCode="0.00000">
                  <c:v>0.59371727748691094</c:v>
                </c:pt>
                <c:pt idx="313" formatCode="0.00000">
                  <c:v>0.6</c:v>
                </c:pt>
                <c:pt idx="314" formatCode="0.00000">
                  <c:v>0.56073298429319363</c:v>
                </c:pt>
                <c:pt idx="315" formatCode="0.00000">
                  <c:v>0.5706806282722513</c:v>
                </c:pt>
                <c:pt idx="316" formatCode="0.00000">
                  <c:v>0.59109947643979055</c:v>
                </c:pt>
                <c:pt idx="317" formatCode="0.00000">
                  <c:v>0.60157068062827235</c:v>
                </c:pt>
                <c:pt idx="318" formatCode="0.00000">
                  <c:v>0.59057591623036654</c:v>
                </c:pt>
                <c:pt idx="319" formatCode="0.00000">
                  <c:v>0.57329842931937169</c:v>
                </c:pt>
                <c:pt idx="320" formatCode="0.00000">
                  <c:v>0.57434554973821983</c:v>
                </c:pt>
                <c:pt idx="321" formatCode="0.00000">
                  <c:v>0.54659685863874341</c:v>
                </c:pt>
                <c:pt idx="322" formatCode="0.00000">
                  <c:v>0.57068062827225119</c:v>
                </c:pt>
                <c:pt idx="323" formatCode="0.00000">
                  <c:v>0.56806282722513091</c:v>
                </c:pt>
                <c:pt idx="324" formatCode="0.00000">
                  <c:v>0.60890052356020941</c:v>
                </c:pt>
                <c:pt idx="325" formatCode="0.00000">
                  <c:v>0.60052356020942399</c:v>
                </c:pt>
                <c:pt idx="326" formatCode="0.00000">
                  <c:v>0.58429319371727739</c:v>
                </c:pt>
                <c:pt idx="327" formatCode="0.00000">
                  <c:v>0.58743455497382202</c:v>
                </c:pt>
                <c:pt idx="328" formatCode="0.00000">
                  <c:v>0.55549738219895295</c:v>
                </c:pt>
                <c:pt idx="329" formatCode="0.00000">
                  <c:v>0.58324607329842926</c:v>
                </c:pt>
                <c:pt idx="330" formatCode="0.00000">
                  <c:v>0.58586387434554976</c:v>
                </c:pt>
                <c:pt idx="331" formatCode="0.00000">
                  <c:v>0.62565445026178002</c:v>
                </c:pt>
                <c:pt idx="332" formatCode="0.00000">
                  <c:v>0.62041884816753923</c:v>
                </c:pt>
                <c:pt idx="333" formatCode="0.00000">
                  <c:v>0.62827225130890052</c:v>
                </c:pt>
                <c:pt idx="334" formatCode="0.00000">
                  <c:v>0.64031413612565435</c:v>
                </c:pt>
                <c:pt idx="335" formatCode="0.00000">
                  <c:v>0.59947643979057585</c:v>
                </c:pt>
                <c:pt idx="336" formatCode="0.00000">
                  <c:v>0.61832460732984285</c:v>
                </c:pt>
                <c:pt idx="337" formatCode="0.00000">
                  <c:v>0.62146596858638736</c:v>
                </c:pt>
                <c:pt idx="338" formatCode="0.00000">
                  <c:v>0.67801047120418834</c:v>
                </c:pt>
                <c:pt idx="339" formatCode="0.00000">
                  <c:v>0.6764397905759163</c:v>
                </c:pt>
                <c:pt idx="340" formatCode="0.00000">
                  <c:v>0.67905759162303669</c:v>
                </c:pt>
                <c:pt idx="341" formatCode="0.00000">
                  <c:v>0.68324607329842935</c:v>
                </c:pt>
                <c:pt idx="342" formatCode="0.00000">
                  <c:v>0.6272251308900525</c:v>
                </c:pt>
                <c:pt idx="343" formatCode="0.00000">
                  <c:v>0.63769633507853407</c:v>
                </c:pt>
                <c:pt idx="344" formatCode="0.00000">
                  <c:v>0.63507853403141368</c:v>
                </c:pt>
                <c:pt idx="345" formatCode="0.00000">
                  <c:v>0.68900523560209426</c:v>
                </c:pt>
                <c:pt idx="346" formatCode="0.00000">
                  <c:v>0.67853403141361246</c:v>
                </c:pt>
                <c:pt idx="347" formatCode="0.00000">
                  <c:v>0.67486910994764393</c:v>
                </c:pt>
                <c:pt idx="348" formatCode="0.00000">
                  <c:v>0.65706806282722519</c:v>
                </c:pt>
                <c:pt idx="349" formatCode="0.00000">
                  <c:v>0.59790575916230371</c:v>
                </c:pt>
                <c:pt idx="350" formatCode="0.00000">
                  <c:v>0.60366492146596851</c:v>
                </c:pt>
                <c:pt idx="351" formatCode="0.00000">
                  <c:v>0.60366492146596862</c:v>
                </c:pt>
                <c:pt idx="352" formatCode="0.00000">
                  <c:v>0.65497382198952891</c:v>
                </c:pt>
                <c:pt idx="353" formatCode="0.00000">
                  <c:v>0.63821989528795808</c:v>
                </c:pt>
                <c:pt idx="354" formatCode="0.00000">
                  <c:v>0.62565445026178013</c:v>
                </c:pt>
                <c:pt idx="355" formatCode="0.00000">
                  <c:v>0.6193717277486912</c:v>
                </c:pt>
                <c:pt idx="356" formatCode="0.00000">
                  <c:v>0.56335078534031413</c:v>
                </c:pt>
                <c:pt idx="357" formatCode="0.00000">
                  <c:v>0.57015706806282718</c:v>
                </c:pt>
                <c:pt idx="358" formatCode="0.00000">
                  <c:v>0.57434554973821994</c:v>
                </c:pt>
                <c:pt idx="359" formatCode="0.00000">
                  <c:v>0.62408376963350787</c:v>
                </c:pt>
                <c:pt idx="360" formatCode="0.00000">
                  <c:v>0.61623036649214658</c:v>
                </c:pt>
                <c:pt idx="361" formatCode="0.00000">
                  <c:v>0.60523560209424088</c:v>
                </c:pt>
                <c:pt idx="362" formatCode="0.00000">
                  <c:v>0.60471204188481686</c:v>
                </c:pt>
                <c:pt idx="363" formatCode="0.00000">
                  <c:v>0.55235602094240843</c:v>
                </c:pt>
                <c:pt idx="364" formatCode="0.00000">
                  <c:v>0.56282722513089012</c:v>
                </c:pt>
                <c:pt idx="365" formatCode="0.00000">
                  <c:v>0.55916230366492148</c:v>
                </c:pt>
                <c:pt idx="366" formatCode="0.00000">
                  <c:v>0.60942408376963342</c:v>
                </c:pt>
                <c:pt idx="367" formatCode="0.00000">
                  <c:v>0.60575916230366489</c:v>
                </c:pt>
                <c:pt idx="368" formatCode="0.00000">
                  <c:v>0.60575916230366489</c:v>
                </c:pt>
                <c:pt idx="369" formatCode="0.00000">
                  <c:v>0.61047120418848166</c:v>
                </c:pt>
                <c:pt idx="370" formatCode="0.00000">
                  <c:v>0.57277486910994768</c:v>
                </c:pt>
                <c:pt idx="371" formatCode="0.00000">
                  <c:v>0.58952879581151829</c:v>
                </c:pt>
                <c:pt idx="372" formatCode="0.00000">
                  <c:v>0.58481675392670152</c:v>
                </c:pt>
                <c:pt idx="373" formatCode="0.00000">
                  <c:v>0.63979057591623034</c:v>
                </c:pt>
                <c:pt idx="374" formatCode="0.00000">
                  <c:v>0.64188481675392661</c:v>
                </c:pt>
                <c:pt idx="375" formatCode="0.00000">
                  <c:v>0.64293193717277486</c:v>
                </c:pt>
                <c:pt idx="376" formatCode="0.00000">
                  <c:v>0.64345549738219898</c:v>
                </c:pt>
                <c:pt idx="377" formatCode="0.00000">
                  <c:v>0.59790575916230371</c:v>
                </c:pt>
                <c:pt idx="378" formatCode="0.00000">
                  <c:v>0.60628272251308901</c:v>
                </c:pt>
                <c:pt idx="379" formatCode="0.00000">
                  <c:v>0.60314136125654438</c:v>
                </c:pt>
                <c:pt idx="380" formatCode="0.00000">
                  <c:v>0.65392670157068056</c:v>
                </c:pt>
                <c:pt idx="381" formatCode="0.00000">
                  <c:v>0.65340314136125666</c:v>
                </c:pt>
                <c:pt idx="382" formatCode="0.00000">
                  <c:v>0.66544502617801049</c:v>
                </c:pt>
                <c:pt idx="383" formatCode="0.00000">
                  <c:v>0.67329842931937178</c:v>
                </c:pt>
                <c:pt idx="384" formatCode="0.00000">
                  <c:v>0.63350785340314131</c:v>
                </c:pt>
                <c:pt idx="385" formatCode="0.00000">
                  <c:v>0.66230366492146597</c:v>
                </c:pt>
                <c:pt idx="386" formatCode="0.00000">
                  <c:v>0.66858638743455501</c:v>
                </c:pt>
                <c:pt idx="387" formatCode="0.00000">
                  <c:v>0.72670157068062824</c:v>
                </c:pt>
                <c:pt idx="388" formatCode="0.00000">
                  <c:v>0.72356020942408383</c:v>
                </c:pt>
                <c:pt idx="389" formatCode="0.00000">
                  <c:v>0.7256544502617801</c:v>
                </c:pt>
                <c:pt idx="390" formatCode="0.00000">
                  <c:v>0.71623036649214666</c:v>
                </c:pt>
                <c:pt idx="391" formatCode="0.00000">
                  <c:v>0.66910994764397913</c:v>
                </c:pt>
                <c:pt idx="392" formatCode="0.00000">
                  <c:v>0.67277486910994777</c:v>
                </c:pt>
                <c:pt idx="393" formatCode="0.00000">
                  <c:v>0.66544502617801049</c:v>
                </c:pt>
                <c:pt idx="394" formatCode="0.00000">
                  <c:v>0.70209424083769645</c:v>
                </c:pt>
                <c:pt idx="395" formatCode="0.00000">
                  <c:v>0.6848167539267016</c:v>
                </c:pt>
                <c:pt idx="396" formatCode="0.00000">
                  <c:v>0.68429319371727748</c:v>
                </c:pt>
                <c:pt idx="397" formatCode="0.00000">
                  <c:v>0.67853403141361257</c:v>
                </c:pt>
                <c:pt idx="398" formatCode="0.00000">
                  <c:v>0.64083769633507859</c:v>
                </c:pt>
                <c:pt idx="399" formatCode="0.00000">
                  <c:v>0.65445026178010468</c:v>
                </c:pt>
                <c:pt idx="400" formatCode="0.00000">
                  <c:v>0.66178010471204196</c:v>
                </c:pt>
                <c:pt idx="401" formatCode="0.00000">
                  <c:v>0.70994764397905763</c:v>
                </c:pt>
                <c:pt idx="402" formatCode="0.00000">
                  <c:v>0.71465968586387441</c:v>
                </c:pt>
                <c:pt idx="403" formatCode="0.00000">
                  <c:v>0.72146596858638745</c:v>
                </c:pt>
                <c:pt idx="404" formatCode="0.00000">
                  <c:v>0.72670157068062835</c:v>
                </c:pt>
                <c:pt idx="405" formatCode="0.00000">
                  <c:v>0.68324607329842935</c:v>
                </c:pt>
                <c:pt idx="406" formatCode="0.00000">
                  <c:v>0.69528795811518307</c:v>
                </c:pt>
                <c:pt idx="407" formatCode="0.00000">
                  <c:v>0.69842931937172759</c:v>
                </c:pt>
                <c:pt idx="408" formatCode="0.00000">
                  <c:v>0.74607329842931924</c:v>
                </c:pt>
                <c:pt idx="409" formatCode="0.00000">
                  <c:v>0.73769633507853394</c:v>
                </c:pt>
                <c:pt idx="410" formatCode="0.00000">
                  <c:v>0.7335078534031414</c:v>
                </c:pt>
                <c:pt idx="411" formatCode="0.00000">
                  <c:v>0.72722513089005225</c:v>
                </c:pt>
                <c:pt idx="412" formatCode="0.00000">
                  <c:v>0.67958115183246082</c:v>
                </c:pt>
                <c:pt idx="413" formatCode="0.00000">
                  <c:v>0.68534031413612573</c:v>
                </c:pt>
                <c:pt idx="414" formatCode="0.00000">
                  <c:v>0.68376963350785347</c:v>
                </c:pt>
                <c:pt idx="415" formatCode="0.00000">
                  <c:v>0.72617801047120423</c:v>
                </c:pt>
                <c:pt idx="416" formatCode="0.00000">
                  <c:v>0.71623036649214666</c:v>
                </c:pt>
                <c:pt idx="417" formatCode="0.00000">
                  <c:v>0.70157068062827221</c:v>
                </c:pt>
                <c:pt idx="418" formatCode="0.00000">
                  <c:v>0.69633507853403143</c:v>
                </c:pt>
                <c:pt idx="419" formatCode="0.00000">
                  <c:v>0.65026178010471203</c:v>
                </c:pt>
                <c:pt idx="420" formatCode="0.00000">
                  <c:v>0.65654450261780095</c:v>
                </c:pt>
                <c:pt idx="421" formatCode="0.00000">
                  <c:v>0.65235602094240819</c:v>
                </c:pt>
                <c:pt idx="422" formatCode="0.00000">
                  <c:v>0.69005235602094239</c:v>
                </c:pt>
                <c:pt idx="423" formatCode="0.00000">
                  <c:v>0.67958115183246082</c:v>
                </c:pt>
                <c:pt idx="424" formatCode="0.00000">
                  <c:v>0.67277486910994777</c:v>
                </c:pt>
                <c:pt idx="425" formatCode="0.00000">
                  <c:v>0.65968586387434558</c:v>
                </c:pt>
                <c:pt idx="426" formatCode="0.00000">
                  <c:v>0.6141361256544503</c:v>
                </c:pt>
                <c:pt idx="427" formatCode="0.00000">
                  <c:v>0.62251308900523561</c:v>
                </c:pt>
                <c:pt idx="428" formatCode="0.00000">
                  <c:v>0.61727748691099471</c:v>
                </c:pt>
                <c:pt idx="429" formatCode="0.00000">
                  <c:v>0.66387434554973823</c:v>
                </c:pt>
                <c:pt idx="430" formatCode="0.00000">
                  <c:v>0.65445026178010468</c:v>
                </c:pt>
                <c:pt idx="431" formatCode="0.00000">
                  <c:v>0.65445026178010468</c:v>
                </c:pt>
                <c:pt idx="432" formatCode="0.00000">
                  <c:v>0.65183246073298429</c:v>
                </c:pt>
                <c:pt idx="433" formatCode="0.00000">
                  <c:v>0.60418848167539252</c:v>
                </c:pt>
                <c:pt idx="434" formatCode="0.00000">
                  <c:v>0.60837696335078528</c:v>
                </c:pt>
                <c:pt idx="435" formatCode="0.00000">
                  <c:v>0.61308900523560206</c:v>
                </c:pt>
                <c:pt idx="436" formatCode="0.00000">
                  <c:v>0.65497382198952869</c:v>
                </c:pt>
                <c:pt idx="437" formatCode="0.00000">
                  <c:v>0.65287958115183242</c:v>
                </c:pt>
                <c:pt idx="438" formatCode="0.00000">
                  <c:v>0.6471204188481674</c:v>
                </c:pt>
                <c:pt idx="439" formatCode="0.00000">
                  <c:v>0.63507853403141357</c:v>
                </c:pt>
                <c:pt idx="440" formatCode="0.00000">
                  <c:v>0.59319371727748682</c:v>
                </c:pt>
                <c:pt idx="441" formatCode="0.00000">
                  <c:v>0.59267015706806281</c:v>
                </c:pt>
                <c:pt idx="442" formatCode="0.00000">
                  <c:v>0.5895287958115184</c:v>
                </c:pt>
                <c:pt idx="443" formatCode="0.00000">
                  <c:v>0.63246073298429328</c:v>
                </c:pt>
                <c:pt idx="444" formatCode="0.00000">
                  <c:v>0.62303664921465973</c:v>
                </c:pt>
                <c:pt idx="445" formatCode="0.00000">
                  <c:v>0.61780104712041883</c:v>
                </c:pt>
                <c:pt idx="446" formatCode="0.00000">
                  <c:v>0.61623036649214658</c:v>
                </c:pt>
                <c:pt idx="447" formatCode="0.00000">
                  <c:v>0.56701570680628266</c:v>
                </c:pt>
                <c:pt idx="448" formatCode="0.00000">
                  <c:v>0.57486910994764406</c:v>
                </c:pt>
                <c:pt idx="449" formatCode="0.00000">
                  <c:v>0.5759162303664922</c:v>
                </c:pt>
                <c:pt idx="450" formatCode="0.00000">
                  <c:v>0.61780104712041883</c:v>
                </c:pt>
                <c:pt idx="451" formatCode="0.00000">
                  <c:v>0.61570680628272256</c:v>
                </c:pt>
                <c:pt idx="452" formatCode="0.00000">
                  <c:v>0.61465968586387432</c:v>
                </c:pt>
                <c:pt idx="453" formatCode="0.00000">
                  <c:v>0.61204188481675392</c:v>
                </c:pt>
                <c:pt idx="454" formatCode="0.00000">
                  <c:v>0.57643979057591621</c:v>
                </c:pt>
                <c:pt idx="455" formatCode="0.00000">
                  <c:v>0.59162303664921467</c:v>
                </c:pt>
                <c:pt idx="456" formatCode="0.00000">
                  <c:v>0.59528795811518331</c:v>
                </c:pt>
                <c:pt idx="457" formatCode="0.00000">
                  <c:v>0.64188481675392672</c:v>
                </c:pt>
                <c:pt idx="458" formatCode="0.00000">
                  <c:v>0.64397905759162311</c:v>
                </c:pt>
                <c:pt idx="459" formatCode="0.00000">
                  <c:v>0.64973821989528802</c:v>
                </c:pt>
                <c:pt idx="460" formatCode="0.00000">
                  <c:v>0.65287958115183253</c:v>
                </c:pt>
                <c:pt idx="461" formatCode="0.00000">
                  <c:v>0.61884816753926708</c:v>
                </c:pt>
                <c:pt idx="462" formatCode="0.00000">
                  <c:v>0.62094240837696335</c:v>
                </c:pt>
                <c:pt idx="463" formatCode="0.00000">
                  <c:v>0.62460732984293188</c:v>
                </c:pt>
                <c:pt idx="464" formatCode="0.00000">
                  <c:v>0.6712041884816754</c:v>
                </c:pt>
                <c:pt idx="465" formatCode="0.00000">
                  <c:v>0.66649214659685851</c:v>
                </c:pt>
                <c:pt idx="466" formatCode="0.00000">
                  <c:v>0.66439790575916224</c:v>
                </c:pt>
                <c:pt idx="467" formatCode="0.00000">
                  <c:v>0.6659685863874345</c:v>
                </c:pt>
                <c:pt idx="468" formatCode="0.00000">
                  <c:v>0.61465968586387432</c:v>
                </c:pt>
                <c:pt idx="469" formatCode="0.00000">
                  <c:v>0.61151832460732991</c:v>
                </c:pt>
                <c:pt idx="470" formatCode="0.00000">
                  <c:v>0.61047120418848178</c:v>
                </c:pt>
                <c:pt idx="471" formatCode="0.00000">
                  <c:v>0.649214659685864</c:v>
                </c:pt>
                <c:pt idx="472" formatCode="0.00000">
                  <c:v>0.6575916230366492</c:v>
                </c:pt>
                <c:pt idx="473" formatCode="0.00000">
                  <c:v>0.6575916230366492</c:v>
                </c:pt>
                <c:pt idx="474" formatCode="0.00000">
                  <c:v>0.65863874345549733</c:v>
                </c:pt>
                <c:pt idx="475" formatCode="0.00000">
                  <c:v>0.61832460732984296</c:v>
                </c:pt>
                <c:pt idx="476" formatCode="0.00000">
                  <c:v>0.62198952879581149</c:v>
                </c:pt>
                <c:pt idx="477" formatCode="0.00000">
                  <c:v>0.61780104712041883</c:v>
                </c:pt>
                <c:pt idx="478" formatCode="0.00000">
                  <c:v>0.66230366492146586</c:v>
                </c:pt>
                <c:pt idx="479" formatCode="0.00000">
                  <c:v>0.66230366492146597</c:v>
                </c:pt>
                <c:pt idx="480" formatCode="0.00000">
                  <c:v>0.65811518324607321</c:v>
                </c:pt>
                <c:pt idx="481" formatCode="0.00000">
                  <c:v>0.65183246073298429</c:v>
                </c:pt>
                <c:pt idx="482" formatCode="0.00000">
                  <c:v>0.61099476439790579</c:v>
                </c:pt>
                <c:pt idx="483" formatCode="0.00000">
                  <c:v>0.6225130890052355</c:v>
                </c:pt>
                <c:pt idx="484" formatCode="0.00000">
                  <c:v>0.6167539267015707</c:v>
                </c:pt>
                <c:pt idx="485" formatCode="0.00000">
                  <c:v>0.64816753926701565</c:v>
                </c:pt>
                <c:pt idx="486" formatCode="0.00000">
                  <c:v>0.64869109947643977</c:v>
                </c:pt>
                <c:pt idx="487" formatCode="0.00000">
                  <c:v>0.64921465968586389</c:v>
                </c:pt>
                <c:pt idx="488" formatCode="0.00000">
                  <c:v>0.6575916230366492</c:v>
                </c:pt>
                <c:pt idx="489" formatCode="0.00000">
                  <c:v>0.62356020942408374</c:v>
                </c:pt>
                <c:pt idx="490" formatCode="0.00000">
                  <c:v>0.62198952879581149</c:v>
                </c:pt>
                <c:pt idx="491" formatCode="0.00000">
                  <c:v>0.62617801047120414</c:v>
                </c:pt>
                <c:pt idx="492" formatCode="0.00000">
                  <c:v>0.6659685863874345</c:v>
                </c:pt>
                <c:pt idx="493" formatCode="0.00000">
                  <c:v>0.66073298429319371</c:v>
                </c:pt>
                <c:pt idx="494" formatCode="0.00000">
                  <c:v>0.65445026178010468</c:v>
                </c:pt>
                <c:pt idx="495" formatCode="0.00000">
                  <c:v>0.65287958115183242</c:v>
                </c:pt>
                <c:pt idx="496" formatCode="0.00000">
                  <c:v>0.63246073298429317</c:v>
                </c:pt>
                <c:pt idx="497" formatCode="0.00000">
                  <c:v>0.63403141361256543</c:v>
                </c:pt>
                <c:pt idx="498" formatCode="0.00000">
                  <c:v>0.62408376963350787</c:v>
                </c:pt>
                <c:pt idx="499" formatCode="0.00000">
                  <c:v>0.66125654450261773</c:v>
                </c:pt>
                <c:pt idx="500" formatCode="0.00000">
                  <c:v>0.66073298429319371</c:v>
                </c:pt>
                <c:pt idx="501" formatCode="0.00000">
                  <c:v>0.65916230366492157</c:v>
                </c:pt>
                <c:pt idx="502" formatCode="0.00000">
                  <c:v>0.64502617801047124</c:v>
                </c:pt>
                <c:pt idx="503" formatCode="0.00000">
                  <c:v>0.6329842931937173</c:v>
                </c:pt>
                <c:pt idx="504" formatCode="0.00000">
                  <c:v>0.63507853403141357</c:v>
                </c:pt>
                <c:pt idx="505" formatCode="0.00000">
                  <c:v>0.64083769633507859</c:v>
                </c:pt>
                <c:pt idx="506" formatCode="0.00000">
                  <c:v>0.66335078534031422</c:v>
                </c:pt>
                <c:pt idx="507" formatCode="0.00000">
                  <c:v>0.67068062827225139</c:v>
                </c:pt>
                <c:pt idx="508" formatCode="0.00000">
                  <c:v>0.6764397905759163</c:v>
                </c:pt>
                <c:pt idx="509" formatCode="0.00000">
                  <c:v>0.67486910994764393</c:v>
                </c:pt>
                <c:pt idx="510" formatCode="0.00000">
                  <c:v>0.67277486910994766</c:v>
                </c:pt>
                <c:pt idx="511" formatCode="0.00000">
                  <c:v>0.67905759162303669</c:v>
                </c:pt>
                <c:pt idx="512" formatCode="0.00000">
                  <c:v>0.68900523560209426</c:v>
                </c:pt>
                <c:pt idx="513" formatCode="0.00000">
                  <c:v>0.69528795811518329</c:v>
                </c:pt>
                <c:pt idx="514" formatCode="0.00000">
                  <c:v>0.70261780104712046</c:v>
                </c:pt>
                <c:pt idx="515" formatCode="0.00000">
                  <c:v>0.70523560209424085</c:v>
                </c:pt>
                <c:pt idx="516" formatCode="0.00000">
                  <c:v>0.69895287958115182</c:v>
                </c:pt>
                <c:pt idx="517" formatCode="0.00000">
                  <c:v>0.68324607329842935</c:v>
                </c:pt>
                <c:pt idx="518" formatCode="0.00000">
                  <c:v>0.68534031413612562</c:v>
                </c:pt>
                <c:pt idx="519" formatCode="0.00000">
                  <c:v>0.68900523560209426</c:v>
                </c:pt>
                <c:pt idx="520" formatCode="0.00000">
                  <c:v>0.69895287958115182</c:v>
                </c:pt>
                <c:pt idx="521" formatCode="0.00000">
                  <c:v>0.70314136125654447</c:v>
                </c:pt>
                <c:pt idx="522" formatCode="0.00000">
                  <c:v>0.69895287958115182</c:v>
                </c:pt>
                <c:pt idx="523" formatCode="0.00000">
                  <c:v>0.69685863874345544</c:v>
                </c:pt>
                <c:pt idx="524" formatCode="0.00000">
                  <c:v>0.68743455497382189</c:v>
                </c:pt>
                <c:pt idx="525" formatCode="0.00000">
                  <c:v>0.69319371727748691</c:v>
                </c:pt>
                <c:pt idx="526" formatCode="0.00000">
                  <c:v>0.69685863874345544</c:v>
                </c:pt>
                <c:pt idx="527" formatCode="0.00000">
                  <c:v>0.71727748691099469</c:v>
                </c:pt>
                <c:pt idx="528" formatCode="0.00000">
                  <c:v>0.71465968586387441</c:v>
                </c:pt>
                <c:pt idx="529" formatCode="0.00000">
                  <c:v>0.71361256544502616</c:v>
                </c:pt>
                <c:pt idx="530" formatCode="0.00000">
                  <c:v>0.70837696335078537</c:v>
                </c:pt>
                <c:pt idx="531" formatCode="0.00000">
                  <c:v>0.69895287958115182</c:v>
                </c:pt>
                <c:pt idx="532" formatCode="0.00000">
                  <c:v>0.70575916230366498</c:v>
                </c:pt>
                <c:pt idx="533" formatCode="0.00000">
                  <c:v>0.71361256544502616</c:v>
                </c:pt>
                <c:pt idx="534" formatCode="0.00000">
                  <c:v>0.73036649214659677</c:v>
                </c:pt>
                <c:pt idx="535" formatCode="0.00000">
                  <c:v>0.7120418848167539</c:v>
                </c:pt>
                <c:pt idx="536" formatCode="0.00000">
                  <c:v>0.66649214659685863</c:v>
                </c:pt>
                <c:pt idx="537" formatCode="0.00000">
                  <c:v>0.65968586387434547</c:v>
                </c:pt>
                <c:pt idx="538" formatCode="0.00000">
                  <c:v>0.65130890052356016</c:v>
                </c:pt>
                <c:pt idx="539" formatCode="0.00000">
                  <c:v>0.66125654450261773</c:v>
                </c:pt>
                <c:pt idx="540" formatCode="0.00000">
                  <c:v>0.67015706806282727</c:v>
                </c:pt>
                <c:pt idx="541" formatCode="0.00000">
                  <c:v>0.68586387434554985</c:v>
                </c:pt>
                <c:pt idx="542" formatCode="0.00000">
                  <c:v>0.69476439790575917</c:v>
                </c:pt>
                <c:pt idx="543" formatCode="0.00000">
                  <c:v>0.71047120418848164</c:v>
                </c:pt>
                <c:pt idx="544" formatCode="0.00000">
                  <c:v>0.68586387434554974</c:v>
                </c:pt>
                <c:pt idx="545" formatCode="0.00000">
                  <c:v>0.69214659685863877</c:v>
                </c:pt>
                <c:pt idx="546" formatCode="0.00000">
                  <c:v>0.74554973821989523</c:v>
                </c:pt>
                <c:pt idx="547" formatCode="0.00000">
                  <c:v>0.74816753926701562</c:v>
                </c:pt>
                <c:pt idx="548" formatCode="0.00000">
                  <c:v>0.76649214659685849</c:v>
                </c:pt>
                <c:pt idx="549" formatCode="0.00000">
                  <c:v>0.77329842931937165</c:v>
                </c:pt>
                <c:pt idx="550" formatCode="0.00000">
                  <c:v>0.79738219895287954</c:v>
                </c:pt>
              </c:numCache>
            </c:numRef>
          </c:val>
          <c:smooth val="0"/>
          <c:extLst>
            <c:ext xmlns:c16="http://schemas.microsoft.com/office/drawing/2014/chart" uri="{C3380CC4-5D6E-409C-BE32-E72D297353CC}">
              <c16:uniqueId val="{00000001-3F68-4B6E-A713-6C0D839C22CD}"/>
            </c:ext>
          </c:extLst>
        </c:ser>
        <c:ser>
          <c:idx val="2"/>
          <c:order val="2"/>
          <c:tx>
            <c:strRef>
              <c:f>Index_Methodology!$V$11</c:f>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Index_Methodology!$V$16:$V$571</c15:sqref>
                  </c15:fullRef>
                </c:ext>
              </c:extLst>
              <c:f>Index_Methodology!$V$21:$V$571</c:f>
              <c:numCache>
                <c:formatCode>General</c:formatCode>
                <c:ptCount val="551"/>
                <c:pt idx="0" formatCode="0.00000">
                  <c:v>0.26893203883495143</c:v>
                </c:pt>
                <c:pt idx="1" formatCode="0.00000">
                  <c:v>0.27184466019417469</c:v>
                </c:pt>
                <c:pt idx="2" formatCode="0.00000">
                  <c:v>0.26796116504854361</c:v>
                </c:pt>
                <c:pt idx="3" formatCode="0.00000">
                  <c:v>0.26504854368932029</c:v>
                </c:pt>
                <c:pt idx="4" formatCode="0.00000">
                  <c:v>0.26019417475728152</c:v>
                </c:pt>
                <c:pt idx="5" formatCode="0.00000">
                  <c:v>0.26504854368932035</c:v>
                </c:pt>
                <c:pt idx="6" formatCode="0.00000">
                  <c:v>0.26796116504854367</c:v>
                </c:pt>
                <c:pt idx="7" formatCode="0.00000">
                  <c:v>0.26990291262135913</c:v>
                </c:pt>
                <c:pt idx="8" formatCode="0.00000">
                  <c:v>0.26504854368932029</c:v>
                </c:pt>
                <c:pt idx="9" formatCode="0.00000">
                  <c:v>0.26019417475728146</c:v>
                </c:pt>
                <c:pt idx="10" formatCode="0.00000">
                  <c:v>0.26116504854368927</c:v>
                </c:pt>
                <c:pt idx="11" formatCode="0.00000">
                  <c:v>0.24757281553398053</c:v>
                </c:pt>
                <c:pt idx="12" formatCode="0.00000">
                  <c:v>0.24854368932038828</c:v>
                </c:pt>
                <c:pt idx="13" formatCode="0.00000">
                  <c:v>0.24660194174757274</c:v>
                </c:pt>
                <c:pt idx="14" formatCode="0.00000">
                  <c:v>0.25145631067961161</c:v>
                </c:pt>
                <c:pt idx="15" formatCode="0.00000">
                  <c:v>0.24951456310679604</c:v>
                </c:pt>
                <c:pt idx="16" formatCode="0.00000">
                  <c:v>0.24563106796116502</c:v>
                </c:pt>
                <c:pt idx="17" formatCode="0.00000">
                  <c:v>0.25145631067961161</c:v>
                </c:pt>
                <c:pt idx="18" formatCode="0.00000">
                  <c:v>0.25728155339805825</c:v>
                </c:pt>
                <c:pt idx="19" formatCode="0.00000">
                  <c:v>0.2728155339805825</c:v>
                </c:pt>
                <c:pt idx="20" formatCode="0.00000">
                  <c:v>0.27572815533980577</c:v>
                </c:pt>
                <c:pt idx="21" formatCode="0.00000">
                  <c:v>0.28543689320388343</c:v>
                </c:pt>
                <c:pt idx="22" formatCode="0.00000">
                  <c:v>0.28543689320388343</c:v>
                </c:pt>
                <c:pt idx="23" formatCode="0.00000">
                  <c:v>0.28155339805825241</c:v>
                </c:pt>
                <c:pt idx="24" formatCode="0.00000">
                  <c:v>0.27475728155339801</c:v>
                </c:pt>
                <c:pt idx="25" formatCode="0.00000">
                  <c:v>0.26990291262135913</c:v>
                </c:pt>
                <c:pt idx="26" formatCode="0.00000">
                  <c:v>0.27184466019417469</c:v>
                </c:pt>
                <c:pt idx="27" formatCode="0.00000">
                  <c:v>0.26699029126213586</c:v>
                </c:pt>
                <c:pt idx="28" formatCode="0.00000">
                  <c:v>0.26407766990291254</c:v>
                </c:pt>
                <c:pt idx="29" formatCode="0.00000">
                  <c:v>0.25436893203883487</c:v>
                </c:pt>
                <c:pt idx="30" formatCode="0.00000">
                  <c:v>0.25048543689320379</c:v>
                </c:pt>
                <c:pt idx="31" formatCode="0.00000">
                  <c:v>0.25242718446601936</c:v>
                </c:pt>
                <c:pt idx="32" formatCode="0.00000">
                  <c:v>0.26407766990291254</c:v>
                </c:pt>
                <c:pt idx="33" formatCode="0.00000">
                  <c:v>0.27669902912621352</c:v>
                </c:pt>
                <c:pt idx="34" formatCode="0.00000">
                  <c:v>0.29417475728155329</c:v>
                </c:pt>
                <c:pt idx="35" formatCode="0.00000">
                  <c:v>0.30388349514563101</c:v>
                </c:pt>
                <c:pt idx="36" formatCode="0.00000">
                  <c:v>0.30679611650485433</c:v>
                </c:pt>
                <c:pt idx="37" formatCode="0.00000">
                  <c:v>0.30582524271844658</c:v>
                </c:pt>
                <c:pt idx="38" formatCode="0.00000">
                  <c:v>0.31747572815533975</c:v>
                </c:pt>
                <c:pt idx="39" formatCode="0.00000">
                  <c:v>0.32621359223300966</c:v>
                </c:pt>
                <c:pt idx="40" formatCode="0.00000">
                  <c:v>0.33786407766990284</c:v>
                </c:pt>
                <c:pt idx="41" formatCode="0.00000">
                  <c:v>0.34077669902912616</c:v>
                </c:pt>
                <c:pt idx="42" formatCode="0.00000">
                  <c:v>0.34271844660194167</c:v>
                </c:pt>
                <c:pt idx="43" formatCode="0.00000">
                  <c:v>0.34368932038834943</c:v>
                </c:pt>
                <c:pt idx="44" formatCode="0.00000">
                  <c:v>0.33009708737864074</c:v>
                </c:pt>
                <c:pt idx="45" formatCode="0.00000">
                  <c:v>0.33106796116504855</c:v>
                </c:pt>
                <c:pt idx="46" formatCode="0.00000">
                  <c:v>0.33689320388349508</c:v>
                </c:pt>
                <c:pt idx="47" formatCode="0.00000">
                  <c:v>0.34951456310679607</c:v>
                </c:pt>
                <c:pt idx="48" formatCode="0.00000">
                  <c:v>0.34077669902912616</c:v>
                </c:pt>
                <c:pt idx="49" formatCode="0.00000">
                  <c:v>0.34757281553398051</c:v>
                </c:pt>
                <c:pt idx="50" formatCode="0.00000">
                  <c:v>0.34854368932038826</c:v>
                </c:pt>
                <c:pt idx="51" formatCode="0.00000">
                  <c:v>0.35436893203883491</c:v>
                </c:pt>
                <c:pt idx="52" formatCode="0.00000">
                  <c:v>0.35631067961165042</c:v>
                </c:pt>
                <c:pt idx="53" formatCode="0.00000">
                  <c:v>0.35825242718446598</c:v>
                </c:pt>
                <c:pt idx="54" formatCode="0.00000">
                  <c:v>0.3689320388349514</c:v>
                </c:pt>
                <c:pt idx="55" formatCode="0.00000">
                  <c:v>0.37572815533980575</c:v>
                </c:pt>
                <c:pt idx="56" formatCode="0.00000">
                  <c:v>0.38058252427184458</c:v>
                </c:pt>
                <c:pt idx="57" formatCode="0.00000">
                  <c:v>0.3834951456310679</c:v>
                </c:pt>
                <c:pt idx="58" formatCode="0.00000">
                  <c:v>0.3980582524271844</c:v>
                </c:pt>
                <c:pt idx="59" formatCode="0.00000">
                  <c:v>0.3980582524271844</c:v>
                </c:pt>
                <c:pt idx="60" formatCode="0.00000">
                  <c:v>0.3980582524271844</c:v>
                </c:pt>
                <c:pt idx="61" formatCode="0.00000">
                  <c:v>0.3980582524271844</c:v>
                </c:pt>
                <c:pt idx="62" formatCode="0.00000">
                  <c:v>0.3980582524271844</c:v>
                </c:pt>
                <c:pt idx="63" formatCode="0.00000">
                  <c:v>0.3980582524271844</c:v>
                </c:pt>
                <c:pt idx="64" formatCode="0.00000">
                  <c:v>0.3980582524271844</c:v>
                </c:pt>
                <c:pt idx="65" formatCode="0.00000">
                  <c:v>0.3980582524271844</c:v>
                </c:pt>
                <c:pt idx="66" formatCode="0.00000">
                  <c:v>0.3980582524271844</c:v>
                </c:pt>
                <c:pt idx="67" formatCode="0.00000">
                  <c:v>0.3980582524271844</c:v>
                </c:pt>
                <c:pt idx="68" formatCode="0.00000">
                  <c:v>0.3980582524271844</c:v>
                </c:pt>
                <c:pt idx="69" formatCode="0.00000">
                  <c:v>0.3980582524271844</c:v>
                </c:pt>
                <c:pt idx="70" formatCode="0.00000">
                  <c:v>0.3980582524271844</c:v>
                </c:pt>
                <c:pt idx="71" formatCode="0.00000">
                  <c:v>0.3980582524271844</c:v>
                </c:pt>
                <c:pt idx="72" formatCode="0.00000">
                  <c:v>0.3980582524271844</c:v>
                </c:pt>
                <c:pt idx="73" formatCode="0.00000">
                  <c:v>0.3980582524271844</c:v>
                </c:pt>
                <c:pt idx="74" formatCode="0.00000">
                  <c:v>0.38834951456310673</c:v>
                </c:pt>
                <c:pt idx="75" formatCode="0.00000">
                  <c:v>0.3766990291262135</c:v>
                </c:pt>
                <c:pt idx="76" formatCode="0.00000">
                  <c:v>0.35825242718446593</c:v>
                </c:pt>
                <c:pt idx="77" formatCode="0.00000">
                  <c:v>0.35145631067961158</c:v>
                </c:pt>
                <c:pt idx="78" formatCode="0.00000">
                  <c:v>0.33786407766990284</c:v>
                </c:pt>
                <c:pt idx="79" formatCode="0.00000">
                  <c:v>0.32135922330097083</c:v>
                </c:pt>
                <c:pt idx="80" formatCode="0.00000">
                  <c:v>0.31553398058252419</c:v>
                </c:pt>
                <c:pt idx="81" formatCode="0.00000">
                  <c:v>0.30679611650485433</c:v>
                </c:pt>
                <c:pt idx="82" formatCode="0.00000">
                  <c:v>0.29805825242718442</c:v>
                </c:pt>
                <c:pt idx="83" formatCode="0.00000">
                  <c:v>0.2728155339805825</c:v>
                </c:pt>
                <c:pt idx="84" formatCode="0.00000">
                  <c:v>0.27669902912621358</c:v>
                </c:pt>
                <c:pt idx="85" formatCode="0.00000">
                  <c:v>0.2805825242718446</c:v>
                </c:pt>
                <c:pt idx="86" formatCode="0.00000">
                  <c:v>0.28252427184466011</c:v>
                </c:pt>
                <c:pt idx="87" formatCode="0.00000">
                  <c:v>0.27669902912621358</c:v>
                </c:pt>
                <c:pt idx="88" formatCode="0.00000">
                  <c:v>0.27766990291262134</c:v>
                </c:pt>
                <c:pt idx="89" formatCode="0.00000">
                  <c:v>0.28155339805825241</c:v>
                </c:pt>
                <c:pt idx="90" formatCode="0.00000">
                  <c:v>0.26116504854368927</c:v>
                </c:pt>
                <c:pt idx="91" formatCode="0.00000">
                  <c:v>0.25631067961165044</c:v>
                </c:pt>
                <c:pt idx="92" formatCode="0.00000">
                  <c:v>0.24951456310679604</c:v>
                </c:pt>
                <c:pt idx="93" formatCode="0.00000">
                  <c:v>0.25631067961165044</c:v>
                </c:pt>
                <c:pt idx="94" formatCode="0.00000">
                  <c:v>0.2427184466019417</c:v>
                </c:pt>
                <c:pt idx="95" formatCode="0.00000">
                  <c:v>0.22621359223300966</c:v>
                </c:pt>
                <c:pt idx="96" formatCode="0.00000">
                  <c:v>0.22427184466019412</c:v>
                </c:pt>
                <c:pt idx="97" formatCode="0.00000">
                  <c:v>0.20194174757281549</c:v>
                </c:pt>
                <c:pt idx="98" formatCode="0.00000">
                  <c:v>0.19029126213592229</c:v>
                </c:pt>
                <c:pt idx="99" formatCode="0.00000">
                  <c:v>0.17669902912621355</c:v>
                </c:pt>
                <c:pt idx="100" formatCode="0.00000">
                  <c:v>0.1844660194174757</c:v>
                </c:pt>
                <c:pt idx="101" formatCode="0.00000">
                  <c:v>0.18932038834951453</c:v>
                </c:pt>
                <c:pt idx="102" formatCode="0.00000">
                  <c:v>0.19126213592233005</c:v>
                </c:pt>
                <c:pt idx="103" formatCode="0.00000">
                  <c:v>0.19708737864077666</c:v>
                </c:pt>
                <c:pt idx="104" formatCode="0.00000">
                  <c:v>0.187378640776699</c:v>
                </c:pt>
                <c:pt idx="105" formatCode="0.00000">
                  <c:v>0.19514563106796112</c:v>
                </c:pt>
                <c:pt idx="106" formatCode="0.00000">
                  <c:v>0.19223300970873783</c:v>
                </c:pt>
                <c:pt idx="107" formatCode="0.00000">
                  <c:v>0.20582524271844654</c:v>
                </c:pt>
                <c:pt idx="108" formatCode="0.00000">
                  <c:v>0.21262135922330092</c:v>
                </c:pt>
                <c:pt idx="109" formatCode="0.00000">
                  <c:v>0.21747572815533975</c:v>
                </c:pt>
                <c:pt idx="110" formatCode="0.00000">
                  <c:v>0.22038834951456304</c:v>
                </c:pt>
                <c:pt idx="111" formatCode="0.00000">
                  <c:v>0.18932038834951453</c:v>
                </c:pt>
                <c:pt idx="112" formatCode="0.00000">
                  <c:v>0.18252427184466016</c:v>
                </c:pt>
                <c:pt idx="113" formatCode="0.00000">
                  <c:v>0.17087378640776696</c:v>
                </c:pt>
                <c:pt idx="114" formatCode="0.00000">
                  <c:v>0.17766990291262133</c:v>
                </c:pt>
                <c:pt idx="115" formatCode="0.00000">
                  <c:v>0.18737864077669902</c:v>
                </c:pt>
                <c:pt idx="116" formatCode="0.00000">
                  <c:v>0.19514563106796118</c:v>
                </c:pt>
                <c:pt idx="117" formatCode="0.00000">
                  <c:v>0.20970873786407768</c:v>
                </c:pt>
                <c:pt idx="118" formatCode="0.00000">
                  <c:v>0.19611650485436896</c:v>
                </c:pt>
                <c:pt idx="119" formatCode="0.00000">
                  <c:v>0.2058252427184466</c:v>
                </c:pt>
                <c:pt idx="120" formatCode="0.00000">
                  <c:v>0.20970873786407768</c:v>
                </c:pt>
                <c:pt idx="121" formatCode="0.00000">
                  <c:v>0.23106796116504852</c:v>
                </c:pt>
                <c:pt idx="122" formatCode="0.00000">
                  <c:v>0.23980582524271837</c:v>
                </c:pt>
                <c:pt idx="123" formatCode="0.00000">
                  <c:v>0.24563106796116499</c:v>
                </c:pt>
                <c:pt idx="124" formatCode="0.00000">
                  <c:v>0.25436893203883487</c:v>
                </c:pt>
                <c:pt idx="125" formatCode="0.00000">
                  <c:v>0.22427184466019412</c:v>
                </c:pt>
                <c:pt idx="126" formatCode="0.00000">
                  <c:v>0.21747572815533975</c:v>
                </c:pt>
                <c:pt idx="127" formatCode="0.00000">
                  <c:v>0.20485436893203879</c:v>
                </c:pt>
                <c:pt idx="128" formatCode="0.00000">
                  <c:v>0.21067961165048538</c:v>
                </c:pt>
                <c:pt idx="129" formatCode="0.00000">
                  <c:v>0.20679611650485433</c:v>
                </c:pt>
                <c:pt idx="130" formatCode="0.00000">
                  <c:v>0.20582524271844654</c:v>
                </c:pt>
                <c:pt idx="131" formatCode="0.00000">
                  <c:v>0.21165048543689316</c:v>
                </c:pt>
                <c:pt idx="132" formatCode="0.00000">
                  <c:v>0.19126213592233005</c:v>
                </c:pt>
                <c:pt idx="133" formatCode="0.00000">
                  <c:v>0.1990291262135922</c:v>
                </c:pt>
                <c:pt idx="134" formatCode="0.00000">
                  <c:v>0.19708737864077666</c:v>
                </c:pt>
                <c:pt idx="135" formatCode="0.00000">
                  <c:v>0.22038834951456304</c:v>
                </c:pt>
                <c:pt idx="136" formatCode="0.00000">
                  <c:v>0.23203883495145625</c:v>
                </c:pt>
                <c:pt idx="137" formatCode="0.00000">
                  <c:v>0.23786407766990286</c:v>
                </c:pt>
                <c:pt idx="138" formatCode="0.00000">
                  <c:v>0.25145631067961161</c:v>
                </c:pt>
                <c:pt idx="139" formatCode="0.00000">
                  <c:v>0.23592233009708732</c:v>
                </c:pt>
                <c:pt idx="140" formatCode="0.00000">
                  <c:v>0.23592233009708732</c:v>
                </c:pt>
                <c:pt idx="141" formatCode="0.00000">
                  <c:v>0.23009708737864071</c:v>
                </c:pt>
                <c:pt idx="142" formatCode="0.00000">
                  <c:v>0.24660194174757274</c:v>
                </c:pt>
                <c:pt idx="143" formatCode="0.00000">
                  <c:v>0.2427184466019417</c:v>
                </c:pt>
                <c:pt idx="144" formatCode="0.00000">
                  <c:v>0.24368932038834945</c:v>
                </c:pt>
                <c:pt idx="145" formatCode="0.00000">
                  <c:v>0.24951456310679604</c:v>
                </c:pt>
                <c:pt idx="146" formatCode="0.00000">
                  <c:v>0.23300970873786403</c:v>
                </c:pt>
                <c:pt idx="147" formatCode="0.00000">
                  <c:v>0.23106796116504852</c:v>
                </c:pt>
                <c:pt idx="148" formatCode="0.00000">
                  <c:v>0.22427184466019418</c:v>
                </c:pt>
                <c:pt idx="149" formatCode="0.00000">
                  <c:v>0.24174757281553397</c:v>
                </c:pt>
                <c:pt idx="150" formatCode="0.00000">
                  <c:v>0.23980582524271843</c:v>
                </c:pt>
                <c:pt idx="151" formatCode="0.00000">
                  <c:v>0.24563106796116499</c:v>
                </c:pt>
                <c:pt idx="152" formatCode="0.00000">
                  <c:v>0.25242718446601936</c:v>
                </c:pt>
                <c:pt idx="153" formatCode="0.00000">
                  <c:v>0.24757281553398053</c:v>
                </c:pt>
                <c:pt idx="154" formatCode="0.00000">
                  <c:v>0.25631067961165044</c:v>
                </c:pt>
                <c:pt idx="155" formatCode="0.00000">
                  <c:v>0.25436893203883487</c:v>
                </c:pt>
                <c:pt idx="156" formatCode="0.00000">
                  <c:v>0.26699029126213586</c:v>
                </c:pt>
                <c:pt idx="157" formatCode="0.00000">
                  <c:v>0.27378640776699026</c:v>
                </c:pt>
                <c:pt idx="158" formatCode="0.00000">
                  <c:v>0.28349514563106792</c:v>
                </c:pt>
                <c:pt idx="159" formatCode="0.00000">
                  <c:v>0.29126213592233008</c:v>
                </c:pt>
                <c:pt idx="160" formatCode="0.00000">
                  <c:v>0.28252427184466011</c:v>
                </c:pt>
                <c:pt idx="161" formatCode="0.00000">
                  <c:v>0.28446601941747562</c:v>
                </c:pt>
                <c:pt idx="162" formatCode="0.00000">
                  <c:v>0.28155339805825236</c:v>
                </c:pt>
                <c:pt idx="163" formatCode="0.00000">
                  <c:v>0.29126213592233008</c:v>
                </c:pt>
                <c:pt idx="164" formatCode="0.00000">
                  <c:v>0.30388349514563107</c:v>
                </c:pt>
                <c:pt idx="165" formatCode="0.00000">
                  <c:v>0.3242718446601941</c:v>
                </c:pt>
                <c:pt idx="166" formatCode="0.00000">
                  <c:v>0.35145631067961158</c:v>
                </c:pt>
                <c:pt idx="167" formatCode="0.00000">
                  <c:v>0.36019417475728149</c:v>
                </c:pt>
                <c:pt idx="168" formatCode="0.00000">
                  <c:v>0.37378640776699024</c:v>
                </c:pt>
                <c:pt idx="169" formatCode="0.00000">
                  <c:v>0.38640776699029128</c:v>
                </c:pt>
                <c:pt idx="170" formatCode="0.00000">
                  <c:v>0.42038834951456305</c:v>
                </c:pt>
                <c:pt idx="171" formatCode="0.00000">
                  <c:v>0.44466019417475727</c:v>
                </c:pt>
                <c:pt idx="172" formatCode="0.00000">
                  <c:v>0.46601941747572811</c:v>
                </c:pt>
                <c:pt idx="173" formatCode="0.00000">
                  <c:v>0.4990291262135923</c:v>
                </c:pt>
                <c:pt idx="174" formatCode="0.00000">
                  <c:v>0.49514563106796122</c:v>
                </c:pt>
                <c:pt idx="175" formatCode="0.00000">
                  <c:v>0.4990291262135923</c:v>
                </c:pt>
                <c:pt idx="176" formatCode="0.00000">
                  <c:v>0.49902912621359219</c:v>
                </c:pt>
                <c:pt idx="177" formatCode="0.00000">
                  <c:v>0.50582524271844653</c:v>
                </c:pt>
                <c:pt idx="178" formatCode="0.00000">
                  <c:v>0.52621359223300967</c:v>
                </c:pt>
                <c:pt idx="179" formatCode="0.00000">
                  <c:v>0.5300970873786407</c:v>
                </c:pt>
                <c:pt idx="180" formatCode="0.00000">
                  <c:v>0.53786407766990285</c:v>
                </c:pt>
                <c:pt idx="181" formatCode="0.00000">
                  <c:v>0.52912621359223289</c:v>
                </c:pt>
                <c:pt idx="182" formatCode="0.00000">
                  <c:v>0.53592233009708734</c:v>
                </c:pt>
                <c:pt idx="183" formatCode="0.00000">
                  <c:v>0.52524271844660186</c:v>
                </c:pt>
                <c:pt idx="184" formatCode="0.00000">
                  <c:v>0.53689320388349504</c:v>
                </c:pt>
                <c:pt idx="185" formatCode="0.00000">
                  <c:v>0.54951456310679603</c:v>
                </c:pt>
                <c:pt idx="186" formatCode="0.00000">
                  <c:v>0.55048543689320384</c:v>
                </c:pt>
                <c:pt idx="187" formatCode="0.00000">
                  <c:v>0.56116504854368932</c:v>
                </c:pt>
                <c:pt idx="188" formatCode="0.00000">
                  <c:v>0.53980582524271847</c:v>
                </c:pt>
                <c:pt idx="189" formatCode="0.00000">
                  <c:v>0.53883495145631077</c:v>
                </c:pt>
                <c:pt idx="190" formatCode="0.00000">
                  <c:v>0.53398058252427194</c:v>
                </c:pt>
                <c:pt idx="191" formatCode="0.00000">
                  <c:v>0.529126213592233</c:v>
                </c:pt>
                <c:pt idx="192" formatCode="0.00000">
                  <c:v>0.51747572815533982</c:v>
                </c:pt>
                <c:pt idx="193" formatCode="0.00000">
                  <c:v>0.50873786407766997</c:v>
                </c:pt>
                <c:pt idx="194" formatCode="0.00000">
                  <c:v>0.49611650485436903</c:v>
                </c:pt>
                <c:pt idx="195" formatCode="0.00000">
                  <c:v>0.44854368932038835</c:v>
                </c:pt>
                <c:pt idx="196" formatCode="0.00000">
                  <c:v>0.42427184466019413</c:v>
                </c:pt>
                <c:pt idx="197" formatCode="0.00000">
                  <c:v>0.39029126213592225</c:v>
                </c:pt>
                <c:pt idx="198" formatCode="0.00000">
                  <c:v>0.37378640776699024</c:v>
                </c:pt>
                <c:pt idx="199" formatCode="0.00000">
                  <c:v>0.34660194174757275</c:v>
                </c:pt>
                <c:pt idx="200" formatCode="0.00000">
                  <c:v>0.30776699029126209</c:v>
                </c:pt>
                <c:pt idx="201" formatCode="0.00000">
                  <c:v>0.28932038834951451</c:v>
                </c:pt>
                <c:pt idx="202" formatCode="0.00000">
                  <c:v>0.25631067961165044</c:v>
                </c:pt>
                <c:pt idx="203" formatCode="0.00000">
                  <c:v>0.23300970873786403</c:v>
                </c:pt>
                <c:pt idx="204" formatCode="0.00000">
                  <c:v>0.21165048543689316</c:v>
                </c:pt>
                <c:pt idx="205" formatCode="0.00000">
                  <c:v>0.21067961165048538</c:v>
                </c:pt>
                <c:pt idx="206" formatCode="0.00000">
                  <c:v>0.20097087378640771</c:v>
                </c:pt>
                <c:pt idx="207" formatCode="0.00000">
                  <c:v>0.19805825242718442</c:v>
                </c:pt>
                <c:pt idx="208" formatCode="0.00000">
                  <c:v>0.19514563106796112</c:v>
                </c:pt>
                <c:pt idx="209" formatCode="0.00000">
                  <c:v>0.18834951456310675</c:v>
                </c:pt>
                <c:pt idx="210" formatCode="0.00000">
                  <c:v>0.20291262135922325</c:v>
                </c:pt>
                <c:pt idx="211" formatCode="0.00000">
                  <c:v>0.21067961165048538</c:v>
                </c:pt>
                <c:pt idx="212" formatCode="0.00000">
                  <c:v>0.21941747572815529</c:v>
                </c:pt>
                <c:pt idx="213" formatCode="0.00000">
                  <c:v>0.22524271844660188</c:v>
                </c:pt>
                <c:pt idx="214" formatCode="0.00000">
                  <c:v>0.22524271844660188</c:v>
                </c:pt>
                <c:pt idx="215" formatCode="0.00000">
                  <c:v>0.23689320388349508</c:v>
                </c:pt>
                <c:pt idx="216" formatCode="0.00000">
                  <c:v>0.23398058252427179</c:v>
                </c:pt>
                <c:pt idx="217" formatCode="0.00000">
                  <c:v>0.23786407766990286</c:v>
                </c:pt>
                <c:pt idx="218" formatCode="0.00000">
                  <c:v>0.23300970873786403</c:v>
                </c:pt>
                <c:pt idx="219" formatCode="0.00000">
                  <c:v>0.24077669902912616</c:v>
                </c:pt>
                <c:pt idx="220" formatCode="0.00000">
                  <c:v>0.24174757281553391</c:v>
                </c:pt>
                <c:pt idx="221" formatCode="0.00000">
                  <c:v>0.24466019417475721</c:v>
                </c:pt>
                <c:pt idx="222" formatCode="0.00000">
                  <c:v>0.25825242718446595</c:v>
                </c:pt>
                <c:pt idx="223" formatCode="0.00000">
                  <c:v>0.25339805825242717</c:v>
                </c:pt>
                <c:pt idx="224" formatCode="0.00000">
                  <c:v>0.26116504854368927</c:v>
                </c:pt>
                <c:pt idx="225" formatCode="0.00000">
                  <c:v>0.26019417475728152</c:v>
                </c:pt>
                <c:pt idx="226" formatCode="0.00000">
                  <c:v>0.26990291262135918</c:v>
                </c:pt>
                <c:pt idx="227" formatCode="0.00000">
                  <c:v>0.27378640776699026</c:v>
                </c:pt>
                <c:pt idx="228" formatCode="0.00000">
                  <c:v>0.27669902912621358</c:v>
                </c:pt>
                <c:pt idx="229" formatCode="0.00000">
                  <c:v>0.2805825242718446</c:v>
                </c:pt>
                <c:pt idx="230" formatCode="0.00000">
                  <c:v>0.26699029126213586</c:v>
                </c:pt>
                <c:pt idx="231" formatCode="0.00000">
                  <c:v>0.25145631067961161</c:v>
                </c:pt>
                <c:pt idx="232" formatCode="0.00000">
                  <c:v>0.23495145631067954</c:v>
                </c:pt>
                <c:pt idx="233" formatCode="0.00000">
                  <c:v>0.23106796116504849</c:v>
                </c:pt>
                <c:pt idx="234" formatCode="0.00000">
                  <c:v>0.22718446601941741</c:v>
                </c:pt>
                <c:pt idx="235" formatCode="0.00000">
                  <c:v>0.22135922330097083</c:v>
                </c:pt>
                <c:pt idx="236" formatCode="0.00000">
                  <c:v>0.22427184466019412</c:v>
                </c:pt>
                <c:pt idx="237" formatCode="0.00000">
                  <c:v>0.2135922330097087</c:v>
                </c:pt>
                <c:pt idx="238" formatCode="0.00000">
                  <c:v>0.22330097087378639</c:v>
                </c:pt>
                <c:pt idx="239" formatCode="0.00000">
                  <c:v>0.21941747572815534</c:v>
                </c:pt>
                <c:pt idx="240" formatCode="0.00000">
                  <c:v>0.2203883495145631</c:v>
                </c:pt>
                <c:pt idx="241" formatCode="0.00000">
                  <c:v>0.22815533980582522</c:v>
                </c:pt>
                <c:pt idx="242" formatCode="0.00000">
                  <c:v>0.22815533980582522</c:v>
                </c:pt>
                <c:pt idx="243" formatCode="0.00000">
                  <c:v>0.23980582524271843</c:v>
                </c:pt>
                <c:pt idx="244" formatCode="0.00000">
                  <c:v>0.23592233009708732</c:v>
                </c:pt>
                <c:pt idx="245" formatCode="0.00000">
                  <c:v>0.24077669902912616</c:v>
                </c:pt>
                <c:pt idx="246" formatCode="0.00000">
                  <c:v>0.23786407766990286</c:v>
                </c:pt>
                <c:pt idx="247" formatCode="0.00000">
                  <c:v>0.24757281553398053</c:v>
                </c:pt>
                <c:pt idx="248" formatCode="0.00000">
                  <c:v>0.24757281553398053</c:v>
                </c:pt>
                <c:pt idx="249" formatCode="0.00000">
                  <c:v>0.25436893203883487</c:v>
                </c:pt>
                <c:pt idx="250" formatCode="0.00000">
                  <c:v>0.27961165048543679</c:v>
                </c:pt>
                <c:pt idx="251" formatCode="0.00000">
                  <c:v>0.2805825242718446</c:v>
                </c:pt>
                <c:pt idx="252" formatCode="0.00000">
                  <c:v>0.29805825242718442</c:v>
                </c:pt>
                <c:pt idx="253" formatCode="0.00000">
                  <c:v>0.29417475728155335</c:v>
                </c:pt>
                <c:pt idx="254" formatCode="0.00000">
                  <c:v>0.29126213592233008</c:v>
                </c:pt>
                <c:pt idx="255" formatCode="0.00000">
                  <c:v>0.28543689320388343</c:v>
                </c:pt>
                <c:pt idx="256" formatCode="0.00000">
                  <c:v>0.27961165048543685</c:v>
                </c:pt>
                <c:pt idx="257" formatCode="0.00000">
                  <c:v>0.28640776699029125</c:v>
                </c:pt>
                <c:pt idx="258" formatCode="0.00000">
                  <c:v>0.28543689320388343</c:v>
                </c:pt>
                <c:pt idx="259" formatCode="0.00000">
                  <c:v>0.28543689320388343</c:v>
                </c:pt>
                <c:pt idx="260" formatCode="0.00000">
                  <c:v>0.26699029126213591</c:v>
                </c:pt>
                <c:pt idx="261" formatCode="0.00000">
                  <c:v>0.26893203883495143</c:v>
                </c:pt>
                <c:pt idx="262" formatCode="0.00000">
                  <c:v>0.26504854368932035</c:v>
                </c:pt>
                <c:pt idx="263" formatCode="0.00000">
                  <c:v>0.26796116504854361</c:v>
                </c:pt>
                <c:pt idx="264" formatCode="0.00000">
                  <c:v>0.28932038834951446</c:v>
                </c:pt>
                <c:pt idx="265" formatCode="0.00000">
                  <c:v>0.29805825242718437</c:v>
                </c:pt>
                <c:pt idx="266" formatCode="0.00000">
                  <c:v>0.30582524271844652</c:v>
                </c:pt>
                <c:pt idx="267" formatCode="0.00000">
                  <c:v>0.3029126213592232</c:v>
                </c:pt>
                <c:pt idx="268" formatCode="0.00000">
                  <c:v>0.29320388349514559</c:v>
                </c:pt>
                <c:pt idx="269" formatCode="0.00000">
                  <c:v>0.29805825242718442</c:v>
                </c:pt>
                <c:pt idx="270" formatCode="0.00000">
                  <c:v>0.30582524271844652</c:v>
                </c:pt>
                <c:pt idx="271" formatCode="0.00000">
                  <c:v>0.3242718446601941</c:v>
                </c:pt>
                <c:pt idx="272" formatCode="0.00000">
                  <c:v>0.33592233009708733</c:v>
                </c:pt>
                <c:pt idx="273" formatCode="0.00000">
                  <c:v>0.34174757281553397</c:v>
                </c:pt>
                <c:pt idx="274" formatCode="0.00000">
                  <c:v>0.33009708737864074</c:v>
                </c:pt>
                <c:pt idx="275" formatCode="0.00000">
                  <c:v>0.32718446601941742</c:v>
                </c:pt>
                <c:pt idx="276" formatCode="0.00000">
                  <c:v>0.33203883495145625</c:v>
                </c:pt>
                <c:pt idx="277" formatCode="0.00000">
                  <c:v>0.32330097087378634</c:v>
                </c:pt>
                <c:pt idx="278" formatCode="0.00000">
                  <c:v>0.34368932038834943</c:v>
                </c:pt>
                <c:pt idx="279" formatCode="0.00000">
                  <c:v>0.35145631067961158</c:v>
                </c:pt>
                <c:pt idx="280" formatCode="0.00000">
                  <c:v>0.35631067961165042</c:v>
                </c:pt>
                <c:pt idx="281" formatCode="0.00000">
                  <c:v>0.34757281553398051</c:v>
                </c:pt>
                <c:pt idx="282" formatCode="0.00000">
                  <c:v>0.33398058252427176</c:v>
                </c:pt>
                <c:pt idx="283" formatCode="0.00000">
                  <c:v>0.33009708737864074</c:v>
                </c:pt>
                <c:pt idx="284" formatCode="0.00000">
                  <c:v>0.34077669902912616</c:v>
                </c:pt>
                <c:pt idx="285" formatCode="0.00000">
                  <c:v>0.35533980582524266</c:v>
                </c:pt>
                <c:pt idx="286" formatCode="0.00000">
                  <c:v>0.3689320388349514</c:v>
                </c:pt>
                <c:pt idx="287" formatCode="0.00000">
                  <c:v>0.38252427184466015</c:v>
                </c:pt>
                <c:pt idx="288" formatCode="0.00000">
                  <c:v>0.36310679611650476</c:v>
                </c:pt>
                <c:pt idx="289" formatCode="0.00000">
                  <c:v>0.33592233009708733</c:v>
                </c:pt>
                <c:pt idx="290" formatCode="0.00000">
                  <c:v>0.32038834951456308</c:v>
                </c:pt>
                <c:pt idx="291" formatCode="0.00000">
                  <c:v>0.29902912621359218</c:v>
                </c:pt>
                <c:pt idx="292" formatCode="0.00000">
                  <c:v>0.29611650485436891</c:v>
                </c:pt>
                <c:pt idx="293" formatCode="0.00000">
                  <c:v>0.29611650485436891</c:v>
                </c:pt>
                <c:pt idx="294" formatCode="0.00000">
                  <c:v>0.28349514563106792</c:v>
                </c:pt>
                <c:pt idx="295" formatCode="0.00000">
                  <c:v>0.26213592233009703</c:v>
                </c:pt>
                <c:pt idx="296" formatCode="0.00000">
                  <c:v>0.23398058252427179</c:v>
                </c:pt>
                <c:pt idx="297" formatCode="0.00000">
                  <c:v>0.22427184466019412</c:v>
                </c:pt>
                <c:pt idx="298" formatCode="0.00000">
                  <c:v>0.22524271844660188</c:v>
                </c:pt>
                <c:pt idx="299" formatCode="0.00000">
                  <c:v>0.23592233009708732</c:v>
                </c:pt>
                <c:pt idx="300" formatCode="0.00000">
                  <c:v>0.24563106796116499</c:v>
                </c:pt>
                <c:pt idx="301" formatCode="0.00000">
                  <c:v>0.25631067961165044</c:v>
                </c:pt>
                <c:pt idx="302" formatCode="0.00000">
                  <c:v>0.24951456310679604</c:v>
                </c:pt>
                <c:pt idx="303" formatCode="0.00000">
                  <c:v>0.24077669902912616</c:v>
                </c:pt>
                <c:pt idx="304" formatCode="0.00000">
                  <c:v>0.24466019417475721</c:v>
                </c:pt>
                <c:pt idx="305" formatCode="0.00000">
                  <c:v>0.25048543689320379</c:v>
                </c:pt>
                <c:pt idx="306" formatCode="0.00000">
                  <c:v>0.25728155339805819</c:v>
                </c:pt>
                <c:pt idx="307" formatCode="0.00000">
                  <c:v>0.26019417475728146</c:v>
                </c:pt>
                <c:pt idx="308" formatCode="0.00000">
                  <c:v>0.26504854368932029</c:v>
                </c:pt>
                <c:pt idx="309" formatCode="0.00000">
                  <c:v>0.26213592233009703</c:v>
                </c:pt>
                <c:pt idx="310" formatCode="0.00000">
                  <c:v>0.25339805825242712</c:v>
                </c:pt>
                <c:pt idx="311" formatCode="0.00000">
                  <c:v>0.24854368932038828</c:v>
                </c:pt>
                <c:pt idx="312" formatCode="0.00000">
                  <c:v>0.24660194174757274</c:v>
                </c:pt>
                <c:pt idx="313" formatCode="0.00000">
                  <c:v>0.25533980582524263</c:v>
                </c:pt>
                <c:pt idx="314" formatCode="0.00000">
                  <c:v>0.24951456310679604</c:v>
                </c:pt>
                <c:pt idx="315" formatCode="0.00000">
                  <c:v>0.25436893203883487</c:v>
                </c:pt>
                <c:pt idx="316" formatCode="0.00000">
                  <c:v>0.2660194174757281</c:v>
                </c:pt>
                <c:pt idx="317" formatCode="0.00000">
                  <c:v>0.26116504854368927</c:v>
                </c:pt>
                <c:pt idx="318" formatCode="0.00000">
                  <c:v>0.29902912621359223</c:v>
                </c:pt>
                <c:pt idx="319" formatCode="0.00000">
                  <c:v>0.30582524271844658</c:v>
                </c:pt>
                <c:pt idx="320" formatCode="0.00000">
                  <c:v>0.32427184466019415</c:v>
                </c:pt>
                <c:pt idx="321" formatCode="0.00000">
                  <c:v>0.33980582524271841</c:v>
                </c:pt>
                <c:pt idx="322" formatCode="0.00000">
                  <c:v>0.36407766990291257</c:v>
                </c:pt>
                <c:pt idx="323" formatCode="0.00000">
                  <c:v>0.37087378640776691</c:v>
                </c:pt>
                <c:pt idx="324" formatCode="0.00000">
                  <c:v>0.38155339805825234</c:v>
                </c:pt>
                <c:pt idx="325" formatCode="0.00000">
                  <c:v>0.39029126213592225</c:v>
                </c:pt>
                <c:pt idx="326" formatCode="0.00000">
                  <c:v>0.39514563106796108</c:v>
                </c:pt>
                <c:pt idx="327" formatCode="0.00000">
                  <c:v>0.42038834951456305</c:v>
                </c:pt>
                <c:pt idx="328" formatCode="0.00000">
                  <c:v>0.38834951456310673</c:v>
                </c:pt>
                <c:pt idx="329" formatCode="0.00000">
                  <c:v>0.4048543689320388</c:v>
                </c:pt>
                <c:pt idx="330" formatCode="0.00000">
                  <c:v>0.40873786407766988</c:v>
                </c:pt>
                <c:pt idx="331" formatCode="0.00000">
                  <c:v>0.41359223300970871</c:v>
                </c:pt>
                <c:pt idx="332" formatCode="0.00000">
                  <c:v>0.42330097087378632</c:v>
                </c:pt>
                <c:pt idx="333" formatCode="0.00000">
                  <c:v>0.44563106796116497</c:v>
                </c:pt>
                <c:pt idx="334" formatCode="0.00000">
                  <c:v>0.48640776699029126</c:v>
                </c:pt>
                <c:pt idx="335" formatCode="0.00000">
                  <c:v>0.47864077669902916</c:v>
                </c:pt>
                <c:pt idx="336" formatCode="0.00000">
                  <c:v>0.49708737864077668</c:v>
                </c:pt>
                <c:pt idx="337" formatCode="0.00000">
                  <c:v>0.50097087378640781</c:v>
                </c:pt>
                <c:pt idx="338" formatCode="0.00000">
                  <c:v>0.52038834951456314</c:v>
                </c:pt>
                <c:pt idx="339" formatCode="0.00000">
                  <c:v>0.53300970873786413</c:v>
                </c:pt>
                <c:pt idx="340" formatCode="0.00000">
                  <c:v>0.5436893203883495</c:v>
                </c:pt>
                <c:pt idx="341" formatCode="0.00000">
                  <c:v>0.56990291262135928</c:v>
                </c:pt>
                <c:pt idx="342" formatCode="0.00000">
                  <c:v>0.55631067961165059</c:v>
                </c:pt>
                <c:pt idx="343" formatCode="0.00000">
                  <c:v>0.56310679611650483</c:v>
                </c:pt>
                <c:pt idx="344" formatCode="0.00000">
                  <c:v>0.54951456310679614</c:v>
                </c:pt>
                <c:pt idx="345" formatCode="0.00000">
                  <c:v>0.5737864077669903</c:v>
                </c:pt>
                <c:pt idx="346" formatCode="0.00000">
                  <c:v>0.57475728155339811</c:v>
                </c:pt>
                <c:pt idx="347" formatCode="0.00000">
                  <c:v>0.56796116504854366</c:v>
                </c:pt>
                <c:pt idx="348" formatCode="0.00000">
                  <c:v>0.56019417475728162</c:v>
                </c:pt>
                <c:pt idx="349" formatCode="0.00000">
                  <c:v>0.5271844660194176</c:v>
                </c:pt>
                <c:pt idx="350" formatCode="0.00000">
                  <c:v>0.52912621359223311</c:v>
                </c:pt>
                <c:pt idx="351" formatCode="0.00000">
                  <c:v>0.52135922330097095</c:v>
                </c:pt>
                <c:pt idx="352" formatCode="0.00000">
                  <c:v>0.53300970873786402</c:v>
                </c:pt>
                <c:pt idx="353" formatCode="0.00000">
                  <c:v>0.51941747572815533</c:v>
                </c:pt>
                <c:pt idx="354" formatCode="0.00000">
                  <c:v>0.51844660194174752</c:v>
                </c:pt>
                <c:pt idx="355" formatCode="0.00000">
                  <c:v>0.52330097087378635</c:v>
                </c:pt>
                <c:pt idx="356" formatCode="0.00000">
                  <c:v>0.49708737864077657</c:v>
                </c:pt>
                <c:pt idx="357" formatCode="0.00000">
                  <c:v>0.50970873786407755</c:v>
                </c:pt>
                <c:pt idx="358" formatCode="0.00000">
                  <c:v>0.51844660194174752</c:v>
                </c:pt>
                <c:pt idx="359" formatCode="0.00000">
                  <c:v>0.5436893203883495</c:v>
                </c:pt>
                <c:pt idx="360" formatCode="0.00000">
                  <c:v>0.55145631067961165</c:v>
                </c:pt>
                <c:pt idx="361" formatCode="0.00000">
                  <c:v>0.55048543689320384</c:v>
                </c:pt>
                <c:pt idx="362" formatCode="0.00000">
                  <c:v>0.56504854368932045</c:v>
                </c:pt>
                <c:pt idx="363" formatCode="0.00000">
                  <c:v>0.54854368932038844</c:v>
                </c:pt>
                <c:pt idx="364" formatCode="0.00000">
                  <c:v>0.55436893203883497</c:v>
                </c:pt>
                <c:pt idx="365" formatCode="0.00000">
                  <c:v>0.55242718446601935</c:v>
                </c:pt>
                <c:pt idx="366" formatCode="0.00000">
                  <c:v>0.56504854368932034</c:v>
                </c:pt>
                <c:pt idx="367" formatCode="0.00000">
                  <c:v>0.56699029126213607</c:v>
                </c:pt>
                <c:pt idx="368" formatCode="0.00000">
                  <c:v>0.57281553398058249</c:v>
                </c:pt>
                <c:pt idx="369" formatCode="0.00000">
                  <c:v>0.58446601941747578</c:v>
                </c:pt>
                <c:pt idx="370" formatCode="0.00000">
                  <c:v>0.56796116504854366</c:v>
                </c:pt>
                <c:pt idx="371" formatCode="0.00000">
                  <c:v>0.56990291262135928</c:v>
                </c:pt>
                <c:pt idx="372" formatCode="0.00000">
                  <c:v>0.5601941747572815</c:v>
                </c:pt>
                <c:pt idx="373" formatCode="0.00000">
                  <c:v>0.57766990291262132</c:v>
                </c:pt>
                <c:pt idx="374" formatCode="0.00000">
                  <c:v>0.5737864077669903</c:v>
                </c:pt>
                <c:pt idx="375" formatCode="0.00000">
                  <c:v>0.57087378640776698</c:v>
                </c:pt>
                <c:pt idx="376" formatCode="0.00000">
                  <c:v>0.59029126213592231</c:v>
                </c:pt>
                <c:pt idx="377" formatCode="0.00000">
                  <c:v>0.57766990291262132</c:v>
                </c:pt>
                <c:pt idx="378" formatCode="0.00000">
                  <c:v>0.58155339805825235</c:v>
                </c:pt>
                <c:pt idx="379" formatCode="0.00000">
                  <c:v>0.57669902912621351</c:v>
                </c:pt>
                <c:pt idx="380" formatCode="0.00000">
                  <c:v>0.58640776699029118</c:v>
                </c:pt>
                <c:pt idx="381" formatCode="0.00000">
                  <c:v>0.59320388349514552</c:v>
                </c:pt>
                <c:pt idx="382" formatCode="0.00000">
                  <c:v>0.60388349514563111</c:v>
                </c:pt>
                <c:pt idx="383" formatCode="0.00000">
                  <c:v>0.62038834951456301</c:v>
                </c:pt>
                <c:pt idx="384" formatCode="0.00000">
                  <c:v>0.6194174757281552</c:v>
                </c:pt>
                <c:pt idx="385" formatCode="0.00000">
                  <c:v>0.6320388349514563</c:v>
                </c:pt>
                <c:pt idx="386" formatCode="0.00000">
                  <c:v>0.66116504854368929</c:v>
                </c:pt>
                <c:pt idx="387" formatCode="0.00000">
                  <c:v>0.68252427184466014</c:v>
                </c:pt>
                <c:pt idx="388" formatCode="0.00000">
                  <c:v>0.69029126213592229</c:v>
                </c:pt>
                <c:pt idx="389" formatCode="0.00000">
                  <c:v>0.69708737864077674</c:v>
                </c:pt>
                <c:pt idx="390" formatCode="0.00000">
                  <c:v>0.71165048543689313</c:v>
                </c:pt>
                <c:pt idx="391" formatCode="0.00000">
                  <c:v>0.69902912621359226</c:v>
                </c:pt>
                <c:pt idx="392" formatCode="0.00000">
                  <c:v>0.69611650485436893</c:v>
                </c:pt>
                <c:pt idx="393" formatCode="0.00000">
                  <c:v>0.68737864077669908</c:v>
                </c:pt>
                <c:pt idx="394" formatCode="0.00000">
                  <c:v>0.68640776699029127</c:v>
                </c:pt>
                <c:pt idx="395" formatCode="0.00000">
                  <c:v>0.67961165048543692</c:v>
                </c:pt>
                <c:pt idx="396" formatCode="0.00000">
                  <c:v>0.64466019417475728</c:v>
                </c:pt>
                <c:pt idx="397" formatCode="0.00000">
                  <c:v>0.64466019417475728</c:v>
                </c:pt>
                <c:pt idx="398" formatCode="0.00000">
                  <c:v>0.63300970873786411</c:v>
                </c:pt>
                <c:pt idx="399" formatCode="0.00000">
                  <c:v>0.63592233009708732</c:v>
                </c:pt>
                <c:pt idx="400" formatCode="0.00000">
                  <c:v>0.62427184466019414</c:v>
                </c:pt>
                <c:pt idx="401" formatCode="0.00000">
                  <c:v>0.63106796116504849</c:v>
                </c:pt>
                <c:pt idx="402" formatCode="0.00000">
                  <c:v>0.63786407766990294</c:v>
                </c:pt>
                <c:pt idx="403" formatCode="0.00000">
                  <c:v>0.64174757281553396</c:v>
                </c:pt>
                <c:pt idx="404" formatCode="0.00000">
                  <c:v>0.65631067961165046</c:v>
                </c:pt>
                <c:pt idx="405" formatCode="0.00000">
                  <c:v>0.64757281553398061</c:v>
                </c:pt>
                <c:pt idx="406" formatCode="0.00000">
                  <c:v>0.65631067961165046</c:v>
                </c:pt>
                <c:pt idx="407" formatCode="0.00000">
                  <c:v>0.64951456310679601</c:v>
                </c:pt>
                <c:pt idx="408" formatCode="0.00000">
                  <c:v>0.64563106796116498</c:v>
                </c:pt>
                <c:pt idx="409" formatCode="0.00000">
                  <c:v>0.64660194174757279</c:v>
                </c:pt>
                <c:pt idx="410" formatCode="0.00000">
                  <c:v>0.64368932038834947</c:v>
                </c:pt>
                <c:pt idx="411" formatCode="0.00000">
                  <c:v>0.64854368932038842</c:v>
                </c:pt>
                <c:pt idx="412" formatCode="0.00000">
                  <c:v>0.63689320388349524</c:v>
                </c:pt>
                <c:pt idx="413" formatCode="0.00000">
                  <c:v>0.63689320388349524</c:v>
                </c:pt>
                <c:pt idx="414" formatCode="0.00000">
                  <c:v>0.62233009708737863</c:v>
                </c:pt>
                <c:pt idx="415" formatCode="0.00000">
                  <c:v>0.62912621359223309</c:v>
                </c:pt>
                <c:pt idx="416" formatCode="0.00000">
                  <c:v>0.61553398058252429</c:v>
                </c:pt>
                <c:pt idx="417" formatCode="0.00000">
                  <c:v>0.61262135922330097</c:v>
                </c:pt>
                <c:pt idx="418" formatCode="0.00000">
                  <c:v>0.63398058252427181</c:v>
                </c:pt>
                <c:pt idx="419" formatCode="0.00000">
                  <c:v>0.62038834951456301</c:v>
                </c:pt>
                <c:pt idx="420" formatCode="0.00000">
                  <c:v>0.62815533980582516</c:v>
                </c:pt>
                <c:pt idx="421" formatCode="0.00000">
                  <c:v>0.62718446601941735</c:v>
                </c:pt>
                <c:pt idx="422" formatCode="0.00000">
                  <c:v>0.63009708737864067</c:v>
                </c:pt>
                <c:pt idx="423" formatCode="0.00000">
                  <c:v>0.62621359223300965</c:v>
                </c:pt>
                <c:pt idx="424" formatCode="0.00000">
                  <c:v>0.63300970873786411</c:v>
                </c:pt>
                <c:pt idx="425" formatCode="0.00000">
                  <c:v>0.64466019417475739</c:v>
                </c:pt>
                <c:pt idx="426" formatCode="0.00000">
                  <c:v>0.64077669902912615</c:v>
                </c:pt>
                <c:pt idx="427" formatCode="0.00000">
                  <c:v>0.64854368932038831</c:v>
                </c:pt>
                <c:pt idx="428" formatCode="0.00000">
                  <c:v>0.63786407766990294</c:v>
                </c:pt>
                <c:pt idx="429" formatCode="0.00000">
                  <c:v>0.64174757281553396</c:v>
                </c:pt>
                <c:pt idx="430" formatCode="0.00000">
                  <c:v>0.64174757281553396</c:v>
                </c:pt>
                <c:pt idx="431" formatCode="0.00000">
                  <c:v>0.63883495145631064</c:v>
                </c:pt>
                <c:pt idx="432" formatCode="0.00000">
                  <c:v>0.64271844660194177</c:v>
                </c:pt>
                <c:pt idx="433" formatCode="0.00000">
                  <c:v>0.63300970873786411</c:v>
                </c:pt>
                <c:pt idx="434" formatCode="0.00000">
                  <c:v>0.62815533980582516</c:v>
                </c:pt>
                <c:pt idx="435" formatCode="0.00000">
                  <c:v>0.6165048543689321</c:v>
                </c:pt>
                <c:pt idx="436" formatCode="0.00000">
                  <c:v>0.62038834951456312</c:v>
                </c:pt>
                <c:pt idx="437" formatCode="0.00000">
                  <c:v>0.61456310679611648</c:v>
                </c:pt>
                <c:pt idx="438" formatCode="0.00000">
                  <c:v>0.61747572815533969</c:v>
                </c:pt>
                <c:pt idx="439" formatCode="0.00000">
                  <c:v>0.62815533980582505</c:v>
                </c:pt>
                <c:pt idx="440" formatCode="0.00000">
                  <c:v>0.61359223300970867</c:v>
                </c:pt>
                <c:pt idx="441" formatCode="0.00000">
                  <c:v>0.61359223300970867</c:v>
                </c:pt>
                <c:pt idx="442" formatCode="0.00000">
                  <c:v>0.61262135922330097</c:v>
                </c:pt>
                <c:pt idx="443" formatCode="0.00000">
                  <c:v>0.61941747572815531</c:v>
                </c:pt>
                <c:pt idx="444" formatCode="0.00000">
                  <c:v>0.61456310679611659</c:v>
                </c:pt>
                <c:pt idx="445" formatCode="0.00000">
                  <c:v>0.62233009708737863</c:v>
                </c:pt>
                <c:pt idx="446" formatCode="0.00000">
                  <c:v>0.63980582524271845</c:v>
                </c:pt>
                <c:pt idx="447" formatCode="0.00000">
                  <c:v>0.62233009708737863</c:v>
                </c:pt>
                <c:pt idx="448" formatCode="0.00000">
                  <c:v>0.62718446601941746</c:v>
                </c:pt>
                <c:pt idx="449" formatCode="0.00000">
                  <c:v>0.62427184466019425</c:v>
                </c:pt>
                <c:pt idx="450" formatCode="0.00000">
                  <c:v>0.6310679611650486</c:v>
                </c:pt>
                <c:pt idx="451" formatCode="0.00000">
                  <c:v>0.63689320388349513</c:v>
                </c:pt>
                <c:pt idx="452" formatCode="0.00000">
                  <c:v>0.64077669902912626</c:v>
                </c:pt>
                <c:pt idx="453" formatCode="0.00000">
                  <c:v>0.65728155339805827</c:v>
                </c:pt>
                <c:pt idx="454" formatCode="0.00000">
                  <c:v>0.65242718446601944</c:v>
                </c:pt>
                <c:pt idx="455" formatCode="0.00000">
                  <c:v>0.66116504854368929</c:v>
                </c:pt>
                <c:pt idx="456" formatCode="0.00000">
                  <c:v>0.65533980582524265</c:v>
                </c:pt>
                <c:pt idx="457" formatCode="0.00000">
                  <c:v>0.68155339805825244</c:v>
                </c:pt>
                <c:pt idx="458" formatCode="0.00000">
                  <c:v>0.67961165048543681</c:v>
                </c:pt>
                <c:pt idx="459" formatCode="0.00000">
                  <c:v>0.68446601941747576</c:v>
                </c:pt>
                <c:pt idx="460" formatCode="0.00000">
                  <c:v>0.70291262135922339</c:v>
                </c:pt>
                <c:pt idx="461" formatCode="0.00000">
                  <c:v>0.68932038834951459</c:v>
                </c:pt>
                <c:pt idx="462" formatCode="0.00000">
                  <c:v>0.68252427184466025</c:v>
                </c:pt>
                <c:pt idx="463" formatCode="0.00000">
                  <c:v>0.67281553398058258</c:v>
                </c:pt>
                <c:pt idx="464" formatCode="0.00000">
                  <c:v>0.68446601941747576</c:v>
                </c:pt>
                <c:pt idx="465" formatCode="0.00000">
                  <c:v>0.678640776699029</c:v>
                </c:pt>
                <c:pt idx="466" formatCode="0.00000">
                  <c:v>0.67961165048543681</c:v>
                </c:pt>
                <c:pt idx="467" formatCode="0.00000">
                  <c:v>0.68058252427184462</c:v>
                </c:pt>
                <c:pt idx="468" formatCode="0.00000">
                  <c:v>0.65533980582524276</c:v>
                </c:pt>
                <c:pt idx="469" formatCode="0.00000">
                  <c:v>0.64660194174757279</c:v>
                </c:pt>
                <c:pt idx="470" formatCode="0.00000">
                  <c:v>0.63883495145631075</c:v>
                </c:pt>
                <c:pt idx="471" formatCode="0.00000">
                  <c:v>0.65048543689320393</c:v>
                </c:pt>
                <c:pt idx="472" formatCode="0.00000">
                  <c:v>0.66407766990291273</c:v>
                </c:pt>
                <c:pt idx="473" formatCode="0.00000">
                  <c:v>0.66893203883495145</c:v>
                </c:pt>
                <c:pt idx="474" formatCode="0.00000">
                  <c:v>0.68737864077669897</c:v>
                </c:pt>
                <c:pt idx="475" formatCode="0.00000">
                  <c:v>0.68252427184466025</c:v>
                </c:pt>
                <c:pt idx="476" formatCode="0.00000">
                  <c:v>0.68737864077669908</c:v>
                </c:pt>
                <c:pt idx="477" formatCode="0.00000">
                  <c:v>0.68058252427184462</c:v>
                </c:pt>
                <c:pt idx="478" formatCode="0.00000">
                  <c:v>0.69708737864077663</c:v>
                </c:pt>
                <c:pt idx="479" formatCode="0.00000">
                  <c:v>0.70097087378640777</c:v>
                </c:pt>
                <c:pt idx="480" formatCode="0.00000">
                  <c:v>0.70291262135922339</c:v>
                </c:pt>
                <c:pt idx="481" formatCode="0.00000">
                  <c:v>0.70776699029126211</c:v>
                </c:pt>
                <c:pt idx="482" formatCode="0.00000">
                  <c:v>0.69805825242718444</c:v>
                </c:pt>
                <c:pt idx="483" formatCode="0.00000">
                  <c:v>0.70291262135922328</c:v>
                </c:pt>
                <c:pt idx="484" formatCode="0.00000">
                  <c:v>0.6922330097087378</c:v>
                </c:pt>
                <c:pt idx="485" formatCode="0.00000">
                  <c:v>0.69029126213592229</c:v>
                </c:pt>
                <c:pt idx="486" formatCode="0.00000">
                  <c:v>0.69611650485436893</c:v>
                </c:pt>
                <c:pt idx="487" formatCode="0.00000">
                  <c:v>0.70873786407766981</c:v>
                </c:pt>
                <c:pt idx="488" formatCode="0.00000">
                  <c:v>0.73203883495145627</c:v>
                </c:pt>
                <c:pt idx="489" formatCode="0.00000">
                  <c:v>0.72912621359223295</c:v>
                </c:pt>
                <c:pt idx="490" formatCode="0.00000">
                  <c:v>0.73592233009708719</c:v>
                </c:pt>
                <c:pt idx="491" formatCode="0.00000">
                  <c:v>0.73300970873786397</c:v>
                </c:pt>
                <c:pt idx="492" formatCode="0.00000">
                  <c:v>0.74174757281553394</c:v>
                </c:pt>
                <c:pt idx="493" formatCode="0.00000">
                  <c:v>0.74368932038834956</c:v>
                </c:pt>
                <c:pt idx="494" formatCode="0.00000">
                  <c:v>0.74757281553398058</c:v>
                </c:pt>
                <c:pt idx="495" formatCode="0.00000">
                  <c:v>0.7650485436893204</c:v>
                </c:pt>
                <c:pt idx="496" formatCode="0.00000">
                  <c:v>0.7669902912621358</c:v>
                </c:pt>
                <c:pt idx="497" formatCode="0.00000">
                  <c:v>0.76213592233009708</c:v>
                </c:pt>
                <c:pt idx="498" formatCode="0.00000">
                  <c:v>0.74271844660194175</c:v>
                </c:pt>
                <c:pt idx="499" formatCode="0.00000">
                  <c:v>0.74466019417475715</c:v>
                </c:pt>
                <c:pt idx="500" formatCode="0.00000">
                  <c:v>0.73495145631067949</c:v>
                </c:pt>
                <c:pt idx="501" formatCode="0.00000">
                  <c:v>0.73592233009708719</c:v>
                </c:pt>
                <c:pt idx="502" formatCode="0.00000">
                  <c:v>0.736893203883495</c:v>
                </c:pt>
                <c:pt idx="503" formatCode="0.00000">
                  <c:v>0.74563106796116485</c:v>
                </c:pt>
                <c:pt idx="504" formatCode="0.00000">
                  <c:v>0.73980582524271832</c:v>
                </c:pt>
                <c:pt idx="505" formatCode="0.00000">
                  <c:v>0.72718446601941733</c:v>
                </c:pt>
                <c:pt idx="506" formatCode="0.00000">
                  <c:v>0.71067961165048543</c:v>
                </c:pt>
                <c:pt idx="507" formatCode="0.00000">
                  <c:v>0.71941747572815529</c:v>
                </c:pt>
                <c:pt idx="508" formatCode="0.00000">
                  <c:v>0.73009708737864076</c:v>
                </c:pt>
                <c:pt idx="509" formatCode="0.00000">
                  <c:v>0.74854368932038828</c:v>
                </c:pt>
                <c:pt idx="510" formatCode="0.00000">
                  <c:v>0.77281553398058256</c:v>
                </c:pt>
                <c:pt idx="511" formatCode="0.00000">
                  <c:v>0.78349514563106804</c:v>
                </c:pt>
                <c:pt idx="512" formatCode="0.00000">
                  <c:v>0.79029126213592238</c:v>
                </c:pt>
                <c:pt idx="513" formatCode="0.00000">
                  <c:v>0.77378640776699037</c:v>
                </c:pt>
                <c:pt idx="514" formatCode="0.00000">
                  <c:v>0.78155339805825241</c:v>
                </c:pt>
                <c:pt idx="515" formatCode="0.00000">
                  <c:v>0.78737864077669895</c:v>
                </c:pt>
                <c:pt idx="516" formatCode="0.00000">
                  <c:v>0.8097087378640776</c:v>
                </c:pt>
                <c:pt idx="517" formatCode="0.00000">
                  <c:v>0.82038834951456308</c:v>
                </c:pt>
                <c:pt idx="518" formatCode="0.00000">
                  <c:v>0.82524271844660202</c:v>
                </c:pt>
                <c:pt idx="519" formatCode="0.00000">
                  <c:v>0.81941747572815538</c:v>
                </c:pt>
                <c:pt idx="520" formatCode="0.00000">
                  <c:v>0.79902912621359223</c:v>
                </c:pt>
                <c:pt idx="521" formatCode="0.00000">
                  <c:v>0.7951456310679611</c:v>
                </c:pt>
                <c:pt idx="522" formatCode="0.00000">
                  <c:v>0.78543689320388343</c:v>
                </c:pt>
                <c:pt idx="523" formatCode="0.00000">
                  <c:v>0.79320388349514559</c:v>
                </c:pt>
                <c:pt idx="524" formatCode="0.00000">
                  <c:v>0.80388349514563107</c:v>
                </c:pt>
                <c:pt idx="525" formatCode="0.00000">
                  <c:v>0.81165048543689322</c:v>
                </c:pt>
                <c:pt idx="526" formatCode="0.00000">
                  <c:v>0.79805825242718442</c:v>
                </c:pt>
                <c:pt idx="527" formatCode="0.00000">
                  <c:v>0.78543689320388332</c:v>
                </c:pt>
                <c:pt idx="528" formatCode="0.00000">
                  <c:v>0.77184466019417464</c:v>
                </c:pt>
                <c:pt idx="529" formatCode="0.00000">
                  <c:v>0.76407766990291248</c:v>
                </c:pt>
                <c:pt idx="530" formatCode="0.00000">
                  <c:v>0.76796116504854361</c:v>
                </c:pt>
                <c:pt idx="531" formatCode="0.00000">
                  <c:v>0.77669902912621347</c:v>
                </c:pt>
                <c:pt idx="532" formatCode="0.00000">
                  <c:v>0.77669902912621347</c:v>
                </c:pt>
                <c:pt idx="533" formatCode="0.00000">
                  <c:v>0.7650485436893204</c:v>
                </c:pt>
                <c:pt idx="534" formatCode="0.00000">
                  <c:v>0.74660194174757277</c:v>
                </c:pt>
                <c:pt idx="535" formatCode="0.00000">
                  <c:v>0.71456310679611657</c:v>
                </c:pt>
                <c:pt idx="536" formatCode="0.00000">
                  <c:v>0.65631067961165046</c:v>
                </c:pt>
                <c:pt idx="537" formatCode="0.00000">
                  <c:v>0.66019417475728148</c:v>
                </c:pt>
                <c:pt idx="538" formatCode="0.00000">
                  <c:v>0.67572815533980579</c:v>
                </c:pt>
                <c:pt idx="539" formatCode="0.00000">
                  <c:v>0.67961165048543681</c:v>
                </c:pt>
                <c:pt idx="540" formatCode="0.00000">
                  <c:v>0.67572815533980568</c:v>
                </c:pt>
                <c:pt idx="541" formatCode="0.00000">
                  <c:v>0.65728155339805827</c:v>
                </c:pt>
                <c:pt idx="542" formatCode="0.00000">
                  <c:v>0.66601941747572813</c:v>
                </c:pt>
                <c:pt idx="543" formatCode="0.00000">
                  <c:v>0.68446601941747565</c:v>
                </c:pt>
                <c:pt idx="544" formatCode="0.00000">
                  <c:v>0.69708737864077663</c:v>
                </c:pt>
                <c:pt idx="545" formatCode="0.00000">
                  <c:v>0.73106796116504846</c:v>
                </c:pt>
                <c:pt idx="546" formatCode="0.00000">
                  <c:v>0.79126213592232997</c:v>
                </c:pt>
                <c:pt idx="547" formatCode="0.00000">
                  <c:v>0.77961165048543679</c:v>
                </c:pt>
                <c:pt idx="548" formatCode="0.00000">
                  <c:v>0.77087378640776694</c:v>
                </c:pt>
                <c:pt idx="549" formatCode="0.00000">
                  <c:v>0.78446601941747562</c:v>
                </c:pt>
                <c:pt idx="550" formatCode="0.00000">
                  <c:v>0.81262135922330092</c:v>
                </c:pt>
              </c:numCache>
            </c:numRef>
          </c:val>
          <c:smooth val="0"/>
          <c:extLst>
            <c:ext xmlns:c16="http://schemas.microsoft.com/office/drawing/2014/chart" uri="{C3380CC4-5D6E-409C-BE32-E72D297353CC}">
              <c16:uniqueId val="{00000002-3F68-4B6E-A713-6C0D839C22CD}"/>
            </c:ext>
          </c:extLst>
        </c:ser>
        <c:ser>
          <c:idx val="3"/>
          <c:order val="3"/>
          <c:tx>
            <c:strRef>
              <c:f>Index_Methodology!$W$11</c:f>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Index_Methodology!$W$16:$W$571</c15:sqref>
                  </c15:fullRef>
                </c:ext>
              </c:extLst>
              <c:f>Index_Methodology!$W$21:$W$571</c:f>
              <c:numCache>
                <c:formatCode>General</c:formatCode>
                <c:ptCount val="551"/>
                <c:pt idx="0" formatCode="0.00000">
                  <c:v>0.53888888888888886</c:v>
                </c:pt>
                <c:pt idx="1" formatCode="0.00000">
                  <c:v>0.55000000000000004</c:v>
                </c:pt>
                <c:pt idx="2" formatCode="0.00000">
                  <c:v>0.56388888888888888</c:v>
                </c:pt>
                <c:pt idx="3" formatCode="0.00000">
                  <c:v>0.56527777777777777</c:v>
                </c:pt>
                <c:pt idx="4" formatCode="0.00000">
                  <c:v>0.56388888888888888</c:v>
                </c:pt>
                <c:pt idx="5" formatCode="0.00000">
                  <c:v>0.56666666666666665</c:v>
                </c:pt>
                <c:pt idx="6" formatCode="0.00000">
                  <c:v>0.55972222222222234</c:v>
                </c:pt>
                <c:pt idx="7" formatCode="0.00000">
                  <c:v>0.56527777777777788</c:v>
                </c:pt>
                <c:pt idx="8" formatCode="0.00000">
                  <c:v>0.56944444444444442</c:v>
                </c:pt>
                <c:pt idx="9" formatCode="0.00000">
                  <c:v>0.58055555555555549</c:v>
                </c:pt>
                <c:pt idx="10" formatCode="0.00000">
                  <c:v>0.58194444444444449</c:v>
                </c:pt>
                <c:pt idx="11" formatCode="0.00000">
                  <c:v>0.57222222222222219</c:v>
                </c:pt>
                <c:pt idx="12" formatCode="0.00000">
                  <c:v>0.56805555555555554</c:v>
                </c:pt>
                <c:pt idx="13" formatCode="0.00000">
                  <c:v>0.55416666666666659</c:v>
                </c:pt>
                <c:pt idx="14" formatCode="0.00000">
                  <c:v>0.55972222222222212</c:v>
                </c:pt>
                <c:pt idx="15" formatCode="0.00000">
                  <c:v>0.55833333333333324</c:v>
                </c:pt>
                <c:pt idx="16" formatCode="0.00000">
                  <c:v>0.5625</c:v>
                </c:pt>
                <c:pt idx="17" formatCode="0.00000">
                  <c:v>0.56111111111111112</c:v>
                </c:pt>
                <c:pt idx="18" formatCode="0.00000">
                  <c:v>0.55555555555555558</c:v>
                </c:pt>
                <c:pt idx="19" formatCode="0.00000">
                  <c:v>0.5625</c:v>
                </c:pt>
                <c:pt idx="20" formatCode="0.00000">
                  <c:v>0.54722222222222228</c:v>
                </c:pt>
                <c:pt idx="21" formatCode="0.00000">
                  <c:v>0.55833333333333335</c:v>
                </c:pt>
                <c:pt idx="22" formatCode="0.00000">
                  <c:v>0.55694444444444458</c:v>
                </c:pt>
                <c:pt idx="23" formatCode="0.00000">
                  <c:v>0.56527777777777777</c:v>
                </c:pt>
                <c:pt idx="24" formatCode="0.00000">
                  <c:v>0.55833333333333335</c:v>
                </c:pt>
                <c:pt idx="25" formatCode="0.00000">
                  <c:v>0.55694444444444446</c:v>
                </c:pt>
                <c:pt idx="26" formatCode="0.00000">
                  <c:v>0.55972222222222223</c:v>
                </c:pt>
                <c:pt idx="27" formatCode="0.00000">
                  <c:v>0.55138888888888871</c:v>
                </c:pt>
                <c:pt idx="28" formatCode="0.00000">
                  <c:v>0.56111111111111112</c:v>
                </c:pt>
                <c:pt idx="29" formatCode="0.00000">
                  <c:v>0.56388888888888888</c:v>
                </c:pt>
                <c:pt idx="30" formatCode="0.00000">
                  <c:v>0.58333333333333337</c:v>
                </c:pt>
                <c:pt idx="31" formatCode="0.00000">
                  <c:v>0.58472222222222225</c:v>
                </c:pt>
                <c:pt idx="32" formatCode="0.00000">
                  <c:v>0.5902777777777779</c:v>
                </c:pt>
                <c:pt idx="33" formatCode="0.00000">
                  <c:v>0.59305555555555556</c:v>
                </c:pt>
                <c:pt idx="34" formatCode="0.00000">
                  <c:v>0.60416666666666674</c:v>
                </c:pt>
                <c:pt idx="35" formatCode="0.00000">
                  <c:v>0.6166666666666667</c:v>
                </c:pt>
                <c:pt idx="36" formatCode="0.00000">
                  <c:v>0.62222222222222212</c:v>
                </c:pt>
                <c:pt idx="37" formatCode="0.00000">
                  <c:v>0.63055555555555565</c:v>
                </c:pt>
                <c:pt idx="38" formatCode="0.00000">
                  <c:v>0.63749999999999996</c:v>
                </c:pt>
                <c:pt idx="39" formatCode="0.00000">
                  <c:v>0.6333333333333333</c:v>
                </c:pt>
                <c:pt idx="40" formatCode="0.00000">
                  <c:v>0.63194444444444442</c:v>
                </c:pt>
                <c:pt idx="41" formatCode="0.00000">
                  <c:v>0.62361111111111112</c:v>
                </c:pt>
                <c:pt idx="42" formatCode="0.00000">
                  <c:v>0.63055555555555565</c:v>
                </c:pt>
                <c:pt idx="43" formatCode="0.00000">
                  <c:v>0.64027777777777783</c:v>
                </c:pt>
                <c:pt idx="44" formatCode="0.00000">
                  <c:v>0.6347222222222223</c:v>
                </c:pt>
                <c:pt idx="45" formatCode="0.00000">
                  <c:v>0.63333333333333341</c:v>
                </c:pt>
                <c:pt idx="46" formatCode="0.00000">
                  <c:v>0.63611111111111107</c:v>
                </c:pt>
                <c:pt idx="47" formatCode="0.00000">
                  <c:v>0.64166666666666672</c:v>
                </c:pt>
                <c:pt idx="48" formatCode="0.00000">
                  <c:v>0.6166666666666667</c:v>
                </c:pt>
                <c:pt idx="49" formatCode="0.00000">
                  <c:v>0.67361111111111105</c:v>
                </c:pt>
                <c:pt idx="50" formatCode="0.00000">
                  <c:v>0.72638888888888886</c:v>
                </c:pt>
                <c:pt idx="51" formatCode="0.00000">
                  <c:v>0.7847222222222221</c:v>
                </c:pt>
                <c:pt idx="52" formatCode="0.00000">
                  <c:v>0.83333333333333326</c:v>
                </c:pt>
                <c:pt idx="53" formatCode="0.00000">
                  <c:v>0.87916666666666665</c:v>
                </c:pt>
                <c:pt idx="54" formatCode="0.00000">
                  <c:v>0.93472222222222212</c:v>
                </c:pt>
                <c:pt idx="55" formatCode="0.00000">
                  <c:v>0.98472222222222217</c:v>
                </c:pt>
                <c:pt idx="56" formatCode="0.00000">
                  <c:v>1.0333333333333337</c:v>
                </c:pt>
                <c:pt idx="57" formatCode="0.00000">
                  <c:v>1.0833333333333333</c:v>
                </c:pt>
                <c:pt idx="58" formatCode="0.00000">
                  <c:v>1.1527777777777779</c:v>
                </c:pt>
                <c:pt idx="59" formatCode="0.00000">
                  <c:v>1.1527777777777779</c:v>
                </c:pt>
                <c:pt idx="60" formatCode="0.00000">
                  <c:v>1.1527777777777779</c:v>
                </c:pt>
                <c:pt idx="61" formatCode="0.00000">
                  <c:v>1.1527777777777779</c:v>
                </c:pt>
                <c:pt idx="62" formatCode="0.00000">
                  <c:v>1.1527777777777779</c:v>
                </c:pt>
                <c:pt idx="63" formatCode="0.00000">
                  <c:v>1.1527777777777779</c:v>
                </c:pt>
                <c:pt idx="64" formatCode="0.00000">
                  <c:v>1.1527777777777779</c:v>
                </c:pt>
                <c:pt idx="65" formatCode="0.00000">
                  <c:v>1.1527777777777779</c:v>
                </c:pt>
                <c:pt idx="66" formatCode="0.00000">
                  <c:v>1.1527777777777779</c:v>
                </c:pt>
                <c:pt idx="67" formatCode="0.00000">
                  <c:v>1.1527777777777779</c:v>
                </c:pt>
                <c:pt idx="68" formatCode="0.00000">
                  <c:v>1.1527777777777779</c:v>
                </c:pt>
                <c:pt idx="69" formatCode="0.00000">
                  <c:v>1.1527777777777779</c:v>
                </c:pt>
                <c:pt idx="70" formatCode="0.00000">
                  <c:v>1.1527777777777779</c:v>
                </c:pt>
                <c:pt idx="71" formatCode="0.00000">
                  <c:v>1.1527777777777779</c:v>
                </c:pt>
                <c:pt idx="72" formatCode="0.00000">
                  <c:v>1.1527777777777779</c:v>
                </c:pt>
                <c:pt idx="73" formatCode="0.00000">
                  <c:v>1.1527777777777779</c:v>
                </c:pt>
                <c:pt idx="74" formatCode="0.00000">
                  <c:v>1.0638888888888889</c:v>
                </c:pt>
                <c:pt idx="75" formatCode="0.00000">
                  <c:v>0.97361111111111109</c:v>
                </c:pt>
                <c:pt idx="76" formatCode="0.00000">
                  <c:v>0.87499999999999978</c:v>
                </c:pt>
                <c:pt idx="77" formatCode="0.00000">
                  <c:v>0.78749999999999998</c:v>
                </c:pt>
                <c:pt idx="78" formatCode="0.00000">
                  <c:v>0.7</c:v>
                </c:pt>
                <c:pt idx="79" formatCode="0.00000">
                  <c:v>0.60972222222222228</c:v>
                </c:pt>
                <c:pt idx="80" formatCode="0.00000">
                  <c:v>0.52222222222222214</c:v>
                </c:pt>
                <c:pt idx="81" formatCode="0.00000">
                  <c:v>0.43472222222222212</c:v>
                </c:pt>
                <c:pt idx="82" formatCode="0.00000">
                  <c:v>0.34444444444444444</c:v>
                </c:pt>
                <c:pt idx="83" formatCode="0.00000">
                  <c:v>0.2361111111111111</c:v>
                </c:pt>
                <c:pt idx="84" formatCode="0.00000">
                  <c:v>0.23055555555555557</c:v>
                </c:pt>
                <c:pt idx="85" formatCode="0.00000">
                  <c:v>0.23472222222222219</c:v>
                </c:pt>
                <c:pt idx="86" formatCode="0.00000">
                  <c:v>0.24305555555555552</c:v>
                </c:pt>
                <c:pt idx="87" formatCode="0.00000">
                  <c:v>0.23333333333333331</c:v>
                </c:pt>
                <c:pt idx="88" formatCode="0.00000">
                  <c:v>0.22638888888888889</c:v>
                </c:pt>
                <c:pt idx="89" formatCode="0.00000">
                  <c:v>0.21805555555555553</c:v>
                </c:pt>
                <c:pt idx="90" formatCode="0.00000">
                  <c:v>0.19583333333333336</c:v>
                </c:pt>
                <c:pt idx="91" formatCode="0.00000">
                  <c:v>0.19027777777777777</c:v>
                </c:pt>
                <c:pt idx="92" formatCode="0.00000">
                  <c:v>0.1875</c:v>
                </c:pt>
                <c:pt idx="93" formatCode="0.00000">
                  <c:v>0.20833333333333334</c:v>
                </c:pt>
                <c:pt idx="94" formatCode="0.00000">
                  <c:v>0.21944444444444447</c:v>
                </c:pt>
                <c:pt idx="95" formatCode="0.00000">
                  <c:v>0.21527777777777776</c:v>
                </c:pt>
                <c:pt idx="96" formatCode="0.00000">
                  <c:v>0.21388888888888888</c:v>
                </c:pt>
                <c:pt idx="97" formatCode="0.00000">
                  <c:v>0.20416666666666666</c:v>
                </c:pt>
                <c:pt idx="98" formatCode="0.00000">
                  <c:v>0.21388888888888888</c:v>
                </c:pt>
                <c:pt idx="99" formatCode="0.00000">
                  <c:v>0.22916666666666669</c:v>
                </c:pt>
                <c:pt idx="100" formatCode="0.00000">
                  <c:v>0.2541666666666666</c:v>
                </c:pt>
                <c:pt idx="101" formatCode="0.00000">
                  <c:v>0.25694444444444448</c:v>
                </c:pt>
                <c:pt idx="102" formatCode="0.00000">
                  <c:v>0.25972222222222224</c:v>
                </c:pt>
                <c:pt idx="103" formatCode="0.00000">
                  <c:v>0.25972222222222224</c:v>
                </c:pt>
                <c:pt idx="104" formatCode="0.00000">
                  <c:v>0.24027777777777776</c:v>
                </c:pt>
                <c:pt idx="105" formatCode="0.00000">
                  <c:v>0.24166666666666664</c:v>
                </c:pt>
                <c:pt idx="106" formatCode="0.00000">
                  <c:v>0.24305555555555552</c:v>
                </c:pt>
                <c:pt idx="107" formatCode="0.00000">
                  <c:v>0.25694444444444448</c:v>
                </c:pt>
                <c:pt idx="108" formatCode="0.00000">
                  <c:v>0.24583333333333335</c:v>
                </c:pt>
                <c:pt idx="109" formatCode="0.00000">
                  <c:v>0.23333333333333339</c:v>
                </c:pt>
                <c:pt idx="110" formatCode="0.00000">
                  <c:v>0.2208333333333333</c:v>
                </c:pt>
                <c:pt idx="111" formatCode="0.00000">
                  <c:v>0.2</c:v>
                </c:pt>
                <c:pt idx="112" formatCode="0.00000">
                  <c:v>0.19444444444444445</c:v>
                </c:pt>
                <c:pt idx="113" formatCode="0.00000">
                  <c:v>0.18611111111111112</c:v>
                </c:pt>
                <c:pt idx="114" formatCode="0.00000">
                  <c:v>0.19166666666666668</c:v>
                </c:pt>
                <c:pt idx="115" formatCode="0.00000">
                  <c:v>0.18333333333333332</c:v>
                </c:pt>
                <c:pt idx="116" formatCode="0.00000">
                  <c:v>0.17222222222222222</c:v>
                </c:pt>
                <c:pt idx="117" formatCode="0.00000">
                  <c:v>0.16388888888888886</c:v>
                </c:pt>
                <c:pt idx="118" formatCode="0.00000">
                  <c:v>0.14444444444444443</c:v>
                </c:pt>
                <c:pt idx="119" formatCode="0.00000">
                  <c:v>0.14305555555555555</c:v>
                </c:pt>
                <c:pt idx="120" formatCode="0.00000">
                  <c:v>0.14722222222222223</c:v>
                </c:pt>
                <c:pt idx="121" formatCode="0.00000">
                  <c:v>0.15277777777777776</c:v>
                </c:pt>
                <c:pt idx="122" formatCode="0.00000">
                  <c:v>0.15972222222222224</c:v>
                </c:pt>
                <c:pt idx="123" formatCode="0.00000">
                  <c:v>0.16527777777777777</c:v>
                </c:pt>
                <c:pt idx="124" formatCode="0.00000">
                  <c:v>0.16944444444444443</c:v>
                </c:pt>
                <c:pt idx="125" formatCode="0.00000">
                  <c:v>0.15694444444444444</c:v>
                </c:pt>
                <c:pt idx="126" formatCode="0.00000">
                  <c:v>0.16527777777777777</c:v>
                </c:pt>
                <c:pt idx="127" formatCode="0.00000">
                  <c:v>0.18055555555555555</c:v>
                </c:pt>
                <c:pt idx="128" formatCode="0.00000">
                  <c:v>0.20277777777777778</c:v>
                </c:pt>
                <c:pt idx="129" formatCode="0.00000">
                  <c:v>0.21111111111111108</c:v>
                </c:pt>
                <c:pt idx="130" formatCode="0.00000">
                  <c:v>0.20972222222222223</c:v>
                </c:pt>
                <c:pt idx="131" formatCode="0.00000">
                  <c:v>0.22638888888888889</c:v>
                </c:pt>
                <c:pt idx="132" formatCode="0.00000">
                  <c:v>0.20555555555555555</c:v>
                </c:pt>
                <c:pt idx="133" formatCode="0.00000">
                  <c:v>0.21527777777777776</c:v>
                </c:pt>
                <c:pt idx="134" formatCode="0.00000">
                  <c:v>0.21944444444444441</c:v>
                </c:pt>
                <c:pt idx="135" formatCode="0.00000">
                  <c:v>0.2361111111111111</c:v>
                </c:pt>
                <c:pt idx="136" formatCode="0.00000">
                  <c:v>0.2361111111111111</c:v>
                </c:pt>
                <c:pt idx="137" formatCode="0.00000">
                  <c:v>0.2277777777777778</c:v>
                </c:pt>
                <c:pt idx="138" formatCode="0.00000">
                  <c:v>0.22916666666666669</c:v>
                </c:pt>
                <c:pt idx="139" formatCode="0.00000">
                  <c:v>0.21249999999999999</c:v>
                </c:pt>
                <c:pt idx="140" formatCode="0.00000">
                  <c:v>0.22083333333333335</c:v>
                </c:pt>
                <c:pt idx="141" formatCode="0.00000">
                  <c:v>0.22222222222222224</c:v>
                </c:pt>
                <c:pt idx="142" formatCode="0.00000">
                  <c:v>0.23888888888888893</c:v>
                </c:pt>
                <c:pt idx="143" formatCode="0.00000">
                  <c:v>0.22638888888888892</c:v>
                </c:pt>
                <c:pt idx="144" formatCode="0.00000">
                  <c:v>0.21805555555555553</c:v>
                </c:pt>
                <c:pt idx="145" formatCode="0.00000">
                  <c:v>0.22361111111111115</c:v>
                </c:pt>
                <c:pt idx="146" formatCode="0.00000">
                  <c:v>0.21111111111111117</c:v>
                </c:pt>
                <c:pt idx="147" formatCode="0.00000">
                  <c:v>0.21944444444444447</c:v>
                </c:pt>
                <c:pt idx="148" formatCode="0.00000">
                  <c:v>0.22361111111111115</c:v>
                </c:pt>
                <c:pt idx="149" formatCode="0.00000">
                  <c:v>0.24305555555555558</c:v>
                </c:pt>
                <c:pt idx="150" formatCode="0.00000">
                  <c:v>0.23888888888888887</c:v>
                </c:pt>
                <c:pt idx="151" formatCode="0.00000">
                  <c:v>0.23611111111111116</c:v>
                </c:pt>
                <c:pt idx="152" formatCode="0.00000">
                  <c:v>0.25277777777777782</c:v>
                </c:pt>
                <c:pt idx="153" formatCode="0.00000">
                  <c:v>0.24722222222222223</c:v>
                </c:pt>
                <c:pt idx="154" formatCode="0.00000">
                  <c:v>0.25555555555555554</c:v>
                </c:pt>
                <c:pt idx="155" formatCode="0.00000">
                  <c:v>0.25694444444444442</c:v>
                </c:pt>
                <c:pt idx="156" formatCode="0.00000">
                  <c:v>0.27500000000000002</c:v>
                </c:pt>
                <c:pt idx="157" formatCode="0.00000">
                  <c:v>0.27777777777777779</c:v>
                </c:pt>
                <c:pt idx="158" formatCode="0.00000">
                  <c:v>0.27916666666666667</c:v>
                </c:pt>
                <c:pt idx="159" formatCode="0.00000">
                  <c:v>0.27777777777777773</c:v>
                </c:pt>
                <c:pt idx="160" formatCode="0.00000">
                  <c:v>0.2638888888888889</c:v>
                </c:pt>
                <c:pt idx="161" formatCode="0.00000">
                  <c:v>0.26805555555555555</c:v>
                </c:pt>
                <c:pt idx="162" formatCode="0.00000">
                  <c:v>0.25555555555555554</c:v>
                </c:pt>
                <c:pt idx="163" formatCode="0.00000">
                  <c:v>0.26944444444444449</c:v>
                </c:pt>
                <c:pt idx="164" formatCode="0.00000">
                  <c:v>0.27500000000000008</c:v>
                </c:pt>
                <c:pt idx="165" formatCode="0.00000">
                  <c:v>0.28333333333333333</c:v>
                </c:pt>
                <c:pt idx="166" formatCode="0.00000">
                  <c:v>0.28888888888888886</c:v>
                </c:pt>
                <c:pt idx="167" formatCode="0.00000">
                  <c:v>0.27500000000000002</c:v>
                </c:pt>
                <c:pt idx="168" formatCode="0.00000">
                  <c:v>0.28194444444444444</c:v>
                </c:pt>
                <c:pt idx="169" formatCode="0.00000">
                  <c:v>0.28888888888888886</c:v>
                </c:pt>
                <c:pt idx="170" formatCode="0.00000">
                  <c:v>0.31388888888888888</c:v>
                </c:pt>
                <c:pt idx="171" formatCode="0.00000">
                  <c:v>0.31805555555555559</c:v>
                </c:pt>
                <c:pt idx="172" formatCode="0.00000">
                  <c:v>0.32777777777777783</c:v>
                </c:pt>
                <c:pt idx="173" formatCode="0.00000">
                  <c:v>0.33472222222222225</c:v>
                </c:pt>
                <c:pt idx="174" formatCode="0.00000">
                  <c:v>0.32361111111111118</c:v>
                </c:pt>
                <c:pt idx="175" formatCode="0.00000">
                  <c:v>0.32361111111111113</c:v>
                </c:pt>
                <c:pt idx="176" formatCode="0.00000">
                  <c:v>0.32916666666666672</c:v>
                </c:pt>
                <c:pt idx="177" formatCode="0.00000">
                  <c:v>0.34583333333333333</c:v>
                </c:pt>
                <c:pt idx="178" formatCode="0.00000">
                  <c:v>0.34861111111111109</c:v>
                </c:pt>
                <c:pt idx="179" formatCode="0.00000">
                  <c:v>0.33611111111111114</c:v>
                </c:pt>
                <c:pt idx="180" formatCode="0.00000">
                  <c:v>0.33194444444444449</c:v>
                </c:pt>
                <c:pt idx="181" formatCode="0.00000">
                  <c:v>0.31944444444444453</c:v>
                </c:pt>
                <c:pt idx="182" formatCode="0.00000">
                  <c:v>0.32083333333333336</c:v>
                </c:pt>
                <c:pt idx="183" formatCode="0.00000">
                  <c:v>0.32222222222222224</c:v>
                </c:pt>
                <c:pt idx="184" formatCode="0.00000">
                  <c:v>0.34027777777777779</c:v>
                </c:pt>
                <c:pt idx="185" formatCode="0.00000">
                  <c:v>0.35</c:v>
                </c:pt>
                <c:pt idx="186" formatCode="0.00000">
                  <c:v>0.3263888888888889</c:v>
                </c:pt>
                <c:pt idx="187" formatCode="0.00000">
                  <c:v>0.32361111111111107</c:v>
                </c:pt>
                <c:pt idx="188" formatCode="0.00000">
                  <c:v>0.30694444444444446</c:v>
                </c:pt>
                <c:pt idx="189" formatCode="0.00000">
                  <c:v>0.32222222222222224</c:v>
                </c:pt>
                <c:pt idx="190" formatCode="0.00000">
                  <c:v>0.32916666666666666</c:v>
                </c:pt>
                <c:pt idx="191" formatCode="0.00000">
                  <c:v>0.33611111111111114</c:v>
                </c:pt>
                <c:pt idx="192" formatCode="0.00000">
                  <c:v>0.3347222222222222</c:v>
                </c:pt>
                <c:pt idx="193" formatCode="0.00000">
                  <c:v>0.33194444444444443</c:v>
                </c:pt>
                <c:pt idx="194" formatCode="0.00000">
                  <c:v>0.32916666666666666</c:v>
                </c:pt>
                <c:pt idx="195" formatCode="0.00000">
                  <c:v>0.3125</c:v>
                </c:pt>
                <c:pt idx="196" formatCode="0.00000">
                  <c:v>0.33472222222222225</c:v>
                </c:pt>
                <c:pt idx="197" formatCode="0.00000">
                  <c:v>0.34027777777777779</c:v>
                </c:pt>
                <c:pt idx="198" formatCode="0.00000">
                  <c:v>0.35138888888888886</c:v>
                </c:pt>
                <c:pt idx="199" formatCode="0.00000">
                  <c:v>0.34861111111111115</c:v>
                </c:pt>
                <c:pt idx="200" formatCode="0.00000">
                  <c:v>0.34027777777777785</c:v>
                </c:pt>
                <c:pt idx="201" formatCode="0.00000">
                  <c:v>0.34305555555555556</c:v>
                </c:pt>
                <c:pt idx="202" formatCode="0.00000">
                  <c:v>0.32638888888888895</c:v>
                </c:pt>
                <c:pt idx="203" formatCode="0.00000">
                  <c:v>0.3208333333333333</c:v>
                </c:pt>
                <c:pt idx="204" formatCode="0.00000">
                  <c:v>0.31805555555555559</c:v>
                </c:pt>
                <c:pt idx="205" formatCode="0.00000">
                  <c:v>0.31944444444444448</c:v>
                </c:pt>
                <c:pt idx="206" formatCode="0.00000">
                  <c:v>0.31111111111111112</c:v>
                </c:pt>
                <c:pt idx="207" formatCode="0.00000">
                  <c:v>0.30694444444444446</c:v>
                </c:pt>
                <c:pt idx="208" formatCode="0.00000">
                  <c:v>0.30138888888888887</c:v>
                </c:pt>
                <c:pt idx="209" formatCode="0.00000">
                  <c:v>0.28888888888888886</c:v>
                </c:pt>
                <c:pt idx="210" formatCode="0.00000">
                  <c:v>0.29583333333333334</c:v>
                </c:pt>
                <c:pt idx="211" formatCode="0.00000">
                  <c:v>0.30138888888888887</c:v>
                </c:pt>
                <c:pt idx="212" formatCode="0.00000">
                  <c:v>0.3125</c:v>
                </c:pt>
                <c:pt idx="213" formatCode="0.00000">
                  <c:v>0.31944444444444448</c:v>
                </c:pt>
                <c:pt idx="214" formatCode="0.00000">
                  <c:v>0.31944444444444453</c:v>
                </c:pt>
                <c:pt idx="215" formatCode="0.00000">
                  <c:v>0.32500000000000007</c:v>
                </c:pt>
                <c:pt idx="216" formatCode="0.00000">
                  <c:v>0.31805555555555559</c:v>
                </c:pt>
                <c:pt idx="217" formatCode="0.00000">
                  <c:v>0.32083333333333336</c:v>
                </c:pt>
                <c:pt idx="218" formatCode="0.00000">
                  <c:v>0.32916666666666672</c:v>
                </c:pt>
                <c:pt idx="219" formatCode="0.00000">
                  <c:v>0.32916666666666672</c:v>
                </c:pt>
                <c:pt idx="220" formatCode="0.00000">
                  <c:v>0.31944444444444448</c:v>
                </c:pt>
                <c:pt idx="221" formatCode="0.00000">
                  <c:v>0.30833333333333335</c:v>
                </c:pt>
                <c:pt idx="222" formatCode="0.00000">
                  <c:v>0.30694444444444441</c:v>
                </c:pt>
                <c:pt idx="223" formatCode="0.00000">
                  <c:v>0.28611111111111109</c:v>
                </c:pt>
                <c:pt idx="224" formatCode="0.00000">
                  <c:v>0.2805555555555555</c:v>
                </c:pt>
                <c:pt idx="225" formatCode="0.00000">
                  <c:v>0.27083333333333331</c:v>
                </c:pt>
                <c:pt idx="226" formatCode="0.00000">
                  <c:v>0.27222222222222225</c:v>
                </c:pt>
                <c:pt idx="227" formatCode="0.00000">
                  <c:v>0.25694444444444448</c:v>
                </c:pt>
                <c:pt idx="228" formatCode="0.00000">
                  <c:v>0.24305555555555558</c:v>
                </c:pt>
                <c:pt idx="229" formatCode="0.00000">
                  <c:v>0.24722222222222218</c:v>
                </c:pt>
                <c:pt idx="230" formatCode="0.00000">
                  <c:v>0.23888888888888887</c:v>
                </c:pt>
                <c:pt idx="231" formatCode="0.00000">
                  <c:v>0.23888888888888887</c:v>
                </c:pt>
                <c:pt idx="232" formatCode="0.00000">
                  <c:v>0.23888888888888887</c:v>
                </c:pt>
                <c:pt idx="233" formatCode="0.00000">
                  <c:v>0.24305555555555558</c:v>
                </c:pt>
                <c:pt idx="234" formatCode="0.00000">
                  <c:v>0.24166666666666664</c:v>
                </c:pt>
                <c:pt idx="235" formatCode="0.00000">
                  <c:v>0.24305555555555552</c:v>
                </c:pt>
                <c:pt idx="236" formatCode="0.00000">
                  <c:v>0.24861111111111106</c:v>
                </c:pt>
                <c:pt idx="237" formatCode="0.00000">
                  <c:v>0.24583333333333329</c:v>
                </c:pt>
                <c:pt idx="238" formatCode="0.00000">
                  <c:v>0.2541666666666666</c:v>
                </c:pt>
                <c:pt idx="239" formatCode="0.00000">
                  <c:v>0.25138888888888894</c:v>
                </c:pt>
                <c:pt idx="240" formatCode="0.00000">
                  <c:v>0.26111111111111118</c:v>
                </c:pt>
                <c:pt idx="241" formatCode="0.00000">
                  <c:v>0.26111111111111113</c:v>
                </c:pt>
                <c:pt idx="242" formatCode="0.00000">
                  <c:v>0.25416666666666671</c:v>
                </c:pt>
                <c:pt idx="243" formatCode="0.00000">
                  <c:v>0.2680555555555556</c:v>
                </c:pt>
                <c:pt idx="244" formatCode="0.00000">
                  <c:v>0.25833333333333336</c:v>
                </c:pt>
                <c:pt idx="245" formatCode="0.00000">
                  <c:v>0.2638888888888889</c:v>
                </c:pt>
                <c:pt idx="246" formatCode="0.00000">
                  <c:v>0.26250000000000001</c:v>
                </c:pt>
                <c:pt idx="247" formatCode="0.00000">
                  <c:v>0.27222222222222225</c:v>
                </c:pt>
                <c:pt idx="248" formatCode="0.00000">
                  <c:v>0.26944444444444443</c:v>
                </c:pt>
                <c:pt idx="249" formatCode="0.00000">
                  <c:v>0.27916666666666667</c:v>
                </c:pt>
                <c:pt idx="250" formatCode="0.00000">
                  <c:v>0.28472222222222221</c:v>
                </c:pt>
                <c:pt idx="251" formatCode="0.00000">
                  <c:v>0.28472222222222221</c:v>
                </c:pt>
                <c:pt idx="252" formatCode="0.00000">
                  <c:v>0.29444444444444445</c:v>
                </c:pt>
                <c:pt idx="253" formatCode="0.00000">
                  <c:v>0.29444444444444445</c:v>
                </c:pt>
                <c:pt idx="254" formatCode="0.00000">
                  <c:v>0.30972222222222223</c:v>
                </c:pt>
                <c:pt idx="255" formatCode="0.00000">
                  <c:v>0.30972222222222223</c:v>
                </c:pt>
                <c:pt idx="256" formatCode="0.00000">
                  <c:v>0.30833333333333335</c:v>
                </c:pt>
                <c:pt idx="257" formatCode="0.00000">
                  <c:v>0.31527777777777782</c:v>
                </c:pt>
                <c:pt idx="258" formatCode="0.00000">
                  <c:v>0.31388888888888888</c:v>
                </c:pt>
                <c:pt idx="259" formatCode="0.00000">
                  <c:v>0.31111111111111106</c:v>
                </c:pt>
                <c:pt idx="260" formatCode="0.00000">
                  <c:v>0.31111111111111117</c:v>
                </c:pt>
                <c:pt idx="261" formatCode="0.00000">
                  <c:v>0.31527777777777771</c:v>
                </c:pt>
                <c:pt idx="262" formatCode="0.00000">
                  <c:v>0.31527777777777777</c:v>
                </c:pt>
                <c:pt idx="263" formatCode="0.00000">
                  <c:v>0.3125</c:v>
                </c:pt>
                <c:pt idx="264" formatCode="0.00000">
                  <c:v>0.31388888888888888</c:v>
                </c:pt>
                <c:pt idx="265" formatCode="0.00000">
                  <c:v>0.30555555555555552</c:v>
                </c:pt>
                <c:pt idx="266" formatCode="0.00000">
                  <c:v>0.30694444444444446</c:v>
                </c:pt>
                <c:pt idx="267" formatCode="0.00000">
                  <c:v>0.30694444444444441</c:v>
                </c:pt>
                <c:pt idx="268" formatCode="0.00000">
                  <c:v>0.30416666666666664</c:v>
                </c:pt>
                <c:pt idx="269" formatCode="0.00000">
                  <c:v>0.30555555555555552</c:v>
                </c:pt>
                <c:pt idx="270" formatCode="0.00000">
                  <c:v>0.30277777777777776</c:v>
                </c:pt>
                <c:pt idx="271" formatCode="0.00000">
                  <c:v>0.3083333333333334</c:v>
                </c:pt>
                <c:pt idx="272" formatCode="0.00000">
                  <c:v>0.30555555555555558</c:v>
                </c:pt>
                <c:pt idx="273" formatCode="0.00000">
                  <c:v>0.30833333333333335</c:v>
                </c:pt>
                <c:pt idx="274" formatCode="0.00000">
                  <c:v>0.30972222222222223</c:v>
                </c:pt>
                <c:pt idx="275" formatCode="0.00000">
                  <c:v>0.31527777777777777</c:v>
                </c:pt>
                <c:pt idx="276" formatCode="0.00000">
                  <c:v>0.32083333333333336</c:v>
                </c:pt>
                <c:pt idx="277" formatCode="0.00000">
                  <c:v>0.30277777777777776</c:v>
                </c:pt>
                <c:pt idx="278" formatCode="0.00000">
                  <c:v>0.30833333333333335</c:v>
                </c:pt>
                <c:pt idx="279" formatCode="0.00000">
                  <c:v>0.29999999999999993</c:v>
                </c:pt>
                <c:pt idx="280" formatCode="0.00000">
                  <c:v>0.30138888888888887</c:v>
                </c:pt>
                <c:pt idx="281" formatCode="0.00000">
                  <c:v>0.30972222222222223</c:v>
                </c:pt>
                <c:pt idx="282" formatCode="0.00000">
                  <c:v>0.30972222222222218</c:v>
                </c:pt>
                <c:pt idx="283" formatCode="0.00000">
                  <c:v>0.30694444444444446</c:v>
                </c:pt>
                <c:pt idx="284" formatCode="0.00000">
                  <c:v>0.30694444444444435</c:v>
                </c:pt>
                <c:pt idx="285" formatCode="0.00000">
                  <c:v>0.30694444444444446</c:v>
                </c:pt>
                <c:pt idx="286" formatCode="0.00000">
                  <c:v>0.3041666666666667</c:v>
                </c:pt>
                <c:pt idx="287" formatCode="0.00000">
                  <c:v>0.3263888888888889</c:v>
                </c:pt>
                <c:pt idx="288" formatCode="0.00000">
                  <c:v>0.32361111111111107</c:v>
                </c:pt>
                <c:pt idx="289" formatCode="0.00000">
                  <c:v>0.31944444444444448</c:v>
                </c:pt>
                <c:pt idx="290" formatCode="0.00000">
                  <c:v>0.30555555555555558</c:v>
                </c:pt>
                <c:pt idx="291" formatCode="0.00000">
                  <c:v>0.28750000000000003</c:v>
                </c:pt>
                <c:pt idx="292" formatCode="0.00000">
                  <c:v>0.27916666666666667</c:v>
                </c:pt>
                <c:pt idx="293" formatCode="0.00000">
                  <c:v>0.26527777777777778</c:v>
                </c:pt>
                <c:pt idx="294" formatCode="0.00000">
                  <c:v>0.25694444444444442</c:v>
                </c:pt>
                <c:pt idx="295" formatCode="0.00000">
                  <c:v>0.25277777777777777</c:v>
                </c:pt>
                <c:pt idx="296" formatCode="0.00000">
                  <c:v>0.24722222222222223</c:v>
                </c:pt>
                <c:pt idx="297" formatCode="0.00000">
                  <c:v>0.23749999999999999</c:v>
                </c:pt>
                <c:pt idx="298" formatCode="0.00000">
                  <c:v>0.23888888888888885</c:v>
                </c:pt>
                <c:pt idx="299" formatCode="0.00000">
                  <c:v>0.24305555555555558</c:v>
                </c:pt>
                <c:pt idx="300" formatCode="0.00000">
                  <c:v>0.2458333333333334</c:v>
                </c:pt>
                <c:pt idx="301" formatCode="0.00000">
                  <c:v>0.24444444444444446</c:v>
                </c:pt>
                <c:pt idx="302" formatCode="0.00000">
                  <c:v>0.24722222222222223</c:v>
                </c:pt>
                <c:pt idx="303" formatCode="0.00000">
                  <c:v>0.25277777777777782</c:v>
                </c:pt>
                <c:pt idx="304" formatCode="0.00000">
                  <c:v>0.25416666666666671</c:v>
                </c:pt>
                <c:pt idx="305" formatCode="0.00000">
                  <c:v>0.25555555555555554</c:v>
                </c:pt>
                <c:pt idx="306" formatCode="0.00000">
                  <c:v>0.2583333333333333</c:v>
                </c:pt>
                <c:pt idx="307" formatCode="0.00000">
                  <c:v>0.25416666666666665</c:v>
                </c:pt>
                <c:pt idx="308" formatCode="0.00000">
                  <c:v>0.25694444444444448</c:v>
                </c:pt>
                <c:pt idx="309" formatCode="0.00000">
                  <c:v>0.26388888888888895</c:v>
                </c:pt>
                <c:pt idx="310" formatCode="0.00000">
                  <c:v>0.26666666666666661</c:v>
                </c:pt>
                <c:pt idx="311" formatCode="0.00000">
                  <c:v>0.2680555555555556</c:v>
                </c:pt>
                <c:pt idx="312" formatCode="0.00000">
                  <c:v>0.26527777777777783</c:v>
                </c:pt>
                <c:pt idx="313" formatCode="0.00000">
                  <c:v>0.27361111111111114</c:v>
                </c:pt>
                <c:pt idx="314" formatCode="0.00000">
                  <c:v>0.26527777777777778</c:v>
                </c:pt>
                <c:pt idx="315" formatCode="0.00000">
                  <c:v>0.26805555555555555</c:v>
                </c:pt>
                <c:pt idx="316" formatCode="0.00000">
                  <c:v>0.27361111111111114</c:v>
                </c:pt>
                <c:pt idx="317" formatCode="0.00000">
                  <c:v>0.27361111111111114</c:v>
                </c:pt>
                <c:pt idx="318" formatCode="0.00000">
                  <c:v>0.26805555555555555</c:v>
                </c:pt>
                <c:pt idx="319" formatCode="0.00000">
                  <c:v>0.26250000000000001</c:v>
                </c:pt>
                <c:pt idx="320" formatCode="0.00000">
                  <c:v>0.27500000000000002</c:v>
                </c:pt>
                <c:pt idx="321" formatCode="0.00000">
                  <c:v>0.26944444444444449</c:v>
                </c:pt>
                <c:pt idx="322" formatCode="0.00000">
                  <c:v>0.28611111111111109</c:v>
                </c:pt>
                <c:pt idx="323" formatCode="0.00000">
                  <c:v>0.28611111111111109</c:v>
                </c:pt>
                <c:pt idx="324" formatCode="0.00000">
                  <c:v>0.30000000000000004</c:v>
                </c:pt>
                <c:pt idx="325" formatCode="0.00000">
                  <c:v>0.29722222222222222</c:v>
                </c:pt>
                <c:pt idx="326" formatCode="0.00000">
                  <c:v>0.29305555555555551</c:v>
                </c:pt>
                <c:pt idx="327" formatCode="0.00000">
                  <c:v>0.29722222222222217</c:v>
                </c:pt>
                <c:pt idx="328" formatCode="0.00000">
                  <c:v>0.28611111111111109</c:v>
                </c:pt>
                <c:pt idx="329" formatCode="0.00000">
                  <c:v>0.3027777777777777</c:v>
                </c:pt>
                <c:pt idx="330" formatCode="0.00000">
                  <c:v>0.3</c:v>
                </c:pt>
                <c:pt idx="331" formatCode="0.00000">
                  <c:v>0.3125</c:v>
                </c:pt>
                <c:pt idx="332" formatCode="0.00000">
                  <c:v>0.31388888888888888</c:v>
                </c:pt>
                <c:pt idx="333" formatCode="0.00000">
                  <c:v>0.3125</c:v>
                </c:pt>
                <c:pt idx="334" formatCode="0.00000">
                  <c:v>0.31805555555555559</c:v>
                </c:pt>
                <c:pt idx="335" formatCode="0.00000">
                  <c:v>0.30694444444444441</c:v>
                </c:pt>
                <c:pt idx="336" formatCode="0.00000">
                  <c:v>0.32361111111111113</c:v>
                </c:pt>
                <c:pt idx="337" formatCode="0.00000">
                  <c:v>0.33472222222222225</c:v>
                </c:pt>
                <c:pt idx="338" formatCode="0.00000">
                  <c:v>0.36111111111111105</c:v>
                </c:pt>
                <c:pt idx="339" formatCode="0.00000">
                  <c:v>0.35972222222222217</c:v>
                </c:pt>
                <c:pt idx="340" formatCode="0.00000">
                  <c:v>0.35972222222222217</c:v>
                </c:pt>
                <c:pt idx="341" formatCode="0.00000">
                  <c:v>0.37083333333333329</c:v>
                </c:pt>
                <c:pt idx="342" formatCode="0.00000">
                  <c:v>0.35</c:v>
                </c:pt>
                <c:pt idx="343" formatCode="0.00000">
                  <c:v>0.36111111111111105</c:v>
                </c:pt>
                <c:pt idx="344" formatCode="0.00000">
                  <c:v>0.36111111111111105</c:v>
                </c:pt>
                <c:pt idx="345" formatCode="0.00000">
                  <c:v>0.37638888888888888</c:v>
                </c:pt>
                <c:pt idx="346" formatCode="0.00000">
                  <c:v>0.36527777777777781</c:v>
                </c:pt>
                <c:pt idx="347" formatCode="0.00000">
                  <c:v>0.35277777777777775</c:v>
                </c:pt>
                <c:pt idx="348" formatCode="0.00000">
                  <c:v>0.34444444444444444</c:v>
                </c:pt>
                <c:pt idx="349" formatCode="0.00000">
                  <c:v>0.31527777777777782</c:v>
                </c:pt>
                <c:pt idx="350" formatCode="0.00000">
                  <c:v>0.31388888888888894</c:v>
                </c:pt>
                <c:pt idx="351" formatCode="0.00000">
                  <c:v>0.30833333333333329</c:v>
                </c:pt>
                <c:pt idx="352" formatCode="0.00000">
                  <c:v>0.32361111111111113</c:v>
                </c:pt>
                <c:pt idx="353" formatCode="0.00000">
                  <c:v>0.31527777777777782</c:v>
                </c:pt>
                <c:pt idx="354" formatCode="0.00000">
                  <c:v>0.3083333333333334</c:v>
                </c:pt>
                <c:pt idx="355" formatCode="0.00000">
                  <c:v>0.30972222222222223</c:v>
                </c:pt>
                <c:pt idx="356" formatCode="0.00000">
                  <c:v>0.29166666666666663</c:v>
                </c:pt>
                <c:pt idx="357" formatCode="0.00000">
                  <c:v>0.2986111111111111</c:v>
                </c:pt>
                <c:pt idx="358" formatCode="0.00000">
                  <c:v>0.30138888888888887</c:v>
                </c:pt>
                <c:pt idx="359" formatCode="0.00000">
                  <c:v>0.3263888888888889</c:v>
                </c:pt>
                <c:pt idx="360" formatCode="0.00000">
                  <c:v>0.3263888888888889</c:v>
                </c:pt>
                <c:pt idx="361" formatCode="0.00000">
                  <c:v>0.31527777777777782</c:v>
                </c:pt>
                <c:pt idx="362" formatCode="0.00000">
                  <c:v>0.31805555555555559</c:v>
                </c:pt>
                <c:pt idx="363" formatCode="0.00000">
                  <c:v>0.30555555555555558</c:v>
                </c:pt>
                <c:pt idx="364" formatCode="0.00000">
                  <c:v>0.31388888888888888</c:v>
                </c:pt>
                <c:pt idx="365" formatCode="0.00000">
                  <c:v>0.31666666666666665</c:v>
                </c:pt>
                <c:pt idx="366" formatCode="0.00000">
                  <c:v>0.33611111111111114</c:v>
                </c:pt>
                <c:pt idx="367" formatCode="0.00000">
                  <c:v>0.34861111111111109</c:v>
                </c:pt>
                <c:pt idx="368" formatCode="0.00000">
                  <c:v>0.35138888888888886</c:v>
                </c:pt>
                <c:pt idx="369" formatCode="0.00000">
                  <c:v>0.35972222222222222</c:v>
                </c:pt>
                <c:pt idx="370" formatCode="0.00000">
                  <c:v>0.35138888888888892</c:v>
                </c:pt>
                <c:pt idx="371" formatCode="0.00000">
                  <c:v>0.37361111111111112</c:v>
                </c:pt>
                <c:pt idx="372" formatCode="0.00000">
                  <c:v>0.37222222222222229</c:v>
                </c:pt>
                <c:pt idx="373" formatCode="0.00000">
                  <c:v>0.39166666666666666</c:v>
                </c:pt>
                <c:pt idx="374" formatCode="0.00000">
                  <c:v>0.39305555555555555</c:v>
                </c:pt>
                <c:pt idx="375" formatCode="0.00000">
                  <c:v>0.39027777777777778</c:v>
                </c:pt>
                <c:pt idx="376" formatCode="0.00000">
                  <c:v>0.39722222222222225</c:v>
                </c:pt>
                <c:pt idx="377" formatCode="0.00000">
                  <c:v>0.38055555555555554</c:v>
                </c:pt>
                <c:pt idx="378" formatCode="0.00000">
                  <c:v>0.39444444444444443</c:v>
                </c:pt>
                <c:pt idx="379" formatCode="0.00000">
                  <c:v>0.39305555555555555</c:v>
                </c:pt>
                <c:pt idx="380" formatCode="0.00000">
                  <c:v>0.40833333333333333</c:v>
                </c:pt>
                <c:pt idx="381" formatCode="0.00000">
                  <c:v>0.40416666666666667</c:v>
                </c:pt>
                <c:pt idx="382" formatCode="0.00000">
                  <c:v>0.41111111111111115</c:v>
                </c:pt>
                <c:pt idx="383" formatCode="0.00000">
                  <c:v>0.41805555555555551</c:v>
                </c:pt>
                <c:pt idx="384" formatCode="0.00000">
                  <c:v>0.40972222222222221</c:v>
                </c:pt>
                <c:pt idx="385" formatCode="0.00000">
                  <c:v>0.42638888888888893</c:v>
                </c:pt>
                <c:pt idx="386" formatCode="0.00000">
                  <c:v>0.4291666666666667</c:v>
                </c:pt>
                <c:pt idx="387" formatCode="0.00000">
                  <c:v>0.44583333333333341</c:v>
                </c:pt>
                <c:pt idx="388" formatCode="0.00000">
                  <c:v>0.44444444444444448</c:v>
                </c:pt>
                <c:pt idx="389" formatCode="0.00000">
                  <c:v>0.44444444444444448</c:v>
                </c:pt>
                <c:pt idx="390" formatCode="0.00000">
                  <c:v>0.45277777777777778</c:v>
                </c:pt>
                <c:pt idx="391" formatCode="0.00000">
                  <c:v>0.4458333333333333</c:v>
                </c:pt>
                <c:pt idx="392" formatCode="0.00000">
                  <c:v>0.45555555555555555</c:v>
                </c:pt>
                <c:pt idx="393" formatCode="0.00000">
                  <c:v>0.45555555555555555</c:v>
                </c:pt>
                <c:pt idx="394" formatCode="0.00000">
                  <c:v>0.46388888888888891</c:v>
                </c:pt>
                <c:pt idx="395" formatCode="0.00000">
                  <c:v>0.45833333333333331</c:v>
                </c:pt>
                <c:pt idx="396" formatCode="0.00000">
                  <c:v>0.46388888888888891</c:v>
                </c:pt>
                <c:pt idx="397" formatCode="0.00000">
                  <c:v>0.46666666666666662</c:v>
                </c:pt>
                <c:pt idx="398" formatCode="0.00000">
                  <c:v>0.46388888888888885</c:v>
                </c:pt>
                <c:pt idx="399" formatCode="0.00000">
                  <c:v>0.48749999999999999</c:v>
                </c:pt>
                <c:pt idx="400" formatCode="0.00000">
                  <c:v>0.49027777777777787</c:v>
                </c:pt>
                <c:pt idx="401" formatCode="0.00000">
                  <c:v>0.50000000000000011</c:v>
                </c:pt>
                <c:pt idx="402" formatCode="0.00000">
                  <c:v>0.50138888888888888</c:v>
                </c:pt>
                <c:pt idx="403" formatCode="0.00000">
                  <c:v>0.49861111111111106</c:v>
                </c:pt>
                <c:pt idx="404" formatCode="0.00000">
                  <c:v>0.50694444444444442</c:v>
                </c:pt>
                <c:pt idx="405" formatCode="0.00000">
                  <c:v>0.50138888888888888</c:v>
                </c:pt>
                <c:pt idx="406" formatCode="0.00000">
                  <c:v>0.50277777777777777</c:v>
                </c:pt>
                <c:pt idx="407" formatCode="0.00000">
                  <c:v>0.50138888888888888</c:v>
                </c:pt>
                <c:pt idx="408" formatCode="0.00000">
                  <c:v>0.50138888888888888</c:v>
                </c:pt>
                <c:pt idx="409" formatCode="0.00000">
                  <c:v>0.48333333333333323</c:v>
                </c:pt>
                <c:pt idx="410" formatCode="0.00000">
                  <c:v>0.47916666666666669</c:v>
                </c:pt>
                <c:pt idx="411" formatCode="0.00000">
                  <c:v>0.48472222222222222</c:v>
                </c:pt>
                <c:pt idx="412" formatCode="0.00000">
                  <c:v>0.46805555555555556</c:v>
                </c:pt>
                <c:pt idx="413" formatCode="0.00000">
                  <c:v>0.46944444444444439</c:v>
                </c:pt>
                <c:pt idx="414" formatCode="0.00000">
                  <c:v>0.46388888888888891</c:v>
                </c:pt>
                <c:pt idx="415" formatCode="0.00000">
                  <c:v>0.46388888888888891</c:v>
                </c:pt>
                <c:pt idx="416" formatCode="0.00000">
                  <c:v>0.45</c:v>
                </c:pt>
                <c:pt idx="417" formatCode="0.00000">
                  <c:v>0.44027777777777788</c:v>
                </c:pt>
                <c:pt idx="418" formatCode="0.00000">
                  <c:v>0.44305555555555554</c:v>
                </c:pt>
                <c:pt idx="419" formatCode="0.00000">
                  <c:v>0.42499999999999999</c:v>
                </c:pt>
                <c:pt idx="420" formatCode="0.00000">
                  <c:v>0.42499999999999999</c:v>
                </c:pt>
                <c:pt idx="421" formatCode="0.00000">
                  <c:v>0.42499999999999999</c:v>
                </c:pt>
                <c:pt idx="422" formatCode="0.00000">
                  <c:v>0.43611111111111106</c:v>
                </c:pt>
                <c:pt idx="423" formatCode="0.00000">
                  <c:v>0.4375</c:v>
                </c:pt>
                <c:pt idx="424" formatCode="0.00000">
                  <c:v>0.4375</c:v>
                </c:pt>
                <c:pt idx="425" formatCode="0.00000">
                  <c:v>0.44305555555555554</c:v>
                </c:pt>
                <c:pt idx="426" formatCode="0.00000">
                  <c:v>0.43888888888888883</c:v>
                </c:pt>
                <c:pt idx="427" formatCode="0.00000">
                  <c:v>0.44444444444444448</c:v>
                </c:pt>
                <c:pt idx="428" formatCode="0.00000">
                  <c:v>0.45</c:v>
                </c:pt>
                <c:pt idx="429" formatCode="0.00000">
                  <c:v>0.45555555555555555</c:v>
                </c:pt>
                <c:pt idx="430" formatCode="0.00000">
                  <c:v>0.45416666666666661</c:v>
                </c:pt>
                <c:pt idx="431" formatCode="0.00000">
                  <c:v>0.4458333333333333</c:v>
                </c:pt>
                <c:pt idx="432" formatCode="0.00000">
                  <c:v>0.45694444444444449</c:v>
                </c:pt>
                <c:pt idx="433" formatCode="0.00000">
                  <c:v>0.44444444444444448</c:v>
                </c:pt>
                <c:pt idx="434" formatCode="0.00000">
                  <c:v>0.44722222222222224</c:v>
                </c:pt>
                <c:pt idx="435" formatCode="0.00000">
                  <c:v>0.45277777777777783</c:v>
                </c:pt>
                <c:pt idx="436" formatCode="0.00000">
                  <c:v>0.46527777777777779</c:v>
                </c:pt>
                <c:pt idx="437" formatCode="0.00000">
                  <c:v>0.46250000000000002</c:v>
                </c:pt>
                <c:pt idx="438" formatCode="0.00000">
                  <c:v>0.45138888888888895</c:v>
                </c:pt>
                <c:pt idx="439" formatCode="0.00000">
                  <c:v>0.46805555555555556</c:v>
                </c:pt>
                <c:pt idx="440" formatCode="0.00000">
                  <c:v>0.45555555555555555</c:v>
                </c:pt>
                <c:pt idx="441" formatCode="0.00000">
                  <c:v>0.46805555555555556</c:v>
                </c:pt>
                <c:pt idx="442" formatCode="0.00000">
                  <c:v>0.45972222222222214</c:v>
                </c:pt>
                <c:pt idx="443" formatCode="0.00000">
                  <c:v>0.46944444444444444</c:v>
                </c:pt>
                <c:pt idx="444" formatCode="0.00000">
                  <c:v>0.46666666666666667</c:v>
                </c:pt>
                <c:pt idx="445" formatCode="0.00000">
                  <c:v>0.46666666666666679</c:v>
                </c:pt>
                <c:pt idx="446" formatCode="0.00000">
                  <c:v>0.48472222222222222</c:v>
                </c:pt>
                <c:pt idx="447" formatCode="0.00000">
                  <c:v>0.47500000000000009</c:v>
                </c:pt>
                <c:pt idx="448" formatCode="0.00000">
                  <c:v>0.48055555555555551</c:v>
                </c:pt>
                <c:pt idx="449" formatCode="0.00000">
                  <c:v>0.47499999999999998</c:v>
                </c:pt>
                <c:pt idx="450" formatCode="0.00000">
                  <c:v>0.48472222222222222</c:v>
                </c:pt>
                <c:pt idx="451" formatCode="0.00000">
                  <c:v>0.47499999999999998</c:v>
                </c:pt>
                <c:pt idx="452" formatCode="0.00000">
                  <c:v>0.47083333333333333</c:v>
                </c:pt>
                <c:pt idx="453" formatCode="0.00000">
                  <c:v>0.47916666666666663</c:v>
                </c:pt>
                <c:pt idx="454" formatCode="0.00000">
                  <c:v>0.47083333333333333</c:v>
                </c:pt>
                <c:pt idx="455" formatCode="0.00000">
                  <c:v>0.47361111111111115</c:v>
                </c:pt>
                <c:pt idx="456" formatCode="0.00000">
                  <c:v>0.46388888888888885</c:v>
                </c:pt>
                <c:pt idx="457" formatCode="0.00000">
                  <c:v>0.48055555555555551</c:v>
                </c:pt>
                <c:pt idx="458" formatCode="0.00000">
                  <c:v>0.48611111111111105</c:v>
                </c:pt>
                <c:pt idx="459" formatCode="0.00000">
                  <c:v>0.48888888888888893</c:v>
                </c:pt>
                <c:pt idx="460" formatCode="0.00000">
                  <c:v>0.50000000000000011</c:v>
                </c:pt>
                <c:pt idx="461" formatCode="0.00000">
                  <c:v>0.49444444444444458</c:v>
                </c:pt>
                <c:pt idx="462" formatCode="0.00000">
                  <c:v>0.51111111111111118</c:v>
                </c:pt>
                <c:pt idx="463" formatCode="0.00000">
                  <c:v>0.50972222222222219</c:v>
                </c:pt>
                <c:pt idx="464" formatCode="0.00000">
                  <c:v>0.52222222222222214</c:v>
                </c:pt>
                <c:pt idx="465" formatCode="0.00000">
                  <c:v>0.51666666666666661</c:v>
                </c:pt>
                <c:pt idx="466" formatCode="0.00000">
                  <c:v>0.50694444444444442</c:v>
                </c:pt>
                <c:pt idx="467" formatCode="0.00000">
                  <c:v>0.51944444444444449</c:v>
                </c:pt>
                <c:pt idx="468" formatCode="0.00000">
                  <c:v>0.49861111111111117</c:v>
                </c:pt>
                <c:pt idx="469" formatCode="0.00000">
                  <c:v>0.5097222222222223</c:v>
                </c:pt>
                <c:pt idx="470" formatCode="0.00000">
                  <c:v>0.50416666666666665</c:v>
                </c:pt>
                <c:pt idx="471" formatCode="0.00000">
                  <c:v>0.51527777777777772</c:v>
                </c:pt>
                <c:pt idx="472" formatCode="0.00000">
                  <c:v>0.50416666666666665</c:v>
                </c:pt>
                <c:pt idx="473" formatCode="0.00000">
                  <c:v>0.5180555555555556</c:v>
                </c:pt>
                <c:pt idx="474" formatCode="0.00000">
                  <c:v>0.5347222222222221</c:v>
                </c:pt>
                <c:pt idx="475" formatCode="0.00000">
                  <c:v>0.53749999999999998</c:v>
                </c:pt>
                <c:pt idx="476" formatCode="0.00000">
                  <c:v>0.55972222222222212</c:v>
                </c:pt>
                <c:pt idx="477" formatCode="0.00000">
                  <c:v>0.55833333333333335</c:v>
                </c:pt>
                <c:pt idx="478" formatCode="0.00000">
                  <c:v>0.58194444444444438</c:v>
                </c:pt>
                <c:pt idx="479" formatCode="0.00000">
                  <c:v>0.58055555555555549</c:v>
                </c:pt>
                <c:pt idx="480" formatCode="0.00000">
                  <c:v>0.58749999999999991</c:v>
                </c:pt>
                <c:pt idx="481" formatCode="0.00000">
                  <c:v>0.5888888888888888</c:v>
                </c:pt>
                <c:pt idx="482" formatCode="0.00000">
                  <c:v>0.59305555555555556</c:v>
                </c:pt>
                <c:pt idx="483" formatCode="0.00000">
                  <c:v>0.59861111111111109</c:v>
                </c:pt>
                <c:pt idx="484" formatCode="0.00000">
                  <c:v>0.60277777777777775</c:v>
                </c:pt>
                <c:pt idx="485" formatCode="0.00000">
                  <c:v>0.60833333333333339</c:v>
                </c:pt>
                <c:pt idx="486" formatCode="0.00000">
                  <c:v>0.61250000000000004</c:v>
                </c:pt>
                <c:pt idx="487" formatCode="0.00000">
                  <c:v>0.61944444444444446</c:v>
                </c:pt>
                <c:pt idx="488" formatCode="0.00000">
                  <c:v>0.63333333333333341</c:v>
                </c:pt>
                <c:pt idx="489" formatCode="0.00000">
                  <c:v>0.62916666666666665</c:v>
                </c:pt>
                <c:pt idx="490" formatCode="0.00000">
                  <c:v>0.64027777777777783</c:v>
                </c:pt>
                <c:pt idx="491" formatCode="0.00000">
                  <c:v>0.65555555555555556</c:v>
                </c:pt>
                <c:pt idx="492" formatCode="0.00000">
                  <c:v>0.66388888888888897</c:v>
                </c:pt>
                <c:pt idx="493" formatCode="0.00000">
                  <c:v>0.67361111111111105</c:v>
                </c:pt>
                <c:pt idx="494" formatCode="0.00000">
                  <c:v>0.68055555555555558</c:v>
                </c:pt>
                <c:pt idx="495" formatCode="0.00000">
                  <c:v>0.70277777777777772</c:v>
                </c:pt>
                <c:pt idx="496" formatCode="0.00000">
                  <c:v>0.70138888888888895</c:v>
                </c:pt>
                <c:pt idx="497" formatCode="0.00000">
                  <c:v>0.70972222222222214</c:v>
                </c:pt>
                <c:pt idx="498" formatCode="0.00000">
                  <c:v>0.70972222222222225</c:v>
                </c:pt>
                <c:pt idx="499" formatCode="0.00000">
                  <c:v>0.72499999999999987</c:v>
                </c:pt>
                <c:pt idx="500" formatCode="0.00000">
                  <c:v>0.72916666666666663</c:v>
                </c:pt>
                <c:pt idx="501" formatCode="0.00000">
                  <c:v>0.72916666666666663</c:v>
                </c:pt>
                <c:pt idx="502" formatCode="0.00000">
                  <c:v>0.75</c:v>
                </c:pt>
                <c:pt idx="503" formatCode="0.00000">
                  <c:v>0.74027777777777781</c:v>
                </c:pt>
                <c:pt idx="504" formatCode="0.00000">
                  <c:v>0.74722222222222223</c:v>
                </c:pt>
                <c:pt idx="505" formatCode="0.00000">
                  <c:v>0.75138888888888888</c:v>
                </c:pt>
                <c:pt idx="506" formatCode="0.00000">
                  <c:v>0.76388888888888884</c:v>
                </c:pt>
                <c:pt idx="507" formatCode="0.00000">
                  <c:v>0.7763888888888888</c:v>
                </c:pt>
                <c:pt idx="508" formatCode="0.00000">
                  <c:v>0.79027777777777763</c:v>
                </c:pt>
                <c:pt idx="509" formatCode="0.00000">
                  <c:v>0.81111111111111112</c:v>
                </c:pt>
                <c:pt idx="510" formatCode="0.00000">
                  <c:v>0.81527777777777788</c:v>
                </c:pt>
                <c:pt idx="511" formatCode="0.00000">
                  <c:v>0.83888888888888891</c:v>
                </c:pt>
                <c:pt idx="512" formatCode="0.00000">
                  <c:v>0.84583333333333344</c:v>
                </c:pt>
                <c:pt idx="513" formatCode="0.00000">
                  <c:v>0.85277777777777786</c:v>
                </c:pt>
                <c:pt idx="514" formatCode="0.00000">
                  <c:v>0.85277777777777786</c:v>
                </c:pt>
                <c:pt idx="515" formatCode="0.00000">
                  <c:v>0.85694444444444429</c:v>
                </c:pt>
                <c:pt idx="516" formatCode="0.00000">
                  <c:v>0.8652777777777777</c:v>
                </c:pt>
                <c:pt idx="517" formatCode="0.00000">
                  <c:v>0.85833333333333339</c:v>
                </c:pt>
                <c:pt idx="518" formatCode="0.00000">
                  <c:v>0.87222222222222212</c:v>
                </c:pt>
                <c:pt idx="519" formatCode="0.00000">
                  <c:v>0.86666666666666659</c:v>
                </c:pt>
                <c:pt idx="520" formatCode="0.00000">
                  <c:v>0.87638888888888888</c:v>
                </c:pt>
                <c:pt idx="521" formatCode="0.00000">
                  <c:v>0.85277777777777763</c:v>
                </c:pt>
                <c:pt idx="522" formatCode="0.00000">
                  <c:v>0.8222222222222223</c:v>
                </c:pt>
                <c:pt idx="523" formatCode="0.00000">
                  <c:v>0.80694444444444446</c:v>
                </c:pt>
                <c:pt idx="524" formatCode="0.00000">
                  <c:v>0.79305555555555574</c:v>
                </c:pt>
                <c:pt idx="525" formatCode="0.00000">
                  <c:v>0.78333333333333333</c:v>
                </c:pt>
                <c:pt idx="526" formatCode="0.00000">
                  <c:v>0.76249999999999996</c:v>
                </c:pt>
                <c:pt idx="527" formatCode="0.00000">
                  <c:v>0.75555555555555554</c:v>
                </c:pt>
                <c:pt idx="528" formatCode="0.00000">
                  <c:v>0.72777777777777775</c:v>
                </c:pt>
                <c:pt idx="529" formatCode="0.00000">
                  <c:v>0.7152777777777779</c:v>
                </c:pt>
                <c:pt idx="530" formatCode="0.00000">
                  <c:v>0.70972222222222225</c:v>
                </c:pt>
                <c:pt idx="531" formatCode="0.00000">
                  <c:v>0.70555555555555571</c:v>
                </c:pt>
                <c:pt idx="532" formatCode="0.00000">
                  <c:v>0.72499999999999998</c:v>
                </c:pt>
                <c:pt idx="533" formatCode="0.00000">
                  <c:v>0.74444444444444446</c:v>
                </c:pt>
                <c:pt idx="534" formatCode="0.00000">
                  <c:v>0.74722222222222223</c:v>
                </c:pt>
                <c:pt idx="535" formatCode="0.00000">
                  <c:v>0.74305555555555558</c:v>
                </c:pt>
                <c:pt idx="536" formatCode="0.00000">
                  <c:v>0.70000000000000007</c:v>
                </c:pt>
                <c:pt idx="537" formatCode="0.00000">
                  <c:v>0.71111111111111103</c:v>
                </c:pt>
                <c:pt idx="538" formatCode="0.00000">
                  <c:v>0.70972222222222225</c:v>
                </c:pt>
                <c:pt idx="539" formatCode="0.00000">
                  <c:v>0.71388888888888891</c:v>
                </c:pt>
                <c:pt idx="540" formatCode="0.00000">
                  <c:v>0.71666666666666667</c:v>
                </c:pt>
                <c:pt idx="541" formatCode="0.00000">
                  <c:v>0.71666666666666656</c:v>
                </c:pt>
                <c:pt idx="542" formatCode="0.00000">
                  <c:v>0.71805555555555556</c:v>
                </c:pt>
                <c:pt idx="543" formatCode="0.00000">
                  <c:v>0.71388888888888891</c:v>
                </c:pt>
                <c:pt idx="544" formatCode="0.00000">
                  <c:v>0.71388888888888891</c:v>
                </c:pt>
                <c:pt idx="545" formatCode="0.00000">
                  <c:v>0.71944444444444444</c:v>
                </c:pt>
                <c:pt idx="546" formatCode="0.00000">
                  <c:v>0.77916666666666667</c:v>
                </c:pt>
                <c:pt idx="547" formatCode="0.00000">
                  <c:v>0.78472222222222221</c:v>
                </c:pt>
                <c:pt idx="548" formatCode="0.00000">
                  <c:v>0.79583333333333339</c:v>
                </c:pt>
                <c:pt idx="549" formatCode="0.00000">
                  <c:v>0.81388888888888888</c:v>
                </c:pt>
                <c:pt idx="550" formatCode="0.00000">
                  <c:v>0.80694444444444446</c:v>
                </c:pt>
              </c:numCache>
            </c:numRef>
          </c:val>
          <c:smooth val="0"/>
          <c:extLst>
            <c:ext xmlns:c16="http://schemas.microsoft.com/office/drawing/2014/chart" uri="{C3380CC4-5D6E-409C-BE32-E72D297353CC}">
              <c16:uniqueId val="{00000003-3F68-4B6E-A713-6C0D839C22CD}"/>
            </c:ext>
          </c:extLst>
        </c:ser>
        <c:ser>
          <c:idx val="4"/>
          <c:order val="4"/>
          <c:tx>
            <c:strRef>
              <c:f>Index_Methodology!$X$11</c:f>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Index_Methodology!$X$16:$X$571</c15:sqref>
                  </c15:fullRef>
                </c:ext>
              </c:extLst>
              <c:f>Index_Methodology!$X$21:$X$571</c:f>
              <c:numCache>
                <c:formatCode>General</c:formatCode>
                <c:ptCount val="551"/>
                <c:pt idx="0" formatCode="0.00000">
                  <c:v>0.63731343283582098</c:v>
                </c:pt>
                <c:pt idx="1" formatCode="0.00000">
                  <c:v>0.60746268656716418</c:v>
                </c:pt>
                <c:pt idx="2" formatCode="0.00000">
                  <c:v>0.57910447761194028</c:v>
                </c:pt>
                <c:pt idx="3" formatCode="0.00000">
                  <c:v>0.57611940298507458</c:v>
                </c:pt>
                <c:pt idx="4" formatCode="0.00000">
                  <c:v>0.58358208955223889</c:v>
                </c:pt>
                <c:pt idx="5" formatCode="0.00000">
                  <c:v>0.62089552238805978</c:v>
                </c:pt>
                <c:pt idx="6" formatCode="0.00000">
                  <c:v>0.64776119402985066</c:v>
                </c:pt>
                <c:pt idx="7" formatCode="0.00000">
                  <c:v>0.64328358208955216</c:v>
                </c:pt>
                <c:pt idx="8" formatCode="0.00000">
                  <c:v>0.61194029850746268</c:v>
                </c:pt>
                <c:pt idx="9" formatCode="0.00000">
                  <c:v>0.58805970149253728</c:v>
                </c:pt>
                <c:pt idx="10" formatCode="0.00000">
                  <c:v>0.59402985074626868</c:v>
                </c:pt>
                <c:pt idx="11" formatCode="0.00000">
                  <c:v>0.6</c:v>
                </c:pt>
                <c:pt idx="12" formatCode="0.00000">
                  <c:v>0.63283582089552248</c:v>
                </c:pt>
                <c:pt idx="13" formatCode="0.00000">
                  <c:v>0.65970149253731347</c:v>
                </c:pt>
                <c:pt idx="14" formatCode="0.00000">
                  <c:v>0.65522388059701486</c:v>
                </c:pt>
                <c:pt idx="15" formatCode="0.00000">
                  <c:v>0.62388059701492538</c:v>
                </c:pt>
                <c:pt idx="16" formatCode="0.00000">
                  <c:v>0.59701492537313428</c:v>
                </c:pt>
                <c:pt idx="17" formatCode="0.00000">
                  <c:v>0.59850746268656707</c:v>
                </c:pt>
                <c:pt idx="18" formatCode="0.00000">
                  <c:v>0.60746268656716418</c:v>
                </c:pt>
                <c:pt idx="19" formatCode="0.00000">
                  <c:v>0.63731343283582098</c:v>
                </c:pt>
                <c:pt idx="20" formatCode="0.00000">
                  <c:v>0.65970149253731347</c:v>
                </c:pt>
                <c:pt idx="21" formatCode="0.00000">
                  <c:v>0.65522388059701497</c:v>
                </c:pt>
                <c:pt idx="22" formatCode="0.00000">
                  <c:v>0.62238805970149258</c:v>
                </c:pt>
                <c:pt idx="23" formatCode="0.00000">
                  <c:v>0.59402985074626868</c:v>
                </c:pt>
                <c:pt idx="24" formatCode="0.00000">
                  <c:v>0.59402985074626868</c:v>
                </c:pt>
                <c:pt idx="25" formatCode="0.00000">
                  <c:v>0.59552238805970148</c:v>
                </c:pt>
                <c:pt idx="26" formatCode="0.00000">
                  <c:v>0.62089552238805967</c:v>
                </c:pt>
                <c:pt idx="27" formatCode="0.00000">
                  <c:v>0.64029850746268668</c:v>
                </c:pt>
                <c:pt idx="28" formatCode="0.00000">
                  <c:v>0.63134328358208947</c:v>
                </c:pt>
                <c:pt idx="29" formatCode="0.00000">
                  <c:v>0.6</c:v>
                </c:pt>
                <c:pt idx="30" formatCode="0.00000">
                  <c:v>0.57014925373134329</c:v>
                </c:pt>
                <c:pt idx="31" formatCode="0.00000">
                  <c:v>0.56119402985074629</c:v>
                </c:pt>
                <c:pt idx="32" formatCode="0.00000">
                  <c:v>0.53283582089552239</c:v>
                </c:pt>
                <c:pt idx="33" formatCode="0.00000">
                  <c:v>0.55970149253731338</c:v>
                </c:pt>
                <c:pt idx="34" formatCode="0.00000">
                  <c:v>0.58059701492537308</c:v>
                </c:pt>
                <c:pt idx="35" formatCode="0.00000">
                  <c:v>0.57761194029850738</c:v>
                </c:pt>
                <c:pt idx="36" formatCode="0.00000">
                  <c:v>0.55074626865671639</c:v>
                </c:pt>
                <c:pt idx="37" formatCode="0.00000">
                  <c:v>0.52238805970149249</c:v>
                </c:pt>
                <c:pt idx="38" formatCode="0.00000">
                  <c:v>0.5238805970149254</c:v>
                </c:pt>
                <c:pt idx="39" formatCode="0.00000">
                  <c:v>0.52985074626865658</c:v>
                </c:pt>
                <c:pt idx="40" formatCode="0.00000">
                  <c:v>0.56268656716417909</c:v>
                </c:pt>
                <c:pt idx="41" formatCode="0.00000">
                  <c:v>0.58955223880597019</c:v>
                </c:pt>
                <c:pt idx="42" formatCode="0.00000">
                  <c:v>0.61791044776119397</c:v>
                </c:pt>
                <c:pt idx="43" formatCode="0.00000">
                  <c:v>0.59402985074626868</c:v>
                </c:pt>
                <c:pt idx="44" formatCode="0.00000">
                  <c:v>0.56865671641791049</c:v>
                </c:pt>
                <c:pt idx="45" formatCode="0.00000">
                  <c:v>0.57313432835820899</c:v>
                </c:pt>
                <c:pt idx="46" formatCode="0.00000">
                  <c:v>0.58358208955223889</c:v>
                </c:pt>
                <c:pt idx="47" formatCode="0.00000">
                  <c:v>0.62388059701492549</c:v>
                </c:pt>
                <c:pt idx="48" formatCode="0.00000">
                  <c:v>0.62537313432835828</c:v>
                </c:pt>
                <c:pt idx="49" formatCode="0.00000">
                  <c:v>0.62388059701492538</c:v>
                </c:pt>
                <c:pt idx="50" formatCode="0.00000">
                  <c:v>0.59701492537313428</c:v>
                </c:pt>
                <c:pt idx="51" formatCode="0.00000">
                  <c:v>0.57611940298507458</c:v>
                </c:pt>
                <c:pt idx="52" formatCode="0.00000">
                  <c:v>0.55671641791044757</c:v>
                </c:pt>
                <c:pt idx="53" formatCode="0.00000">
                  <c:v>0.53880597014925369</c:v>
                </c:pt>
                <c:pt idx="54" formatCode="0.00000">
                  <c:v>0.57164179104477608</c:v>
                </c:pt>
                <c:pt idx="55" formatCode="0.00000">
                  <c:v>0.59850746268656718</c:v>
                </c:pt>
                <c:pt idx="56" formatCode="0.00000">
                  <c:v>0.59850746268656718</c:v>
                </c:pt>
                <c:pt idx="57" formatCode="0.00000">
                  <c:v>0.56716417910447769</c:v>
                </c:pt>
                <c:pt idx="58" formatCode="0.00000">
                  <c:v>0.56865671641791038</c:v>
                </c:pt>
                <c:pt idx="59" formatCode="0.00000">
                  <c:v>0.57164179104477619</c:v>
                </c:pt>
                <c:pt idx="60" formatCode="0.00000">
                  <c:v>0.58208955223880599</c:v>
                </c:pt>
                <c:pt idx="61" formatCode="0.00000">
                  <c:v>0.61343283582089558</c:v>
                </c:pt>
                <c:pt idx="62" formatCode="0.00000">
                  <c:v>0.66417910447761197</c:v>
                </c:pt>
                <c:pt idx="63" formatCode="0.00000">
                  <c:v>0.65671641791044766</c:v>
                </c:pt>
                <c:pt idx="64" formatCode="0.00000">
                  <c:v>0.63283582089552237</c:v>
                </c:pt>
                <c:pt idx="65" formatCode="0.00000">
                  <c:v>0.60298507462686568</c:v>
                </c:pt>
                <c:pt idx="66" formatCode="0.00000">
                  <c:v>0.59850746268656718</c:v>
                </c:pt>
                <c:pt idx="67" formatCode="0.00000">
                  <c:v>0.60000000000000009</c:v>
                </c:pt>
                <c:pt idx="68" formatCode="0.00000">
                  <c:v>0.62835820895522398</c:v>
                </c:pt>
                <c:pt idx="69" formatCode="0.00000">
                  <c:v>0.65522388059701497</c:v>
                </c:pt>
                <c:pt idx="70" formatCode="0.00000">
                  <c:v>0.63582089552238796</c:v>
                </c:pt>
                <c:pt idx="71" formatCode="0.00000">
                  <c:v>0.59999999999999987</c:v>
                </c:pt>
                <c:pt idx="72" formatCode="0.00000">
                  <c:v>0.56417910447761188</c:v>
                </c:pt>
                <c:pt idx="73" formatCode="0.00000">
                  <c:v>0.58208955223880587</c:v>
                </c:pt>
                <c:pt idx="74" formatCode="0.00000">
                  <c:v>0.57462686567164167</c:v>
                </c:pt>
                <c:pt idx="75" formatCode="0.00000">
                  <c:v>0.58805970149253739</c:v>
                </c:pt>
                <c:pt idx="76" formatCode="0.00000">
                  <c:v>0.5656716417910449</c:v>
                </c:pt>
                <c:pt idx="77" formatCode="0.00000">
                  <c:v>0.55671641791044768</c:v>
                </c:pt>
                <c:pt idx="78" formatCode="0.00000">
                  <c:v>0.51791044776119399</c:v>
                </c:pt>
                <c:pt idx="79" formatCode="0.00000">
                  <c:v>0.47462686567164181</c:v>
                </c:pt>
                <c:pt idx="80" formatCode="0.00000">
                  <c:v>0.4776119402985074</c:v>
                </c:pt>
                <c:pt idx="81" formatCode="0.00000">
                  <c:v>0.48208955223880601</c:v>
                </c:pt>
                <c:pt idx="82" formatCode="0.00000">
                  <c:v>0.50149253731343291</c:v>
                </c:pt>
                <c:pt idx="83" formatCode="0.00000">
                  <c:v>0.48208955223880601</c:v>
                </c:pt>
                <c:pt idx="84" formatCode="0.00000">
                  <c:v>0.47611940298507466</c:v>
                </c:pt>
                <c:pt idx="85" formatCode="0.00000">
                  <c:v>0.4567164179104477</c:v>
                </c:pt>
                <c:pt idx="86" formatCode="0.00000">
                  <c:v>0.4656716417910447</c:v>
                </c:pt>
                <c:pt idx="87" formatCode="0.00000">
                  <c:v>0.46268656716417905</c:v>
                </c:pt>
                <c:pt idx="88" formatCode="0.00000">
                  <c:v>0.47164179104477605</c:v>
                </c:pt>
                <c:pt idx="89" formatCode="0.00000">
                  <c:v>0.50298507462686559</c:v>
                </c:pt>
                <c:pt idx="90" formatCode="0.00000">
                  <c:v>0.4731343283582089</c:v>
                </c:pt>
                <c:pt idx="91" formatCode="0.00000">
                  <c:v>0.4686567164179104</c:v>
                </c:pt>
                <c:pt idx="92" formatCode="0.00000">
                  <c:v>0.44776119402985071</c:v>
                </c:pt>
                <c:pt idx="93" formatCode="0.00000">
                  <c:v>0.4641791044776119</c:v>
                </c:pt>
                <c:pt idx="94" formatCode="0.00000">
                  <c:v>0.45970149253731341</c:v>
                </c:pt>
                <c:pt idx="95" formatCode="0.00000">
                  <c:v>0.45373134328358206</c:v>
                </c:pt>
                <c:pt idx="96" formatCode="0.00000">
                  <c:v>0.4641791044776119</c:v>
                </c:pt>
                <c:pt idx="97" formatCode="0.00000">
                  <c:v>0.42686567164179101</c:v>
                </c:pt>
                <c:pt idx="98" formatCode="0.00000">
                  <c:v>0.41492537313432837</c:v>
                </c:pt>
                <c:pt idx="99" formatCode="0.00000">
                  <c:v>0.38358208955223877</c:v>
                </c:pt>
                <c:pt idx="100" formatCode="0.00000">
                  <c:v>0.40746268656716411</c:v>
                </c:pt>
                <c:pt idx="101" formatCode="0.00000">
                  <c:v>0.40746268656716411</c:v>
                </c:pt>
                <c:pt idx="102" formatCode="0.00000">
                  <c:v>0.41940298507462687</c:v>
                </c:pt>
                <c:pt idx="103" formatCode="0.00000">
                  <c:v>0.44925373134328356</c:v>
                </c:pt>
                <c:pt idx="104" formatCode="0.00000">
                  <c:v>0.42835820895522392</c:v>
                </c:pt>
                <c:pt idx="105" formatCode="0.00000">
                  <c:v>0.43731343283582091</c:v>
                </c:pt>
                <c:pt idx="106" formatCode="0.00000">
                  <c:v>0.43283582089552242</c:v>
                </c:pt>
                <c:pt idx="107" formatCode="0.00000">
                  <c:v>0.4731343283582089</c:v>
                </c:pt>
                <c:pt idx="108" formatCode="0.00000">
                  <c:v>0.48358208955223886</c:v>
                </c:pt>
                <c:pt idx="109" formatCode="0.00000">
                  <c:v>0.49701492537313435</c:v>
                </c:pt>
                <c:pt idx="110" formatCode="0.00000">
                  <c:v>0.52686567164179099</c:v>
                </c:pt>
                <c:pt idx="111" formatCode="0.00000">
                  <c:v>0.50149253731343291</c:v>
                </c:pt>
                <c:pt idx="112" formatCode="0.00000">
                  <c:v>0.4925373134328358</c:v>
                </c:pt>
                <c:pt idx="113" formatCode="0.00000">
                  <c:v>0.46716417910447755</c:v>
                </c:pt>
                <c:pt idx="114" formatCode="0.00000">
                  <c:v>0.49402985074626854</c:v>
                </c:pt>
                <c:pt idx="115" formatCode="0.00000">
                  <c:v>0.4925373134328358</c:v>
                </c:pt>
                <c:pt idx="116" formatCode="0.00000">
                  <c:v>0.49552238805970139</c:v>
                </c:pt>
                <c:pt idx="117" formatCode="0.00000">
                  <c:v>0.51343283582089549</c:v>
                </c:pt>
                <c:pt idx="118" formatCode="0.00000">
                  <c:v>0.47611940298507455</c:v>
                </c:pt>
                <c:pt idx="119" formatCode="0.00000">
                  <c:v>0.4686567164179104</c:v>
                </c:pt>
                <c:pt idx="120" formatCode="0.00000">
                  <c:v>0.44626865671641791</c:v>
                </c:pt>
                <c:pt idx="121" formatCode="0.00000">
                  <c:v>0.46716417910447755</c:v>
                </c:pt>
                <c:pt idx="122" formatCode="0.00000">
                  <c:v>0.43731343283582086</c:v>
                </c:pt>
                <c:pt idx="123" formatCode="0.00000">
                  <c:v>0.43731343283582091</c:v>
                </c:pt>
                <c:pt idx="124" formatCode="0.00000">
                  <c:v>0.44925373134328356</c:v>
                </c:pt>
                <c:pt idx="125" formatCode="0.00000">
                  <c:v>0.41044776119402987</c:v>
                </c:pt>
                <c:pt idx="126" formatCode="0.00000">
                  <c:v>0.37164179104477613</c:v>
                </c:pt>
                <c:pt idx="127" formatCode="0.00000">
                  <c:v>0.35522388059701493</c:v>
                </c:pt>
                <c:pt idx="128" formatCode="0.00000">
                  <c:v>0.38805970149253732</c:v>
                </c:pt>
                <c:pt idx="129" formatCode="0.00000">
                  <c:v>0.39402985074626867</c:v>
                </c:pt>
                <c:pt idx="130" formatCode="0.00000">
                  <c:v>0.40149253731343287</c:v>
                </c:pt>
                <c:pt idx="131" formatCode="0.00000">
                  <c:v>0.42388059701492536</c:v>
                </c:pt>
                <c:pt idx="132" formatCode="0.00000">
                  <c:v>0.42238805970149251</c:v>
                </c:pt>
                <c:pt idx="133" formatCode="0.00000">
                  <c:v>0.42835820895522392</c:v>
                </c:pt>
                <c:pt idx="134" formatCode="0.00000">
                  <c:v>0.41641791044776111</c:v>
                </c:pt>
                <c:pt idx="135" formatCode="0.00000">
                  <c:v>0.45970149253731341</c:v>
                </c:pt>
                <c:pt idx="136" formatCode="0.00000">
                  <c:v>0.49850746268656715</c:v>
                </c:pt>
                <c:pt idx="137" formatCode="0.00000">
                  <c:v>0.5104477611940299</c:v>
                </c:pt>
                <c:pt idx="138" formatCode="0.00000">
                  <c:v>0.5343283582089553</c:v>
                </c:pt>
                <c:pt idx="139" formatCode="0.00000">
                  <c:v>0.50149253731343291</c:v>
                </c:pt>
                <c:pt idx="140" formatCode="0.00000">
                  <c:v>0.5</c:v>
                </c:pt>
                <c:pt idx="141" formatCode="0.00000">
                  <c:v>0.4880597014925373</c:v>
                </c:pt>
                <c:pt idx="142" formatCode="0.00000">
                  <c:v>0.52238805970149238</c:v>
                </c:pt>
                <c:pt idx="143" formatCode="0.00000">
                  <c:v>0.52238805970149249</c:v>
                </c:pt>
                <c:pt idx="144" formatCode="0.00000">
                  <c:v>0.5313432835820896</c:v>
                </c:pt>
                <c:pt idx="145" formatCode="0.00000">
                  <c:v>0.5492537313432837</c:v>
                </c:pt>
                <c:pt idx="146" formatCode="0.00000">
                  <c:v>0.5194029850746269</c:v>
                </c:pt>
                <c:pt idx="147" formatCode="0.00000">
                  <c:v>0.50895522388059711</c:v>
                </c:pt>
                <c:pt idx="148" formatCode="0.00000">
                  <c:v>0.4880597014925373</c:v>
                </c:pt>
                <c:pt idx="149" formatCode="0.00000">
                  <c:v>0.5208955223880597</c:v>
                </c:pt>
                <c:pt idx="150" formatCode="0.00000">
                  <c:v>0.51791044776119388</c:v>
                </c:pt>
                <c:pt idx="151" formatCode="0.00000">
                  <c:v>0.5238805970149254</c:v>
                </c:pt>
                <c:pt idx="152" formatCode="0.00000">
                  <c:v>0.54029850746268659</c:v>
                </c:pt>
                <c:pt idx="153" formatCode="0.00000">
                  <c:v>0.51343283582089549</c:v>
                </c:pt>
                <c:pt idx="154" formatCode="0.00000">
                  <c:v>0.47761194029850751</c:v>
                </c:pt>
                <c:pt idx="155" formatCode="0.00000">
                  <c:v>0.46417910447761185</c:v>
                </c:pt>
                <c:pt idx="156" formatCode="0.00000">
                  <c:v>0.4985074626865672</c:v>
                </c:pt>
                <c:pt idx="157" formatCode="0.00000">
                  <c:v>0.5074626865671642</c:v>
                </c:pt>
                <c:pt idx="158" formatCode="0.00000">
                  <c:v>0.5194029850746269</c:v>
                </c:pt>
                <c:pt idx="159" formatCode="0.00000">
                  <c:v>0.54477611940298498</c:v>
                </c:pt>
                <c:pt idx="160" formatCode="0.00000">
                  <c:v>0.5208955223880597</c:v>
                </c:pt>
                <c:pt idx="161" formatCode="0.00000">
                  <c:v>0.5149253731343284</c:v>
                </c:pt>
                <c:pt idx="162" formatCode="0.00000">
                  <c:v>0.47462686567164181</c:v>
                </c:pt>
                <c:pt idx="163" formatCode="0.00000">
                  <c:v>0.5044776119402985</c:v>
                </c:pt>
                <c:pt idx="164" formatCode="0.00000">
                  <c:v>0.54029850746268659</c:v>
                </c:pt>
                <c:pt idx="165" formatCode="0.00000">
                  <c:v>0.5447761194029852</c:v>
                </c:pt>
                <c:pt idx="166" formatCode="0.00000">
                  <c:v>0.56268656716417909</c:v>
                </c:pt>
                <c:pt idx="167" formatCode="0.00000">
                  <c:v>0.52985074626865669</c:v>
                </c:pt>
                <c:pt idx="168" formatCode="0.00000">
                  <c:v>0.5223880597014926</c:v>
                </c:pt>
                <c:pt idx="169" formatCode="0.00000">
                  <c:v>0.49552238805970139</c:v>
                </c:pt>
                <c:pt idx="170" formatCode="0.00000">
                  <c:v>0.52089552238805958</c:v>
                </c:pt>
                <c:pt idx="171" formatCode="0.00000">
                  <c:v>0.52238805970149249</c:v>
                </c:pt>
                <c:pt idx="172" formatCode="0.00000">
                  <c:v>0.55223880597014918</c:v>
                </c:pt>
                <c:pt idx="173" formatCode="0.00000">
                  <c:v>0.57313432835820888</c:v>
                </c:pt>
                <c:pt idx="174" formatCode="0.00000">
                  <c:v>0.54626865671641789</c:v>
                </c:pt>
                <c:pt idx="175" formatCode="0.00000">
                  <c:v>0.5313432835820896</c:v>
                </c:pt>
                <c:pt idx="176" formatCode="0.00000">
                  <c:v>0.50298507462686559</c:v>
                </c:pt>
                <c:pt idx="177" formatCode="0.00000">
                  <c:v>0.5208955223880597</c:v>
                </c:pt>
                <c:pt idx="178" formatCode="0.00000">
                  <c:v>0.49253731343283585</c:v>
                </c:pt>
                <c:pt idx="179" formatCode="0.00000">
                  <c:v>0.45373134328358217</c:v>
                </c:pt>
                <c:pt idx="180" formatCode="0.00000">
                  <c:v>0.46119402985074631</c:v>
                </c:pt>
                <c:pt idx="181" formatCode="0.00000">
                  <c:v>0.43582089552238801</c:v>
                </c:pt>
                <c:pt idx="182" formatCode="0.00000">
                  <c:v>0.42089552238805972</c:v>
                </c:pt>
                <c:pt idx="183" formatCode="0.00000">
                  <c:v>0.38507462686567162</c:v>
                </c:pt>
                <c:pt idx="184" formatCode="0.00000">
                  <c:v>0.37611940298507462</c:v>
                </c:pt>
                <c:pt idx="185" formatCode="0.00000">
                  <c:v>0.34925373134328364</c:v>
                </c:pt>
                <c:pt idx="186" formatCode="0.00000">
                  <c:v>0.30298507462686575</c:v>
                </c:pt>
                <c:pt idx="187" formatCode="0.00000">
                  <c:v>0.31641791044776124</c:v>
                </c:pt>
                <c:pt idx="188" formatCode="0.00000">
                  <c:v>0.31791044776119409</c:v>
                </c:pt>
                <c:pt idx="189" formatCode="0.00000">
                  <c:v>0.36119402985074628</c:v>
                </c:pt>
                <c:pt idx="190" formatCode="0.00000">
                  <c:v>0.35074626865671643</c:v>
                </c:pt>
                <c:pt idx="191" formatCode="0.00000">
                  <c:v>0.37462686567164177</c:v>
                </c:pt>
                <c:pt idx="192" formatCode="0.00000">
                  <c:v>0.38805970149253732</c:v>
                </c:pt>
                <c:pt idx="193" formatCode="0.00000">
                  <c:v>0.40895522388059702</c:v>
                </c:pt>
                <c:pt idx="194" formatCode="0.00000">
                  <c:v>0.4641791044776119</c:v>
                </c:pt>
                <c:pt idx="195" formatCode="0.00000">
                  <c:v>0.4776119402985074</c:v>
                </c:pt>
                <c:pt idx="196" formatCode="0.00000">
                  <c:v>0.53731343283582089</c:v>
                </c:pt>
                <c:pt idx="197" formatCode="0.00000">
                  <c:v>0.53432835820895519</c:v>
                </c:pt>
                <c:pt idx="198" formatCode="0.00000">
                  <c:v>0.56119402985074629</c:v>
                </c:pt>
                <c:pt idx="199" formatCode="0.00000">
                  <c:v>0.55373134328358209</c:v>
                </c:pt>
                <c:pt idx="200" formatCode="0.00000">
                  <c:v>0.55074626865671639</c:v>
                </c:pt>
                <c:pt idx="201" formatCode="0.00000">
                  <c:v>0.55074626865671639</c:v>
                </c:pt>
                <c:pt idx="202" formatCode="0.00000">
                  <c:v>0.5149253731343284</c:v>
                </c:pt>
                <c:pt idx="203" formatCode="0.00000">
                  <c:v>0.491044776119403</c:v>
                </c:pt>
                <c:pt idx="204" formatCode="0.00000">
                  <c:v>0.45970149253731341</c:v>
                </c:pt>
                <c:pt idx="205" formatCode="0.00000">
                  <c:v>0.46716417910447766</c:v>
                </c:pt>
                <c:pt idx="206" formatCode="0.00000">
                  <c:v>0.43283582089552242</c:v>
                </c:pt>
                <c:pt idx="207" formatCode="0.00000">
                  <c:v>0.42835820895522386</c:v>
                </c:pt>
                <c:pt idx="208" formatCode="0.00000">
                  <c:v>0.43134328358208956</c:v>
                </c:pt>
                <c:pt idx="209" formatCode="0.00000">
                  <c:v>0.41343283582089557</c:v>
                </c:pt>
                <c:pt idx="210" formatCode="0.00000">
                  <c:v>0.41044776119402987</c:v>
                </c:pt>
                <c:pt idx="211" formatCode="0.00000">
                  <c:v>0.4</c:v>
                </c:pt>
                <c:pt idx="212" formatCode="0.00000">
                  <c:v>0.42537313432835822</c:v>
                </c:pt>
                <c:pt idx="213" formatCode="0.00000">
                  <c:v>0.43432835820895521</c:v>
                </c:pt>
                <c:pt idx="214" formatCode="0.00000">
                  <c:v>0.44328358208955232</c:v>
                </c:pt>
                <c:pt idx="215" formatCode="0.00000">
                  <c:v>0.46268656716417916</c:v>
                </c:pt>
                <c:pt idx="216" formatCode="0.00000">
                  <c:v>0.46417910447761201</c:v>
                </c:pt>
                <c:pt idx="217" formatCode="0.00000">
                  <c:v>0.46119402985074631</c:v>
                </c:pt>
                <c:pt idx="218" formatCode="0.00000">
                  <c:v>0.44925373134328356</c:v>
                </c:pt>
                <c:pt idx="219" formatCode="0.00000">
                  <c:v>0.4641791044776119</c:v>
                </c:pt>
                <c:pt idx="220" formatCode="0.00000">
                  <c:v>0.45820895522388055</c:v>
                </c:pt>
                <c:pt idx="221" formatCode="0.00000">
                  <c:v>0.45970149253731341</c:v>
                </c:pt>
                <c:pt idx="222" formatCode="0.00000">
                  <c:v>0.4656716417910447</c:v>
                </c:pt>
                <c:pt idx="223" formatCode="0.00000">
                  <c:v>0.43432835820895521</c:v>
                </c:pt>
                <c:pt idx="224" formatCode="0.00000">
                  <c:v>0.41791044776119401</c:v>
                </c:pt>
                <c:pt idx="225" formatCode="0.00000">
                  <c:v>0.39402985074626862</c:v>
                </c:pt>
                <c:pt idx="226" formatCode="0.00000">
                  <c:v>0.40746268656716411</c:v>
                </c:pt>
                <c:pt idx="227" formatCode="0.00000">
                  <c:v>0.39999999999999997</c:v>
                </c:pt>
                <c:pt idx="228" formatCode="0.00000">
                  <c:v>0.37313432835820898</c:v>
                </c:pt>
                <c:pt idx="229" formatCode="0.00000">
                  <c:v>0.38059701492537312</c:v>
                </c:pt>
                <c:pt idx="230" formatCode="0.00000">
                  <c:v>0.36417910447761187</c:v>
                </c:pt>
                <c:pt idx="231" formatCode="0.00000">
                  <c:v>0.36417910447761187</c:v>
                </c:pt>
                <c:pt idx="232" formatCode="0.00000">
                  <c:v>0.35373134328358208</c:v>
                </c:pt>
                <c:pt idx="233" formatCode="0.00000">
                  <c:v>0.38059701492537312</c:v>
                </c:pt>
                <c:pt idx="234" formatCode="0.00000">
                  <c:v>0.38656716417910447</c:v>
                </c:pt>
                <c:pt idx="235" formatCode="0.00000">
                  <c:v>0.4</c:v>
                </c:pt>
                <c:pt idx="236" formatCode="0.00000">
                  <c:v>0.41791044776119407</c:v>
                </c:pt>
                <c:pt idx="237" formatCode="0.00000">
                  <c:v>0.39850746268656723</c:v>
                </c:pt>
                <c:pt idx="238" formatCode="0.00000">
                  <c:v>0.42686567164179107</c:v>
                </c:pt>
                <c:pt idx="239" formatCode="0.00000">
                  <c:v>0.41940298507462692</c:v>
                </c:pt>
                <c:pt idx="240" formatCode="0.00000">
                  <c:v>0.43880597014925371</c:v>
                </c:pt>
                <c:pt idx="241" formatCode="0.00000">
                  <c:v>0.40746268656716422</c:v>
                </c:pt>
                <c:pt idx="242" formatCode="0.00000">
                  <c:v>0.41492537313432842</c:v>
                </c:pt>
                <c:pt idx="243" formatCode="0.00000">
                  <c:v>0.42985074626865671</c:v>
                </c:pt>
                <c:pt idx="244" formatCode="0.00000">
                  <c:v>0.40746268656716422</c:v>
                </c:pt>
                <c:pt idx="245" formatCode="0.00000">
                  <c:v>0.40149253731343287</c:v>
                </c:pt>
                <c:pt idx="246" formatCode="0.00000">
                  <c:v>0.38955223880597012</c:v>
                </c:pt>
                <c:pt idx="247" formatCode="0.00000">
                  <c:v>0.41641791044776111</c:v>
                </c:pt>
                <c:pt idx="248" formatCode="0.00000">
                  <c:v>0.41492537313432837</c:v>
                </c:pt>
                <c:pt idx="249" formatCode="0.00000">
                  <c:v>0.42388059701492536</c:v>
                </c:pt>
                <c:pt idx="250" formatCode="0.00000">
                  <c:v>0.43880597014925371</c:v>
                </c:pt>
                <c:pt idx="251" formatCode="0.00000">
                  <c:v>0.4492537313432835</c:v>
                </c:pt>
                <c:pt idx="252" formatCode="0.00000">
                  <c:v>0.44925373134328356</c:v>
                </c:pt>
                <c:pt idx="253" formatCode="0.00000">
                  <c:v>0.43731343283582086</c:v>
                </c:pt>
                <c:pt idx="254" formatCode="0.00000">
                  <c:v>0.45970149253731335</c:v>
                </c:pt>
                <c:pt idx="255" formatCode="0.00000">
                  <c:v>0.43134328358208951</c:v>
                </c:pt>
                <c:pt idx="256" formatCode="0.00000">
                  <c:v>0.43582089552238806</c:v>
                </c:pt>
                <c:pt idx="257" formatCode="0.00000">
                  <c:v>0.44477611940298517</c:v>
                </c:pt>
                <c:pt idx="258" formatCode="0.00000">
                  <c:v>0.42985074626865671</c:v>
                </c:pt>
                <c:pt idx="259" formatCode="0.00000">
                  <c:v>0.42686567164179107</c:v>
                </c:pt>
                <c:pt idx="260" formatCode="0.00000">
                  <c:v>0.41492537313432837</c:v>
                </c:pt>
                <c:pt idx="261" formatCode="0.00000">
                  <c:v>0.43880597014925371</c:v>
                </c:pt>
                <c:pt idx="262" formatCode="0.00000">
                  <c:v>0.41343283582089557</c:v>
                </c:pt>
                <c:pt idx="263" formatCode="0.00000">
                  <c:v>0.42089552238805972</c:v>
                </c:pt>
                <c:pt idx="264" formatCode="0.00000">
                  <c:v>0.43880597014925382</c:v>
                </c:pt>
                <c:pt idx="265" formatCode="0.00000">
                  <c:v>0.45373134328358217</c:v>
                </c:pt>
                <c:pt idx="266" formatCode="0.00000">
                  <c:v>0.45522388059701502</c:v>
                </c:pt>
                <c:pt idx="267" formatCode="0.00000">
                  <c:v>0.44776119402985082</c:v>
                </c:pt>
                <c:pt idx="268" formatCode="0.00000">
                  <c:v>0.46268656716417916</c:v>
                </c:pt>
                <c:pt idx="269" formatCode="0.00000">
                  <c:v>0.45970149253731335</c:v>
                </c:pt>
                <c:pt idx="270" formatCode="0.00000">
                  <c:v>0.46716417910447755</c:v>
                </c:pt>
                <c:pt idx="271" formatCode="0.00000">
                  <c:v>0.4776119402985074</c:v>
                </c:pt>
                <c:pt idx="272" formatCode="0.00000">
                  <c:v>0.49850746268656715</c:v>
                </c:pt>
                <c:pt idx="273" formatCode="0.00000">
                  <c:v>0.48955223880597015</c:v>
                </c:pt>
                <c:pt idx="274" formatCode="0.00000">
                  <c:v>0.47611940298507466</c:v>
                </c:pt>
                <c:pt idx="275" formatCode="0.00000">
                  <c:v>0.48507462686567165</c:v>
                </c:pt>
                <c:pt idx="276" formatCode="0.00000">
                  <c:v>0.43880597014925371</c:v>
                </c:pt>
                <c:pt idx="277" formatCode="0.00000">
                  <c:v>0.38955223880597017</c:v>
                </c:pt>
                <c:pt idx="278" formatCode="0.00000">
                  <c:v>0.39402985074626867</c:v>
                </c:pt>
                <c:pt idx="279" formatCode="0.00000">
                  <c:v>0.38805970149253732</c:v>
                </c:pt>
                <c:pt idx="280" formatCode="0.00000">
                  <c:v>0.38656716417910453</c:v>
                </c:pt>
                <c:pt idx="281" formatCode="0.00000">
                  <c:v>0.37910447761194027</c:v>
                </c:pt>
                <c:pt idx="282" formatCode="0.00000">
                  <c:v>0.38208955223880597</c:v>
                </c:pt>
                <c:pt idx="283" formatCode="0.00000">
                  <c:v>0.38805970149253732</c:v>
                </c:pt>
                <c:pt idx="284" formatCode="0.00000">
                  <c:v>0.36567164179104478</c:v>
                </c:pt>
                <c:pt idx="285" formatCode="0.00000">
                  <c:v>0.38358208955223883</c:v>
                </c:pt>
                <c:pt idx="286" formatCode="0.00000">
                  <c:v>0.41940298507462692</c:v>
                </c:pt>
                <c:pt idx="287" formatCode="0.00000">
                  <c:v>0.46567164179104487</c:v>
                </c:pt>
                <c:pt idx="288" formatCode="0.00000">
                  <c:v>0.44925373134328356</c:v>
                </c:pt>
                <c:pt idx="289" formatCode="0.00000">
                  <c:v>0.45074626865671641</c:v>
                </c:pt>
                <c:pt idx="290" formatCode="0.00000">
                  <c:v>0.44776119402985082</c:v>
                </c:pt>
                <c:pt idx="291" formatCode="0.00000">
                  <c:v>0.44626865671641791</c:v>
                </c:pt>
                <c:pt idx="292" formatCode="0.00000">
                  <c:v>0.45820895522388055</c:v>
                </c:pt>
                <c:pt idx="293" formatCode="0.00000">
                  <c:v>0.44477611940298506</c:v>
                </c:pt>
                <c:pt idx="294" formatCode="0.00000">
                  <c:v>0.46567164179104481</c:v>
                </c:pt>
                <c:pt idx="295" formatCode="0.00000">
                  <c:v>0.45373134328358206</c:v>
                </c:pt>
                <c:pt idx="296" formatCode="0.00000">
                  <c:v>0.45970149253731341</c:v>
                </c:pt>
                <c:pt idx="297" formatCode="0.00000">
                  <c:v>0.46268656716417905</c:v>
                </c:pt>
                <c:pt idx="298" formatCode="0.00000">
                  <c:v>0.48208955223880601</c:v>
                </c:pt>
                <c:pt idx="299" formatCode="0.00000">
                  <c:v>0.4970149253731343</c:v>
                </c:pt>
                <c:pt idx="300" formatCode="0.00000">
                  <c:v>0.48507462686567165</c:v>
                </c:pt>
                <c:pt idx="301" formatCode="0.00000">
                  <c:v>0.48955223880597015</c:v>
                </c:pt>
                <c:pt idx="302" formatCode="0.00000">
                  <c:v>0.4791044776119403</c:v>
                </c:pt>
                <c:pt idx="303" formatCode="0.00000">
                  <c:v>0.48955223880597004</c:v>
                </c:pt>
                <c:pt idx="304" formatCode="0.00000">
                  <c:v>0.49402985074626865</c:v>
                </c:pt>
                <c:pt idx="305" formatCode="0.00000">
                  <c:v>0.5044776119402985</c:v>
                </c:pt>
                <c:pt idx="306" formatCode="0.00000">
                  <c:v>0.51343283582089561</c:v>
                </c:pt>
                <c:pt idx="307" formatCode="0.00000">
                  <c:v>0.5044776119402985</c:v>
                </c:pt>
                <c:pt idx="308" formatCode="0.00000">
                  <c:v>0.49850746268656715</c:v>
                </c:pt>
                <c:pt idx="309" formatCode="0.00000">
                  <c:v>0.48656716417910451</c:v>
                </c:pt>
                <c:pt idx="310" formatCode="0.00000">
                  <c:v>0.4925373134328358</c:v>
                </c:pt>
                <c:pt idx="311" formatCode="0.00000">
                  <c:v>0.4820895522388059</c:v>
                </c:pt>
                <c:pt idx="312" formatCode="0.00000">
                  <c:v>0.48059701492537316</c:v>
                </c:pt>
                <c:pt idx="313" formatCode="0.00000">
                  <c:v>0.49104477611940289</c:v>
                </c:pt>
                <c:pt idx="314" formatCode="0.00000">
                  <c:v>0.46268656716417916</c:v>
                </c:pt>
                <c:pt idx="315" formatCode="0.00000">
                  <c:v>0.45074626865671641</c:v>
                </c:pt>
                <c:pt idx="316" formatCode="0.00000">
                  <c:v>0.43432835820895521</c:v>
                </c:pt>
                <c:pt idx="317" formatCode="0.00000">
                  <c:v>0.42388059701492536</c:v>
                </c:pt>
                <c:pt idx="318" formatCode="0.00000">
                  <c:v>0.37761194029850742</c:v>
                </c:pt>
                <c:pt idx="319" formatCode="0.00000">
                  <c:v>0.35373134328358208</c:v>
                </c:pt>
                <c:pt idx="320" formatCode="0.00000">
                  <c:v>0.36567164179104472</c:v>
                </c:pt>
                <c:pt idx="321" formatCode="0.00000">
                  <c:v>0.34477611940298503</c:v>
                </c:pt>
                <c:pt idx="322" formatCode="0.00000">
                  <c:v>0.34925373134328364</c:v>
                </c:pt>
                <c:pt idx="323" formatCode="0.00000">
                  <c:v>0.34179104477611943</c:v>
                </c:pt>
                <c:pt idx="324" formatCode="0.00000">
                  <c:v>0.36865671641791048</c:v>
                </c:pt>
                <c:pt idx="325" formatCode="0.00000">
                  <c:v>0.37313432835820892</c:v>
                </c:pt>
                <c:pt idx="326" formatCode="0.00000">
                  <c:v>0.38955223880597012</c:v>
                </c:pt>
                <c:pt idx="327" formatCode="0.00000">
                  <c:v>0.42835820895522386</c:v>
                </c:pt>
                <c:pt idx="328" formatCode="0.00000">
                  <c:v>0.4522388059701492</c:v>
                </c:pt>
                <c:pt idx="329" formatCode="0.00000">
                  <c:v>0.4835820895522388</c:v>
                </c:pt>
                <c:pt idx="330" formatCode="0.00000">
                  <c:v>0.4791044776119403</c:v>
                </c:pt>
                <c:pt idx="331" formatCode="0.00000">
                  <c:v>0.50447761194029839</c:v>
                </c:pt>
                <c:pt idx="332" formatCode="0.00000">
                  <c:v>0.5014925373134328</c:v>
                </c:pt>
                <c:pt idx="333" formatCode="0.00000">
                  <c:v>0.50895522388059689</c:v>
                </c:pt>
                <c:pt idx="334" formatCode="0.00000">
                  <c:v>0.52537313432835819</c:v>
                </c:pt>
                <c:pt idx="335" formatCode="0.00000">
                  <c:v>0.48805970149253736</c:v>
                </c:pt>
                <c:pt idx="336" formatCode="0.00000">
                  <c:v>0.48358208955223886</c:v>
                </c:pt>
                <c:pt idx="337" formatCode="0.00000">
                  <c:v>0.45970149253731341</c:v>
                </c:pt>
                <c:pt idx="338" formatCode="0.00000">
                  <c:v>0.48059701492537316</c:v>
                </c:pt>
                <c:pt idx="339" formatCode="0.00000">
                  <c:v>0.47462686567164181</c:v>
                </c:pt>
                <c:pt idx="340" formatCode="0.00000">
                  <c:v>0.4776119402985074</c:v>
                </c:pt>
                <c:pt idx="341" formatCode="0.00000">
                  <c:v>0.4955223880597015</c:v>
                </c:pt>
                <c:pt idx="342" formatCode="0.00000">
                  <c:v>0.45820895522388067</c:v>
                </c:pt>
                <c:pt idx="343" formatCode="0.00000">
                  <c:v>0.44925373134328367</c:v>
                </c:pt>
                <c:pt idx="344" formatCode="0.00000">
                  <c:v>0.43134328358208956</c:v>
                </c:pt>
                <c:pt idx="345" formatCode="0.00000">
                  <c:v>0.4641791044776119</c:v>
                </c:pt>
                <c:pt idx="346" formatCode="0.00000">
                  <c:v>0.46119402985074631</c:v>
                </c:pt>
                <c:pt idx="347" formatCode="0.00000">
                  <c:v>0.46567164179104481</c:v>
                </c:pt>
                <c:pt idx="348" formatCode="0.00000">
                  <c:v>0.47164179104477616</c:v>
                </c:pt>
                <c:pt idx="349" formatCode="0.00000">
                  <c:v>0.43283582089552225</c:v>
                </c:pt>
                <c:pt idx="350" formatCode="0.00000">
                  <c:v>0.42686567164179101</c:v>
                </c:pt>
                <c:pt idx="351" formatCode="0.00000">
                  <c:v>0.40895522388059702</c:v>
                </c:pt>
                <c:pt idx="352" formatCode="0.00000">
                  <c:v>0.44179104477611936</c:v>
                </c:pt>
                <c:pt idx="353" formatCode="0.00000">
                  <c:v>0.43880597014925371</c:v>
                </c:pt>
                <c:pt idx="354" formatCode="0.00000">
                  <c:v>0.44179104477611941</c:v>
                </c:pt>
                <c:pt idx="355" formatCode="0.00000">
                  <c:v>0.46119402985074631</c:v>
                </c:pt>
                <c:pt idx="356" formatCode="0.00000">
                  <c:v>0.4298507462686566</c:v>
                </c:pt>
                <c:pt idx="357" formatCode="0.00000">
                  <c:v>0.42835820895522392</c:v>
                </c:pt>
                <c:pt idx="358" formatCode="0.00000">
                  <c:v>0.42388059701492536</c:v>
                </c:pt>
                <c:pt idx="359" formatCode="0.00000">
                  <c:v>0.45820895522388055</c:v>
                </c:pt>
                <c:pt idx="360" formatCode="0.00000">
                  <c:v>0.45970149253731341</c:v>
                </c:pt>
                <c:pt idx="361" formatCode="0.00000">
                  <c:v>0.46716417910447766</c:v>
                </c:pt>
                <c:pt idx="362" formatCode="0.00000">
                  <c:v>0.48358208955223886</c:v>
                </c:pt>
                <c:pt idx="363" formatCode="0.00000">
                  <c:v>0.44776119402985082</c:v>
                </c:pt>
                <c:pt idx="364" formatCode="0.00000">
                  <c:v>0.44776119402985082</c:v>
                </c:pt>
                <c:pt idx="365" formatCode="0.00000">
                  <c:v>0.43134328358208951</c:v>
                </c:pt>
                <c:pt idx="366" formatCode="0.00000">
                  <c:v>0.4611940298507462</c:v>
                </c:pt>
                <c:pt idx="367" formatCode="0.00000">
                  <c:v>0.46268656716417916</c:v>
                </c:pt>
                <c:pt idx="368" formatCode="0.00000">
                  <c:v>0.47014925373134331</c:v>
                </c:pt>
                <c:pt idx="369" formatCode="0.00000">
                  <c:v>0.4880597014925373</c:v>
                </c:pt>
                <c:pt idx="370" formatCode="0.00000">
                  <c:v>0.45970149253731341</c:v>
                </c:pt>
                <c:pt idx="371" formatCode="0.00000">
                  <c:v>0.45970149253731341</c:v>
                </c:pt>
                <c:pt idx="372" formatCode="0.00000">
                  <c:v>0.44925373134328367</c:v>
                </c:pt>
                <c:pt idx="373" formatCode="0.00000">
                  <c:v>0.48805970149253736</c:v>
                </c:pt>
                <c:pt idx="374" formatCode="0.00000">
                  <c:v>0.49253731343283585</c:v>
                </c:pt>
                <c:pt idx="375" formatCode="0.00000">
                  <c:v>0.5044776119402985</c:v>
                </c:pt>
                <c:pt idx="376" formatCode="0.00000">
                  <c:v>0.5238805970149254</c:v>
                </c:pt>
                <c:pt idx="377" formatCode="0.00000">
                  <c:v>0.49701492537313435</c:v>
                </c:pt>
                <c:pt idx="378" formatCode="0.00000">
                  <c:v>0.4985074626865672</c:v>
                </c:pt>
                <c:pt idx="379" formatCode="0.00000">
                  <c:v>0.49104477611940289</c:v>
                </c:pt>
                <c:pt idx="380" formatCode="0.00000">
                  <c:v>0.5238805970149254</c:v>
                </c:pt>
                <c:pt idx="381" formatCode="0.00000">
                  <c:v>0.5238805970149254</c:v>
                </c:pt>
                <c:pt idx="382" formatCode="0.00000">
                  <c:v>0.53432835820895519</c:v>
                </c:pt>
                <c:pt idx="383" formatCode="0.00000">
                  <c:v>0.55223880597014929</c:v>
                </c:pt>
                <c:pt idx="384" formatCode="0.00000">
                  <c:v>0.5194029850746269</c:v>
                </c:pt>
                <c:pt idx="385" formatCode="0.00000">
                  <c:v>0.50000000000000011</c:v>
                </c:pt>
                <c:pt idx="386" formatCode="0.00000">
                  <c:v>0.43283582089552242</c:v>
                </c:pt>
                <c:pt idx="387" formatCode="0.00000">
                  <c:v>0.45671641791044781</c:v>
                </c:pt>
                <c:pt idx="388" formatCode="0.00000">
                  <c:v>0.45074626865671641</c:v>
                </c:pt>
                <c:pt idx="389" formatCode="0.00000">
                  <c:v>0.45373134328358217</c:v>
                </c:pt>
                <c:pt idx="390" formatCode="0.00000">
                  <c:v>0.47014925373134336</c:v>
                </c:pt>
                <c:pt idx="391" formatCode="0.00000">
                  <c:v>0.43731343283582103</c:v>
                </c:pt>
                <c:pt idx="392" formatCode="0.00000">
                  <c:v>0.42985074626865671</c:v>
                </c:pt>
                <c:pt idx="393" formatCode="0.00000">
                  <c:v>0.41791044776119401</c:v>
                </c:pt>
                <c:pt idx="394" formatCode="0.00000">
                  <c:v>0.44776119402985071</c:v>
                </c:pt>
                <c:pt idx="395" formatCode="0.00000">
                  <c:v>0.4611940298507462</c:v>
                </c:pt>
                <c:pt idx="396" formatCode="0.00000">
                  <c:v>0.52238805970149249</c:v>
                </c:pt>
                <c:pt idx="397" formatCode="0.00000">
                  <c:v>0.54626865671641789</c:v>
                </c:pt>
                <c:pt idx="398" formatCode="0.00000">
                  <c:v>0.5223880597014926</c:v>
                </c:pt>
                <c:pt idx="399" formatCode="0.00000">
                  <c:v>0.5194029850746269</c:v>
                </c:pt>
                <c:pt idx="400" formatCode="0.00000">
                  <c:v>0.50298507462686559</c:v>
                </c:pt>
                <c:pt idx="401" formatCode="0.00000">
                  <c:v>0.5313432835820896</c:v>
                </c:pt>
                <c:pt idx="402" formatCode="0.00000">
                  <c:v>0.53283582089552239</c:v>
                </c:pt>
                <c:pt idx="403" formatCode="0.00000">
                  <c:v>0.53880597014925369</c:v>
                </c:pt>
                <c:pt idx="404" formatCode="0.00000">
                  <c:v>0.55074626865671639</c:v>
                </c:pt>
                <c:pt idx="405" formatCode="0.00000">
                  <c:v>0.5179104477611941</c:v>
                </c:pt>
                <c:pt idx="406" formatCode="0.00000">
                  <c:v>0.508955223880597</c:v>
                </c:pt>
                <c:pt idx="407" formatCode="0.00000">
                  <c:v>0.45820895522388055</c:v>
                </c:pt>
                <c:pt idx="408" formatCode="0.00000">
                  <c:v>0.48656716417910451</c:v>
                </c:pt>
                <c:pt idx="409" formatCode="0.00000">
                  <c:v>0.48656716417910451</c:v>
                </c:pt>
                <c:pt idx="410" formatCode="0.00000">
                  <c:v>0.49253731343283585</c:v>
                </c:pt>
                <c:pt idx="411" formatCode="0.00000">
                  <c:v>0.50895522388059711</c:v>
                </c:pt>
                <c:pt idx="412" formatCode="0.00000">
                  <c:v>0.47611940298507471</c:v>
                </c:pt>
                <c:pt idx="413" formatCode="0.00000">
                  <c:v>0.47014925373134331</c:v>
                </c:pt>
                <c:pt idx="414" formatCode="0.00000">
                  <c:v>0.45970149253731341</c:v>
                </c:pt>
                <c:pt idx="415" formatCode="0.00000">
                  <c:v>0.49402985074626865</c:v>
                </c:pt>
                <c:pt idx="416" formatCode="0.00000">
                  <c:v>0.47164179104477616</c:v>
                </c:pt>
                <c:pt idx="417" formatCode="0.00000">
                  <c:v>0.5164179104477612</c:v>
                </c:pt>
                <c:pt idx="418" formatCode="0.00000">
                  <c:v>0.5283582089552239</c:v>
                </c:pt>
                <c:pt idx="419" formatCode="0.00000">
                  <c:v>0.4955223880597015</c:v>
                </c:pt>
                <c:pt idx="420" formatCode="0.00000">
                  <c:v>0.49402985074626865</c:v>
                </c:pt>
                <c:pt idx="421" formatCode="0.00000">
                  <c:v>0.48656716417910451</c:v>
                </c:pt>
                <c:pt idx="422" formatCode="0.00000">
                  <c:v>0.52238805970149249</c:v>
                </c:pt>
                <c:pt idx="423" formatCode="0.00000">
                  <c:v>0.5238805970149254</c:v>
                </c:pt>
                <c:pt idx="424" formatCode="0.00000">
                  <c:v>0.5358208955223881</c:v>
                </c:pt>
                <c:pt idx="425" formatCode="0.00000">
                  <c:v>0.5477611940298508</c:v>
                </c:pt>
                <c:pt idx="426" formatCode="0.00000">
                  <c:v>0.5358208955223881</c:v>
                </c:pt>
                <c:pt idx="427" formatCode="0.00000">
                  <c:v>0.48656716417910451</c:v>
                </c:pt>
                <c:pt idx="428" formatCode="0.00000">
                  <c:v>0.4776119402985074</c:v>
                </c:pt>
                <c:pt idx="429" formatCode="0.00000">
                  <c:v>0.5104477611940299</c:v>
                </c:pt>
                <c:pt idx="430" formatCode="0.00000">
                  <c:v>0.50895522388059711</c:v>
                </c:pt>
                <c:pt idx="431" formatCode="0.00000">
                  <c:v>0.51641791044776131</c:v>
                </c:pt>
                <c:pt idx="432" formatCode="0.00000">
                  <c:v>0.52537313432835819</c:v>
                </c:pt>
                <c:pt idx="433" formatCode="0.00000">
                  <c:v>0.48059701492537321</c:v>
                </c:pt>
                <c:pt idx="434" formatCode="0.00000">
                  <c:v>0.47313432835820901</c:v>
                </c:pt>
                <c:pt idx="435" formatCode="0.00000">
                  <c:v>0.45970149253731335</c:v>
                </c:pt>
                <c:pt idx="436" formatCode="0.00000">
                  <c:v>0.4970149253731343</c:v>
                </c:pt>
                <c:pt idx="437" formatCode="0.00000">
                  <c:v>0.53880597014925369</c:v>
                </c:pt>
                <c:pt idx="438" formatCode="0.00000">
                  <c:v>0.54477611940298509</c:v>
                </c:pt>
                <c:pt idx="439" formatCode="0.00000">
                  <c:v>0.55970149253731338</c:v>
                </c:pt>
                <c:pt idx="440" formatCode="0.00000">
                  <c:v>0.51791044776119399</c:v>
                </c:pt>
                <c:pt idx="441" formatCode="0.00000">
                  <c:v>0.508955223880597</c:v>
                </c:pt>
                <c:pt idx="442" formatCode="0.00000">
                  <c:v>0.49850746268656715</c:v>
                </c:pt>
                <c:pt idx="443" formatCode="0.00000">
                  <c:v>0.54029850746268648</c:v>
                </c:pt>
                <c:pt idx="444" formatCode="0.00000">
                  <c:v>0.53582089552238799</c:v>
                </c:pt>
                <c:pt idx="445" formatCode="0.00000">
                  <c:v>0.54328358208955219</c:v>
                </c:pt>
                <c:pt idx="446" formatCode="0.00000">
                  <c:v>0.55671641791044768</c:v>
                </c:pt>
                <c:pt idx="447" formatCode="0.00000">
                  <c:v>0.5119402985074627</c:v>
                </c:pt>
                <c:pt idx="448" formatCode="0.00000">
                  <c:v>0.5044776119402985</c:v>
                </c:pt>
                <c:pt idx="449" formatCode="0.00000">
                  <c:v>0.4925373134328358</c:v>
                </c:pt>
                <c:pt idx="450" formatCode="0.00000">
                  <c:v>0.53432835820895519</c:v>
                </c:pt>
                <c:pt idx="451" formatCode="0.00000">
                  <c:v>0.53432835820895519</c:v>
                </c:pt>
                <c:pt idx="452" formatCode="0.00000">
                  <c:v>0.54029850746268659</c:v>
                </c:pt>
                <c:pt idx="453" formatCode="0.00000">
                  <c:v>0.55074626865671639</c:v>
                </c:pt>
                <c:pt idx="454" formatCode="0.00000">
                  <c:v>0.50746268656716409</c:v>
                </c:pt>
                <c:pt idx="455" formatCode="0.00000">
                  <c:v>0.508955223880597</c:v>
                </c:pt>
                <c:pt idx="456" formatCode="0.00000">
                  <c:v>0.50149253731343291</c:v>
                </c:pt>
                <c:pt idx="457" formatCode="0.00000">
                  <c:v>0.54626865671641789</c:v>
                </c:pt>
                <c:pt idx="458" formatCode="0.00000">
                  <c:v>0.55074626865671639</c:v>
                </c:pt>
                <c:pt idx="459" formatCode="0.00000">
                  <c:v>0.56417910447761199</c:v>
                </c:pt>
                <c:pt idx="460" formatCode="0.00000">
                  <c:v>0.58358208955223878</c:v>
                </c:pt>
                <c:pt idx="461" formatCode="0.00000">
                  <c:v>0.5477611940298508</c:v>
                </c:pt>
                <c:pt idx="462" formatCode="0.00000">
                  <c:v>0.5432835820895523</c:v>
                </c:pt>
                <c:pt idx="463" formatCode="0.00000">
                  <c:v>0.54179104477611939</c:v>
                </c:pt>
                <c:pt idx="464" formatCode="0.00000">
                  <c:v>0.59253731343283589</c:v>
                </c:pt>
                <c:pt idx="465" formatCode="0.00000">
                  <c:v>0.59402985074626868</c:v>
                </c:pt>
                <c:pt idx="466" formatCode="0.00000">
                  <c:v>0.60298507462686568</c:v>
                </c:pt>
                <c:pt idx="467" formatCode="0.00000">
                  <c:v>0.61940298507462688</c:v>
                </c:pt>
                <c:pt idx="468" formatCode="0.00000">
                  <c:v>0.57164179104477608</c:v>
                </c:pt>
                <c:pt idx="469" formatCode="0.00000">
                  <c:v>0.55671641791044768</c:v>
                </c:pt>
                <c:pt idx="470" formatCode="0.00000">
                  <c:v>0.54328358208955208</c:v>
                </c:pt>
                <c:pt idx="471" formatCode="0.00000">
                  <c:v>0.58358208955223889</c:v>
                </c:pt>
                <c:pt idx="472" formatCode="0.00000">
                  <c:v>0.59104477611940309</c:v>
                </c:pt>
                <c:pt idx="473" formatCode="0.00000">
                  <c:v>0.60000000000000009</c:v>
                </c:pt>
                <c:pt idx="474" formatCode="0.00000">
                  <c:v>0.61492537313432849</c:v>
                </c:pt>
                <c:pt idx="475" formatCode="0.00000">
                  <c:v>0.5731343283582091</c:v>
                </c:pt>
                <c:pt idx="476" formatCode="0.00000">
                  <c:v>0.5343283582089553</c:v>
                </c:pt>
                <c:pt idx="477" formatCode="0.00000">
                  <c:v>0.491044776119403</c:v>
                </c:pt>
                <c:pt idx="478" formatCode="0.00000">
                  <c:v>0.54179104477611939</c:v>
                </c:pt>
                <c:pt idx="479" formatCode="0.00000">
                  <c:v>0.54925373134328359</c:v>
                </c:pt>
                <c:pt idx="480" formatCode="0.00000">
                  <c:v>0.55522388059701488</c:v>
                </c:pt>
                <c:pt idx="481" formatCode="0.00000">
                  <c:v>0.56567164179104457</c:v>
                </c:pt>
                <c:pt idx="482" formatCode="0.00000">
                  <c:v>0.5268656716417911</c:v>
                </c:pt>
                <c:pt idx="483" formatCode="0.00000">
                  <c:v>0.5208955223880597</c:v>
                </c:pt>
                <c:pt idx="484" formatCode="0.00000">
                  <c:v>0.50746268656716409</c:v>
                </c:pt>
                <c:pt idx="485" formatCode="0.00000">
                  <c:v>0.5447761194029852</c:v>
                </c:pt>
                <c:pt idx="486" formatCode="0.00000">
                  <c:v>0.57910447761194039</c:v>
                </c:pt>
                <c:pt idx="487" formatCode="0.00000">
                  <c:v>0.62089552238805967</c:v>
                </c:pt>
                <c:pt idx="488" formatCode="0.00000">
                  <c:v>0.63731343283582098</c:v>
                </c:pt>
                <c:pt idx="489" formatCode="0.00000">
                  <c:v>0.60298507462686568</c:v>
                </c:pt>
                <c:pt idx="490" formatCode="0.00000">
                  <c:v>0.54328358208955219</c:v>
                </c:pt>
                <c:pt idx="491" formatCode="0.00000">
                  <c:v>0.52835820895522378</c:v>
                </c:pt>
                <c:pt idx="492" formatCode="0.00000">
                  <c:v>0.56417910447761188</c:v>
                </c:pt>
                <c:pt idx="493" formatCode="0.00000">
                  <c:v>0.56567164179104479</c:v>
                </c:pt>
                <c:pt idx="494" formatCode="0.00000">
                  <c:v>0.57611940298507469</c:v>
                </c:pt>
                <c:pt idx="495" formatCode="0.00000">
                  <c:v>0.59701492537313439</c:v>
                </c:pt>
                <c:pt idx="496" formatCode="0.00000">
                  <c:v>0.58059701492537319</c:v>
                </c:pt>
                <c:pt idx="497" formatCode="0.00000">
                  <c:v>0.57761194029850738</c:v>
                </c:pt>
                <c:pt idx="498" formatCode="0.00000">
                  <c:v>0.55970149253731338</c:v>
                </c:pt>
                <c:pt idx="499" formatCode="0.00000">
                  <c:v>0.59552238805970148</c:v>
                </c:pt>
                <c:pt idx="500" formatCode="0.00000">
                  <c:v>0.65522388059701497</c:v>
                </c:pt>
                <c:pt idx="501" formatCode="0.00000">
                  <c:v>0.67014925373134326</c:v>
                </c:pt>
                <c:pt idx="502" formatCode="0.00000">
                  <c:v>0.68507462686567155</c:v>
                </c:pt>
                <c:pt idx="503" formatCode="0.00000">
                  <c:v>0.67164179104477606</c:v>
                </c:pt>
                <c:pt idx="504" formatCode="0.00000">
                  <c:v>0.66716417910447745</c:v>
                </c:pt>
                <c:pt idx="505" formatCode="0.00000">
                  <c:v>0.65373134328358207</c:v>
                </c:pt>
                <c:pt idx="506" formatCode="0.00000">
                  <c:v>0.67014925373134326</c:v>
                </c:pt>
                <c:pt idx="507" formatCode="0.00000">
                  <c:v>0.67164179104477617</c:v>
                </c:pt>
                <c:pt idx="508" formatCode="0.00000">
                  <c:v>0.68507462686567178</c:v>
                </c:pt>
                <c:pt idx="509" formatCode="0.00000">
                  <c:v>0.70447761194029845</c:v>
                </c:pt>
                <c:pt idx="510" formatCode="0.00000">
                  <c:v>0.69552238805970146</c:v>
                </c:pt>
                <c:pt idx="511" formatCode="0.00000">
                  <c:v>0.69552238805970146</c:v>
                </c:pt>
                <c:pt idx="512" formatCode="0.00000">
                  <c:v>0.69253731343283575</c:v>
                </c:pt>
                <c:pt idx="513" formatCode="0.00000">
                  <c:v>0.70746268656716416</c:v>
                </c:pt>
                <c:pt idx="514" formatCode="0.00000">
                  <c:v>0.71044776119402975</c:v>
                </c:pt>
                <c:pt idx="515" formatCode="0.00000">
                  <c:v>0.71940298507462686</c:v>
                </c:pt>
                <c:pt idx="516" formatCode="0.00000">
                  <c:v>0.74029850746268666</c:v>
                </c:pt>
                <c:pt idx="517" formatCode="0.00000">
                  <c:v>0.72835820895522396</c:v>
                </c:pt>
                <c:pt idx="518" formatCode="0.00000">
                  <c:v>0.71641791044776126</c:v>
                </c:pt>
                <c:pt idx="519" formatCode="0.00000">
                  <c:v>0.66417910447761197</c:v>
                </c:pt>
                <c:pt idx="520" formatCode="0.00000">
                  <c:v>0.67462686567164176</c:v>
                </c:pt>
                <c:pt idx="521" formatCode="0.00000">
                  <c:v>0.67611940298507467</c:v>
                </c:pt>
                <c:pt idx="522" formatCode="0.00000">
                  <c:v>0.68358208955223887</c:v>
                </c:pt>
                <c:pt idx="523" formatCode="0.00000">
                  <c:v>0.69850746268656716</c:v>
                </c:pt>
                <c:pt idx="524" formatCode="0.00000">
                  <c:v>0.69104477611940296</c:v>
                </c:pt>
                <c:pt idx="525" formatCode="0.00000">
                  <c:v>0.69402985074626866</c:v>
                </c:pt>
                <c:pt idx="526" formatCode="0.00000">
                  <c:v>0.68358208955223876</c:v>
                </c:pt>
                <c:pt idx="527" formatCode="0.00000">
                  <c:v>0.66119402985074627</c:v>
                </c:pt>
                <c:pt idx="528" formatCode="0.00000">
                  <c:v>0.67611940298507467</c:v>
                </c:pt>
                <c:pt idx="529" formatCode="0.00000">
                  <c:v>0.72985074626865676</c:v>
                </c:pt>
                <c:pt idx="530" formatCode="0.00000">
                  <c:v>0.75820895522388054</c:v>
                </c:pt>
                <c:pt idx="531" formatCode="0.00000">
                  <c:v>0.75671641791044775</c:v>
                </c:pt>
                <c:pt idx="532" formatCode="0.00000">
                  <c:v>0.75671641791044775</c:v>
                </c:pt>
                <c:pt idx="533" formatCode="0.00000">
                  <c:v>0.75671641791044775</c:v>
                </c:pt>
                <c:pt idx="534" formatCode="0.00000">
                  <c:v>0.77313432835820894</c:v>
                </c:pt>
                <c:pt idx="535" formatCode="0.00000">
                  <c:v>0.75671641791044775</c:v>
                </c:pt>
                <c:pt idx="536" formatCode="0.00000">
                  <c:v>0.71194029850746277</c:v>
                </c:pt>
                <c:pt idx="537" formatCode="0.00000">
                  <c:v>0.77611940298507454</c:v>
                </c:pt>
                <c:pt idx="538" formatCode="0.00000">
                  <c:v>0.76417910447761195</c:v>
                </c:pt>
                <c:pt idx="539" formatCode="0.00000">
                  <c:v>0.74925373134328366</c:v>
                </c:pt>
                <c:pt idx="540" formatCode="0.00000">
                  <c:v>0.71791044776119406</c:v>
                </c:pt>
                <c:pt idx="541" formatCode="0.00000">
                  <c:v>0.71044776119402997</c:v>
                </c:pt>
                <c:pt idx="542" formatCode="0.00000">
                  <c:v>0.68955223880597027</c:v>
                </c:pt>
                <c:pt idx="543" formatCode="0.00000">
                  <c:v>0.66268656716417929</c:v>
                </c:pt>
                <c:pt idx="544" formatCode="0.00000">
                  <c:v>0.63582089552238807</c:v>
                </c:pt>
                <c:pt idx="545" formatCode="0.00000">
                  <c:v>0.63582089552238819</c:v>
                </c:pt>
                <c:pt idx="546" formatCode="0.00000">
                  <c:v>0.65820895522388068</c:v>
                </c:pt>
                <c:pt idx="547" formatCode="0.00000">
                  <c:v>0.61343283582089558</c:v>
                </c:pt>
                <c:pt idx="548" formatCode="0.00000">
                  <c:v>0.59701492537313428</c:v>
                </c:pt>
                <c:pt idx="549" formatCode="0.00000">
                  <c:v>0.55074626865671639</c:v>
                </c:pt>
                <c:pt idx="550" formatCode="0.00000">
                  <c:v>0.52686567164179099</c:v>
                </c:pt>
              </c:numCache>
            </c:numRef>
          </c:val>
          <c:smooth val="0"/>
          <c:extLst>
            <c:ext xmlns:c16="http://schemas.microsoft.com/office/drawing/2014/chart" uri="{C3380CC4-5D6E-409C-BE32-E72D297353CC}">
              <c16:uniqueId val="{00000004-3F68-4B6E-A713-6C0D839C22CD}"/>
            </c:ext>
          </c:extLst>
        </c:ser>
        <c:ser>
          <c:idx val="5"/>
          <c:order val="5"/>
          <c:tx>
            <c:strRef>
              <c:f>Index_Methodology!$Y$11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Index_Methodology!$Y$16:$Y$571</c15:sqref>
                  </c15:fullRef>
                </c:ext>
              </c:extLst>
              <c:f>Index_Methodology!$Y$21:$Y$571</c:f>
              <c:numCache>
                <c:formatCode>General</c:formatCode>
                <c:ptCount val="551"/>
                <c:pt idx="0" formatCode="0.00000">
                  <c:v>0.51481481481481484</c:v>
                </c:pt>
                <c:pt idx="1" formatCode="0.00000">
                  <c:v>0.51851851851851838</c:v>
                </c:pt>
                <c:pt idx="2" formatCode="0.00000">
                  <c:v>0.52592592592592591</c:v>
                </c:pt>
                <c:pt idx="3" formatCode="0.00000">
                  <c:v>0.52962962962962956</c:v>
                </c:pt>
                <c:pt idx="4" formatCode="0.00000">
                  <c:v>0.53333333333333333</c:v>
                </c:pt>
                <c:pt idx="5" formatCode="0.00000">
                  <c:v>0.52592592592592591</c:v>
                </c:pt>
                <c:pt idx="6" formatCode="0.00000">
                  <c:v>0.5185185185185186</c:v>
                </c:pt>
                <c:pt idx="7" formatCode="0.00000">
                  <c:v>0.51851851851851849</c:v>
                </c:pt>
                <c:pt idx="8" formatCode="0.00000">
                  <c:v>0.52962962962962956</c:v>
                </c:pt>
                <c:pt idx="9" formatCode="0.00000">
                  <c:v>0.53333333333333333</c:v>
                </c:pt>
                <c:pt idx="10" formatCode="0.00000">
                  <c:v>0.54074074074074074</c:v>
                </c:pt>
                <c:pt idx="11" formatCode="0.00000">
                  <c:v>0.55185185185185193</c:v>
                </c:pt>
                <c:pt idx="12" formatCode="0.00000">
                  <c:v>0.54444444444444451</c:v>
                </c:pt>
                <c:pt idx="13" formatCode="0.00000">
                  <c:v>0.52592592592592591</c:v>
                </c:pt>
                <c:pt idx="14" formatCode="0.00000">
                  <c:v>0.51481481481481484</c:v>
                </c:pt>
                <c:pt idx="15" formatCode="0.00000">
                  <c:v>0.52222222222222225</c:v>
                </c:pt>
                <c:pt idx="16" formatCode="0.00000">
                  <c:v>0.52962962962962956</c:v>
                </c:pt>
                <c:pt idx="17" formatCode="0.00000">
                  <c:v>0.52592592592592591</c:v>
                </c:pt>
                <c:pt idx="18" formatCode="0.00000">
                  <c:v>0.52962962962962956</c:v>
                </c:pt>
                <c:pt idx="19" formatCode="0.00000">
                  <c:v>0.52222222222222214</c:v>
                </c:pt>
                <c:pt idx="20" formatCode="0.00000">
                  <c:v>0.51111111111111107</c:v>
                </c:pt>
                <c:pt idx="21" formatCode="0.00000">
                  <c:v>0.5</c:v>
                </c:pt>
                <c:pt idx="22" formatCode="0.00000">
                  <c:v>0.5</c:v>
                </c:pt>
                <c:pt idx="23" formatCode="0.00000">
                  <c:v>0.51481481481481484</c:v>
                </c:pt>
                <c:pt idx="24" formatCode="0.00000">
                  <c:v>0.52592592592592591</c:v>
                </c:pt>
                <c:pt idx="25" formatCode="0.00000">
                  <c:v>0.53703703703703698</c:v>
                </c:pt>
                <c:pt idx="26" formatCode="0.00000">
                  <c:v>0.53333333333333333</c:v>
                </c:pt>
                <c:pt idx="27" formatCode="0.00000">
                  <c:v>0.53333333333333333</c:v>
                </c:pt>
                <c:pt idx="28" formatCode="0.00000">
                  <c:v>0.52962962962962956</c:v>
                </c:pt>
                <c:pt idx="29" formatCode="0.00000">
                  <c:v>0.54814814814814805</c:v>
                </c:pt>
                <c:pt idx="30" formatCode="0.00000">
                  <c:v>0.55925925925925923</c:v>
                </c:pt>
                <c:pt idx="31" formatCode="0.00000">
                  <c:v>0.55925925925925923</c:v>
                </c:pt>
                <c:pt idx="32" formatCode="0.00000">
                  <c:v>0.57037037037037031</c:v>
                </c:pt>
                <c:pt idx="33" formatCode="0.00000">
                  <c:v>0.55925925925925923</c:v>
                </c:pt>
                <c:pt idx="34" formatCode="0.00000">
                  <c:v>0.53703703703703698</c:v>
                </c:pt>
                <c:pt idx="35" formatCode="0.00000">
                  <c:v>0.52222222222222214</c:v>
                </c:pt>
                <c:pt idx="36" formatCode="0.00000">
                  <c:v>0.52592592592592591</c:v>
                </c:pt>
                <c:pt idx="37" formatCode="0.00000">
                  <c:v>0.52962962962962945</c:v>
                </c:pt>
                <c:pt idx="38" formatCode="0.00000">
                  <c:v>0.52222222222222214</c:v>
                </c:pt>
                <c:pt idx="39" formatCode="0.00000">
                  <c:v>0.51851851851851838</c:v>
                </c:pt>
                <c:pt idx="40" formatCode="0.00000">
                  <c:v>0.50740740740740731</c:v>
                </c:pt>
                <c:pt idx="41" formatCode="0.00000">
                  <c:v>0.50370370370370376</c:v>
                </c:pt>
                <c:pt idx="42" formatCode="0.00000">
                  <c:v>0.49629629629629635</c:v>
                </c:pt>
                <c:pt idx="43" formatCode="0.00000">
                  <c:v>0.50740740740740742</c:v>
                </c:pt>
                <c:pt idx="44" formatCode="0.00000">
                  <c:v>0.52962962962962956</c:v>
                </c:pt>
                <c:pt idx="45" formatCode="0.00000">
                  <c:v>0.52962962962962956</c:v>
                </c:pt>
                <c:pt idx="46" formatCode="0.00000">
                  <c:v>0.52962962962962956</c:v>
                </c:pt>
                <c:pt idx="47" formatCode="0.00000">
                  <c:v>0.51851851851851838</c:v>
                </c:pt>
                <c:pt idx="48" formatCode="0.00000">
                  <c:v>0.53333333333333344</c:v>
                </c:pt>
                <c:pt idx="49" formatCode="0.00000">
                  <c:v>0.52962962962962967</c:v>
                </c:pt>
                <c:pt idx="50" formatCode="0.00000">
                  <c:v>0.53703703703703698</c:v>
                </c:pt>
                <c:pt idx="51" formatCode="0.00000">
                  <c:v>0.53703703703703698</c:v>
                </c:pt>
                <c:pt idx="52" formatCode="0.00000">
                  <c:v>0.54444444444444451</c:v>
                </c:pt>
                <c:pt idx="53" formatCode="0.00000">
                  <c:v>0.55555555555555558</c:v>
                </c:pt>
                <c:pt idx="54" formatCode="0.00000">
                  <c:v>0.53703703703703698</c:v>
                </c:pt>
                <c:pt idx="55" formatCode="0.00000">
                  <c:v>0.55925925925925923</c:v>
                </c:pt>
                <c:pt idx="56" formatCode="0.00000">
                  <c:v>0.55185185185185182</c:v>
                </c:pt>
                <c:pt idx="57" formatCode="0.00000">
                  <c:v>0.562962962962963</c:v>
                </c:pt>
                <c:pt idx="58" formatCode="0.00000">
                  <c:v>0.55185185185185182</c:v>
                </c:pt>
                <c:pt idx="59" formatCode="0.00000">
                  <c:v>0.55555555555555558</c:v>
                </c:pt>
                <c:pt idx="60" formatCode="0.00000">
                  <c:v>0.55555555555555547</c:v>
                </c:pt>
                <c:pt idx="61" formatCode="0.00000">
                  <c:v>0.54814814814814805</c:v>
                </c:pt>
                <c:pt idx="62" formatCode="0.00000">
                  <c:v>0.55925925925925912</c:v>
                </c:pt>
                <c:pt idx="63" formatCode="0.00000">
                  <c:v>0.55185185185185182</c:v>
                </c:pt>
                <c:pt idx="64" formatCode="0.00000">
                  <c:v>0.55925925925925923</c:v>
                </c:pt>
                <c:pt idx="65" formatCode="0.00000">
                  <c:v>0.54074074074074074</c:v>
                </c:pt>
                <c:pt idx="66" formatCode="0.00000">
                  <c:v>0.5444444444444444</c:v>
                </c:pt>
                <c:pt idx="67" formatCode="0.00000">
                  <c:v>0.55185185185185182</c:v>
                </c:pt>
                <c:pt idx="68" formatCode="0.00000">
                  <c:v>0.55555555555555558</c:v>
                </c:pt>
                <c:pt idx="69" formatCode="0.00000">
                  <c:v>0.57407407407407407</c:v>
                </c:pt>
                <c:pt idx="70" formatCode="0.00000">
                  <c:v>0.58518518518518514</c:v>
                </c:pt>
                <c:pt idx="71" formatCode="0.00000">
                  <c:v>0.6074074074074074</c:v>
                </c:pt>
                <c:pt idx="72" formatCode="0.00000">
                  <c:v>0.6</c:v>
                </c:pt>
                <c:pt idx="73" formatCode="0.00000">
                  <c:v>0.60370370370370374</c:v>
                </c:pt>
                <c:pt idx="74" formatCode="0.00000">
                  <c:v>0.61851851851851858</c:v>
                </c:pt>
                <c:pt idx="75" formatCode="0.00000">
                  <c:v>0.61851851851851847</c:v>
                </c:pt>
                <c:pt idx="76" formatCode="0.00000">
                  <c:v>0.63703703703703707</c:v>
                </c:pt>
                <c:pt idx="77" formatCode="0.00000">
                  <c:v>0.62962962962962954</c:v>
                </c:pt>
                <c:pt idx="78" formatCode="0.00000">
                  <c:v>0.63703703703703707</c:v>
                </c:pt>
                <c:pt idx="79" formatCode="0.00000">
                  <c:v>0.63333333333333341</c:v>
                </c:pt>
                <c:pt idx="80" formatCode="0.00000">
                  <c:v>0.63703703703703707</c:v>
                </c:pt>
                <c:pt idx="81" formatCode="0.00000">
                  <c:v>0.64814814814814814</c:v>
                </c:pt>
                <c:pt idx="82" formatCode="0.00000">
                  <c:v>0.64444444444444449</c:v>
                </c:pt>
                <c:pt idx="83" formatCode="0.00000">
                  <c:v>0.58518518518518525</c:v>
                </c:pt>
                <c:pt idx="84" formatCode="0.00000">
                  <c:v>0.58518518518518525</c:v>
                </c:pt>
                <c:pt idx="85" formatCode="0.00000">
                  <c:v>0.58888888888888891</c:v>
                </c:pt>
                <c:pt idx="86" formatCode="0.00000">
                  <c:v>0.58518518518518525</c:v>
                </c:pt>
                <c:pt idx="87" formatCode="0.00000">
                  <c:v>0.59629629629629632</c:v>
                </c:pt>
                <c:pt idx="88" formatCode="0.00000">
                  <c:v>0.6</c:v>
                </c:pt>
                <c:pt idx="89" formatCode="0.00000">
                  <c:v>0.59259259259259256</c:v>
                </c:pt>
                <c:pt idx="90" formatCode="0.00000">
                  <c:v>0.625925925925926</c:v>
                </c:pt>
                <c:pt idx="91" formatCode="0.00000">
                  <c:v>0.61851851851851847</c:v>
                </c:pt>
                <c:pt idx="92" formatCode="0.00000">
                  <c:v>0.62962962962962954</c:v>
                </c:pt>
                <c:pt idx="93" formatCode="0.00000">
                  <c:v>0.68148148148148147</c:v>
                </c:pt>
                <c:pt idx="94" formatCode="0.00000">
                  <c:v>0.66296296296296298</c:v>
                </c:pt>
                <c:pt idx="95" formatCode="0.00000">
                  <c:v>0.64814814814814825</c:v>
                </c:pt>
                <c:pt idx="96" formatCode="0.00000">
                  <c:v>0.61481481481481481</c:v>
                </c:pt>
                <c:pt idx="97" formatCode="0.00000">
                  <c:v>0.62222222222222223</c:v>
                </c:pt>
                <c:pt idx="98" formatCode="0.00000">
                  <c:v>0.5888888888888888</c:v>
                </c:pt>
                <c:pt idx="99" formatCode="0.00000">
                  <c:v>0.56666666666666665</c:v>
                </c:pt>
                <c:pt idx="100" formatCode="0.00000">
                  <c:v>0.51111111111111118</c:v>
                </c:pt>
                <c:pt idx="101" formatCode="0.00000">
                  <c:v>0.49629629629629629</c:v>
                </c:pt>
                <c:pt idx="102" formatCode="0.00000">
                  <c:v>0.48888888888888882</c:v>
                </c:pt>
                <c:pt idx="103" formatCode="0.00000">
                  <c:v>0.48518518518518511</c:v>
                </c:pt>
                <c:pt idx="104" formatCode="0.00000">
                  <c:v>0.53333333333333333</c:v>
                </c:pt>
                <c:pt idx="105" formatCode="0.00000">
                  <c:v>0.54814814814814805</c:v>
                </c:pt>
                <c:pt idx="106" formatCode="0.00000">
                  <c:v>0.57777777777777772</c:v>
                </c:pt>
                <c:pt idx="107" formatCode="0.00000">
                  <c:v>0.57037037037037042</c:v>
                </c:pt>
                <c:pt idx="108" formatCode="0.00000">
                  <c:v>0.59259259259259267</c:v>
                </c:pt>
                <c:pt idx="109" formatCode="0.00000">
                  <c:v>0.62222222222222234</c:v>
                </c:pt>
                <c:pt idx="110" formatCode="0.00000">
                  <c:v>0.63333333333333341</c:v>
                </c:pt>
                <c:pt idx="111" formatCode="0.00000">
                  <c:v>0.67777777777777781</c:v>
                </c:pt>
                <c:pt idx="112" formatCode="0.00000">
                  <c:v>0.68148148148148147</c:v>
                </c:pt>
                <c:pt idx="113" formatCode="0.00000">
                  <c:v>0.6962962962962963</c:v>
                </c:pt>
                <c:pt idx="114" formatCode="0.00000">
                  <c:v>0.66296296296296298</c:v>
                </c:pt>
                <c:pt idx="115" formatCode="0.00000">
                  <c:v>0.65555555555555556</c:v>
                </c:pt>
                <c:pt idx="116" formatCode="0.00000">
                  <c:v>0.64814814814814814</c:v>
                </c:pt>
                <c:pt idx="117" formatCode="0.00000">
                  <c:v>0.62222222222222212</c:v>
                </c:pt>
                <c:pt idx="118" formatCode="0.00000">
                  <c:v>0.64444444444444438</c:v>
                </c:pt>
                <c:pt idx="119" formatCode="0.00000">
                  <c:v>0.62222222222222223</c:v>
                </c:pt>
                <c:pt idx="120" formatCode="0.00000">
                  <c:v>0.61111111111111116</c:v>
                </c:pt>
                <c:pt idx="121" formatCode="0.00000">
                  <c:v>0.56296296296296311</c:v>
                </c:pt>
                <c:pt idx="122" formatCode="0.00000">
                  <c:v>0.54444444444444451</c:v>
                </c:pt>
                <c:pt idx="123" formatCode="0.00000">
                  <c:v>0.52592592592592602</c:v>
                </c:pt>
                <c:pt idx="124" formatCode="0.00000">
                  <c:v>0.50740740740740742</c:v>
                </c:pt>
                <c:pt idx="125" formatCode="0.00000">
                  <c:v>0.53703703703703698</c:v>
                </c:pt>
                <c:pt idx="126" formatCode="0.00000">
                  <c:v>0.5444444444444444</c:v>
                </c:pt>
                <c:pt idx="127" formatCode="0.00000">
                  <c:v>0.54444444444444451</c:v>
                </c:pt>
                <c:pt idx="128" formatCode="0.00000">
                  <c:v>0.50740740740740742</c:v>
                </c:pt>
                <c:pt idx="129" formatCode="0.00000">
                  <c:v>0.50740740740740742</c:v>
                </c:pt>
                <c:pt idx="130" formatCode="0.00000">
                  <c:v>0.51481481481481484</c:v>
                </c:pt>
                <c:pt idx="131" formatCode="0.00000">
                  <c:v>0.51481481481481484</c:v>
                </c:pt>
                <c:pt idx="132" formatCode="0.00000">
                  <c:v>0.55185185185185193</c:v>
                </c:pt>
                <c:pt idx="133" formatCode="0.00000">
                  <c:v>0.55185185185185193</c:v>
                </c:pt>
                <c:pt idx="134" formatCode="0.00000">
                  <c:v>0.562962962962963</c:v>
                </c:pt>
                <c:pt idx="135" formatCode="0.00000">
                  <c:v>0.53333333333333333</c:v>
                </c:pt>
                <c:pt idx="136" formatCode="0.00000">
                  <c:v>0.52592592592592591</c:v>
                </c:pt>
                <c:pt idx="137" formatCode="0.00000">
                  <c:v>0.54074074074074063</c:v>
                </c:pt>
                <c:pt idx="138" formatCode="0.00000">
                  <c:v>0.53703703703703698</c:v>
                </c:pt>
                <c:pt idx="139" formatCode="0.00000">
                  <c:v>0.57037037037037042</c:v>
                </c:pt>
                <c:pt idx="140" formatCode="0.00000">
                  <c:v>0.562962962962963</c:v>
                </c:pt>
                <c:pt idx="141" formatCode="0.00000">
                  <c:v>0.562962962962963</c:v>
                </c:pt>
                <c:pt idx="142" formatCode="0.00000">
                  <c:v>0.52592592592592602</c:v>
                </c:pt>
                <c:pt idx="143" formatCode="0.00000">
                  <c:v>0.52592592592592602</c:v>
                </c:pt>
                <c:pt idx="144" formatCode="0.00000">
                  <c:v>0.52222222222222225</c:v>
                </c:pt>
                <c:pt idx="145" formatCode="0.00000">
                  <c:v>0.50740740740740742</c:v>
                </c:pt>
                <c:pt idx="146" formatCode="0.00000">
                  <c:v>0.52592592592592591</c:v>
                </c:pt>
                <c:pt idx="147" formatCode="0.00000">
                  <c:v>0.51481481481481484</c:v>
                </c:pt>
                <c:pt idx="148" formatCode="0.00000">
                  <c:v>0.51851851851851849</c:v>
                </c:pt>
                <c:pt idx="149" formatCode="0.00000">
                  <c:v>0.48148148148148151</c:v>
                </c:pt>
                <c:pt idx="150" formatCode="0.00000">
                  <c:v>0.48518518518518527</c:v>
                </c:pt>
                <c:pt idx="151" formatCode="0.00000">
                  <c:v>0.48518518518518527</c:v>
                </c:pt>
                <c:pt idx="152" formatCode="0.00000">
                  <c:v>0.47407407407407404</c:v>
                </c:pt>
                <c:pt idx="153" formatCode="0.00000">
                  <c:v>0.49629629629629635</c:v>
                </c:pt>
                <c:pt idx="154" formatCode="0.00000">
                  <c:v>0.49999999999999989</c:v>
                </c:pt>
                <c:pt idx="155" formatCode="0.00000">
                  <c:v>0.50740740740740731</c:v>
                </c:pt>
                <c:pt idx="156" formatCode="0.00000">
                  <c:v>0.48148148148148151</c:v>
                </c:pt>
                <c:pt idx="157" formatCode="0.00000">
                  <c:v>0.48518518518518522</c:v>
                </c:pt>
                <c:pt idx="158" formatCode="0.00000">
                  <c:v>0.49259259259259258</c:v>
                </c:pt>
                <c:pt idx="159" formatCode="0.00000">
                  <c:v>0.47777777777777769</c:v>
                </c:pt>
                <c:pt idx="160" formatCode="0.00000">
                  <c:v>0.5</c:v>
                </c:pt>
                <c:pt idx="161" formatCode="0.00000">
                  <c:v>0.49259259259259264</c:v>
                </c:pt>
                <c:pt idx="162" formatCode="0.00000">
                  <c:v>0.51111111111111118</c:v>
                </c:pt>
                <c:pt idx="163" formatCode="0.00000">
                  <c:v>0.48888888888888893</c:v>
                </c:pt>
                <c:pt idx="164" formatCode="0.00000">
                  <c:v>0.49259259259259258</c:v>
                </c:pt>
                <c:pt idx="165" formatCode="0.00000">
                  <c:v>0.50740740740740742</c:v>
                </c:pt>
                <c:pt idx="166" formatCode="0.00000">
                  <c:v>0.50370370370370376</c:v>
                </c:pt>
                <c:pt idx="167" formatCode="0.00000">
                  <c:v>0.52962962962962967</c:v>
                </c:pt>
                <c:pt idx="168" formatCode="0.00000">
                  <c:v>0.52962962962962956</c:v>
                </c:pt>
                <c:pt idx="169" formatCode="0.00000">
                  <c:v>0.55555555555555558</c:v>
                </c:pt>
                <c:pt idx="170" formatCode="0.00000">
                  <c:v>0.53333333333333333</c:v>
                </c:pt>
                <c:pt idx="171" formatCode="0.00000">
                  <c:v>0.54444444444444451</c:v>
                </c:pt>
                <c:pt idx="172" formatCode="0.00000">
                  <c:v>0.54814814814814816</c:v>
                </c:pt>
                <c:pt idx="173" formatCode="0.00000">
                  <c:v>0.53333333333333333</c:v>
                </c:pt>
                <c:pt idx="174" formatCode="0.00000">
                  <c:v>0.55185185185185182</c:v>
                </c:pt>
                <c:pt idx="175" formatCode="0.00000">
                  <c:v>0.54074074074074074</c:v>
                </c:pt>
                <c:pt idx="176" formatCode="0.00000">
                  <c:v>0.54444444444444451</c:v>
                </c:pt>
                <c:pt idx="177" formatCode="0.00000">
                  <c:v>0.52222222222222225</c:v>
                </c:pt>
                <c:pt idx="178" formatCode="0.00000">
                  <c:v>0.52592592592592591</c:v>
                </c:pt>
                <c:pt idx="179" formatCode="0.00000">
                  <c:v>0.54814814814814805</c:v>
                </c:pt>
                <c:pt idx="180" formatCode="0.00000">
                  <c:v>0.54814814814814816</c:v>
                </c:pt>
                <c:pt idx="181" formatCode="0.00000">
                  <c:v>0.57037037037037031</c:v>
                </c:pt>
                <c:pt idx="182" formatCode="0.00000">
                  <c:v>0.56296296296296289</c:v>
                </c:pt>
                <c:pt idx="183" formatCode="0.00000">
                  <c:v>0.58148148148148138</c:v>
                </c:pt>
                <c:pt idx="184" formatCode="0.00000">
                  <c:v>0.56296296296296289</c:v>
                </c:pt>
                <c:pt idx="185" formatCode="0.00000">
                  <c:v>0.57037037037037019</c:v>
                </c:pt>
                <c:pt idx="186" formatCode="0.00000">
                  <c:v>0.59999999999999987</c:v>
                </c:pt>
                <c:pt idx="187" formatCode="0.00000">
                  <c:v>0.59259259259259256</c:v>
                </c:pt>
                <c:pt idx="188" formatCode="0.00000">
                  <c:v>0.61111111111111105</c:v>
                </c:pt>
                <c:pt idx="189" formatCode="0.00000">
                  <c:v>0.58148148148148149</c:v>
                </c:pt>
                <c:pt idx="190" formatCode="0.00000">
                  <c:v>0.58518518518518514</c:v>
                </c:pt>
                <c:pt idx="191" formatCode="0.00000">
                  <c:v>0.57037037037037031</c:v>
                </c:pt>
                <c:pt idx="192" formatCode="0.00000">
                  <c:v>0.57777777777777772</c:v>
                </c:pt>
                <c:pt idx="193" formatCode="0.00000">
                  <c:v>0.58148148148148138</c:v>
                </c:pt>
                <c:pt idx="194" formatCode="0.00000">
                  <c:v>0.56296296296296289</c:v>
                </c:pt>
                <c:pt idx="195" formatCode="0.00000">
                  <c:v>0.57777777777777783</c:v>
                </c:pt>
                <c:pt idx="196" formatCode="0.00000">
                  <c:v>0.54814814814814816</c:v>
                </c:pt>
                <c:pt idx="197" formatCode="0.00000">
                  <c:v>0.55555555555555558</c:v>
                </c:pt>
                <c:pt idx="198" formatCode="0.00000">
                  <c:v>0.52592592592592591</c:v>
                </c:pt>
                <c:pt idx="199" formatCode="0.00000">
                  <c:v>0.52222222222222225</c:v>
                </c:pt>
                <c:pt idx="200" formatCode="0.00000">
                  <c:v>0.5185185185185186</c:v>
                </c:pt>
                <c:pt idx="201" formatCode="0.00000">
                  <c:v>0.49259259259259264</c:v>
                </c:pt>
                <c:pt idx="202" formatCode="0.00000">
                  <c:v>0.49259259259259264</c:v>
                </c:pt>
                <c:pt idx="203" formatCode="0.00000">
                  <c:v>0.48518518518518522</c:v>
                </c:pt>
                <c:pt idx="204" formatCode="0.00000">
                  <c:v>0.49629629629629635</c:v>
                </c:pt>
                <c:pt idx="205" formatCode="0.00000">
                  <c:v>0.47407407407407415</c:v>
                </c:pt>
                <c:pt idx="206" formatCode="0.00000">
                  <c:v>0.48148148148148151</c:v>
                </c:pt>
                <c:pt idx="207" formatCode="0.00000">
                  <c:v>0.48518518518518511</c:v>
                </c:pt>
                <c:pt idx="208" formatCode="0.00000">
                  <c:v>0.4814814814814814</c:v>
                </c:pt>
                <c:pt idx="209" formatCode="0.00000">
                  <c:v>0.49259259259259258</c:v>
                </c:pt>
                <c:pt idx="210" formatCode="0.00000">
                  <c:v>0.48888888888888882</c:v>
                </c:pt>
                <c:pt idx="211" formatCode="0.00000">
                  <c:v>0.50370370370370376</c:v>
                </c:pt>
                <c:pt idx="212" formatCode="0.00000">
                  <c:v>0.49259259259259264</c:v>
                </c:pt>
                <c:pt idx="213" formatCode="0.00000">
                  <c:v>0.49259259259259264</c:v>
                </c:pt>
                <c:pt idx="214" formatCode="0.00000">
                  <c:v>0.48518518518518522</c:v>
                </c:pt>
                <c:pt idx="215" formatCode="0.00000">
                  <c:v>0.46296296296296297</c:v>
                </c:pt>
                <c:pt idx="216" formatCode="0.00000">
                  <c:v>0.45925925925925926</c:v>
                </c:pt>
                <c:pt idx="217" formatCode="0.00000">
                  <c:v>0.42962962962962958</c:v>
                </c:pt>
                <c:pt idx="218" formatCode="0.00000">
                  <c:v>0.42222222222222217</c:v>
                </c:pt>
                <c:pt idx="219" formatCode="0.00000">
                  <c:v>0.40370370370370362</c:v>
                </c:pt>
                <c:pt idx="220" formatCode="0.00000">
                  <c:v>0.40370370370370373</c:v>
                </c:pt>
                <c:pt idx="221" formatCode="0.00000">
                  <c:v>0.40370370370370373</c:v>
                </c:pt>
                <c:pt idx="222" formatCode="0.00000">
                  <c:v>0.38888888888888884</c:v>
                </c:pt>
                <c:pt idx="223" formatCode="0.00000">
                  <c:v>0.4</c:v>
                </c:pt>
                <c:pt idx="224" formatCode="0.00000">
                  <c:v>0.39629629629629626</c:v>
                </c:pt>
                <c:pt idx="225" formatCode="0.00000">
                  <c:v>0.41111111111111109</c:v>
                </c:pt>
                <c:pt idx="226" formatCode="0.00000">
                  <c:v>0.4</c:v>
                </c:pt>
                <c:pt idx="227" formatCode="0.00000">
                  <c:v>0.4148148148148148</c:v>
                </c:pt>
                <c:pt idx="228" formatCode="0.00000">
                  <c:v>0.437037037037037</c:v>
                </c:pt>
                <c:pt idx="229" formatCode="0.00000">
                  <c:v>0.437037037037037</c:v>
                </c:pt>
                <c:pt idx="230" formatCode="0.00000">
                  <c:v>0.44814814814814807</c:v>
                </c:pt>
                <c:pt idx="231" formatCode="0.00000">
                  <c:v>0.437037037037037</c:v>
                </c:pt>
                <c:pt idx="232" formatCode="0.00000">
                  <c:v>0.44814814814814807</c:v>
                </c:pt>
                <c:pt idx="233" formatCode="0.00000">
                  <c:v>0.437037037037037</c:v>
                </c:pt>
                <c:pt idx="234" formatCode="0.00000">
                  <c:v>0.44444444444444436</c:v>
                </c:pt>
                <c:pt idx="235" formatCode="0.00000">
                  <c:v>0.44814814814814807</c:v>
                </c:pt>
                <c:pt idx="236" formatCode="0.00000">
                  <c:v>0.44444444444444448</c:v>
                </c:pt>
                <c:pt idx="237" formatCode="0.00000">
                  <c:v>0.47407407407407404</c:v>
                </c:pt>
                <c:pt idx="238" formatCode="0.00000">
                  <c:v>0.46296296296296297</c:v>
                </c:pt>
                <c:pt idx="239" formatCode="0.00000">
                  <c:v>0.47037037037037033</c:v>
                </c:pt>
                <c:pt idx="240" formatCode="0.00000">
                  <c:v>0.46296296296296297</c:v>
                </c:pt>
                <c:pt idx="241" formatCode="0.00000">
                  <c:v>0.48148148148148151</c:v>
                </c:pt>
                <c:pt idx="242" formatCode="0.00000">
                  <c:v>0.48518518518518522</c:v>
                </c:pt>
                <c:pt idx="243" formatCode="0.00000">
                  <c:v>0.47407407407407415</c:v>
                </c:pt>
                <c:pt idx="244" formatCode="0.00000">
                  <c:v>0.48888888888888893</c:v>
                </c:pt>
                <c:pt idx="245" formatCode="0.00000">
                  <c:v>0.48148148148148151</c:v>
                </c:pt>
                <c:pt idx="246" formatCode="0.00000">
                  <c:v>0.48888888888888893</c:v>
                </c:pt>
                <c:pt idx="247" formatCode="0.00000">
                  <c:v>0.46296296296296297</c:v>
                </c:pt>
                <c:pt idx="248" formatCode="0.00000">
                  <c:v>0.46296296296296297</c:v>
                </c:pt>
                <c:pt idx="249" formatCode="0.00000">
                  <c:v>0.46666666666666667</c:v>
                </c:pt>
                <c:pt idx="250" formatCode="0.00000">
                  <c:v>0.4555555555555556</c:v>
                </c:pt>
                <c:pt idx="251" formatCode="0.00000">
                  <c:v>0.4555555555555556</c:v>
                </c:pt>
                <c:pt idx="252" formatCode="0.00000">
                  <c:v>0.44444444444444448</c:v>
                </c:pt>
                <c:pt idx="253" formatCode="0.00000">
                  <c:v>0.45185185185185184</c:v>
                </c:pt>
                <c:pt idx="254" formatCode="0.00000">
                  <c:v>0.44074074074074077</c:v>
                </c:pt>
                <c:pt idx="255" formatCode="0.00000">
                  <c:v>0.46296296296296297</c:v>
                </c:pt>
                <c:pt idx="256" formatCode="0.00000">
                  <c:v>0.47037037037037033</c:v>
                </c:pt>
                <c:pt idx="257" formatCode="0.00000">
                  <c:v>0.46296296296296297</c:v>
                </c:pt>
                <c:pt idx="258" formatCode="0.00000">
                  <c:v>0.47037037037037033</c:v>
                </c:pt>
                <c:pt idx="259" formatCode="0.00000">
                  <c:v>0.46296296296296297</c:v>
                </c:pt>
                <c:pt idx="260" formatCode="0.00000">
                  <c:v>0.47037037037037033</c:v>
                </c:pt>
                <c:pt idx="261" formatCode="0.00000">
                  <c:v>0.45925925925925926</c:v>
                </c:pt>
                <c:pt idx="262" formatCode="0.00000">
                  <c:v>0.47407407407407404</c:v>
                </c:pt>
                <c:pt idx="263" formatCode="0.00000">
                  <c:v>0.47777777777777775</c:v>
                </c:pt>
                <c:pt idx="264" formatCode="0.00000">
                  <c:v>0.46666666666666667</c:v>
                </c:pt>
                <c:pt idx="265" formatCode="0.00000">
                  <c:v>0.46296296296296297</c:v>
                </c:pt>
                <c:pt idx="266" formatCode="0.00000">
                  <c:v>0.44814814814814807</c:v>
                </c:pt>
                <c:pt idx="267" formatCode="0.00000">
                  <c:v>0.45185185185185184</c:v>
                </c:pt>
                <c:pt idx="268" formatCode="0.00000">
                  <c:v>0.45185185185185184</c:v>
                </c:pt>
                <c:pt idx="269" formatCode="0.00000">
                  <c:v>0.45185185185185184</c:v>
                </c:pt>
                <c:pt idx="270" formatCode="0.00000">
                  <c:v>0.45185185185185184</c:v>
                </c:pt>
                <c:pt idx="271" formatCode="0.00000">
                  <c:v>0.437037037037037</c:v>
                </c:pt>
                <c:pt idx="272" formatCode="0.00000">
                  <c:v>0.42592592592592587</c:v>
                </c:pt>
                <c:pt idx="273" formatCode="0.00000">
                  <c:v>0.42222222222222222</c:v>
                </c:pt>
                <c:pt idx="274" formatCode="0.00000">
                  <c:v>0.42962962962962958</c:v>
                </c:pt>
                <c:pt idx="275" formatCode="0.00000">
                  <c:v>0.42222222222222222</c:v>
                </c:pt>
                <c:pt idx="276" formatCode="0.00000">
                  <c:v>0.44444444444444448</c:v>
                </c:pt>
                <c:pt idx="277" formatCode="0.00000">
                  <c:v>0.48518518518518511</c:v>
                </c:pt>
                <c:pt idx="278" formatCode="0.00000">
                  <c:v>0.47407407407407404</c:v>
                </c:pt>
                <c:pt idx="279" formatCode="0.00000">
                  <c:v>0.47037037037037033</c:v>
                </c:pt>
                <c:pt idx="280" formatCode="0.00000">
                  <c:v>0.46296296296296297</c:v>
                </c:pt>
                <c:pt idx="281" formatCode="0.00000">
                  <c:v>0.47407407407407404</c:v>
                </c:pt>
                <c:pt idx="282" formatCode="0.00000">
                  <c:v>0.47777777777777775</c:v>
                </c:pt>
                <c:pt idx="283" formatCode="0.00000">
                  <c:v>0.47407407407407404</c:v>
                </c:pt>
                <c:pt idx="284" formatCode="0.00000">
                  <c:v>0.48888888888888882</c:v>
                </c:pt>
                <c:pt idx="285" formatCode="0.00000">
                  <c:v>0.47407407407407404</c:v>
                </c:pt>
                <c:pt idx="286" formatCode="0.00000">
                  <c:v>0.45555555555555555</c:v>
                </c:pt>
                <c:pt idx="287" formatCode="0.00000">
                  <c:v>0.41851851851851851</c:v>
                </c:pt>
                <c:pt idx="288" formatCode="0.00000">
                  <c:v>0.437037037037037</c:v>
                </c:pt>
                <c:pt idx="289" formatCode="0.00000">
                  <c:v>0.45925925925925926</c:v>
                </c:pt>
                <c:pt idx="290" formatCode="0.00000">
                  <c:v>0.48148148148148151</c:v>
                </c:pt>
                <c:pt idx="291" formatCode="0.00000">
                  <c:v>0.50740740740740742</c:v>
                </c:pt>
                <c:pt idx="292" formatCode="0.00000">
                  <c:v>0.52592592592592591</c:v>
                </c:pt>
                <c:pt idx="293" formatCode="0.00000">
                  <c:v>0.54814814814814816</c:v>
                </c:pt>
                <c:pt idx="294" formatCode="0.00000">
                  <c:v>0.55185185185185182</c:v>
                </c:pt>
                <c:pt idx="295" formatCode="0.00000">
                  <c:v>0.58148148148148149</c:v>
                </c:pt>
                <c:pt idx="296" formatCode="0.00000">
                  <c:v>0.6074074074074074</c:v>
                </c:pt>
                <c:pt idx="297" formatCode="0.00000">
                  <c:v>0.625925925925926</c:v>
                </c:pt>
                <c:pt idx="298" formatCode="0.00000">
                  <c:v>0.63703703703703707</c:v>
                </c:pt>
                <c:pt idx="299" formatCode="0.00000">
                  <c:v>0.63333333333333341</c:v>
                </c:pt>
                <c:pt idx="300" formatCode="0.00000">
                  <c:v>0.64074074074074072</c:v>
                </c:pt>
                <c:pt idx="301" formatCode="0.00000">
                  <c:v>0.63333333333333341</c:v>
                </c:pt>
                <c:pt idx="302" formatCode="0.00000">
                  <c:v>0.63703703703703707</c:v>
                </c:pt>
                <c:pt idx="303" formatCode="0.00000">
                  <c:v>0.63703703703703707</c:v>
                </c:pt>
                <c:pt idx="304" formatCode="0.00000">
                  <c:v>0.63703703703703707</c:v>
                </c:pt>
                <c:pt idx="305" formatCode="0.00000">
                  <c:v>0.63703703703703707</c:v>
                </c:pt>
                <c:pt idx="306" formatCode="0.00000">
                  <c:v>0.62962962962962965</c:v>
                </c:pt>
                <c:pt idx="307" formatCode="0.00000">
                  <c:v>0.63333333333333341</c:v>
                </c:pt>
                <c:pt idx="308" formatCode="0.00000">
                  <c:v>0.62222222222222223</c:v>
                </c:pt>
                <c:pt idx="309" formatCode="0.00000">
                  <c:v>0.62962962962962965</c:v>
                </c:pt>
                <c:pt idx="310" formatCode="0.00000">
                  <c:v>0.625925925925926</c:v>
                </c:pt>
                <c:pt idx="311" formatCode="0.00000">
                  <c:v>0.62962962962962965</c:v>
                </c:pt>
                <c:pt idx="312" formatCode="0.00000">
                  <c:v>0.63333333333333341</c:v>
                </c:pt>
                <c:pt idx="313" formatCode="0.00000">
                  <c:v>0.61851851851851858</c:v>
                </c:pt>
                <c:pt idx="314" formatCode="0.00000">
                  <c:v>0.63703703703703707</c:v>
                </c:pt>
                <c:pt idx="315" formatCode="0.00000">
                  <c:v>0.63703703703703707</c:v>
                </c:pt>
                <c:pt idx="316" formatCode="0.00000">
                  <c:v>0.63703703703703707</c:v>
                </c:pt>
                <c:pt idx="317" formatCode="0.00000">
                  <c:v>0.64444444444444449</c:v>
                </c:pt>
                <c:pt idx="318" formatCode="0.00000">
                  <c:v>0.62962962962962954</c:v>
                </c:pt>
                <c:pt idx="319" formatCode="0.00000">
                  <c:v>0.64814814814814814</c:v>
                </c:pt>
                <c:pt idx="320" formatCode="0.00000">
                  <c:v>0.625925925925926</c:v>
                </c:pt>
                <c:pt idx="321" formatCode="0.00000">
                  <c:v>0.63703703703703707</c:v>
                </c:pt>
                <c:pt idx="322" formatCode="0.00000">
                  <c:v>0.61481481481481493</c:v>
                </c:pt>
                <c:pt idx="323" formatCode="0.00000">
                  <c:v>0.625925925925926</c:v>
                </c:pt>
                <c:pt idx="324" formatCode="0.00000">
                  <c:v>0.60370370370370374</c:v>
                </c:pt>
                <c:pt idx="325" formatCode="0.00000">
                  <c:v>0.60370370370370374</c:v>
                </c:pt>
                <c:pt idx="326" formatCode="0.00000">
                  <c:v>0.59999999999999987</c:v>
                </c:pt>
                <c:pt idx="327" formatCode="0.00000">
                  <c:v>0.562962962962963</c:v>
                </c:pt>
                <c:pt idx="328" formatCode="0.00000">
                  <c:v>0.5888888888888888</c:v>
                </c:pt>
                <c:pt idx="329" formatCode="0.00000">
                  <c:v>0.55185185185185193</c:v>
                </c:pt>
                <c:pt idx="330" formatCode="0.00000">
                  <c:v>0.56296296296296289</c:v>
                </c:pt>
                <c:pt idx="331" formatCode="0.00000">
                  <c:v>0.54074074074074063</c:v>
                </c:pt>
                <c:pt idx="332" formatCode="0.00000">
                  <c:v>0.54074074074074063</c:v>
                </c:pt>
                <c:pt idx="333" formatCode="0.00000">
                  <c:v>0.52962962962962978</c:v>
                </c:pt>
                <c:pt idx="334" formatCode="0.00000">
                  <c:v>0.5</c:v>
                </c:pt>
                <c:pt idx="335" formatCode="0.00000">
                  <c:v>0.51851851851851849</c:v>
                </c:pt>
                <c:pt idx="336" formatCode="0.00000">
                  <c:v>0.50740740740740731</c:v>
                </c:pt>
                <c:pt idx="337" formatCode="0.00000">
                  <c:v>0.52222222222222214</c:v>
                </c:pt>
                <c:pt idx="338" formatCode="0.00000">
                  <c:v>0.5</c:v>
                </c:pt>
                <c:pt idx="339" formatCode="0.00000">
                  <c:v>0.50740740740740731</c:v>
                </c:pt>
                <c:pt idx="340" formatCode="0.00000">
                  <c:v>0.51111111111111107</c:v>
                </c:pt>
                <c:pt idx="341" formatCode="0.00000">
                  <c:v>0.50370370370370365</c:v>
                </c:pt>
                <c:pt idx="342" formatCode="0.00000">
                  <c:v>0.53703703703703709</c:v>
                </c:pt>
                <c:pt idx="343" formatCode="0.00000">
                  <c:v>0.52962962962962967</c:v>
                </c:pt>
                <c:pt idx="344" formatCode="0.00000">
                  <c:v>0.54814814814814816</c:v>
                </c:pt>
                <c:pt idx="345" formatCode="0.00000">
                  <c:v>0.52222222222222225</c:v>
                </c:pt>
                <c:pt idx="346" formatCode="0.00000">
                  <c:v>0.52592592592592602</c:v>
                </c:pt>
                <c:pt idx="347" formatCode="0.00000">
                  <c:v>0.52962962962962967</c:v>
                </c:pt>
                <c:pt idx="348" formatCode="0.00000">
                  <c:v>0.51481481481481484</c:v>
                </c:pt>
                <c:pt idx="349" formatCode="0.00000">
                  <c:v>0.54074074074074074</c:v>
                </c:pt>
                <c:pt idx="350" formatCode="0.00000">
                  <c:v>0.52222222222222214</c:v>
                </c:pt>
                <c:pt idx="351" formatCode="0.00000">
                  <c:v>0.51481481481481484</c:v>
                </c:pt>
                <c:pt idx="352" formatCode="0.00000">
                  <c:v>0.47777777777777775</c:v>
                </c:pt>
                <c:pt idx="353" formatCode="0.00000">
                  <c:v>0.47407407407407404</c:v>
                </c:pt>
                <c:pt idx="354" formatCode="0.00000">
                  <c:v>0.47407407407407404</c:v>
                </c:pt>
                <c:pt idx="355" formatCode="0.00000">
                  <c:v>0.44814814814814807</c:v>
                </c:pt>
                <c:pt idx="356" formatCode="0.00000">
                  <c:v>0.47037037037037022</c:v>
                </c:pt>
                <c:pt idx="357" formatCode="0.00000">
                  <c:v>0.44814814814814802</c:v>
                </c:pt>
                <c:pt idx="358" formatCode="0.00000">
                  <c:v>0.45185185185185184</c:v>
                </c:pt>
                <c:pt idx="359" formatCode="0.00000">
                  <c:v>0.4148148148148148</c:v>
                </c:pt>
                <c:pt idx="360" formatCode="0.00000">
                  <c:v>0.4148148148148148</c:v>
                </c:pt>
                <c:pt idx="361" formatCode="0.00000">
                  <c:v>0.42222222222222222</c:v>
                </c:pt>
                <c:pt idx="362" formatCode="0.00000">
                  <c:v>0.41111111111111109</c:v>
                </c:pt>
                <c:pt idx="363" formatCode="0.00000">
                  <c:v>0.44814814814814818</c:v>
                </c:pt>
                <c:pt idx="364" formatCode="0.00000">
                  <c:v>0.43333333333333329</c:v>
                </c:pt>
                <c:pt idx="365" formatCode="0.00000">
                  <c:v>0.44074074074074077</c:v>
                </c:pt>
                <c:pt idx="366" formatCode="0.00000">
                  <c:v>0.4148148148148148</c:v>
                </c:pt>
                <c:pt idx="367" formatCode="0.00000">
                  <c:v>0.42592592592592587</c:v>
                </c:pt>
                <c:pt idx="368" formatCode="0.00000">
                  <c:v>0.43333333333333329</c:v>
                </c:pt>
                <c:pt idx="369" formatCode="0.00000">
                  <c:v>0.42592592592592593</c:v>
                </c:pt>
                <c:pt idx="370" formatCode="0.00000">
                  <c:v>0.45185185185185184</c:v>
                </c:pt>
                <c:pt idx="371" formatCode="0.00000">
                  <c:v>0.44074074074074077</c:v>
                </c:pt>
                <c:pt idx="372" formatCode="0.00000">
                  <c:v>0.44444444444444448</c:v>
                </c:pt>
                <c:pt idx="373" formatCode="0.00000">
                  <c:v>0.40370370370370373</c:v>
                </c:pt>
                <c:pt idx="374" formatCode="0.00000">
                  <c:v>0.40370370370370373</c:v>
                </c:pt>
                <c:pt idx="375" formatCode="0.00000">
                  <c:v>0.41111111111111115</c:v>
                </c:pt>
                <c:pt idx="376" formatCode="0.00000">
                  <c:v>0.3925925925925926</c:v>
                </c:pt>
                <c:pt idx="377" formatCode="0.00000">
                  <c:v>0.40740740740740744</c:v>
                </c:pt>
                <c:pt idx="378" formatCode="0.00000">
                  <c:v>0.39259259259259255</c:v>
                </c:pt>
                <c:pt idx="379" formatCode="0.00000">
                  <c:v>0.39629629629629626</c:v>
                </c:pt>
                <c:pt idx="380" formatCode="0.00000">
                  <c:v>0.36666666666666664</c:v>
                </c:pt>
                <c:pt idx="381" formatCode="0.00000">
                  <c:v>0.36666666666666664</c:v>
                </c:pt>
                <c:pt idx="382" formatCode="0.00000">
                  <c:v>0.37037037037037041</c:v>
                </c:pt>
                <c:pt idx="383" formatCode="0.00000">
                  <c:v>0.35925925925925928</c:v>
                </c:pt>
                <c:pt idx="384" formatCode="0.00000">
                  <c:v>0.38148148148148148</c:v>
                </c:pt>
                <c:pt idx="385" formatCode="0.00000">
                  <c:v>0.37407407407407406</c:v>
                </c:pt>
                <c:pt idx="386" formatCode="0.00000">
                  <c:v>0.37037037037037035</c:v>
                </c:pt>
                <c:pt idx="387" formatCode="0.00000">
                  <c:v>0.33703703703703697</c:v>
                </c:pt>
                <c:pt idx="388" formatCode="0.00000">
                  <c:v>0.33333333333333331</c:v>
                </c:pt>
                <c:pt idx="389" formatCode="0.00000">
                  <c:v>0.33333333333333331</c:v>
                </c:pt>
                <c:pt idx="390" formatCode="0.00000">
                  <c:v>0.32222222222222219</c:v>
                </c:pt>
                <c:pt idx="391" formatCode="0.00000">
                  <c:v>0.33703703703703697</c:v>
                </c:pt>
                <c:pt idx="392" formatCode="0.00000">
                  <c:v>0.32222222222222219</c:v>
                </c:pt>
                <c:pt idx="393" formatCode="0.00000">
                  <c:v>0.32962962962962961</c:v>
                </c:pt>
                <c:pt idx="394" formatCode="0.00000">
                  <c:v>0.30740740740740741</c:v>
                </c:pt>
                <c:pt idx="395" formatCode="0.00000">
                  <c:v>0.3</c:v>
                </c:pt>
                <c:pt idx="396" formatCode="0.00000">
                  <c:v>0.31851851851851853</c:v>
                </c:pt>
                <c:pt idx="397" formatCode="0.00000">
                  <c:v>0.31851851851851853</c:v>
                </c:pt>
                <c:pt idx="398" formatCode="0.00000">
                  <c:v>0.3481481481481481</c:v>
                </c:pt>
                <c:pt idx="399" formatCode="0.00000">
                  <c:v>0.34074074074074068</c:v>
                </c:pt>
                <c:pt idx="400" formatCode="0.00000">
                  <c:v>0.3481481481481481</c:v>
                </c:pt>
                <c:pt idx="401" formatCode="0.00000">
                  <c:v>0.33333333333333337</c:v>
                </c:pt>
                <c:pt idx="402" formatCode="0.00000">
                  <c:v>0.34074074074074073</c:v>
                </c:pt>
                <c:pt idx="403" formatCode="0.00000">
                  <c:v>0.35185185185185186</c:v>
                </c:pt>
                <c:pt idx="404" formatCode="0.00000">
                  <c:v>0.34444444444444444</c:v>
                </c:pt>
                <c:pt idx="405" formatCode="0.00000">
                  <c:v>0.37407407407407411</c:v>
                </c:pt>
                <c:pt idx="406" formatCode="0.00000">
                  <c:v>0.35925925925925922</c:v>
                </c:pt>
                <c:pt idx="407" formatCode="0.00000">
                  <c:v>0.38148148148148142</c:v>
                </c:pt>
                <c:pt idx="408" formatCode="0.00000">
                  <c:v>0.35555555555555551</c:v>
                </c:pt>
                <c:pt idx="409" formatCode="0.00000">
                  <c:v>0.35925925925925928</c:v>
                </c:pt>
                <c:pt idx="410" formatCode="0.00000">
                  <c:v>0.37037037037037035</c:v>
                </c:pt>
                <c:pt idx="411" formatCode="0.00000">
                  <c:v>0.3666666666666667</c:v>
                </c:pt>
                <c:pt idx="412" formatCode="0.00000">
                  <c:v>0.38888888888888884</c:v>
                </c:pt>
                <c:pt idx="413" formatCode="0.00000">
                  <c:v>0.37777777777777782</c:v>
                </c:pt>
                <c:pt idx="414" formatCode="0.00000">
                  <c:v>0.38518518518518519</c:v>
                </c:pt>
                <c:pt idx="415" formatCode="0.00000">
                  <c:v>0.35925925925925928</c:v>
                </c:pt>
                <c:pt idx="416" formatCode="0.00000">
                  <c:v>0.38148148148148148</c:v>
                </c:pt>
                <c:pt idx="417" formatCode="0.00000">
                  <c:v>0.37037037037037035</c:v>
                </c:pt>
                <c:pt idx="418" formatCode="0.00000">
                  <c:v>0.36666666666666664</c:v>
                </c:pt>
                <c:pt idx="419" formatCode="0.00000">
                  <c:v>0.38888888888888884</c:v>
                </c:pt>
                <c:pt idx="420" formatCode="0.00000">
                  <c:v>0.37777777777777771</c:v>
                </c:pt>
                <c:pt idx="421" formatCode="0.00000">
                  <c:v>0.37777777777777777</c:v>
                </c:pt>
                <c:pt idx="422" formatCode="0.00000">
                  <c:v>0.35555555555555551</c:v>
                </c:pt>
                <c:pt idx="423" formatCode="0.00000">
                  <c:v>0.36296296296296299</c:v>
                </c:pt>
                <c:pt idx="424" formatCode="0.00000">
                  <c:v>0.37037037037037035</c:v>
                </c:pt>
                <c:pt idx="425" formatCode="0.00000">
                  <c:v>0.36296296296296299</c:v>
                </c:pt>
                <c:pt idx="426" formatCode="0.00000">
                  <c:v>0.36296296296296293</c:v>
                </c:pt>
                <c:pt idx="427" formatCode="0.00000">
                  <c:v>0.37037037037037035</c:v>
                </c:pt>
                <c:pt idx="428" formatCode="0.00000">
                  <c:v>0.36666666666666659</c:v>
                </c:pt>
                <c:pt idx="429" formatCode="0.00000">
                  <c:v>0.34814814814814821</c:v>
                </c:pt>
                <c:pt idx="430" formatCode="0.00000">
                  <c:v>0.35925925925925928</c:v>
                </c:pt>
                <c:pt idx="431" formatCode="0.00000">
                  <c:v>0.37037037037037035</c:v>
                </c:pt>
                <c:pt idx="432" formatCode="0.00000">
                  <c:v>0.36666666666666664</c:v>
                </c:pt>
                <c:pt idx="433" formatCode="0.00000">
                  <c:v>0.4</c:v>
                </c:pt>
                <c:pt idx="434" formatCode="0.00000">
                  <c:v>0.3925925925925926</c:v>
                </c:pt>
                <c:pt idx="435" formatCode="0.00000">
                  <c:v>0.41111111111111109</c:v>
                </c:pt>
                <c:pt idx="436" formatCode="0.00000">
                  <c:v>0.40370370370370373</c:v>
                </c:pt>
                <c:pt idx="437" formatCode="0.00000">
                  <c:v>0.40370370370370373</c:v>
                </c:pt>
                <c:pt idx="438" formatCode="0.00000">
                  <c:v>0.42222222222222222</c:v>
                </c:pt>
                <c:pt idx="439" formatCode="0.00000">
                  <c:v>0.41481481481481486</c:v>
                </c:pt>
                <c:pt idx="440" formatCode="0.00000">
                  <c:v>0.44814814814814818</c:v>
                </c:pt>
                <c:pt idx="441" formatCode="0.00000">
                  <c:v>0.44074074074074077</c:v>
                </c:pt>
                <c:pt idx="442" formatCode="0.00000">
                  <c:v>0.44814814814814807</c:v>
                </c:pt>
                <c:pt idx="443" formatCode="0.00000">
                  <c:v>0.4148148148148148</c:v>
                </c:pt>
                <c:pt idx="444" formatCode="0.00000">
                  <c:v>0.42222222222222217</c:v>
                </c:pt>
                <c:pt idx="445" formatCode="0.00000">
                  <c:v>0.42222222222222222</c:v>
                </c:pt>
                <c:pt idx="446" formatCode="0.00000">
                  <c:v>0.40740740740740744</c:v>
                </c:pt>
                <c:pt idx="447" formatCode="0.00000">
                  <c:v>0.437037037037037</c:v>
                </c:pt>
                <c:pt idx="448" formatCode="0.00000">
                  <c:v>0.43333333333333329</c:v>
                </c:pt>
                <c:pt idx="449" formatCode="0.00000">
                  <c:v>0.44444444444444436</c:v>
                </c:pt>
                <c:pt idx="450" formatCode="0.00000">
                  <c:v>0.4148148148148148</c:v>
                </c:pt>
                <c:pt idx="451" formatCode="0.00000">
                  <c:v>0.42222222222222222</c:v>
                </c:pt>
                <c:pt idx="452" formatCode="0.00000">
                  <c:v>0.42592592592592593</c:v>
                </c:pt>
                <c:pt idx="453" formatCode="0.00000">
                  <c:v>0.41851851851851851</c:v>
                </c:pt>
                <c:pt idx="454" formatCode="0.00000">
                  <c:v>0.45185185185185189</c:v>
                </c:pt>
                <c:pt idx="455" formatCode="0.00000">
                  <c:v>0.437037037037037</c:v>
                </c:pt>
                <c:pt idx="456" formatCode="0.00000">
                  <c:v>0.44444444444444436</c:v>
                </c:pt>
                <c:pt idx="457" formatCode="0.00000">
                  <c:v>0.40740740740740733</c:v>
                </c:pt>
                <c:pt idx="458" formatCode="0.00000">
                  <c:v>0.40740740740740744</c:v>
                </c:pt>
                <c:pt idx="459" formatCode="0.00000">
                  <c:v>0.40740740740740733</c:v>
                </c:pt>
                <c:pt idx="460" formatCode="0.00000">
                  <c:v>0.38888888888888884</c:v>
                </c:pt>
                <c:pt idx="461" formatCode="0.00000">
                  <c:v>0.40740740740740733</c:v>
                </c:pt>
                <c:pt idx="462" formatCode="0.00000">
                  <c:v>0.40740740740740733</c:v>
                </c:pt>
                <c:pt idx="463" formatCode="0.00000">
                  <c:v>0.4148148148148148</c:v>
                </c:pt>
                <c:pt idx="464" formatCode="0.00000">
                  <c:v>0.38148148148148142</c:v>
                </c:pt>
                <c:pt idx="465" formatCode="0.00000">
                  <c:v>0.39259259259259255</c:v>
                </c:pt>
                <c:pt idx="466" formatCode="0.00000">
                  <c:v>0.4</c:v>
                </c:pt>
                <c:pt idx="467" formatCode="0.00000">
                  <c:v>0.39259259259259255</c:v>
                </c:pt>
                <c:pt idx="468" formatCode="0.00000">
                  <c:v>0.4148148148148148</c:v>
                </c:pt>
                <c:pt idx="469" formatCode="0.00000">
                  <c:v>0.4148148148148148</c:v>
                </c:pt>
                <c:pt idx="470" formatCode="0.00000">
                  <c:v>0.41851851851851851</c:v>
                </c:pt>
                <c:pt idx="471" formatCode="0.00000">
                  <c:v>0.3925925925925926</c:v>
                </c:pt>
                <c:pt idx="472" formatCode="0.00000">
                  <c:v>0.38518518518518519</c:v>
                </c:pt>
                <c:pt idx="473" formatCode="0.00000">
                  <c:v>0.39259259259259255</c:v>
                </c:pt>
                <c:pt idx="474" formatCode="0.00000">
                  <c:v>0.37777777777777782</c:v>
                </c:pt>
                <c:pt idx="475" formatCode="0.00000">
                  <c:v>0.39629629629629631</c:v>
                </c:pt>
                <c:pt idx="476" formatCode="0.00000">
                  <c:v>0.39999999999999991</c:v>
                </c:pt>
                <c:pt idx="477" formatCode="0.00000">
                  <c:v>0.41851851851851851</c:v>
                </c:pt>
                <c:pt idx="478" formatCode="0.00000">
                  <c:v>0.39629629629629626</c:v>
                </c:pt>
                <c:pt idx="479" formatCode="0.00000">
                  <c:v>0.39629629629629626</c:v>
                </c:pt>
                <c:pt idx="480" formatCode="0.00000">
                  <c:v>0.41111111111111109</c:v>
                </c:pt>
                <c:pt idx="481" formatCode="0.00000">
                  <c:v>0.40740740740740744</c:v>
                </c:pt>
                <c:pt idx="482" formatCode="0.00000">
                  <c:v>0.42592592592592593</c:v>
                </c:pt>
                <c:pt idx="483" formatCode="0.00000">
                  <c:v>0.41111111111111109</c:v>
                </c:pt>
                <c:pt idx="484" formatCode="0.00000">
                  <c:v>0.42222222222222222</c:v>
                </c:pt>
                <c:pt idx="485" formatCode="0.00000">
                  <c:v>0.40740740740740733</c:v>
                </c:pt>
                <c:pt idx="486" formatCode="0.00000">
                  <c:v>0.39629629629629631</c:v>
                </c:pt>
                <c:pt idx="487" formatCode="0.00000">
                  <c:v>0.3888888888888889</c:v>
                </c:pt>
                <c:pt idx="488" formatCode="0.00000">
                  <c:v>0.37407407407407411</c:v>
                </c:pt>
                <c:pt idx="489" formatCode="0.00000">
                  <c:v>0.38518518518518519</c:v>
                </c:pt>
                <c:pt idx="490" formatCode="0.00000">
                  <c:v>0.3925925925925926</c:v>
                </c:pt>
                <c:pt idx="491" formatCode="0.00000">
                  <c:v>0.39629629629629631</c:v>
                </c:pt>
                <c:pt idx="492" formatCode="0.00000">
                  <c:v>0.38148148148148148</c:v>
                </c:pt>
                <c:pt idx="493" formatCode="0.00000">
                  <c:v>0.38518518518518519</c:v>
                </c:pt>
                <c:pt idx="494" formatCode="0.00000">
                  <c:v>0.38888888888888895</c:v>
                </c:pt>
                <c:pt idx="495" formatCode="0.00000">
                  <c:v>0.37777777777777782</c:v>
                </c:pt>
                <c:pt idx="496" formatCode="0.00000">
                  <c:v>0.37777777777777782</c:v>
                </c:pt>
                <c:pt idx="497" formatCode="0.00000">
                  <c:v>0.37407407407407411</c:v>
                </c:pt>
                <c:pt idx="498" formatCode="0.00000">
                  <c:v>0.39629629629629626</c:v>
                </c:pt>
                <c:pt idx="499" formatCode="0.00000">
                  <c:v>0.38148148148148148</c:v>
                </c:pt>
                <c:pt idx="500" formatCode="0.00000">
                  <c:v>0.36666666666666659</c:v>
                </c:pt>
                <c:pt idx="501" formatCode="0.00000">
                  <c:v>0.37777777777777777</c:v>
                </c:pt>
                <c:pt idx="502" formatCode="0.00000">
                  <c:v>0.37777777777777777</c:v>
                </c:pt>
                <c:pt idx="503" formatCode="0.00000">
                  <c:v>0.38518518518518513</c:v>
                </c:pt>
                <c:pt idx="504" formatCode="0.00000">
                  <c:v>0.38518518518518513</c:v>
                </c:pt>
                <c:pt idx="505" formatCode="0.00000">
                  <c:v>0.39629629629629626</c:v>
                </c:pt>
                <c:pt idx="506" formatCode="0.00000">
                  <c:v>0.40370370370370373</c:v>
                </c:pt>
                <c:pt idx="507" formatCode="0.00000">
                  <c:v>0.4</c:v>
                </c:pt>
                <c:pt idx="508" formatCode="0.00000">
                  <c:v>0.39629629629629631</c:v>
                </c:pt>
                <c:pt idx="509" formatCode="0.00000">
                  <c:v>0.38888888888888895</c:v>
                </c:pt>
                <c:pt idx="510" formatCode="0.00000">
                  <c:v>0.3888888888888889</c:v>
                </c:pt>
                <c:pt idx="511" formatCode="0.00000">
                  <c:v>0.38148148148148142</c:v>
                </c:pt>
                <c:pt idx="512" formatCode="0.00000">
                  <c:v>0.38518518518518513</c:v>
                </c:pt>
                <c:pt idx="513" formatCode="0.00000">
                  <c:v>0.38888888888888884</c:v>
                </c:pt>
                <c:pt idx="514" formatCode="0.00000">
                  <c:v>0.38888888888888884</c:v>
                </c:pt>
                <c:pt idx="515" formatCode="0.00000">
                  <c:v>0.38888888888888895</c:v>
                </c:pt>
                <c:pt idx="516" formatCode="0.00000">
                  <c:v>0.38148148148148153</c:v>
                </c:pt>
                <c:pt idx="517" formatCode="0.00000">
                  <c:v>0.37407407407407406</c:v>
                </c:pt>
                <c:pt idx="518" formatCode="0.00000">
                  <c:v>0.37037037037037035</c:v>
                </c:pt>
                <c:pt idx="519" formatCode="0.00000">
                  <c:v>0.3888888888888889</c:v>
                </c:pt>
                <c:pt idx="520" formatCode="0.00000">
                  <c:v>0.38888888888888884</c:v>
                </c:pt>
                <c:pt idx="521" formatCode="0.00000">
                  <c:v>0.39259259259259255</c:v>
                </c:pt>
                <c:pt idx="522" formatCode="0.00000">
                  <c:v>0.40370370370370362</c:v>
                </c:pt>
                <c:pt idx="523" formatCode="0.00000">
                  <c:v>0.38518518518518519</c:v>
                </c:pt>
                <c:pt idx="524" formatCode="0.00000">
                  <c:v>0.37407407407407406</c:v>
                </c:pt>
                <c:pt idx="525" formatCode="0.00000">
                  <c:v>0.36666666666666664</c:v>
                </c:pt>
                <c:pt idx="526" formatCode="0.00000">
                  <c:v>0.37407407407407406</c:v>
                </c:pt>
                <c:pt idx="527" formatCode="0.00000">
                  <c:v>0.4</c:v>
                </c:pt>
                <c:pt idx="528" formatCode="0.00000">
                  <c:v>0.39999999999999997</c:v>
                </c:pt>
                <c:pt idx="529" formatCode="0.00000">
                  <c:v>0.39629629629629626</c:v>
                </c:pt>
                <c:pt idx="530" formatCode="0.00000">
                  <c:v>0.3925925925925926</c:v>
                </c:pt>
                <c:pt idx="531" formatCode="0.00000">
                  <c:v>0.38518518518518519</c:v>
                </c:pt>
                <c:pt idx="532" formatCode="0.00000">
                  <c:v>0.37037037037037035</c:v>
                </c:pt>
                <c:pt idx="533" formatCode="0.00000">
                  <c:v>0.38518518518518519</c:v>
                </c:pt>
                <c:pt idx="534" formatCode="0.00000">
                  <c:v>0.39259259259259255</c:v>
                </c:pt>
                <c:pt idx="535" formatCode="0.00000">
                  <c:v>0.4</c:v>
                </c:pt>
                <c:pt idx="536" formatCode="0.00000">
                  <c:v>0.39629629629629626</c:v>
                </c:pt>
                <c:pt idx="537" formatCode="0.00000">
                  <c:v>0.34444444444444439</c:v>
                </c:pt>
                <c:pt idx="538" formatCode="0.00000">
                  <c:v>0.33333333333333326</c:v>
                </c:pt>
                <c:pt idx="539" formatCode="0.00000">
                  <c:v>0.31851851851851853</c:v>
                </c:pt>
                <c:pt idx="540" formatCode="0.00000">
                  <c:v>0.32222222222222219</c:v>
                </c:pt>
                <c:pt idx="541" formatCode="0.00000">
                  <c:v>0.32592592592592584</c:v>
                </c:pt>
                <c:pt idx="542" formatCode="0.00000">
                  <c:v>0.31111111111111106</c:v>
                </c:pt>
                <c:pt idx="543" formatCode="0.00000">
                  <c:v>0.3037037037037037</c:v>
                </c:pt>
                <c:pt idx="544" formatCode="0.00000">
                  <c:v>0.3</c:v>
                </c:pt>
                <c:pt idx="545" formatCode="0.00000">
                  <c:v>0.27777777777777779</c:v>
                </c:pt>
                <c:pt idx="546" formatCode="0.00000">
                  <c:v>0.27407407407407408</c:v>
                </c:pt>
                <c:pt idx="547" formatCode="0.00000">
                  <c:v>0.30740740740740746</c:v>
                </c:pt>
                <c:pt idx="548" formatCode="0.00000">
                  <c:v>0.31111111111111112</c:v>
                </c:pt>
                <c:pt idx="549" formatCode="0.00000">
                  <c:v>0.31851851851851853</c:v>
                </c:pt>
                <c:pt idx="550" formatCode="0.00000">
                  <c:v>0.31851851851851848</c:v>
                </c:pt>
              </c:numCache>
            </c:numRef>
          </c:val>
          <c:smooth val="0"/>
          <c:extLst>
            <c:ext xmlns:c16="http://schemas.microsoft.com/office/drawing/2014/chart" uri="{C3380CC4-5D6E-409C-BE32-E72D297353CC}">
              <c16:uniqueId val="{00000005-3F68-4B6E-A713-6C0D839C22CD}"/>
            </c:ext>
          </c:extLst>
        </c:ser>
        <c:dLbls>
          <c:showLegendKey val="0"/>
          <c:showVal val="0"/>
          <c:showCatName val="0"/>
          <c:showSerName val="0"/>
          <c:showPercent val="0"/>
          <c:showBubbleSize val="0"/>
        </c:dLbls>
        <c:marker val="1"/>
        <c:smooth val="0"/>
        <c:axId val="111266895"/>
        <c:axId val="111264815"/>
      </c:lineChart>
      <c:dateAx>
        <c:axId val="1112668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1264815"/>
        <c:crosses val="autoZero"/>
        <c:auto val="1"/>
        <c:lblOffset val="100"/>
        <c:baseTimeUnit val="days"/>
      </c:dateAx>
      <c:valAx>
        <c:axId val="111264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66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Mobility</a:t>
            </a:r>
            <a:r>
              <a:rPr lang="en-US" baseline="0"/>
              <a:t> vs. NO2 Index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Index_Methodology!$Y$11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Index_Methodology!$Y$12:$Y$571</c15:sqref>
                  </c15:fullRef>
                </c:ext>
              </c:extLst>
              <c:f>Index_Methodology!$Y$21:$Y$571</c:f>
              <c:numCache>
                <c:formatCode>General</c:formatCode>
                <c:ptCount val="551"/>
                <c:pt idx="0" formatCode="0.00000">
                  <c:v>0.51481481481481484</c:v>
                </c:pt>
                <c:pt idx="1" formatCode="0.00000">
                  <c:v>0.51851851851851838</c:v>
                </c:pt>
                <c:pt idx="2" formatCode="0.00000">
                  <c:v>0.52592592592592591</c:v>
                </c:pt>
                <c:pt idx="3" formatCode="0.00000">
                  <c:v>0.52962962962962956</c:v>
                </c:pt>
                <c:pt idx="4" formatCode="0.00000">
                  <c:v>0.53333333333333333</c:v>
                </c:pt>
                <c:pt idx="5" formatCode="0.00000">
                  <c:v>0.52592592592592591</c:v>
                </c:pt>
                <c:pt idx="6" formatCode="0.00000">
                  <c:v>0.5185185185185186</c:v>
                </c:pt>
                <c:pt idx="7" formatCode="0.00000">
                  <c:v>0.51851851851851849</c:v>
                </c:pt>
                <c:pt idx="8" formatCode="0.00000">
                  <c:v>0.52962962962962956</c:v>
                </c:pt>
                <c:pt idx="9" formatCode="0.00000">
                  <c:v>0.53333333333333333</c:v>
                </c:pt>
                <c:pt idx="10" formatCode="0.00000">
                  <c:v>0.54074074074074074</c:v>
                </c:pt>
                <c:pt idx="11" formatCode="0.00000">
                  <c:v>0.55185185185185193</c:v>
                </c:pt>
                <c:pt idx="12" formatCode="0.00000">
                  <c:v>0.54444444444444451</c:v>
                </c:pt>
                <c:pt idx="13" formatCode="0.00000">
                  <c:v>0.52592592592592591</c:v>
                </c:pt>
                <c:pt idx="14" formatCode="0.00000">
                  <c:v>0.51481481481481484</c:v>
                </c:pt>
                <c:pt idx="15" formatCode="0.00000">
                  <c:v>0.52222222222222225</c:v>
                </c:pt>
                <c:pt idx="16" formatCode="0.00000">
                  <c:v>0.52962962962962956</c:v>
                </c:pt>
                <c:pt idx="17" formatCode="0.00000">
                  <c:v>0.52592592592592591</c:v>
                </c:pt>
                <c:pt idx="18" formatCode="0.00000">
                  <c:v>0.52962962962962956</c:v>
                </c:pt>
                <c:pt idx="19" formatCode="0.00000">
                  <c:v>0.52222222222222214</c:v>
                </c:pt>
                <c:pt idx="20" formatCode="0.00000">
                  <c:v>0.51111111111111107</c:v>
                </c:pt>
                <c:pt idx="21" formatCode="0.00000">
                  <c:v>0.5</c:v>
                </c:pt>
                <c:pt idx="22" formatCode="0.00000">
                  <c:v>0.5</c:v>
                </c:pt>
                <c:pt idx="23" formatCode="0.00000">
                  <c:v>0.51481481481481484</c:v>
                </c:pt>
                <c:pt idx="24" formatCode="0.00000">
                  <c:v>0.52592592592592591</c:v>
                </c:pt>
                <c:pt idx="25" formatCode="0.00000">
                  <c:v>0.53703703703703698</c:v>
                </c:pt>
                <c:pt idx="26" formatCode="0.00000">
                  <c:v>0.53333333333333333</c:v>
                </c:pt>
                <c:pt idx="27" formatCode="0.00000">
                  <c:v>0.53333333333333333</c:v>
                </c:pt>
                <c:pt idx="28" formatCode="0.00000">
                  <c:v>0.52962962962962956</c:v>
                </c:pt>
                <c:pt idx="29" formatCode="0.00000">
                  <c:v>0.54814814814814805</c:v>
                </c:pt>
                <c:pt idx="30" formatCode="0.00000">
                  <c:v>0.55925925925925923</c:v>
                </c:pt>
                <c:pt idx="31" formatCode="0.00000">
                  <c:v>0.55925925925925923</c:v>
                </c:pt>
                <c:pt idx="32" formatCode="0.00000">
                  <c:v>0.57037037037037031</c:v>
                </c:pt>
                <c:pt idx="33" formatCode="0.00000">
                  <c:v>0.55925925925925923</c:v>
                </c:pt>
                <c:pt idx="34" formatCode="0.00000">
                  <c:v>0.53703703703703698</c:v>
                </c:pt>
                <c:pt idx="35" formatCode="0.00000">
                  <c:v>0.52222222222222214</c:v>
                </c:pt>
                <c:pt idx="36" formatCode="0.00000">
                  <c:v>0.52592592592592591</c:v>
                </c:pt>
                <c:pt idx="37" formatCode="0.00000">
                  <c:v>0.52962962962962945</c:v>
                </c:pt>
                <c:pt idx="38" formatCode="0.00000">
                  <c:v>0.52222222222222214</c:v>
                </c:pt>
                <c:pt idx="39" formatCode="0.00000">
                  <c:v>0.51851851851851838</c:v>
                </c:pt>
                <c:pt idx="40" formatCode="0.00000">
                  <c:v>0.50740740740740731</c:v>
                </c:pt>
                <c:pt idx="41" formatCode="0.00000">
                  <c:v>0.50370370370370376</c:v>
                </c:pt>
                <c:pt idx="42" formatCode="0.00000">
                  <c:v>0.49629629629629635</c:v>
                </c:pt>
                <c:pt idx="43" formatCode="0.00000">
                  <c:v>0.50740740740740742</c:v>
                </c:pt>
                <c:pt idx="44" formatCode="0.00000">
                  <c:v>0.52962962962962956</c:v>
                </c:pt>
                <c:pt idx="45" formatCode="0.00000">
                  <c:v>0.52962962962962956</c:v>
                </c:pt>
                <c:pt idx="46" formatCode="0.00000">
                  <c:v>0.52962962962962956</c:v>
                </c:pt>
                <c:pt idx="47" formatCode="0.00000">
                  <c:v>0.51851851851851838</c:v>
                </c:pt>
                <c:pt idx="48" formatCode="0.00000">
                  <c:v>0.53333333333333344</c:v>
                </c:pt>
                <c:pt idx="49" formatCode="0.00000">
                  <c:v>0.52962962962962967</c:v>
                </c:pt>
                <c:pt idx="50" formatCode="0.00000">
                  <c:v>0.53703703703703698</c:v>
                </c:pt>
                <c:pt idx="51" formatCode="0.00000">
                  <c:v>0.53703703703703698</c:v>
                </c:pt>
                <c:pt idx="52" formatCode="0.00000">
                  <c:v>0.54444444444444451</c:v>
                </c:pt>
                <c:pt idx="53" formatCode="0.00000">
                  <c:v>0.55555555555555558</c:v>
                </c:pt>
                <c:pt idx="54" formatCode="0.00000">
                  <c:v>0.53703703703703698</c:v>
                </c:pt>
                <c:pt idx="55" formatCode="0.00000">
                  <c:v>0.55925925925925923</c:v>
                </c:pt>
                <c:pt idx="56" formatCode="0.00000">
                  <c:v>0.55185185185185182</c:v>
                </c:pt>
                <c:pt idx="57" formatCode="0.00000">
                  <c:v>0.562962962962963</c:v>
                </c:pt>
                <c:pt idx="58" formatCode="0.00000">
                  <c:v>0.55185185185185182</c:v>
                </c:pt>
                <c:pt idx="59" formatCode="0.00000">
                  <c:v>0.55555555555555558</c:v>
                </c:pt>
                <c:pt idx="60" formatCode="0.00000">
                  <c:v>0.55555555555555547</c:v>
                </c:pt>
                <c:pt idx="61" formatCode="0.00000">
                  <c:v>0.54814814814814805</c:v>
                </c:pt>
                <c:pt idx="62" formatCode="0.00000">
                  <c:v>0.55925925925925912</c:v>
                </c:pt>
                <c:pt idx="63" formatCode="0.00000">
                  <c:v>0.55185185185185182</c:v>
                </c:pt>
                <c:pt idx="64" formatCode="0.00000">
                  <c:v>0.55925925925925923</c:v>
                </c:pt>
                <c:pt idx="65" formatCode="0.00000">
                  <c:v>0.54074074074074074</c:v>
                </c:pt>
                <c:pt idx="66" formatCode="0.00000">
                  <c:v>0.5444444444444444</c:v>
                </c:pt>
                <c:pt idx="67" formatCode="0.00000">
                  <c:v>0.55185185185185182</c:v>
                </c:pt>
                <c:pt idx="68" formatCode="0.00000">
                  <c:v>0.55555555555555558</c:v>
                </c:pt>
                <c:pt idx="69" formatCode="0.00000">
                  <c:v>0.57407407407407407</c:v>
                </c:pt>
                <c:pt idx="70" formatCode="0.00000">
                  <c:v>0.58518518518518514</c:v>
                </c:pt>
                <c:pt idx="71" formatCode="0.00000">
                  <c:v>0.6074074074074074</c:v>
                </c:pt>
                <c:pt idx="72" formatCode="0.00000">
                  <c:v>0.6</c:v>
                </c:pt>
                <c:pt idx="73" formatCode="0.00000">
                  <c:v>0.60370370370370374</c:v>
                </c:pt>
                <c:pt idx="74" formatCode="0.00000">
                  <c:v>0.61851851851851858</c:v>
                </c:pt>
                <c:pt idx="75" formatCode="0.00000">
                  <c:v>0.61851851851851847</c:v>
                </c:pt>
                <c:pt idx="76" formatCode="0.00000">
                  <c:v>0.63703703703703707</c:v>
                </c:pt>
                <c:pt idx="77" formatCode="0.00000">
                  <c:v>0.62962962962962954</c:v>
                </c:pt>
                <c:pt idx="78" formatCode="0.00000">
                  <c:v>0.63703703703703707</c:v>
                </c:pt>
                <c:pt idx="79" formatCode="0.00000">
                  <c:v>0.63333333333333341</c:v>
                </c:pt>
                <c:pt idx="80" formatCode="0.00000">
                  <c:v>0.63703703703703707</c:v>
                </c:pt>
                <c:pt idx="81" formatCode="0.00000">
                  <c:v>0.64814814814814814</c:v>
                </c:pt>
                <c:pt idx="82" formatCode="0.00000">
                  <c:v>0.64444444444444449</c:v>
                </c:pt>
                <c:pt idx="83" formatCode="0.00000">
                  <c:v>0.58518518518518525</c:v>
                </c:pt>
                <c:pt idx="84" formatCode="0.00000">
                  <c:v>0.58518518518518525</c:v>
                </c:pt>
                <c:pt idx="85" formatCode="0.00000">
                  <c:v>0.58888888888888891</c:v>
                </c:pt>
                <c:pt idx="86" formatCode="0.00000">
                  <c:v>0.58518518518518525</c:v>
                </c:pt>
                <c:pt idx="87" formatCode="0.00000">
                  <c:v>0.59629629629629632</c:v>
                </c:pt>
                <c:pt idx="88" formatCode="0.00000">
                  <c:v>0.6</c:v>
                </c:pt>
                <c:pt idx="89" formatCode="0.00000">
                  <c:v>0.59259259259259256</c:v>
                </c:pt>
                <c:pt idx="90" formatCode="0.00000">
                  <c:v>0.625925925925926</c:v>
                </c:pt>
                <c:pt idx="91" formatCode="0.00000">
                  <c:v>0.61851851851851847</c:v>
                </c:pt>
                <c:pt idx="92" formatCode="0.00000">
                  <c:v>0.62962962962962954</c:v>
                </c:pt>
                <c:pt idx="93" formatCode="0.00000">
                  <c:v>0.68148148148148147</c:v>
                </c:pt>
                <c:pt idx="94" formatCode="0.00000">
                  <c:v>0.66296296296296298</c:v>
                </c:pt>
                <c:pt idx="95" formatCode="0.00000">
                  <c:v>0.64814814814814825</c:v>
                </c:pt>
                <c:pt idx="96" formatCode="0.00000">
                  <c:v>0.61481481481481481</c:v>
                </c:pt>
                <c:pt idx="97" formatCode="0.00000">
                  <c:v>0.62222222222222223</c:v>
                </c:pt>
                <c:pt idx="98" formatCode="0.00000">
                  <c:v>0.5888888888888888</c:v>
                </c:pt>
                <c:pt idx="99" formatCode="0.00000">
                  <c:v>0.56666666666666665</c:v>
                </c:pt>
                <c:pt idx="100" formatCode="0.00000">
                  <c:v>0.51111111111111118</c:v>
                </c:pt>
                <c:pt idx="101" formatCode="0.00000">
                  <c:v>0.49629629629629629</c:v>
                </c:pt>
                <c:pt idx="102" formatCode="0.00000">
                  <c:v>0.48888888888888882</c:v>
                </c:pt>
                <c:pt idx="103" formatCode="0.00000">
                  <c:v>0.48518518518518511</c:v>
                </c:pt>
                <c:pt idx="104" formatCode="0.00000">
                  <c:v>0.53333333333333333</c:v>
                </c:pt>
                <c:pt idx="105" formatCode="0.00000">
                  <c:v>0.54814814814814805</c:v>
                </c:pt>
                <c:pt idx="106" formatCode="0.00000">
                  <c:v>0.57777777777777772</c:v>
                </c:pt>
                <c:pt idx="107" formatCode="0.00000">
                  <c:v>0.57037037037037042</c:v>
                </c:pt>
                <c:pt idx="108" formatCode="0.00000">
                  <c:v>0.59259259259259267</c:v>
                </c:pt>
                <c:pt idx="109" formatCode="0.00000">
                  <c:v>0.62222222222222234</c:v>
                </c:pt>
                <c:pt idx="110" formatCode="0.00000">
                  <c:v>0.63333333333333341</c:v>
                </c:pt>
                <c:pt idx="111" formatCode="0.00000">
                  <c:v>0.67777777777777781</c:v>
                </c:pt>
                <c:pt idx="112" formatCode="0.00000">
                  <c:v>0.68148148148148147</c:v>
                </c:pt>
                <c:pt idx="113" formatCode="0.00000">
                  <c:v>0.6962962962962963</c:v>
                </c:pt>
                <c:pt idx="114" formatCode="0.00000">
                  <c:v>0.66296296296296298</c:v>
                </c:pt>
                <c:pt idx="115" formatCode="0.00000">
                  <c:v>0.65555555555555556</c:v>
                </c:pt>
                <c:pt idx="116" formatCode="0.00000">
                  <c:v>0.64814814814814814</c:v>
                </c:pt>
                <c:pt idx="117" formatCode="0.00000">
                  <c:v>0.62222222222222212</c:v>
                </c:pt>
                <c:pt idx="118" formatCode="0.00000">
                  <c:v>0.64444444444444438</c:v>
                </c:pt>
                <c:pt idx="119" formatCode="0.00000">
                  <c:v>0.62222222222222223</c:v>
                </c:pt>
                <c:pt idx="120" formatCode="0.00000">
                  <c:v>0.61111111111111116</c:v>
                </c:pt>
                <c:pt idx="121" formatCode="0.00000">
                  <c:v>0.56296296296296311</c:v>
                </c:pt>
                <c:pt idx="122" formatCode="0.00000">
                  <c:v>0.54444444444444451</c:v>
                </c:pt>
                <c:pt idx="123" formatCode="0.00000">
                  <c:v>0.52592592592592602</c:v>
                </c:pt>
                <c:pt idx="124" formatCode="0.00000">
                  <c:v>0.50740740740740742</c:v>
                </c:pt>
                <c:pt idx="125" formatCode="0.00000">
                  <c:v>0.53703703703703698</c:v>
                </c:pt>
                <c:pt idx="126" formatCode="0.00000">
                  <c:v>0.5444444444444444</c:v>
                </c:pt>
                <c:pt idx="127" formatCode="0.00000">
                  <c:v>0.54444444444444451</c:v>
                </c:pt>
                <c:pt idx="128" formatCode="0.00000">
                  <c:v>0.50740740740740742</c:v>
                </c:pt>
                <c:pt idx="129" formatCode="0.00000">
                  <c:v>0.50740740740740742</c:v>
                </c:pt>
                <c:pt idx="130" formatCode="0.00000">
                  <c:v>0.51481481481481484</c:v>
                </c:pt>
                <c:pt idx="131" formatCode="0.00000">
                  <c:v>0.51481481481481484</c:v>
                </c:pt>
                <c:pt idx="132" formatCode="0.00000">
                  <c:v>0.55185185185185193</c:v>
                </c:pt>
                <c:pt idx="133" formatCode="0.00000">
                  <c:v>0.55185185185185193</c:v>
                </c:pt>
                <c:pt idx="134" formatCode="0.00000">
                  <c:v>0.562962962962963</c:v>
                </c:pt>
                <c:pt idx="135" formatCode="0.00000">
                  <c:v>0.53333333333333333</c:v>
                </c:pt>
                <c:pt idx="136" formatCode="0.00000">
                  <c:v>0.52592592592592591</c:v>
                </c:pt>
                <c:pt idx="137" formatCode="0.00000">
                  <c:v>0.54074074074074063</c:v>
                </c:pt>
                <c:pt idx="138" formatCode="0.00000">
                  <c:v>0.53703703703703698</c:v>
                </c:pt>
                <c:pt idx="139" formatCode="0.00000">
                  <c:v>0.57037037037037042</c:v>
                </c:pt>
                <c:pt idx="140" formatCode="0.00000">
                  <c:v>0.562962962962963</c:v>
                </c:pt>
                <c:pt idx="141" formatCode="0.00000">
                  <c:v>0.562962962962963</c:v>
                </c:pt>
                <c:pt idx="142" formatCode="0.00000">
                  <c:v>0.52592592592592602</c:v>
                </c:pt>
                <c:pt idx="143" formatCode="0.00000">
                  <c:v>0.52592592592592602</c:v>
                </c:pt>
                <c:pt idx="144" formatCode="0.00000">
                  <c:v>0.52222222222222225</c:v>
                </c:pt>
                <c:pt idx="145" formatCode="0.00000">
                  <c:v>0.50740740740740742</c:v>
                </c:pt>
                <c:pt idx="146" formatCode="0.00000">
                  <c:v>0.52592592592592591</c:v>
                </c:pt>
                <c:pt idx="147" formatCode="0.00000">
                  <c:v>0.51481481481481484</c:v>
                </c:pt>
                <c:pt idx="148" formatCode="0.00000">
                  <c:v>0.51851851851851849</c:v>
                </c:pt>
                <c:pt idx="149" formatCode="0.00000">
                  <c:v>0.48148148148148151</c:v>
                </c:pt>
                <c:pt idx="150" formatCode="0.00000">
                  <c:v>0.48518518518518527</c:v>
                </c:pt>
                <c:pt idx="151" formatCode="0.00000">
                  <c:v>0.48518518518518527</c:v>
                </c:pt>
                <c:pt idx="152" formatCode="0.00000">
                  <c:v>0.47407407407407404</c:v>
                </c:pt>
                <c:pt idx="153" formatCode="0.00000">
                  <c:v>0.49629629629629635</c:v>
                </c:pt>
                <c:pt idx="154" formatCode="0.00000">
                  <c:v>0.49999999999999989</c:v>
                </c:pt>
                <c:pt idx="155" formatCode="0.00000">
                  <c:v>0.50740740740740731</c:v>
                </c:pt>
                <c:pt idx="156" formatCode="0.00000">
                  <c:v>0.48148148148148151</c:v>
                </c:pt>
                <c:pt idx="157" formatCode="0.00000">
                  <c:v>0.48518518518518522</c:v>
                </c:pt>
                <c:pt idx="158" formatCode="0.00000">
                  <c:v>0.49259259259259258</c:v>
                </c:pt>
                <c:pt idx="159" formatCode="0.00000">
                  <c:v>0.47777777777777769</c:v>
                </c:pt>
                <c:pt idx="160" formatCode="0.00000">
                  <c:v>0.5</c:v>
                </c:pt>
                <c:pt idx="161" formatCode="0.00000">
                  <c:v>0.49259259259259264</c:v>
                </c:pt>
                <c:pt idx="162" formatCode="0.00000">
                  <c:v>0.51111111111111118</c:v>
                </c:pt>
                <c:pt idx="163" formatCode="0.00000">
                  <c:v>0.48888888888888893</c:v>
                </c:pt>
                <c:pt idx="164" formatCode="0.00000">
                  <c:v>0.49259259259259258</c:v>
                </c:pt>
                <c:pt idx="165" formatCode="0.00000">
                  <c:v>0.50740740740740742</c:v>
                </c:pt>
                <c:pt idx="166" formatCode="0.00000">
                  <c:v>0.50370370370370376</c:v>
                </c:pt>
                <c:pt idx="167" formatCode="0.00000">
                  <c:v>0.52962962962962967</c:v>
                </c:pt>
                <c:pt idx="168" formatCode="0.00000">
                  <c:v>0.52962962962962956</c:v>
                </c:pt>
                <c:pt idx="169" formatCode="0.00000">
                  <c:v>0.55555555555555558</c:v>
                </c:pt>
                <c:pt idx="170" formatCode="0.00000">
                  <c:v>0.53333333333333333</c:v>
                </c:pt>
                <c:pt idx="171" formatCode="0.00000">
                  <c:v>0.54444444444444451</c:v>
                </c:pt>
                <c:pt idx="172" formatCode="0.00000">
                  <c:v>0.54814814814814816</c:v>
                </c:pt>
                <c:pt idx="173" formatCode="0.00000">
                  <c:v>0.53333333333333333</c:v>
                </c:pt>
                <c:pt idx="174" formatCode="0.00000">
                  <c:v>0.55185185185185182</c:v>
                </c:pt>
                <c:pt idx="175" formatCode="0.00000">
                  <c:v>0.54074074074074074</c:v>
                </c:pt>
                <c:pt idx="176" formatCode="0.00000">
                  <c:v>0.54444444444444451</c:v>
                </c:pt>
                <c:pt idx="177" formatCode="0.00000">
                  <c:v>0.52222222222222225</c:v>
                </c:pt>
                <c:pt idx="178" formatCode="0.00000">
                  <c:v>0.52592592592592591</c:v>
                </c:pt>
                <c:pt idx="179" formatCode="0.00000">
                  <c:v>0.54814814814814805</c:v>
                </c:pt>
                <c:pt idx="180" formatCode="0.00000">
                  <c:v>0.54814814814814816</c:v>
                </c:pt>
                <c:pt idx="181" formatCode="0.00000">
                  <c:v>0.57037037037037031</c:v>
                </c:pt>
                <c:pt idx="182" formatCode="0.00000">
                  <c:v>0.56296296296296289</c:v>
                </c:pt>
                <c:pt idx="183" formatCode="0.00000">
                  <c:v>0.58148148148148138</c:v>
                </c:pt>
                <c:pt idx="184" formatCode="0.00000">
                  <c:v>0.56296296296296289</c:v>
                </c:pt>
                <c:pt idx="185" formatCode="0.00000">
                  <c:v>0.57037037037037019</c:v>
                </c:pt>
                <c:pt idx="186" formatCode="0.00000">
                  <c:v>0.59999999999999987</c:v>
                </c:pt>
                <c:pt idx="187" formatCode="0.00000">
                  <c:v>0.59259259259259256</c:v>
                </c:pt>
                <c:pt idx="188" formatCode="0.00000">
                  <c:v>0.61111111111111105</c:v>
                </c:pt>
                <c:pt idx="189" formatCode="0.00000">
                  <c:v>0.58148148148148149</c:v>
                </c:pt>
                <c:pt idx="190" formatCode="0.00000">
                  <c:v>0.58518518518518514</c:v>
                </c:pt>
                <c:pt idx="191" formatCode="0.00000">
                  <c:v>0.57037037037037031</c:v>
                </c:pt>
                <c:pt idx="192" formatCode="0.00000">
                  <c:v>0.57777777777777772</c:v>
                </c:pt>
                <c:pt idx="193" formatCode="0.00000">
                  <c:v>0.58148148148148138</c:v>
                </c:pt>
                <c:pt idx="194" formatCode="0.00000">
                  <c:v>0.56296296296296289</c:v>
                </c:pt>
                <c:pt idx="195" formatCode="0.00000">
                  <c:v>0.57777777777777783</c:v>
                </c:pt>
                <c:pt idx="196" formatCode="0.00000">
                  <c:v>0.54814814814814816</c:v>
                </c:pt>
                <c:pt idx="197" formatCode="0.00000">
                  <c:v>0.55555555555555558</c:v>
                </c:pt>
                <c:pt idx="198" formatCode="0.00000">
                  <c:v>0.52592592592592591</c:v>
                </c:pt>
                <c:pt idx="199" formatCode="0.00000">
                  <c:v>0.52222222222222225</c:v>
                </c:pt>
                <c:pt idx="200" formatCode="0.00000">
                  <c:v>0.5185185185185186</c:v>
                </c:pt>
                <c:pt idx="201" formatCode="0.00000">
                  <c:v>0.49259259259259264</c:v>
                </c:pt>
                <c:pt idx="202" formatCode="0.00000">
                  <c:v>0.49259259259259264</c:v>
                </c:pt>
                <c:pt idx="203" formatCode="0.00000">
                  <c:v>0.48518518518518522</c:v>
                </c:pt>
                <c:pt idx="204" formatCode="0.00000">
                  <c:v>0.49629629629629635</c:v>
                </c:pt>
                <c:pt idx="205" formatCode="0.00000">
                  <c:v>0.47407407407407415</c:v>
                </c:pt>
                <c:pt idx="206" formatCode="0.00000">
                  <c:v>0.48148148148148151</c:v>
                </c:pt>
                <c:pt idx="207" formatCode="0.00000">
                  <c:v>0.48518518518518511</c:v>
                </c:pt>
                <c:pt idx="208" formatCode="0.00000">
                  <c:v>0.4814814814814814</c:v>
                </c:pt>
                <c:pt idx="209" formatCode="0.00000">
                  <c:v>0.49259259259259258</c:v>
                </c:pt>
                <c:pt idx="210" formatCode="0.00000">
                  <c:v>0.48888888888888882</c:v>
                </c:pt>
                <c:pt idx="211" formatCode="0.00000">
                  <c:v>0.50370370370370376</c:v>
                </c:pt>
                <c:pt idx="212" formatCode="0.00000">
                  <c:v>0.49259259259259264</c:v>
                </c:pt>
                <c:pt idx="213" formatCode="0.00000">
                  <c:v>0.49259259259259264</c:v>
                </c:pt>
                <c:pt idx="214" formatCode="0.00000">
                  <c:v>0.48518518518518522</c:v>
                </c:pt>
                <c:pt idx="215" formatCode="0.00000">
                  <c:v>0.46296296296296297</c:v>
                </c:pt>
                <c:pt idx="216" formatCode="0.00000">
                  <c:v>0.45925925925925926</c:v>
                </c:pt>
                <c:pt idx="217" formatCode="0.00000">
                  <c:v>0.42962962962962958</c:v>
                </c:pt>
                <c:pt idx="218" formatCode="0.00000">
                  <c:v>0.42222222222222217</c:v>
                </c:pt>
                <c:pt idx="219" formatCode="0.00000">
                  <c:v>0.40370370370370362</c:v>
                </c:pt>
                <c:pt idx="220" formatCode="0.00000">
                  <c:v>0.40370370370370373</c:v>
                </c:pt>
                <c:pt idx="221" formatCode="0.00000">
                  <c:v>0.40370370370370373</c:v>
                </c:pt>
                <c:pt idx="222" formatCode="0.00000">
                  <c:v>0.38888888888888884</c:v>
                </c:pt>
                <c:pt idx="223" formatCode="0.00000">
                  <c:v>0.4</c:v>
                </c:pt>
                <c:pt idx="224" formatCode="0.00000">
                  <c:v>0.39629629629629626</c:v>
                </c:pt>
                <c:pt idx="225" formatCode="0.00000">
                  <c:v>0.41111111111111109</c:v>
                </c:pt>
                <c:pt idx="226" formatCode="0.00000">
                  <c:v>0.4</c:v>
                </c:pt>
                <c:pt idx="227" formatCode="0.00000">
                  <c:v>0.4148148148148148</c:v>
                </c:pt>
                <c:pt idx="228" formatCode="0.00000">
                  <c:v>0.437037037037037</c:v>
                </c:pt>
                <c:pt idx="229" formatCode="0.00000">
                  <c:v>0.437037037037037</c:v>
                </c:pt>
                <c:pt idx="230" formatCode="0.00000">
                  <c:v>0.44814814814814807</c:v>
                </c:pt>
                <c:pt idx="231" formatCode="0.00000">
                  <c:v>0.437037037037037</c:v>
                </c:pt>
                <c:pt idx="232" formatCode="0.00000">
                  <c:v>0.44814814814814807</c:v>
                </c:pt>
                <c:pt idx="233" formatCode="0.00000">
                  <c:v>0.437037037037037</c:v>
                </c:pt>
                <c:pt idx="234" formatCode="0.00000">
                  <c:v>0.44444444444444436</c:v>
                </c:pt>
                <c:pt idx="235" formatCode="0.00000">
                  <c:v>0.44814814814814807</c:v>
                </c:pt>
                <c:pt idx="236" formatCode="0.00000">
                  <c:v>0.44444444444444448</c:v>
                </c:pt>
                <c:pt idx="237" formatCode="0.00000">
                  <c:v>0.47407407407407404</c:v>
                </c:pt>
                <c:pt idx="238" formatCode="0.00000">
                  <c:v>0.46296296296296297</c:v>
                </c:pt>
                <c:pt idx="239" formatCode="0.00000">
                  <c:v>0.47037037037037033</c:v>
                </c:pt>
                <c:pt idx="240" formatCode="0.00000">
                  <c:v>0.46296296296296297</c:v>
                </c:pt>
                <c:pt idx="241" formatCode="0.00000">
                  <c:v>0.48148148148148151</c:v>
                </c:pt>
                <c:pt idx="242" formatCode="0.00000">
                  <c:v>0.48518518518518522</c:v>
                </c:pt>
                <c:pt idx="243" formatCode="0.00000">
                  <c:v>0.47407407407407415</c:v>
                </c:pt>
                <c:pt idx="244" formatCode="0.00000">
                  <c:v>0.48888888888888893</c:v>
                </c:pt>
                <c:pt idx="245" formatCode="0.00000">
                  <c:v>0.48148148148148151</c:v>
                </c:pt>
                <c:pt idx="246" formatCode="0.00000">
                  <c:v>0.48888888888888893</c:v>
                </c:pt>
                <c:pt idx="247" formatCode="0.00000">
                  <c:v>0.46296296296296297</c:v>
                </c:pt>
                <c:pt idx="248" formatCode="0.00000">
                  <c:v>0.46296296296296297</c:v>
                </c:pt>
                <c:pt idx="249" formatCode="0.00000">
                  <c:v>0.46666666666666667</c:v>
                </c:pt>
                <c:pt idx="250" formatCode="0.00000">
                  <c:v>0.4555555555555556</c:v>
                </c:pt>
                <c:pt idx="251" formatCode="0.00000">
                  <c:v>0.4555555555555556</c:v>
                </c:pt>
                <c:pt idx="252" formatCode="0.00000">
                  <c:v>0.44444444444444448</c:v>
                </c:pt>
                <c:pt idx="253" formatCode="0.00000">
                  <c:v>0.45185185185185184</c:v>
                </c:pt>
                <c:pt idx="254" formatCode="0.00000">
                  <c:v>0.44074074074074077</c:v>
                </c:pt>
                <c:pt idx="255" formatCode="0.00000">
                  <c:v>0.46296296296296297</c:v>
                </c:pt>
                <c:pt idx="256" formatCode="0.00000">
                  <c:v>0.47037037037037033</c:v>
                </c:pt>
                <c:pt idx="257" formatCode="0.00000">
                  <c:v>0.46296296296296297</c:v>
                </c:pt>
                <c:pt idx="258" formatCode="0.00000">
                  <c:v>0.47037037037037033</c:v>
                </c:pt>
                <c:pt idx="259" formatCode="0.00000">
                  <c:v>0.46296296296296297</c:v>
                </c:pt>
                <c:pt idx="260" formatCode="0.00000">
                  <c:v>0.47037037037037033</c:v>
                </c:pt>
                <c:pt idx="261" formatCode="0.00000">
                  <c:v>0.45925925925925926</c:v>
                </c:pt>
                <c:pt idx="262" formatCode="0.00000">
                  <c:v>0.47407407407407404</c:v>
                </c:pt>
                <c:pt idx="263" formatCode="0.00000">
                  <c:v>0.47777777777777775</c:v>
                </c:pt>
                <c:pt idx="264" formatCode="0.00000">
                  <c:v>0.46666666666666667</c:v>
                </c:pt>
                <c:pt idx="265" formatCode="0.00000">
                  <c:v>0.46296296296296297</c:v>
                </c:pt>
                <c:pt idx="266" formatCode="0.00000">
                  <c:v>0.44814814814814807</c:v>
                </c:pt>
                <c:pt idx="267" formatCode="0.00000">
                  <c:v>0.45185185185185184</c:v>
                </c:pt>
                <c:pt idx="268" formatCode="0.00000">
                  <c:v>0.45185185185185184</c:v>
                </c:pt>
                <c:pt idx="269" formatCode="0.00000">
                  <c:v>0.45185185185185184</c:v>
                </c:pt>
                <c:pt idx="270" formatCode="0.00000">
                  <c:v>0.45185185185185184</c:v>
                </c:pt>
                <c:pt idx="271" formatCode="0.00000">
                  <c:v>0.437037037037037</c:v>
                </c:pt>
                <c:pt idx="272" formatCode="0.00000">
                  <c:v>0.42592592592592587</c:v>
                </c:pt>
                <c:pt idx="273" formatCode="0.00000">
                  <c:v>0.42222222222222222</c:v>
                </c:pt>
                <c:pt idx="274" formatCode="0.00000">
                  <c:v>0.42962962962962958</c:v>
                </c:pt>
                <c:pt idx="275" formatCode="0.00000">
                  <c:v>0.42222222222222222</c:v>
                </c:pt>
                <c:pt idx="276" formatCode="0.00000">
                  <c:v>0.44444444444444448</c:v>
                </c:pt>
                <c:pt idx="277" formatCode="0.00000">
                  <c:v>0.48518518518518511</c:v>
                </c:pt>
                <c:pt idx="278" formatCode="0.00000">
                  <c:v>0.47407407407407404</c:v>
                </c:pt>
                <c:pt idx="279" formatCode="0.00000">
                  <c:v>0.47037037037037033</c:v>
                </c:pt>
                <c:pt idx="280" formatCode="0.00000">
                  <c:v>0.46296296296296297</c:v>
                </c:pt>
                <c:pt idx="281" formatCode="0.00000">
                  <c:v>0.47407407407407404</c:v>
                </c:pt>
                <c:pt idx="282" formatCode="0.00000">
                  <c:v>0.47777777777777775</c:v>
                </c:pt>
                <c:pt idx="283" formatCode="0.00000">
                  <c:v>0.47407407407407404</c:v>
                </c:pt>
                <c:pt idx="284" formatCode="0.00000">
                  <c:v>0.48888888888888882</c:v>
                </c:pt>
                <c:pt idx="285" formatCode="0.00000">
                  <c:v>0.47407407407407404</c:v>
                </c:pt>
                <c:pt idx="286" formatCode="0.00000">
                  <c:v>0.45555555555555555</c:v>
                </c:pt>
                <c:pt idx="287" formatCode="0.00000">
                  <c:v>0.41851851851851851</c:v>
                </c:pt>
                <c:pt idx="288" formatCode="0.00000">
                  <c:v>0.437037037037037</c:v>
                </c:pt>
                <c:pt idx="289" formatCode="0.00000">
                  <c:v>0.45925925925925926</c:v>
                </c:pt>
                <c:pt idx="290" formatCode="0.00000">
                  <c:v>0.48148148148148151</c:v>
                </c:pt>
                <c:pt idx="291" formatCode="0.00000">
                  <c:v>0.50740740740740742</c:v>
                </c:pt>
                <c:pt idx="292" formatCode="0.00000">
                  <c:v>0.52592592592592591</c:v>
                </c:pt>
                <c:pt idx="293" formatCode="0.00000">
                  <c:v>0.54814814814814816</c:v>
                </c:pt>
                <c:pt idx="294" formatCode="0.00000">
                  <c:v>0.55185185185185182</c:v>
                </c:pt>
                <c:pt idx="295" formatCode="0.00000">
                  <c:v>0.58148148148148149</c:v>
                </c:pt>
                <c:pt idx="296" formatCode="0.00000">
                  <c:v>0.6074074074074074</c:v>
                </c:pt>
                <c:pt idx="297" formatCode="0.00000">
                  <c:v>0.625925925925926</c:v>
                </c:pt>
                <c:pt idx="298" formatCode="0.00000">
                  <c:v>0.63703703703703707</c:v>
                </c:pt>
                <c:pt idx="299" formatCode="0.00000">
                  <c:v>0.63333333333333341</c:v>
                </c:pt>
                <c:pt idx="300" formatCode="0.00000">
                  <c:v>0.64074074074074072</c:v>
                </c:pt>
                <c:pt idx="301" formatCode="0.00000">
                  <c:v>0.63333333333333341</c:v>
                </c:pt>
                <c:pt idx="302" formatCode="0.00000">
                  <c:v>0.63703703703703707</c:v>
                </c:pt>
                <c:pt idx="303" formatCode="0.00000">
                  <c:v>0.63703703703703707</c:v>
                </c:pt>
                <c:pt idx="304" formatCode="0.00000">
                  <c:v>0.63703703703703707</c:v>
                </c:pt>
                <c:pt idx="305" formatCode="0.00000">
                  <c:v>0.63703703703703707</c:v>
                </c:pt>
                <c:pt idx="306" formatCode="0.00000">
                  <c:v>0.62962962962962965</c:v>
                </c:pt>
                <c:pt idx="307" formatCode="0.00000">
                  <c:v>0.63333333333333341</c:v>
                </c:pt>
                <c:pt idx="308" formatCode="0.00000">
                  <c:v>0.62222222222222223</c:v>
                </c:pt>
                <c:pt idx="309" formatCode="0.00000">
                  <c:v>0.62962962962962965</c:v>
                </c:pt>
                <c:pt idx="310" formatCode="0.00000">
                  <c:v>0.625925925925926</c:v>
                </c:pt>
                <c:pt idx="311" formatCode="0.00000">
                  <c:v>0.62962962962962965</c:v>
                </c:pt>
                <c:pt idx="312" formatCode="0.00000">
                  <c:v>0.63333333333333341</c:v>
                </c:pt>
                <c:pt idx="313" formatCode="0.00000">
                  <c:v>0.61851851851851858</c:v>
                </c:pt>
                <c:pt idx="314" formatCode="0.00000">
                  <c:v>0.63703703703703707</c:v>
                </c:pt>
                <c:pt idx="315" formatCode="0.00000">
                  <c:v>0.63703703703703707</c:v>
                </c:pt>
                <c:pt idx="316" formatCode="0.00000">
                  <c:v>0.63703703703703707</c:v>
                </c:pt>
                <c:pt idx="317" formatCode="0.00000">
                  <c:v>0.64444444444444449</c:v>
                </c:pt>
                <c:pt idx="318" formatCode="0.00000">
                  <c:v>0.62962962962962954</c:v>
                </c:pt>
                <c:pt idx="319" formatCode="0.00000">
                  <c:v>0.64814814814814814</c:v>
                </c:pt>
                <c:pt idx="320" formatCode="0.00000">
                  <c:v>0.625925925925926</c:v>
                </c:pt>
                <c:pt idx="321" formatCode="0.00000">
                  <c:v>0.63703703703703707</c:v>
                </c:pt>
                <c:pt idx="322" formatCode="0.00000">
                  <c:v>0.61481481481481493</c:v>
                </c:pt>
                <c:pt idx="323" formatCode="0.00000">
                  <c:v>0.625925925925926</c:v>
                </c:pt>
                <c:pt idx="324" formatCode="0.00000">
                  <c:v>0.60370370370370374</c:v>
                </c:pt>
                <c:pt idx="325" formatCode="0.00000">
                  <c:v>0.60370370370370374</c:v>
                </c:pt>
                <c:pt idx="326" formatCode="0.00000">
                  <c:v>0.59999999999999987</c:v>
                </c:pt>
                <c:pt idx="327" formatCode="0.00000">
                  <c:v>0.562962962962963</c:v>
                </c:pt>
                <c:pt idx="328" formatCode="0.00000">
                  <c:v>0.5888888888888888</c:v>
                </c:pt>
                <c:pt idx="329" formatCode="0.00000">
                  <c:v>0.55185185185185193</c:v>
                </c:pt>
                <c:pt idx="330" formatCode="0.00000">
                  <c:v>0.56296296296296289</c:v>
                </c:pt>
                <c:pt idx="331" formatCode="0.00000">
                  <c:v>0.54074074074074063</c:v>
                </c:pt>
                <c:pt idx="332" formatCode="0.00000">
                  <c:v>0.54074074074074063</c:v>
                </c:pt>
                <c:pt idx="333" formatCode="0.00000">
                  <c:v>0.52962962962962978</c:v>
                </c:pt>
                <c:pt idx="334" formatCode="0.00000">
                  <c:v>0.5</c:v>
                </c:pt>
                <c:pt idx="335" formatCode="0.00000">
                  <c:v>0.51851851851851849</c:v>
                </c:pt>
                <c:pt idx="336" formatCode="0.00000">
                  <c:v>0.50740740740740731</c:v>
                </c:pt>
                <c:pt idx="337" formatCode="0.00000">
                  <c:v>0.52222222222222214</c:v>
                </c:pt>
                <c:pt idx="338" formatCode="0.00000">
                  <c:v>0.5</c:v>
                </c:pt>
                <c:pt idx="339" formatCode="0.00000">
                  <c:v>0.50740740740740731</c:v>
                </c:pt>
                <c:pt idx="340" formatCode="0.00000">
                  <c:v>0.51111111111111107</c:v>
                </c:pt>
                <c:pt idx="341" formatCode="0.00000">
                  <c:v>0.50370370370370365</c:v>
                </c:pt>
                <c:pt idx="342" formatCode="0.00000">
                  <c:v>0.53703703703703709</c:v>
                </c:pt>
                <c:pt idx="343" formatCode="0.00000">
                  <c:v>0.52962962962962967</c:v>
                </c:pt>
                <c:pt idx="344" formatCode="0.00000">
                  <c:v>0.54814814814814816</c:v>
                </c:pt>
                <c:pt idx="345" formatCode="0.00000">
                  <c:v>0.52222222222222225</c:v>
                </c:pt>
                <c:pt idx="346" formatCode="0.00000">
                  <c:v>0.52592592592592602</c:v>
                </c:pt>
                <c:pt idx="347" formatCode="0.00000">
                  <c:v>0.52962962962962967</c:v>
                </c:pt>
                <c:pt idx="348" formatCode="0.00000">
                  <c:v>0.51481481481481484</c:v>
                </c:pt>
                <c:pt idx="349" formatCode="0.00000">
                  <c:v>0.54074074074074074</c:v>
                </c:pt>
                <c:pt idx="350" formatCode="0.00000">
                  <c:v>0.52222222222222214</c:v>
                </c:pt>
                <c:pt idx="351" formatCode="0.00000">
                  <c:v>0.51481481481481484</c:v>
                </c:pt>
                <c:pt idx="352" formatCode="0.00000">
                  <c:v>0.47777777777777775</c:v>
                </c:pt>
                <c:pt idx="353" formatCode="0.00000">
                  <c:v>0.47407407407407404</c:v>
                </c:pt>
                <c:pt idx="354" formatCode="0.00000">
                  <c:v>0.47407407407407404</c:v>
                </c:pt>
                <c:pt idx="355" formatCode="0.00000">
                  <c:v>0.44814814814814807</c:v>
                </c:pt>
                <c:pt idx="356" formatCode="0.00000">
                  <c:v>0.47037037037037022</c:v>
                </c:pt>
                <c:pt idx="357" formatCode="0.00000">
                  <c:v>0.44814814814814802</c:v>
                </c:pt>
                <c:pt idx="358" formatCode="0.00000">
                  <c:v>0.45185185185185184</c:v>
                </c:pt>
                <c:pt idx="359" formatCode="0.00000">
                  <c:v>0.4148148148148148</c:v>
                </c:pt>
                <c:pt idx="360" formatCode="0.00000">
                  <c:v>0.4148148148148148</c:v>
                </c:pt>
                <c:pt idx="361" formatCode="0.00000">
                  <c:v>0.42222222222222222</c:v>
                </c:pt>
                <c:pt idx="362" formatCode="0.00000">
                  <c:v>0.41111111111111109</c:v>
                </c:pt>
                <c:pt idx="363" formatCode="0.00000">
                  <c:v>0.44814814814814818</c:v>
                </c:pt>
                <c:pt idx="364" formatCode="0.00000">
                  <c:v>0.43333333333333329</c:v>
                </c:pt>
                <c:pt idx="365" formatCode="0.00000">
                  <c:v>0.44074074074074077</c:v>
                </c:pt>
                <c:pt idx="366" formatCode="0.00000">
                  <c:v>0.4148148148148148</c:v>
                </c:pt>
                <c:pt idx="367" formatCode="0.00000">
                  <c:v>0.42592592592592587</c:v>
                </c:pt>
                <c:pt idx="368" formatCode="0.00000">
                  <c:v>0.43333333333333329</c:v>
                </c:pt>
                <c:pt idx="369" formatCode="0.00000">
                  <c:v>0.42592592592592593</c:v>
                </c:pt>
                <c:pt idx="370" formatCode="0.00000">
                  <c:v>0.45185185185185184</c:v>
                </c:pt>
                <c:pt idx="371" formatCode="0.00000">
                  <c:v>0.44074074074074077</c:v>
                </c:pt>
                <c:pt idx="372" formatCode="0.00000">
                  <c:v>0.44444444444444448</c:v>
                </c:pt>
                <c:pt idx="373" formatCode="0.00000">
                  <c:v>0.40370370370370373</c:v>
                </c:pt>
                <c:pt idx="374" formatCode="0.00000">
                  <c:v>0.40370370370370373</c:v>
                </c:pt>
                <c:pt idx="375" formatCode="0.00000">
                  <c:v>0.41111111111111115</c:v>
                </c:pt>
                <c:pt idx="376" formatCode="0.00000">
                  <c:v>0.3925925925925926</c:v>
                </c:pt>
                <c:pt idx="377" formatCode="0.00000">
                  <c:v>0.40740740740740744</c:v>
                </c:pt>
                <c:pt idx="378" formatCode="0.00000">
                  <c:v>0.39259259259259255</c:v>
                </c:pt>
                <c:pt idx="379" formatCode="0.00000">
                  <c:v>0.39629629629629626</c:v>
                </c:pt>
                <c:pt idx="380" formatCode="0.00000">
                  <c:v>0.36666666666666664</c:v>
                </c:pt>
                <c:pt idx="381" formatCode="0.00000">
                  <c:v>0.36666666666666664</c:v>
                </c:pt>
                <c:pt idx="382" formatCode="0.00000">
                  <c:v>0.37037037037037041</c:v>
                </c:pt>
                <c:pt idx="383" formatCode="0.00000">
                  <c:v>0.35925925925925928</c:v>
                </c:pt>
                <c:pt idx="384" formatCode="0.00000">
                  <c:v>0.38148148148148148</c:v>
                </c:pt>
                <c:pt idx="385" formatCode="0.00000">
                  <c:v>0.37407407407407406</c:v>
                </c:pt>
                <c:pt idx="386" formatCode="0.00000">
                  <c:v>0.37037037037037035</c:v>
                </c:pt>
                <c:pt idx="387" formatCode="0.00000">
                  <c:v>0.33703703703703697</c:v>
                </c:pt>
                <c:pt idx="388" formatCode="0.00000">
                  <c:v>0.33333333333333331</c:v>
                </c:pt>
                <c:pt idx="389" formatCode="0.00000">
                  <c:v>0.33333333333333331</c:v>
                </c:pt>
                <c:pt idx="390" formatCode="0.00000">
                  <c:v>0.32222222222222219</c:v>
                </c:pt>
                <c:pt idx="391" formatCode="0.00000">
                  <c:v>0.33703703703703697</c:v>
                </c:pt>
                <c:pt idx="392" formatCode="0.00000">
                  <c:v>0.32222222222222219</c:v>
                </c:pt>
                <c:pt idx="393" formatCode="0.00000">
                  <c:v>0.32962962962962961</c:v>
                </c:pt>
                <c:pt idx="394" formatCode="0.00000">
                  <c:v>0.30740740740740741</c:v>
                </c:pt>
                <c:pt idx="395" formatCode="0.00000">
                  <c:v>0.3</c:v>
                </c:pt>
                <c:pt idx="396" formatCode="0.00000">
                  <c:v>0.31851851851851853</c:v>
                </c:pt>
                <c:pt idx="397" formatCode="0.00000">
                  <c:v>0.31851851851851853</c:v>
                </c:pt>
                <c:pt idx="398" formatCode="0.00000">
                  <c:v>0.3481481481481481</c:v>
                </c:pt>
                <c:pt idx="399" formatCode="0.00000">
                  <c:v>0.34074074074074068</c:v>
                </c:pt>
                <c:pt idx="400" formatCode="0.00000">
                  <c:v>0.3481481481481481</c:v>
                </c:pt>
                <c:pt idx="401" formatCode="0.00000">
                  <c:v>0.33333333333333337</c:v>
                </c:pt>
                <c:pt idx="402" formatCode="0.00000">
                  <c:v>0.34074074074074073</c:v>
                </c:pt>
                <c:pt idx="403" formatCode="0.00000">
                  <c:v>0.35185185185185186</c:v>
                </c:pt>
                <c:pt idx="404" formatCode="0.00000">
                  <c:v>0.34444444444444444</c:v>
                </c:pt>
                <c:pt idx="405" formatCode="0.00000">
                  <c:v>0.37407407407407411</c:v>
                </c:pt>
                <c:pt idx="406" formatCode="0.00000">
                  <c:v>0.35925925925925922</c:v>
                </c:pt>
                <c:pt idx="407" formatCode="0.00000">
                  <c:v>0.38148148148148142</c:v>
                </c:pt>
                <c:pt idx="408" formatCode="0.00000">
                  <c:v>0.35555555555555551</c:v>
                </c:pt>
                <c:pt idx="409" formatCode="0.00000">
                  <c:v>0.35925925925925928</c:v>
                </c:pt>
                <c:pt idx="410" formatCode="0.00000">
                  <c:v>0.37037037037037035</c:v>
                </c:pt>
                <c:pt idx="411" formatCode="0.00000">
                  <c:v>0.3666666666666667</c:v>
                </c:pt>
                <c:pt idx="412" formatCode="0.00000">
                  <c:v>0.38888888888888884</c:v>
                </c:pt>
                <c:pt idx="413" formatCode="0.00000">
                  <c:v>0.37777777777777782</c:v>
                </c:pt>
                <c:pt idx="414" formatCode="0.00000">
                  <c:v>0.38518518518518519</c:v>
                </c:pt>
                <c:pt idx="415" formatCode="0.00000">
                  <c:v>0.35925925925925928</c:v>
                </c:pt>
                <c:pt idx="416" formatCode="0.00000">
                  <c:v>0.38148148148148148</c:v>
                </c:pt>
                <c:pt idx="417" formatCode="0.00000">
                  <c:v>0.37037037037037035</c:v>
                </c:pt>
                <c:pt idx="418" formatCode="0.00000">
                  <c:v>0.36666666666666664</c:v>
                </c:pt>
                <c:pt idx="419" formatCode="0.00000">
                  <c:v>0.38888888888888884</c:v>
                </c:pt>
                <c:pt idx="420" formatCode="0.00000">
                  <c:v>0.37777777777777771</c:v>
                </c:pt>
                <c:pt idx="421" formatCode="0.00000">
                  <c:v>0.37777777777777777</c:v>
                </c:pt>
                <c:pt idx="422" formatCode="0.00000">
                  <c:v>0.35555555555555551</c:v>
                </c:pt>
                <c:pt idx="423" formatCode="0.00000">
                  <c:v>0.36296296296296299</c:v>
                </c:pt>
                <c:pt idx="424" formatCode="0.00000">
                  <c:v>0.37037037037037035</c:v>
                </c:pt>
                <c:pt idx="425" formatCode="0.00000">
                  <c:v>0.36296296296296299</c:v>
                </c:pt>
                <c:pt idx="426" formatCode="0.00000">
                  <c:v>0.36296296296296293</c:v>
                </c:pt>
                <c:pt idx="427" formatCode="0.00000">
                  <c:v>0.37037037037037035</c:v>
                </c:pt>
                <c:pt idx="428" formatCode="0.00000">
                  <c:v>0.36666666666666659</c:v>
                </c:pt>
                <c:pt idx="429" formatCode="0.00000">
                  <c:v>0.34814814814814821</c:v>
                </c:pt>
                <c:pt idx="430" formatCode="0.00000">
                  <c:v>0.35925925925925928</c:v>
                </c:pt>
                <c:pt idx="431" formatCode="0.00000">
                  <c:v>0.37037037037037035</c:v>
                </c:pt>
                <c:pt idx="432" formatCode="0.00000">
                  <c:v>0.36666666666666664</c:v>
                </c:pt>
                <c:pt idx="433" formatCode="0.00000">
                  <c:v>0.4</c:v>
                </c:pt>
                <c:pt idx="434" formatCode="0.00000">
                  <c:v>0.3925925925925926</c:v>
                </c:pt>
                <c:pt idx="435" formatCode="0.00000">
                  <c:v>0.41111111111111109</c:v>
                </c:pt>
                <c:pt idx="436" formatCode="0.00000">
                  <c:v>0.40370370370370373</c:v>
                </c:pt>
                <c:pt idx="437" formatCode="0.00000">
                  <c:v>0.40370370370370373</c:v>
                </c:pt>
                <c:pt idx="438" formatCode="0.00000">
                  <c:v>0.42222222222222222</c:v>
                </c:pt>
                <c:pt idx="439" formatCode="0.00000">
                  <c:v>0.41481481481481486</c:v>
                </c:pt>
                <c:pt idx="440" formatCode="0.00000">
                  <c:v>0.44814814814814818</c:v>
                </c:pt>
                <c:pt idx="441" formatCode="0.00000">
                  <c:v>0.44074074074074077</c:v>
                </c:pt>
                <c:pt idx="442" formatCode="0.00000">
                  <c:v>0.44814814814814807</c:v>
                </c:pt>
                <c:pt idx="443" formatCode="0.00000">
                  <c:v>0.4148148148148148</c:v>
                </c:pt>
                <c:pt idx="444" formatCode="0.00000">
                  <c:v>0.42222222222222217</c:v>
                </c:pt>
                <c:pt idx="445" formatCode="0.00000">
                  <c:v>0.42222222222222222</c:v>
                </c:pt>
                <c:pt idx="446" formatCode="0.00000">
                  <c:v>0.40740740740740744</c:v>
                </c:pt>
                <c:pt idx="447" formatCode="0.00000">
                  <c:v>0.437037037037037</c:v>
                </c:pt>
                <c:pt idx="448" formatCode="0.00000">
                  <c:v>0.43333333333333329</c:v>
                </c:pt>
                <c:pt idx="449" formatCode="0.00000">
                  <c:v>0.44444444444444436</c:v>
                </c:pt>
                <c:pt idx="450" formatCode="0.00000">
                  <c:v>0.4148148148148148</c:v>
                </c:pt>
                <c:pt idx="451" formatCode="0.00000">
                  <c:v>0.42222222222222222</c:v>
                </c:pt>
                <c:pt idx="452" formatCode="0.00000">
                  <c:v>0.42592592592592593</c:v>
                </c:pt>
                <c:pt idx="453" formatCode="0.00000">
                  <c:v>0.41851851851851851</c:v>
                </c:pt>
                <c:pt idx="454" formatCode="0.00000">
                  <c:v>0.45185185185185189</c:v>
                </c:pt>
                <c:pt idx="455" formatCode="0.00000">
                  <c:v>0.437037037037037</c:v>
                </c:pt>
                <c:pt idx="456" formatCode="0.00000">
                  <c:v>0.44444444444444436</c:v>
                </c:pt>
                <c:pt idx="457" formatCode="0.00000">
                  <c:v>0.40740740740740733</c:v>
                </c:pt>
                <c:pt idx="458" formatCode="0.00000">
                  <c:v>0.40740740740740744</c:v>
                </c:pt>
                <c:pt idx="459" formatCode="0.00000">
                  <c:v>0.40740740740740733</c:v>
                </c:pt>
                <c:pt idx="460" formatCode="0.00000">
                  <c:v>0.38888888888888884</c:v>
                </c:pt>
                <c:pt idx="461" formatCode="0.00000">
                  <c:v>0.40740740740740733</c:v>
                </c:pt>
                <c:pt idx="462" formatCode="0.00000">
                  <c:v>0.40740740740740733</c:v>
                </c:pt>
                <c:pt idx="463" formatCode="0.00000">
                  <c:v>0.4148148148148148</c:v>
                </c:pt>
                <c:pt idx="464" formatCode="0.00000">
                  <c:v>0.38148148148148142</c:v>
                </c:pt>
                <c:pt idx="465" formatCode="0.00000">
                  <c:v>0.39259259259259255</c:v>
                </c:pt>
                <c:pt idx="466" formatCode="0.00000">
                  <c:v>0.4</c:v>
                </c:pt>
                <c:pt idx="467" formatCode="0.00000">
                  <c:v>0.39259259259259255</c:v>
                </c:pt>
                <c:pt idx="468" formatCode="0.00000">
                  <c:v>0.4148148148148148</c:v>
                </c:pt>
                <c:pt idx="469" formatCode="0.00000">
                  <c:v>0.4148148148148148</c:v>
                </c:pt>
                <c:pt idx="470" formatCode="0.00000">
                  <c:v>0.41851851851851851</c:v>
                </c:pt>
                <c:pt idx="471" formatCode="0.00000">
                  <c:v>0.3925925925925926</c:v>
                </c:pt>
                <c:pt idx="472" formatCode="0.00000">
                  <c:v>0.38518518518518519</c:v>
                </c:pt>
                <c:pt idx="473" formatCode="0.00000">
                  <c:v>0.39259259259259255</c:v>
                </c:pt>
                <c:pt idx="474" formatCode="0.00000">
                  <c:v>0.37777777777777782</c:v>
                </c:pt>
                <c:pt idx="475" formatCode="0.00000">
                  <c:v>0.39629629629629631</c:v>
                </c:pt>
                <c:pt idx="476" formatCode="0.00000">
                  <c:v>0.39999999999999991</c:v>
                </c:pt>
                <c:pt idx="477" formatCode="0.00000">
                  <c:v>0.41851851851851851</c:v>
                </c:pt>
                <c:pt idx="478" formatCode="0.00000">
                  <c:v>0.39629629629629626</c:v>
                </c:pt>
                <c:pt idx="479" formatCode="0.00000">
                  <c:v>0.39629629629629626</c:v>
                </c:pt>
                <c:pt idx="480" formatCode="0.00000">
                  <c:v>0.41111111111111109</c:v>
                </c:pt>
                <c:pt idx="481" formatCode="0.00000">
                  <c:v>0.40740740740740744</c:v>
                </c:pt>
                <c:pt idx="482" formatCode="0.00000">
                  <c:v>0.42592592592592593</c:v>
                </c:pt>
                <c:pt idx="483" formatCode="0.00000">
                  <c:v>0.41111111111111109</c:v>
                </c:pt>
                <c:pt idx="484" formatCode="0.00000">
                  <c:v>0.42222222222222222</c:v>
                </c:pt>
                <c:pt idx="485" formatCode="0.00000">
                  <c:v>0.40740740740740733</c:v>
                </c:pt>
                <c:pt idx="486" formatCode="0.00000">
                  <c:v>0.39629629629629631</c:v>
                </c:pt>
                <c:pt idx="487" formatCode="0.00000">
                  <c:v>0.3888888888888889</c:v>
                </c:pt>
                <c:pt idx="488" formatCode="0.00000">
                  <c:v>0.37407407407407411</c:v>
                </c:pt>
                <c:pt idx="489" formatCode="0.00000">
                  <c:v>0.38518518518518519</c:v>
                </c:pt>
                <c:pt idx="490" formatCode="0.00000">
                  <c:v>0.3925925925925926</c:v>
                </c:pt>
                <c:pt idx="491" formatCode="0.00000">
                  <c:v>0.39629629629629631</c:v>
                </c:pt>
                <c:pt idx="492" formatCode="0.00000">
                  <c:v>0.38148148148148148</c:v>
                </c:pt>
                <c:pt idx="493" formatCode="0.00000">
                  <c:v>0.38518518518518519</c:v>
                </c:pt>
                <c:pt idx="494" formatCode="0.00000">
                  <c:v>0.38888888888888895</c:v>
                </c:pt>
                <c:pt idx="495" formatCode="0.00000">
                  <c:v>0.37777777777777782</c:v>
                </c:pt>
                <c:pt idx="496" formatCode="0.00000">
                  <c:v>0.37777777777777782</c:v>
                </c:pt>
                <c:pt idx="497" formatCode="0.00000">
                  <c:v>0.37407407407407411</c:v>
                </c:pt>
                <c:pt idx="498" formatCode="0.00000">
                  <c:v>0.39629629629629626</c:v>
                </c:pt>
                <c:pt idx="499" formatCode="0.00000">
                  <c:v>0.38148148148148148</c:v>
                </c:pt>
                <c:pt idx="500" formatCode="0.00000">
                  <c:v>0.36666666666666659</c:v>
                </c:pt>
                <c:pt idx="501" formatCode="0.00000">
                  <c:v>0.37777777777777777</c:v>
                </c:pt>
                <c:pt idx="502" formatCode="0.00000">
                  <c:v>0.37777777777777777</c:v>
                </c:pt>
                <c:pt idx="503" formatCode="0.00000">
                  <c:v>0.38518518518518513</c:v>
                </c:pt>
                <c:pt idx="504" formatCode="0.00000">
                  <c:v>0.38518518518518513</c:v>
                </c:pt>
                <c:pt idx="505" formatCode="0.00000">
                  <c:v>0.39629629629629626</c:v>
                </c:pt>
                <c:pt idx="506" formatCode="0.00000">
                  <c:v>0.40370370370370373</c:v>
                </c:pt>
                <c:pt idx="507" formatCode="0.00000">
                  <c:v>0.4</c:v>
                </c:pt>
                <c:pt idx="508" formatCode="0.00000">
                  <c:v>0.39629629629629631</c:v>
                </c:pt>
                <c:pt idx="509" formatCode="0.00000">
                  <c:v>0.38888888888888895</c:v>
                </c:pt>
                <c:pt idx="510" formatCode="0.00000">
                  <c:v>0.3888888888888889</c:v>
                </c:pt>
                <c:pt idx="511" formatCode="0.00000">
                  <c:v>0.38148148148148142</c:v>
                </c:pt>
                <c:pt idx="512" formatCode="0.00000">
                  <c:v>0.38518518518518513</c:v>
                </c:pt>
                <c:pt idx="513" formatCode="0.00000">
                  <c:v>0.38888888888888884</c:v>
                </c:pt>
                <c:pt idx="514" formatCode="0.00000">
                  <c:v>0.38888888888888884</c:v>
                </c:pt>
                <c:pt idx="515" formatCode="0.00000">
                  <c:v>0.38888888888888895</c:v>
                </c:pt>
                <c:pt idx="516" formatCode="0.00000">
                  <c:v>0.38148148148148153</c:v>
                </c:pt>
                <c:pt idx="517" formatCode="0.00000">
                  <c:v>0.37407407407407406</c:v>
                </c:pt>
                <c:pt idx="518" formatCode="0.00000">
                  <c:v>0.37037037037037035</c:v>
                </c:pt>
                <c:pt idx="519" formatCode="0.00000">
                  <c:v>0.3888888888888889</c:v>
                </c:pt>
                <c:pt idx="520" formatCode="0.00000">
                  <c:v>0.38888888888888884</c:v>
                </c:pt>
                <c:pt idx="521" formatCode="0.00000">
                  <c:v>0.39259259259259255</c:v>
                </c:pt>
                <c:pt idx="522" formatCode="0.00000">
                  <c:v>0.40370370370370362</c:v>
                </c:pt>
                <c:pt idx="523" formatCode="0.00000">
                  <c:v>0.38518518518518519</c:v>
                </c:pt>
                <c:pt idx="524" formatCode="0.00000">
                  <c:v>0.37407407407407406</c:v>
                </c:pt>
                <c:pt idx="525" formatCode="0.00000">
                  <c:v>0.36666666666666664</c:v>
                </c:pt>
                <c:pt idx="526" formatCode="0.00000">
                  <c:v>0.37407407407407406</c:v>
                </c:pt>
                <c:pt idx="527" formatCode="0.00000">
                  <c:v>0.4</c:v>
                </c:pt>
                <c:pt idx="528" formatCode="0.00000">
                  <c:v>0.39999999999999997</c:v>
                </c:pt>
                <c:pt idx="529" formatCode="0.00000">
                  <c:v>0.39629629629629626</c:v>
                </c:pt>
                <c:pt idx="530" formatCode="0.00000">
                  <c:v>0.3925925925925926</c:v>
                </c:pt>
                <c:pt idx="531" formatCode="0.00000">
                  <c:v>0.38518518518518519</c:v>
                </c:pt>
                <c:pt idx="532" formatCode="0.00000">
                  <c:v>0.37037037037037035</c:v>
                </c:pt>
                <c:pt idx="533" formatCode="0.00000">
                  <c:v>0.38518518518518519</c:v>
                </c:pt>
                <c:pt idx="534" formatCode="0.00000">
                  <c:v>0.39259259259259255</c:v>
                </c:pt>
                <c:pt idx="535" formatCode="0.00000">
                  <c:v>0.4</c:v>
                </c:pt>
                <c:pt idx="536" formatCode="0.00000">
                  <c:v>0.39629629629629626</c:v>
                </c:pt>
                <c:pt idx="537" formatCode="0.00000">
                  <c:v>0.34444444444444439</c:v>
                </c:pt>
                <c:pt idx="538" formatCode="0.00000">
                  <c:v>0.33333333333333326</c:v>
                </c:pt>
                <c:pt idx="539" formatCode="0.00000">
                  <c:v>0.31851851851851853</c:v>
                </c:pt>
                <c:pt idx="540" formatCode="0.00000">
                  <c:v>0.32222222222222219</c:v>
                </c:pt>
                <c:pt idx="541" formatCode="0.00000">
                  <c:v>0.32592592592592584</c:v>
                </c:pt>
                <c:pt idx="542" formatCode="0.00000">
                  <c:v>0.31111111111111106</c:v>
                </c:pt>
                <c:pt idx="543" formatCode="0.00000">
                  <c:v>0.3037037037037037</c:v>
                </c:pt>
                <c:pt idx="544" formatCode="0.00000">
                  <c:v>0.3</c:v>
                </c:pt>
                <c:pt idx="545" formatCode="0.00000">
                  <c:v>0.27777777777777779</c:v>
                </c:pt>
                <c:pt idx="546" formatCode="0.00000">
                  <c:v>0.27407407407407408</c:v>
                </c:pt>
                <c:pt idx="547" formatCode="0.00000">
                  <c:v>0.30740740740740746</c:v>
                </c:pt>
                <c:pt idx="548" formatCode="0.00000">
                  <c:v>0.31111111111111112</c:v>
                </c:pt>
                <c:pt idx="549" formatCode="0.00000">
                  <c:v>0.31851851851851853</c:v>
                </c:pt>
                <c:pt idx="550" formatCode="0.00000">
                  <c:v>0.31851851851851848</c:v>
                </c:pt>
              </c:numCache>
            </c:numRef>
          </c:val>
          <c:smooth val="0"/>
          <c:extLst>
            <c:ext xmlns:c16="http://schemas.microsoft.com/office/drawing/2014/chart" uri="{C3380CC4-5D6E-409C-BE32-E72D297353CC}">
              <c16:uniqueId val="{00000000-9775-4180-B412-43696A1F3296}"/>
            </c:ext>
          </c:extLst>
        </c:ser>
        <c:ser>
          <c:idx val="6"/>
          <c:order val="6"/>
          <c:tx>
            <c:strRef>
              <c:f>Index_Methodology!$Z$11</c:f>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Index_Methodology!$Z$12:$Z$571</c15:sqref>
                  </c15:fullRef>
                </c:ext>
              </c:extLst>
              <c:f>Index_Methodology!$Z$21:$Z$571</c:f>
              <c:numCache>
                <c:formatCode>General</c:formatCode>
                <c:ptCount val="551"/>
                <c:pt idx="0" formatCode="0.00000">
                  <c:v>9.9040576039120753E-2</c:v>
                </c:pt>
                <c:pt idx="1" formatCode="0.00000">
                  <c:v>9.8412931541112053E-2</c:v>
                </c:pt>
                <c:pt idx="2" formatCode="0.00000">
                  <c:v>0.10045844747608076</c:v>
                </c:pt>
                <c:pt idx="3" formatCode="0.00000">
                  <c:v>0.11721642406228343</c:v>
                </c:pt>
                <c:pt idx="4" formatCode="0.00000">
                  <c:v>0.11809912087543462</c:v>
                </c:pt>
                <c:pt idx="5" formatCode="0.00000">
                  <c:v>0.11286652151546135</c:v>
                </c:pt>
                <c:pt idx="6" formatCode="0.00000">
                  <c:v>0.10371476207699204</c:v>
                </c:pt>
                <c:pt idx="7" formatCode="0.00000">
                  <c:v>9.4432298102773066E-2</c:v>
                </c:pt>
                <c:pt idx="8" formatCode="0.00000">
                  <c:v>6.3654558058945654E-2</c:v>
                </c:pt>
                <c:pt idx="9" formatCode="0.00000">
                  <c:v>5.5104275460341176E-2</c:v>
                </c:pt>
                <c:pt idx="10" formatCode="0.00000">
                  <c:v>4.5136618164305933E-2</c:v>
                </c:pt>
                <c:pt idx="11" formatCode="0.00000">
                  <c:v>4.6824592154514469E-2</c:v>
                </c:pt>
                <c:pt idx="12" formatCode="0.00000">
                  <c:v>4.8983231463506055E-2</c:v>
                </c:pt>
                <c:pt idx="13" formatCode="0.00000">
                  <c:v>3.3649810354196112E-2</c:v>
                </c:pt>
                <c:pt idx="14" formatCode="0.00000">
                  <c:v>3.1960038977593017E-2</c:v>
                </c:pt>
                <c:pt idx="15" formatCode="0.00000">
                  <c:v>3.1759180626629017E-2</c:v>
                </c:pt>
                <c:pt idx="16" formatCode="0.00000">
                  <c:v>3.7076602614478482E-2</c:v>
                </c:pt>
                <c:pt idx="17" formatCode="0.00000">
                  <c:v>3.7615735821457219E-2</c:v>
                </c:pt>
                <c:pt idx="18" formatCode="0.00000">
                  <c:v>3.8487824522102657E-2</c:v>
                </c:pt>
                <c:pt idx="19" formatCode="0.00000">
                  <c:v>4.0523619737894499E-2</c:v>
                </c:pt>
                <c:pt idx="20" formatCode="0.00000">
                  <c:v>4.3436291533308302E-2</c:v>
                </c:pt>
                <c:pt idx="21" formatCode="0.00000">
                  <c:v>3.7295881145506957E-2</c:v>
                </c:pt>
                <c:pt idx="22" formatCode="0.00000">
                  <c:v>3.2927418455220847E-2</c:v>
                </c:pt>
                <c:pt idx="23" formatCode="0.00000">
                  <c:v>3.4197833803679009E-2</c:v>
                </c:pt>
                <c:pt idx="24" formatCode="0.00000">
                  <c:v>3.4581434034992753E-2</c:v>
                </c:pt>
                <c:pt idx="25" formatCode="0.00000">
                  <c:v>3.4632972221633258E-2</c:v>
                </c:pt>
                <c:pt idx="26" formatCode="0.00000">
                  <c:v>2.9107855732341769E-2</c:v>
                </c:pt>
                <c:pt idx="27" formatCode="0.00000">
                  <c:v>3.1318570830388824E-2</c:v>
                </c:pt>
                <c:pt idx="28" formatCode="0.00000">
                  <c:v>3.9292433120288461E-2</c:v>
                </c:pt>
                <c:pt idx="29" formatCode="0.00000">
                  <c:v>3.7903251119912648E-2</c:v>
                </c:pt>
                <c:pt idx="30" formatCode="0.00000">
                  <c:v>3.4823289681882121E-2</c:v>
                </c:pt>
                <c:pt idx="31" formatCode="0.00000">
                  <c:v>4.3531354655287673E-2</c:v>
                </c:pt>
                <c:pt idx="32" formatCode="0.00000">
                  <c:v>5.133765359868623E-2</c:v>
                </c:pt>
                <c:pt idx="33" formatCode="0.00000">
                  <c:v>4.9017627346321466E-2</c:v>
                </c:pt>
                <c:pt idx="34" formatCode="0.00000">
                  <c:v>6.1744662760637448E-2</c:v>
                </c:pt>
                <c:pt idx="35" formatCode="0.00000">
                  <c:v>8.9464915381506777E-2</c:v>
                </c:pt>
                <c:pt idx="36" formatCode="0.00000">
                  <c:v>0.10642271249897142</c:v>
                </c:pt>
                <c:pt idx="37" formatCode="0.00000">
                  <c:v>0.10218806281212453</c:v>
                </c:pt>
                <c:pt idx="38" formatCode="0.00000">
                  <c:v>9.2240969181092924E-2</c:v>
                </c:pt>
                <c:pt idx="39" formatCode="0.00000">
                  <c:v>0.13476296027824403</c:v>
                </c:pt>
                <c:pt idx="40" formatCode="0.00000">
                  <c:v>0.13379865702601496</c:v>
                </c:pt>
                <c:pt idx="41" formatCode="0.00000">
                  <c:v>0.13270416297085763</c:v>
                </c:pt>
                <c:pt idx="42" formatCode="0.00000">
                  <c:v>0.12859000951427449</c:v>
                </c:pt>
                <c:pt idx="43" formatCode="0.00000">
                  <c:v>0.12982115582989379</c:v>
                </c:pt>
                <c:pt idx="44" formatCode="0.00000">
                  <c:v>0.11936697753098154</c:v>
                </c:pt>
                <c:pt idx="45" formatCode="0.00000">
                  <c:v>9.583167295663883E-2</c:v>
                </c:pt>
                <c:pt idx="46" formatCode="0.00000">
                  <c:v>7.8007597978958912E-2</c:v>
                </c:pt>
                <c:pt idx="47" formatCode="0.00000">
                  <c:v>7.9148424248993265E-2</c:v>
                </c:pt>
                <c:pt idx="48" formatCode="0.00000">
                  <c:v>7.9934854666780658E-2</c:v>
                </c:pt>
                <c:pt idx="49" formatCode="0.00000">
                  <c:v>3.9991285547055985E-2</c:v>
                </c:pt>
                <c:pt idx="50" formatCode="0.00000">
                  <c:v>4.3377454167752572E-2</c:v>
                </c:pt>
                <c:pt idx="51" formatCode="0.00000">
                  <c:v>4.0085557343789255E-2</c:v>
                </c:pt>
                <c:pt idx="52" formatCode="0.00000">
                  <c:v>3.7331773024502551E-2</c:v>
                </c:pt>
                <c:pt idx="53" formatCode="0.00000">
                  <c:v>3.7339660843799735E-2</c:v>
                </c:pt>
                <c:pt idx="54" formatCode="0.00000">
                  <c:v>4.1733700888496691E-2</c:v>
                </c:pt>
                <c:pt idx="55" formatCode="0.00000">
                  <c:v>3.8890620502924862E-2</c:v>
                </c:pt>
                <c:pt idx="56" formatCode="0.00000">
                  <c:v>4.2508516182796094E-2</c:v>
                </c:pt>
                <c:pt idx="57" formatCode="0.00000">
                  <c:v>4.2739869039742008E-2</c:v>
                </c:pt>
                <c:pt idx="58" formatCode="0.00000">
                  <c:v>4.3461412514626908E-2</c:v>
                </c:pt>
                <c:pt idx="59" formatCode="0.00000">
                  <c:v>4.0501019365095405E-2</c:v>
                </c:pt>
                <c:pt idx="60" formatCode="0.00000">
                  <c:v>3.6774489379472662E-2</c:v>
                </c:pt>
                <c:pt idx="61" formatCode="0.00000">
                  <c:v>3.3172037459930574E-2</c:v>
                </c:pt>
                <c:pt idx="62" formatCode="0.00000">
                  <c:v>3.4664503090762452E-2</c:v>
                </c:pt>
                <c:pt idx="63" formatCode="0.00000">
                  <c:v>3.3094817403526114E-2</c:v>
                </c:pt>
                <c:pt idx="64" formatCode="0.00000">
                  <c:v>2.5588266407417036E-2</c:v>
                </c:pt>
                <c:pt idx="65" formatCode="0.00000">
                  <c:v>2.5620323653067122E-2</c:v>
                </c:pt>
                <c:pt idx="66" formatCode="0.00000">
                  <c:v>2.6452681741993677E-2</c:v>
                </c:pt>
                <c:pt idx="67" formatCode="0.00000">
                  <c:v>2.9776092515058739E-2</c:v>
                </c:pt>
                <c:pt idx="68" formatCode="0.00000">
                  <c:v>2.8739159326167697E-2</c:v>
                </c:pt>
                <c:pt idx="69" formatCode="0.00000">
                  <c:v>2.8324337595795827E-2</c:v>
                </c:pt>
                <c:pt idx="70" formatCode="0.00000">
                  <c:v>3.3280404280005421E-2</c:v>
                </c:pt>
                <c:pt idx="71" formatCode="0.00000">
                  <c:v>3.7834994970000459E-2</c:v>
                </c:pt>
                <c:pt idx="72" formatCode="0.00000">
                  <c:v>3.5055485885311988E-2</c:v>
                </c:pt>
                <c:pt idx="73" formatCode="0.00000">
                  <c:v>3.6094888640840726E-2</c:v>
                </c:pt>
                <c:pt idx="74" formatCode="0.00000">
                  <c:v>3.8049113016079703E-2</c:v>
                </c:pt>
                <c:pt idx="75" formatCode="0.00000">
                  <c:v>3.8145103668648962E-2</c:v>
                </c:pt>
                <c:pt idx="76" formatCode="0.00000">
                  <c:v>3.7793960404860306E-2</c:v>
                </c:pt>
                <c:pt idx="77" formatCode="0.00000">
                  <c:v>4.2752308714710932E-2</c:v>
                </c:pt>
                <c:pt idx="78" formatCode="0.00000">
                  <c:v>5.5614332101331709E-2</c:v>
                </c:pt>
                <c:pt idx="79" formatCode="0.00000">
                  <c:v>6.9363105473590675E-2</c:v>
                </c:pt>
                <c:pt idx="80" formatCode="0.00000">
                  <c:v>9.1931667041337525E-2</c:v>
                </c:pt>
                <c:pt idx="81" formatCode="0.00000">
                  <c:v>8.92072702037153E-2</c:v>
                </c:pt>
                <c:pt idx="82" formatCode="0.00000">
                  <c:v>9.2924298877682582E-2</c:v>
                </c:pt>
                <c:pt idx="83" formatCode="0.00000">
                  <c:v>9.3456511874580178E-2</c:v>
                </c:pt>
                <c:pt idx="84" formatCode="0.00000">
                  <c:v>9.2489162726589927E-2</c:v>
                </c:pt>
                <c:pt idx="85" formatCode="0.00000">
                  <c:v>9.0202517818348524E-2</c:v>
                </c:pt>
                <c:pt idx="86" formatCode="0.00000">
                  <c:v>8.8384819273597523E-2</c:v>
                </c:pt>
                <c:pt idx="87" formatCode="0.00000">
                  <c:v>7.9988297551103399E-2</c:v>
                </c:pt>
                <c:pt idx="88" formatCode="0.00000">
                  <c:v>7.0607636164937398E-2</c:v>
                </c:pt>
                <c:pt idx="89" formatCode="0.00000">
                  <c:v>5.9897775675083989E-2</c:v>
                </c:pt>
                <c:pt idx="90" formatCode="0.00000">
                  <c:v>3.2173812612931632E-2</c:v>
                </c:pt>
                <c:pt idx="91" formatCode="0.00000">
                  <c:v>3.4235120263402814E-2</c:v>
                </c:pt>
                <c:pt idx="92" formatCode="0.00000">
                  <c:v>3.5586864194126454E-2</c:v>
                </c:pt>
                <c:pt idx="93" formatCode="0.00000">
                  <c:v>3.7663065578095581E-2</c:v>
                </c:pt>
                <c:pt idx="94" formatCode="0.00000">
                  <c:v>3.9704457856172319E-2</c:v>
                </c:pt>
                <c:pt idx="95" formatCode="0.00000">
                  <c:v>4.0518174771620452E-2</c:v>
                </c:pt>
                <c:pt idx="96" formatCode="0.00000">
                  <c:v>4.2024424311571218E-2</c:v>
                </c:pt>
                <c:pt idx="97" formatCode="0.00000">
                  <c:v>4.5069858476149589E-2</c:v>
                </c:pt>
                <c:pt idx="98" formatCode="0.00000">
                  <c:v>4.7899502406969739E-2</c:v>
                </c:pt>
                <c:pt idx="99" formatCode="0.00000">
                  <c:v>4.5017170702746433E-2</c:v>
                </c:pt>
                <c:pt idx="100" formatCode="0.00000">
                  <c:v>8.4715041929675508E-2</c:v>
                </c:pt>
                <c:pt idx="101" formatCode="0.00000">
                  <c:v>8.3602144776164622E-2</c:v>
                </c:pt>
                <c:pt idx="102" formatCode="0.00000">
                  <c:v>8.3121044685981207E-2</c:v>
                </c:pt>
                <c:pt idx="103" formatCode="0.00000">
                  <c:v>8.1589813984662363E-2</c:v>
                </c:pt>
                <c:pt idx="104" formatCode="0.00000">
                  <c:v>7.9658057683688471E-2</c:v>
                </c:pt>
                <c:pt idx="105" formatCode="0.00000">
                  <c:v>8.3458619588220512E-2</c:v>
                </c:pt>
                <c:pt idx="106" formatCode="0.00000">
                  <c:v>8.8651078794891966E-2</c:v>
                </c:pt>
                <c:pt idx="107" formatCode="0.00000">
                  <c:v>8.4059866587743365E-2</c:v>
                </c:pt>
                <c:pt idx="108" formatCode="0.00000">
                  <c:v>8.1189992845378547E-2</c:v>
                </c:pt>
                <c:pt idx="109" formatCode="0.00000">
                  <c:v>8.491415866917891E-2</c:v>
                </c:pt>
                <c:pt idx="110" formatCode="0.00000">
                  <c:v>4.6739020300625787E-2</c:v>
                </c:pt>
                <c:pt idx="111" formatCode="0.00000">
                  <c:v>6.1680061067568251E-2</c:v>
                </c:pt>
                <c:pt idx="112" formatCode="0.00000">
                  <c:v>6.539769477800747E-2</c:v>
                </c:pt>
                <c:pt idx="113" formatCode="0.00000">
                  <c:v>7.1334300169488371E-2</c:v>
                </c:pt>
                <c:pt idx="114" formatCode="0.00000">
                  <c:v>7.5624974693159125E-2</c:v>
                </c:pt>
                <c:pt idx="115" formatCode="0.00000">
                  <c:v>7.9666482870899474E-2</c:v>
                </c:pt>
                <c:pt idx="116" formatCode="0.00000">
                  <c:v>7.4922863098889514E-2</c:v>
                </c:pt>
                <c:pt idx="117" formatCode="0.00000">
                  <c:v>7.7955497019731701E-2</c:v>
                </c:pt>
                <c:pt idx="118" formatCode="0.00000">
                  <c:v>9.7910086614158856E-2</c:v>
                </c:pt>
                <c:pt idx="119" formatCode="0.00000">
                  <c:v>0.10639599662023536</c:v>
                </c:pt>
                <c:pt idx="120" formatCode="0.00000">
                  <c:v>0.10408833696969415</c:v>
                </c:pt>
                <c:pt idx="121" formatCode="0.00000">
                  <c:v>9.4619563170697113E-2</c:v>
                </c:pt>
                <c:pt idx="122" formatCode="0.00000">
                  <c:v>9.1690820160288067E-2</c:v>
                </c:pt>
                <c:pt idx="123" formatCode="0.00000">
                  <c:v>8.6892774628615305E-2</c:v>
                </c:pt>
                <c:pt idx="124" formatCode="0.00000">
                  <c:v>9.1138952906939449E-2</c:v>
                </c:pt>
                <c:pt idx="125" formatCode="0.00000">
                  <c:v>9.2728845115509537E-2</c:v>
                </c:pt>
                <c:pt idx="126" formatCode="0.00000">
                  <c:v>9.1461569740029836E-2</c:v>
                </c:pt>
                <c:pt idx="127" formatCode="0.00000">
                  <c:v>9.1327123708221727E-2</c:v>
                </c:pt>
                <c:pt idx="128" formatCode="0.00000">
                  <c:v>7.0606685183059445E-2</c:v>
                </c:pt>
                <c:pt idx="129" formatCode="0.00000">
                  <c:v>7.040242767479224E-2</c:v>
                </c:pt>
                <c:pt idx="130" formatCode="0.00000">
                  <c:v>7.4407852232214897E-2</c:v>
                </c:pt>
                <c:pt idx="131" formatCode="0.00000">
                  <c:v>6.5419687759463427E-2</c:v>
                </c:pt>
                <c:pt idx="132" formatCode="0.00000">
                  <c:v>6.2709630331754335E-2</c:v>
                </c:pt>
                <c:pt idx="133" formatCode="0.00000">
                  <c:v>6.6077220639255738E-2</c:v>
                </c:pt>
                <c:pt idx="134" formatCode="0.00000">
                  <c:v>6.1624274468209936E-2</c:v>
                </c:pt>
                <c:pt idx="135" formatCode="0.00000">
                  <c:v>5.8737867348761776E-2</c:v>
                </c:pt>
                <c:pt idx="136" formatCode="0.00000">
                  <c:v>5.9044409779127373E-2</c:v>
                </c:pt>
                <c:pt idx="137" formatCode="0.00000">
                  <c:v>6.1662498178150324E-2</c:v>
                </c:pt>
                <c:pt idx="138" formatCode="0.00000">
                  <c:v>6.2686634228184823E-2</c:v>
                </c:pt>
                <c:pt idx="139" formatCode="0.00000">
                  <c:v>5.5764442199160803E-2</c:v>
                </c:pt>
                <c:pt idx="140" formatCode="0.00000">
                  <c:v>6.0686746168155968E-2</c:v>
                </c:pt>
                <c:pt idx="141" formatCode="0.00000">
                  <c:v>6.9680592729955873E-2</c:v>
                </c:pt>
                <c:pt idx="142" formatCode="0.00000">
                  <c:v>7.1732270410324178E-2</c:v>
                </c:pt>
                <c:pt idx="143" formatCode="0.00000">
                  <c:v>7.0869790290053428E-2</c:v>
                </c:pt>
                <c:pt idx="144" formatCode="0.00000">
                  <c:v>6.8987152222958842E-2</c:v>
                </c:pt>
                <c:pt idx="145" formatCode="0.00000">
                  <c:v>7.3107012655277304E-2</c:v>
                </c:pt>
                <c:pt idx="146" formatCode="0.00000">
                  <c:v>7.7755564611780806E-2</c:v>
                </c:pt>
                <c:pt idx="147" formatCode="0.00000">
                  <c:v>7.8737144431064054E-2</c:v>
                </c:pt>
                <c:pt idx="148" formatCode="0.00000">
                  <c:v>7.9090798906446366E-2</c:v>
                </c:pt>
                <c:pt idx="149" formatCode="0.00000">
                  <c:v>7.772969462372506E-2</c:v>
                </c:pt>
                <c:pt idx="150" formatCode="0.00000">
                  <c:v>7.0458641135810435E-2</c:v>
                </c:pt>
                <c:pt idx="151" formatCode="0.00000">
                  <c:v>7.1945516278040161E-2</c:v>
                </c:pt>
                <c:pt idx="152" formatCode="0.00000">
                  <c:v>7.1902865365896559E-2</c:v>
                </c:pt>
                <c:pt idx="153" formatCode="0.00000">
                  <c:v>6.584904043370747E-2</c:v>
                </c:pt>
                <c:pt idx="154" formatCode="0.00000">
                  <c:v>7.0734596884356432E-2</c:v>
                </c:pt>
                <c:pt idx="155" formatCode="0.00000">
                  <c:v>6.0777406789659115E-2</c:v>
                </c:pt>
                <c:pt idx="156" formatCode="0.00000">
                  <c:v>5.6549730320293715E-2</c:v>
                </c:pt>
                <c:pt idx="157" formatCode="0.00000">
                  <c:v>5.2569733382294391E-2</c:v>
                </c:pt>
                <c:pt idx="158" formatCode="0.00000">
                  <c:v>5.3952541885809294E-2</c:v>
                </c:pt>
                <c:pt idx="159" formatCode="0.00000">
                  <c:v>5.1513786109491221E-2</c:v>
                </c:pt>
                <c:pt idx="160" formatCode="0.00000">
                  <c:v>5.4032770261094376E-2</c:v>
                </c:pt>
                <c:pt idx="161" formatCode="0.00000">
                  <c:v>4.7806547329062879E-2</c:v>
                </c:pt>
                <c:pt idx="162" formatCode="0.00000">
                  <c:v>4.7129627425541651E-2</c:v>
                </c:pt>
                <c:pt idx="163" formatCode="0.00000">
                  <c:v>5.3526484760440765E-2</c:v>
                </c:pt>
                <c:pt idx="164" formatCode="0.00000">
                  <c:v>4.9490014243050107E-2</c:v>
                </c:pt>
                <c:pt idx="165" formatCode="0.00000">
                  <c:v>4.861090283602916E-2</c:v>
                </c:pt>
                <c:pt idx="166" formatCode="0.00000">
                  <c:v>4.8394723918019467E-2</c:v>
                </c:pt>
                <c:pt idx="167" formatCode="0.00000">
                  <c:v>5.0552332219114302E-2</c:v>
                </c:pt>
                <c:pt idx="168" formatCode="0.00000">
                  <c:v>5.1025192896480706E-2</c:v>
                </c:pt>
                <c:pt idx="169" formatCode="0.00000">
                  <c:v>5.3030812001833814E-2</c:v>
                </c:pt>
                <c:pt idx="170" formatCode="0.00000">
                  <c:v>5.1161603238150867E-2</c:v>
                </c:pt>
                <c:pt idx="171" formatCode="0.00000">
                  <c:v>5.3787162476040443E-2</c:v>
                </c:pt>
                <c:pt idx="172" formatCode="0.00000">
                  <c:v>5.0209397856453765E-2</c:v>
                </c:pt>
                <c:pt idx="173" formatCode="0.00000">
                  <c:v>4.4953413328353023E-2</c:v>
                </c:pt>
                <c:pt idx="174" formatCode="0.00000">
                  <c:v>4.5659618922597685E-2</c:v>
                </c:pt>
                <c:pt idx="175" formatCode="0.00000">
                  <c:v>5.7679993400267984E-2</c:v>
                </c:pt>
                <c:pt idx="176" formatCode="0.00000">
                  <c:v>5.7703360353220122E-2</c:v>
                </c:pt>
                <c:pt idx="177" formatCode="0.00000">
                  <c:v>5.6066942869607429E-2</c:v>
                </c:pt>
                <c:pt idx="178" formatCode="0.00000">
                  <c:v>5.3741337818292476E-2</c:v>
                </c:pt>
                <c:pt idx="179" formatCode="0.00000">
                  <c:v>5.7122810707362859E-2</c:v>
                </c:pt>
                <c:pt idx="180" formatCode="0.00000">
                  <c:v>5.424401890380888E-2</c:v>
                </c:pt>
                <c:pt idx="181" formatCode="0.00000">
                  <c:v>5.0064787730859615E-2</c:v>
                </c:pt>
                <c:pt idx="182" formatCode="0.00000">
                  <c:v>5.8734634894308232E-2</c:v>
                </c:pt>
                <c:pt idx="183" formatCode="0.00000">
                  <c:v>7.2367166267898436E-2</c:v>
                </c:pt>
                <c:pt idx="184" formatCode="0.00000">
                  <c:v>7.0529545688281445E-2</c:v>
                </c:pt>
                <c:pt idx="185" formatCode="0.00000">
                  <c:v>6.1178571747093083E-2</c:v>
                </c:pt>
                <c:pt idx="186" formatCode="0.00000">
                  <c:v>0.1019841733689443</c:v>
                </c:pt>
                <c:pt idx="187" formatCode="0.00000">
                  <c:v>0.10134217957947234</c:v>
                </c:pt>
                <c:pt idx="188" formatCode="0.00000">
                  <c:v>0.10770757512221033</c:v>
                </c:pt>
                <c:pt idx="189" formatCode="0.00000">
                  <c:v>0.13185110259421978</c:v>
                </c:pt>
                <c:pt idx="190" formatCode="0.00000">
                  <c:v>0.13362485021115372</c:v>
                </c:pt>
                <c:pt idx="191" formatCode="0.00000">
                  <c:v>0.15809655959590901</c:v>
                </c:pt>
                <c:pt idx="192" formatCode="0.00000">
                  <c:v>0.14783255040471149</c:v>
                </c:pt>
                <c:pt idx="193" formatCode="0.00000">
                  <c:v>0.13682791796558011</c:v>
                </c:pt>
                <c:pt idx="194" formatCode="0.00000">
                  <c:v>0.13679249877536173</c:v>
                </c:pt>
                <c:pt idx="195" formatCode="0.00000">
                  <c:v>0.13971854156938715</c:v>
                </c:pt>
                <c:pt idx="196" formatCode="0.00000">
                  <c:v>0.10099531421734034</c:v>
                </c:pt>
                <c:pt idx="197" formatCode="0.00000">
                  <c:v>0.10836117944055615</c:v>
                </c:pt>
                <c:pt idx="198" formatCode="0.00000">
                  <c:v>9.9359424056592677E-2</c:v>
                </c:pt>
                <c:pt idx="199" formatCode="0.00000">
                  <c:v>7.223922490017487E-2</c:v>
                </c:pt>
                <c:pt idx="200" formatCode="0.00000">
                  <c:v>8.1633143709727143E-2</c:v>
                </c:pt>
                <c:pt idx="201" formatCode="0.00000">
                  <c:v>8.3920142568183878E-2</c:v>
                </c:pt>
                <c:pt idx="202" formatCode="0.00000">
                  <c:v>0.11194206877793875</c:v>
                </c:pt>
                <c:pt idx="203" formatCode="0.00000">
                  <c:v>0.12524608248831695</c:v>
                </c:pt>
                <c:pt idx="204" formatCode="0.00000">
                  <c:v>0.1254779243164032</c:v>
                </c:pt>
                <c:pt idx="205" formatCode="0.00000">
                  <c:v>0.12247223177914923</c:v>
                </c:pt>
                <c:pt idx="206" formatCode="0.00000">
                  <c:v>0.12081350509098354</c:v>
                </c:pt>
                <c:pt idx="207" formatCode="0.00000">
                  <c:v>0.12389963848872029</c:v>
                </c:pt>
                <c:pt idx="208" formatCode="0.00000">
                  <c:v>0.12618399903359548</c:v>
                </c:pt>
                <c:pt idx="209" formatCode="0.00000">
                  <c:v>0.12494953662840311</c:v>
                </c:pt>
                <c:pt idx="210" formatCode="0.00000">
                  <c:v>0.12266120263707839</c:v>
                </c:pt>
                <c:pt idx="211" formatCode="0.00000">
                  <c:v>9.8434625644875776E-2</c:v>
                </c:pt>
                <c:pt idx="212" formatCode="0.00000">
                  <c:v>7.9979602741573827E-2</c:v>
                </c:pt>
                <c:pt idx="213" formatCode="0.00000">
                  <c:v>6.8654003506836175E-2</c:v>
                </c:pt>
                <c:pt idx="214" formatCode="0.00000">
                  <c:v>7.3264445852428112E-2</c:v>
                </c:pt>
                <c:pt idx="215" formatCode="0.00000">
                  <c:v>7.2831342644848113E-2</c:v>
                </c:pt>
                <c:pt idx="216" formatCode="0.00000">
                  <c:v>7.1843212438886667E-2</c:v>
                </c:pt>
                <c:pt idx="217" formatCode="0.00000">
                  <c:v>6.1629015209001735E-2</c:v>
                </c:pt>
                <c:pt idx="218" formatCode="0.00000">
                  <c:v>6.1814171532209986E-2</c:v>
                </c:pt>
                <c:pt idx="219" formatCode="0.00000">
                  <c:v>6.1918706059831644E-2</c:v>
                </c:pt>
                <c:pt idx="220" formatCode="0.00000">
                  <c:v>5.705254822160187E-2</c:v>
                </c:pt>
                <c:pt idx="221" formatCode="0.00000">
                  <c:v>5.5211502859504359E-2</c:v>
                </c:pt>
                <c:pt idx="222" formatCode="0.00000">
                  <c:v>4.9363549735399803E-2</c:v>
                </c:pt>
                <c:pt idx="223" formatCode="0.00000">
                  <c:v>4.6203453756731336E-2</c:v>
                </c:pt>
                <c:pt idx="224" formatCode="0.00000">
                  <c:v>4.3674053163639662E-2</c:v>
                </c:pt>
                <c:pt idx="225" formatCode="0.00000">
                  <c:v>4.3883981136908452E-2</c:v>
                </c:pt>
                <c:pt idx="226" formatCode="0.00000">
                  <c:v>4.1563604461376288E-2</c:v>
                </c:pt>
                <c:pt idx="227" formatCode="0.00000">
                  <c:v>4.175955740034356E-2</c:v>
                </c:pt>
                <c:pt idx="228" formatCode="0.00000">
                  <c:v>3.9258306375372934E-2</c:v>
                </c:pt>
                <c:pt idx="229" formatCode="0.00000">
                  <c:v>4.2137187573575763E-2</c:v>
                </c:pt>
                <c:pt idx="230" formatCode="0.00000">
                  <c:v>4.1838916984941604E-2</c:v>
                </c:pt>
                <c:pt idx="231" formatCode="0.00000">
                  <c:v>4.3398483637649483E-2</c:v>
                </c:pt>
                <c:pt idx="232" formatCode="0.00000">
                  <c:v>4.9978951557402798E-2</c:v>
                </c:pt>
                <c:pt idx="233" formatCode="0.00000">
                  <c:v>5.1009056352326422E-2</c:v>
                </c:pt>
                <c:pt idx="234" formatCode="0.00000">
                  <c:v>4.774208028938294E-2</c:v>
                </c:pt>
                <c:pt idx="235" formatCode="0.00000">
                  <c:v>4.6970205042899879E-2</c:v>
                </c:pt>
                <c:pt idx="236" formatCode="0.00000">
                  <c:v>5.3795757634755824E-2</c:v>
                </c:pt>
                <c:pt idx="237" formatCode="0.00000">
                  <c:v>5.2482354755960546E-2</c:v>
                </c:pt>
                <c:pt idx="238" formatCode="0.00000">
                  <c:v>5.3537170392897834E-2</c:v>
                </c:pt>
                <c:pt idx="239" formatCode="0.00000">
                  <c:v>4.9954362764219523E-2</c:v>
                </c:pt>
                <c:pt idx="240" formatCode="0.00000">
                  <c:v>5.0656687684823079E-2</c:v>
                </c:pt>
                <c:pt idx="241" formatCode="0.00000">
                  <c:v>5.1136574635254228E-2</c:v>
                </c:pt>
                <c:pt idx="242" formatCode="0.00000">
                  <c:v>4.5051594247961721E-2</c:v>
                </c:pt>
                <c:pt idx="243" formatCode="0.00000">
                  <c:v>4.3396081602869438E-2</c:v>
                </c:pt>
                <c:pt idx="244" formatCode="0.00000">
                  <c:v>4.4511017203290246E-2</c:v>
                </c:pt>
                <c:pt idx="245" formatCode="0.00000">
                  <c:v>4.6065235003371598E-2</c:v>
                </c:pt>
                <c:pt idx="246" formatCode="0.00000">
                  <c:v>4.0464890278920265E-2</c:v>
                </c:pt>
                <c:pt idx="247" formatCode="0.00000">
                  <c:v>4.0241367033165214E-2</c:v>
                </c:pt>
                <c:pt idx="248" formatCode="0.00000">
                  <c:v>3.9365224244420884E-2</c:v>
                </c:pt>
                <c:pt idx="249" formatCode="0.00000">
                  <c:v>4.0701810568208999E-2</c:v>
                </c:pt>
                <c:pt idx="250" formatCode="0.00000">
                  <c:v>3.8911687616488902E-2</c:v>
                </c:pt>
                <c:pt idx="251" formatCode="0.00000">
                  <c:v>4.2542952983343776E-2</c:v>
                </c:pt>
                <c:pt idx="252" formatCode="0.00000">
                  <c:v>4.6618405991213842E-2</c:v>
                </c:pt>
                <c:pt idx="253" formatCode="0.00000">
                  <c:v>4.8493492656828133E-2</c:v>
                </c:pt>
                <c:pt idx="254" formatCode="0.00000">
                  <c:v>4.8626406132698946E-2</c:v>
                </c:pt>
                <c:pt idx="255" formatCode="0.00000">
                  <c:v>4.8720760322468262E-2</c:v>
                </c:pt>
                <c:pt idx="256" formatCode="0.00000">
                  <c:v>4.8362763172086508E-2</c:v>
                </c:pt>
                <c:pt idx="257" formatCode="0.00000">
                  <c:v>4.99574710357365E-2</c:v>
                </c:pt>
                <c:pt idx="258" formatCode="0.00000">
                  <c:v>5.0816495495836542E-2</c:v>
                </c:pt>
                <c:pt idx="259" formatCode="0.00000">
                  <c:v>4.933421165649348E-2</c:v>
                </c:pt>
                <c:pt idx="260" formatCode="0.00000">
                  <c:v>4.7129229556265056E-2</c:v>
                </c:pt>
                <c:pt idx="261" formatCode="0.00000">
                  <c:v>4.3257271186604364E-2</c:v>
                </c:pt>
                <c:pt idx="262" formatCode="0.00000">
                  <c:v>4.031796804126643E-2</c:v>
                </c:pt>
                <c:pt idx="263" formatCode="0.00000">
                  <c:v>4.1261591620240498E-2</c:v>
                </c:pt>
                <c:pt idx="264" formatCode="0.00000">
                  <c:v>3.914770367957255E-2</c:v>
                </c:pt>
                <c:pt idx="265" formatCode="0.00000">
                  <c:v>4.2830936214835282E-2</c:v>
                </c:pt>
                <c:pt idx="266" formatCode="0.00000">
                  <c:v>4.4234153420122144E-2</c:v>
                </c:pt>
                <c:pt idx="267" formatCode="0.00000">
                  <c:v>4.4118754754742376E-2</c:v>
                </c:pt>
                <c:pt idx="268" formatCode="0.00000">
                  <c:v>4.8259017940377416E-2</c:v>
                </c:pt>
                <c:pt idx="269" formatCode="0.00000">
                  <c:v>5.3350251451322758E-2</c:v>
                </c:pt>
                <c:pt idx="270" formatCode="0.00000">
                  <c:v>5.7015800707935951E-2</c:v>
                </c:pt>
                <c:pt idx="271" formatCode="0.00000">
                  <c:v>5.5148852852797935E-2</c:v>
                </c:pt>
                <c:pt idx="272" formatCode="0.00000">
                  <c:v>5.4867427993401233E-2</c:v>
                </c:pt>
                <c:pt idx="273" formatCode="0.00000">
                  <c:v>5.3843992591010838E-2</c:v>
                </c:pt>
                <c:pt idx="274" formatCode="0.00000">
                  <c:v>5.5293027843153889E-2</c:v>
                </c:pt>
                <c:pt idx="275" formatCode="0.00000">
                  <c:v>7.1286723349435879E-2</c:v>
                </c:pt>
                <c:pt idx="276" formatCode="0.00000">
                  <c:v>7.1409152362643336E-2</c:v>
                </c:pt>
                <c:pt idx="277" formatCode="0.00000">
                  <c:v>7.1585000422603504E-2</c:v>
                </c:pt>
                <c:pt idx="278" formatCode="0.00000">
                  <c:v>7.5590782698211734E-2</c:v>
                </c:pt>
                <c:pt idx="279" formatCode="0.00000">
                  <c:v>7.5247371013873882E-2</c:v>
                </c:pt>
                <c:pt idx="280" formatCode="0.00000">
                  <c:v>7.7335315578381386E-2</c:v>
                </c:pt>
                <c:pt idx="281" formatCode="0.00000">
                  <c:v>7.7467213113139213E-2</c:v>
                </c:pt>
                <c:pt idx="282" formatCode="0.00000">
                  <c:v>8.0103364558397408E-2</c:v>
                </c:pt>
                <c:pt idx="283" formatCode="0.00000">
                  <c:v>8.5765426339579065E-2</c:v>
                </c:pt>
                <c:pt idx="284" formatCode="0.00000">
                  <c:v>8.5660811454974062E-2</c:v>
                </c:pt>
                <c:pt idx="285" formatCode="0.00000">
                  <c:v>6.9217531944460994E-2</c:v>
                </c:pt>
                <c:pt idx="286" formatCode="0.00000">
                  <c:v>7.4132898541115461E-2</c:v>
                </c:pt>
                <c:pt idx="287" formatCode="0.00000">
                  <c:v>7.8007670735971715E-2</c:v>
                </c:pt>
                <c:pt idx="288" formatCode="0.00000">
                  <c:v>0.16584225052355447</c:v>
                </c:pt>
                <c:pt idx="289" formatCode="0.00000">
                  <c:v>0.16346897983468905</c:v>
                </c:pt>
                <c:pt idx="290" formatCode="0.00000">
                  <c:v>0.17255376852010323</c:v>
                </c:pt>
                <c:pt idx="291" formatCode="0.00000">
                  <c:v>0.17476844761874588</c:v>
                </c:pt>
                <c:pt idx="292" formatCode="0.00000">
                  <c:v>0.17221122774140368</c:v>
                </c:pt>
                <c:pt idx="293" formatCode="0.00000">
                  <c:v>0.17591738531201548</c:v>
                </c:pt>
                <c:pt idx="294" formatCode="0.00000">
                  <c:v>0.18397253789487208</c:v>
                </c:pt>
                <c:pt idx="295" formatCode="0.00000">
                  <c:v>0.18465838156511558</c:v>
                </c:pt>
                <c:pt idx="296" formatCode="0.00000">
                  <c:v>0.18365246452316197</c:v>
                </c:pt>
                <c:pt idx="297" formatCode="0.00000">
                  <c:v>0.18111142584870457</c:v>
                </c:pt>
                <c:pt idx="298" formatCode="0.00000">
                  <c:v>8.5415412002254346E-2</c:v>
                </c:pt>
                <c:pt idx="299" formatCode="0.00000">
                  <c:v>8.4522579495556832E-2</c:v>
                </c:pt>
                <c:pt idx="300" formatCode="0.00000">
                  <c:v>7.5527477297627169E-2</c:v>
                </c:pt>
                <c:pt idx="301" formatCode="0.00000">
                  <c:v>7.3873017172072536E-2</c:v>
                </c:pt>
                <c:pt idx="302" formatCode="0.00000">
                  <c:v>7.44961129634759E-2</c:v>
                </c:pt>
                <c:pt idx="303" formatCode="0.00000">
                  <c:v>6.2748992828131095E-2</c:v>
                </c:pt>
                <c:pt idx="304" formatCode="0.00000">
                  <c:v>5.9203429119697039E-2</c:v>
                </c:pt>
                <c:pt idx="305" formatCode="0.00000">
                  <c:v>5.6809532390326066E-2</c:v>
                </c:pt>
                <c:pt idx="306" formatCode="0.00000">
                  <c:v>5.5570127075744526E-2</c:v>
                </c:pt>
                <c:pt idx="307" formatCode="0.00000">
                  <c:v>5.4001143287399703E-2</c:v>
                </c:pt>
                <c:pt idx="308" formatCode="0.00000">
                  <c:v>5.6465191302244457E-2</c:v>
                </c:pt>
                <c:pt idx="309" formatCode="0.00000">
                  <c:v>5.5744017177110174E-2</c:v>
                </c:pt>
                <c:pt idx="310" formatCode="0.00000">
                  <c:v>5.6298118831591602E-2</c:v>
                </c:pt>
                <c:pt idx="311" formatCode="0.00000">
                  <c:v>6.6318892582897943E-2</c:v>
                </c:pt>
                <c:pt idx="312" formatCode="0.00000">
                  <c:v>6.3427705762854711E-2</c:v>
                </c:pt>
                <c:pt idx="313" formatCode="0.00000">
                  <c:v>6.9849632777594178E-2</c:v>
                </c:pt>
                <c:pt idx="314" formatCode="0.00000">
                  <c:v>6.612909641159162E-2</c:v>
                </c:pt>
                <c:pt idx="315" formatCode="0.00000">
                  <c:v>6.0554313636655234E-2</c:v>
                </c:pt>
                <c:pt idx="316" formatCode="0.00000">
                  <c:v>5.7575031212184144E-2</c:v>
                </c:pt>
                <c:pt idx="317" formatCode="0.00000">
                  <c:v>5.8402550280485951E-2</c:v>
                </c:pt>
                <c:pt idx="318" formatCode="0.00000">
                  <c:v>5.8267938962126009E-2</c:v>
                </c:pt>
                <c:pt idx="319" formatCode="0.00000">
                  <c:v>5.9446832461816604E-2</c:v>
                </c:pt>
                <c:pt idx="320" formatCode="0.00000">
                  <c:v>7.1265883997407242E-2</c:v>
                </c:pt>
                <c:pt idx="321" formatCode="0.00000">
                  <c:v>6.6386812489991176E-2</c:v>
                </c:pt>
                <c:pt idx="322" formatCode="0.00000">
                  <c:v>6.6953566834091205E-2</c:v>
                </c:pt>
                <c:pt idx="323" formatCode="0.00000">
                  <c:v>5.8767400652688859E-2</c:v>
                </c:pt>
                <c:pt idx="324" formatCode="0.00000">
                  <c:v>6.9394163770566619E-2</c:v>
                </c:pt>
                <c:pt idx="325" formatCode="0.00000">
                  <c:v>6.9706581117679745E-2</c:v>
                </c:pt>
                <c:pt idx="326" formatCode="0.00000">
                  <c:v>9.0996110430295638E-2</c:v>
                </c:pt>
                <c:pt idx="327" formatCode="0.00000">
                  <c:v>9.2660399252155801E-2</c:v>
                </c:pt>
                <c:pt idx="328" formatCode="0.00000">
                  <c:v>9.2510571248566445E-2</c:v>
                </c:pt>
                <c:pt idx="329" formatCode="0.00000">
                  <c:v>9.2333846875037831E-2</c:v>
                </c:pt>
                <c:pt idx="330" formatCode="0.00000">
                  <c:v>7.5900357988552825E-2</c:v>
                </c:pt>
                <c:pt idx="331" formatCode="0.00000">
                  <c:v>7.3245045182084717E-2</c:v>
                </c:pt>
                <c:pt idx="332" formatCode="0.00000">
                  <c:v>7.7849053192457912E-2</c:v>
                </c:pt>
                <c:pt idx="333" formatCode="0.00000">
                  <c:v>8.2351305342071496E-2</c:v>
                </c:pt>
                <c:pt idx="334" formatCode="0.00000">
                  <c:v>7.1663934134818918E-2</c:v>
                </c:pt>
                <c:pt idx="335" formatCode="0.00000">
                  <c:v>7.9470369444727462E-2</c:v>
                </c:pt>
                <c:pt idx="336" formatCode="0.00000">
                  <c:v>6.3238029548128641E-2</c:v>
                </c:pt>
                <c:pt idx="337" formatCode="0.00000">
                  <c:v>6.5487719344915638E-2</c:v>
                </c:pt>
                <c:pt idx="338" formatCode="0.00000">
                  <c:v>6.2106835709857824E-2</c:v>
                </c:pt>
                <c:pt idx="339" formatCode="0.00000">
                  <c:v>5.8899259418184503E-2</c:v>
                </c:pt>
                <c:pt idx="340" formatCode="0.00000">
                  <c:v>5.7802721951276906E-2</c:v>
                </c:pt>
                <c:pt idx="341" formatCode="0.00000">
                  <c:v>5.3396167290536686E-2</c:v>
                </c:pt>
                <c:pt idx="342" formatCode="0.00000">
                  <c:v>5.0610004180683857E-2</c:v>
                </c:pt>
                <c:pt idx="343" formatCode="0.00000">
                  <c:v>4.944710070633164E-2</c:v>
                </c:pt>
                <c:pt idx="344" formatCode="0.00000">
                  <c:v>4.8177069290852734E-2</c:v>
                </c:pt>
                <c:pt idx="345" formatCode="0.00000">
                  <c:v>4.2784382110201837E-2</c:v>
                </c:pt>
                <c:pt idx="346" formatCode="0.00000">
                  <c:v>3.499521651035177E-2</c:v>
                </c:pt>
                <c:pt idx="347" formatCode="0.00000">
                  <c:v>3.7817181313014231E-2</c:v>
                </c:pt>
                <c:pt idx="348" formatCode="0.00000">
                  <c:v>4.7190314363512446E-2</c:v>
                </c:pt>
                <c:pt idx="349" formatCode="0.00000">
                  <c:v>5.1340985679381626E-2</c:v>
                </c:pt>
                <c:pt idx="350" formatCode="0.00000">
                  <c:v>5.3391214818767185E-2</c:v>
                </c:pt>
                <c:pt idx="351" formatCode="0.00000">
                  <c:v>5.3169889207273335E-2</c:v>
                </c:pt>
                <c:pt idx="352" formatCode="0.00000">
                  <c:v>5.1619510509526137E-2</c:v>
                </c:pt>
                <c:pt idx="353" formatCode="0.00000">
                  <c:v>5.223945284919438E-2</c:v>
                </c:pt>
                <c:pt idx="354" formatCode="0.00000">
                  <c:v>5.4695500980654288E-2</c:v>
                </c:pt>
                <c:pt idx="355" formatCode="0.00000">
                  <c:v>5.3924061881272398E-2</c:v>
                </c:pt>
                <c:pt idx="356" formatCode="0.00000">
                  <c:v>5.8219067336197694E-2</c:v>
                </c:pt>
                <c:pt idx="357" formatCode="0.00000">
                  <c:v>4.8337650429210378E-2</c:v>
                </c:pt>
                <c:pt idx="358" formatCode="0.00000">
                  <c:v>3.9593895814673617E-2</c:v>
                </c:pt>
                <c:pt idx="359" formatCode="0.00000">
                  <c:v>4.413430250814214E-2</c:v>
                </c:pt>
                <c:pt idx="360" formatCode="0.00000">
                  <c:v>4.4514770493555754E-2</c:v>
                </c:pt>
                <c:pt idx="361" formatCode="0.00000">
                  <c:v>4.6418235326945216E-2</c:v>
                </c:pt>
                <c:pt idx="362" formatCode="0.00000">
                  <c:v>4.6905778892450803E-2</c:v>
                </c:pt>
                <c:pt idx="363" formatCode="0.00000">
                  <c:v>7.2263353711760042E-2</c:v>
                </c:pt>
                <c:pt idx="364" formatCode="0.00000">
                  <c:v>7.4281818744025258E-2</c:v>
                </c:pt>
                <c:pt idx="365" formatCode="0.00000">
                  <c:v>7.7590866990159379E-2</c:v>
                </c:pt>
                <c:pt idx="366" formatCode="0.00000">
                  <c:v>8.0075680368805038E-2</c:v>
                </c:pt>
                <c:pt idx="367" formatCode="0.00000">
                  <c:v>8.5097418618980639E-2</c:v>
                </c:pt>
                <c:pt idx="368" formatCode="0.00000">
                  <c:v>9.2210126459043348E-2</c:v>
                </c:pt>
                <c:pt idx="369" formatCode="0.00000">
                  <c:v>0.1249043878278413</c:v>
                </c:pt>
                <c:pt idx="370" formatCode="0.00000">
                  <c:v>0.12905413409248881</c:v>
                </c:pt>
                <c:pt idx="371" formatCode="0.00000">
                  <c:v>0.13358090826315555</c:v>
                </c:pt>
                <c:pt idx="372" formatCode="0.00000">
                  <c:v>0.13475714384017839</c:v>
                </c:pt>
                <c:pt idx="373" formatCode="0.00000">
                  <c:v>0.12030372310224317</c:v>
                </c:pt>
                <c:pt idx="374" formatCode="0.00000">
                  <c:v>0.11695028234089222</c:v>
                </c:pt>
                <c:pt idx="375" formatCode="0.00000">
                  <c:v>0.11831010814058078</c:v>
                </c:pt>
                <c:pt idx="376" formatCode="0.00000">
                  <c:v>0.11392127097924194</c:v>
                </c:pt>
                <c:pt idx="377" formatCode="0.00000">
                  <c:v>0.11345944558377041</c:v>
                </c:pt>
                <c:pt idx="378" formatCode="0.00000">
                  <c:v>0.11345035023809535</c:v>
                </c:pt>
                <c:pt idx="379" formatCode="0.00000">
                  <c:v>7.7661579848477158E-2</c:v>
                </c:pt>
                <c:pt idx="380" formatCode="0.00000">
                  <c:v>7.5636392725028451E-2</c:v>
                </c:pt>
                <c:pt idx="381" formatCode="0.00000">
                  <c:v>7.6137417892756146E-2</c:v>
                </c:pt>
                <c:pt idx="382" formatCode="0.00000">
                  <c:v>7.9565030261997211E-2</c:v>
                </c:pt>
                <c:pt idx="383" formatCode="0.00000">
                  <c:v>6.9985259415147216E-2</c:v>
                </c:pt>
                <c:pt idx="384" formatCode="0.00000">
                  <c:v>6.7060459949066814E-2</c:v>
                </c:pt>
                <c:pt idx="385" formatCode="0.00000">
                  <c:v>6.124881947921499E-2</c:v>
                </c:pt>
                <c:pt idx="386" formatCode="0.00000">
                  <c:v>6.2982096353703138E-2</c:v>
                </c:pt>
                <c:pt idx="387" formatCode="0.00000">
                  <c:v>5.9428229304788381E-2</c:v>
                </c:pt>
                <c:pt idx="388" formatCode="0.00000">
                  <c:v>5.1019965003582024E-2</c:v>
                </c:pt>
                <c:pt idx="389" formatCode="0.00000">
                  <c:v>4.496041869776686E-2</c:v>
                </c:pt>
                <c:pt idx="390" formatCode="0.00000">
                  <c:v>4.5785448445695716E-2</c:v>
                </c:pt>
                <c:pt idx="391" formatCode="0.00000">
                  <c:v>4.2109923760256386E-2</c:v>
                </c:pt>
                <c:pt idx="392" formatCode="0.00000">
                  <c:v>3.4006299172328898E-2</c:v>
                </c:pt>
                <c:pt idx="393" formatCode="0.00000">
                  <c:v>3.1651329936360474E-2</c:v>
                </c:pt>
                <c:pt idx="394" formatCode="0.00000">
                  <c:v>3.1897333714634289E-2</c:v>
                </c:pt>
                <c:pt idx="395" formatCode="0.00000">
                  <c:v>3.3031028469998711E-2</c:v>
                </c:pt>
                <c:pt idx="396" formatCode="0.00000">
                  <c:v>3.3047737938200455E-2</c:v>
                </c:pt>
                <c:pt idx="397" formatCode="0.00000">
                  <c:v>3.5147266821002603E-2</c:v>
                </c:pt>
                <c:pt idx="398" formatCode="0.00000">
                  <c:v>3.9807567431561712E-2</c:v>
                </c:pt>
                <c:pt idx="399" formatCode="0.00000">
                  <c:v>5.0946316831592495E-2</c:v>
                </c:pt>
                <c:pt idx="400" formatCode="0.00000">
                  <c:v>5.9006539618156384E-2</c:v>
                </c:pt>
                <c:pt idx="401" formatCode="0.00000">
                  <c:v>5.6051037033797449E-2</c:v>
                </c:pt>
                <c:pt idx="402" formatCode="0.00000">
                  <c:v>5.7121164338091078E-2</c:v>
                </c:pt>
                <c:pt idx="403" formatCode="0.00000">
                  <c:v>5.7735626942133488E-2</c:v>
                </c:pt>
                <c:pt idx="404" formatCode="0.00000">
                  <c:v>6.051002972033661E-2</c:v>
                </c:pt>
                <c:pt idx="405" formatCode="0.00000">
                  <c:v>6.9567448282645244E-2</c:v>
                </c:pt>
                <c:pt idx="406" formatCode="0.00000">
                  <c:v>6.7960206794604391E-2</c:v>
                </c:pt>
                <c:pt idx="407" formatCode="0.00000">
                  <c:v>6.6437555674873153E-2</c:v>
                </c:pt>
                <c:pt idx="408" formatCode="0.00000">
                  <c:v>6.3288763033653911E-2</c:v>
                </c:pt>
                <c:pt idx="409" formatCode="0.00000">
                  <c:v>6.0774841098052104E-2</c:v>
                </c:pt>
                <c:pt idx="410" formatCode="0.00000">
                  <c:v>5.6004580101440868E-2</c:v>
                </c:pt>
                <c:pt idx="411" formatCode="0.00000">
                  <c:v>6.2796196476752886E-2</c:v>
                </c:pt>
                <c:pt idx="412" formatCode="0.00000">
                  <c:v>6.6393124643923676E-2</c:v>
                </c:pt>
                <c:pt idx="413" formatCode="0.00000">
                  <c:v>6.903986517969038E-2</c:v>
                </c:pt>
                <c:pt idx="414" formatCode="0.00000">
                  <c:v>6.865688197263746E-2</c:v>
                </c:pt>
                <c:pt idx="415" formatCode="0.00000">
                  <c:v>5.856557656416992E-2</c:v>
                </c:pt>
                <c:pt idx="416" formatCode="0.00000">
                  <c:v>6.0953754551923631E-2</c:v>
                </c:pt>
                <c:pt idx="417" formatCode="0.00000">
                  <c:v>6.2447892314039022E-2</c:v>
                </c:pt>
                <c:pt idx="418" formatCode="0.00000">
                  <c:v>6.4626192381065969E-2</c:v>
                </c:pt>
                <c:pt idx="419" formatCode="0.00000">
                  <c:v>6.3039607025726266E-2</c:v>
                </c:pt>
                <c:pt idx="420" formatCode="0.00000">
                  <c:v>5.4135259159495276E-2</c:v>
                </c:pt>
                <c:pt idx="421" formatCode="0.00000">
                  <c:v>4.8566574208310356E-2</c:v>
                </c:pt>
                <c:pt idx="422" formatCode="0.00000">
                  <c:v>5.2060885540471967E-2</c:v>
                </c:pt>
                <c:pt idx="423" formatCode="0.00000">
                  <c:v>5.9684359575191637E-2</c:v>
                </c:pt>
                <c:pt idx="424" formatCode="0.00000">
                  <c:v>5.9991050124142867E-2</c:v>
                </c:pt>
                <c:pt idx="425" formatCode="0.00000">
                  <c:v>6.6034036511997601E-2</c:v>
                </c:pt>
                <c:pt idx="426" formatCode="0.00000">
                  <c:v>6.3596569228075508E-2</c:v>
                </c:pt>
                <c:pt idx="427" formatCode="0.00000">
                  <c:v>6.1040970924789342E-2</c:v>
                </c:pt>
                <c:pt idx="428" formatCode="0.00000">
                  <c:v>6.3442724916126098E-2</c:v>
                </c:pt>
                <c:pt idx="429" formatCode="0.00000">
                  <c:v>6.4292094228764168E-2</c:v>
                </c:pt>
                <c:pt idx="430" formatCode="0.00000">
                  <c:v>6.4719056784125026E-2</c:v>
                </c:pt>
                <c:pt idx="431" formatCode="0.00000">
                  <c:v>6.6149216988714635E-2</c:v>
                </c:pt>
                <c:pt idx="432" formatCode="0.00000">
                  <c:v>6.0995307122562611E-2</c:v>
                </c:pt>
                <c:pt idx="433" formatCode="0.00000">
                  <c:v>5.2815599686671912E-2</c:v>
                </c:pt>
                <c:pt idx="434" formatCode="0.00000">
                  <c:v>7.1642759214829252E-2</c:v>
                </c:pt>
                <c:pt idx="435" formatCode="0.00000">
                  <c:v>6.6138684554957888E-2</c:v>
                </c:pt>
                <c:pt idx="436" formatCode="0.00000">
                  <c:v>6.3393961795074658E-2</c:v>
                </c:pt>
                <c:pt idx="437" formatCode="0.00000">
                  <c:v>6.9885935404018606E-2</c:v>
                </c:pt>
                <c:pt idx="438" formatCode="0.00000">
                  <c:v>6.6613663276123655E-2</c:v>
                </c:pt>
                <c:pt idx="439" formatCode="0.00000">
                  <c:v>6.1716067937221487E-2</c:v>
                </c:pt>
                <c:pt idx="440" formatCode="0.00000">
                  <c:v>6.7015251281350163E-2</c:v>
                </c:pt>
                <c:pt idx="441" formatCode="0.00000">
                  <c:v>7.845970807447368E-2</c:v>
                </c:pt>
                <c:pt idx="442" formatCode="0.00000">
                  <c:v>7.6159539027313455E-2</c:v>
                </c:pt>
                <c:pt idx="443" formatCode="0.00000">
                  <c:v>7.2676595881118716E-2</c:v>
                </c:pt>
                <c:pt idx="444" formatCode="0.00000">
                  <c:v>6.2853479418517821E-2</c:v>
                </c:pt>
                <c:pt idx="445" formatCode="0.00000">
                  <c:v>6.2594320974427867E-2</c:v>
                </c:pt>
                <c:pt idx="446" formatCode="0.00000">
                  <c:v>6.6460882352641595E-2</c:v>
                </c:pt>
                <c:pt idx="447" formatCode="0.00000">
                  <c:v>6.1959204945867243E-2</c:v>
                </c:pt>
                <c:pt idx="448" formatCode="0.00000">
                  <c:v>9.5538873051528167E-2</c:v>
                </c:pt>
                <c:pt idx="449" formatCode="0.00000">
                  <c:v>9.4584656223123759E-2</c:v>
                </c:pt>
                <c:pt idx="450" formatCode="0.00000">
                  <c:v>9.887574276409708E-2</c:v>
                </c:pt>
                <c:pt idx="451" formatCode="0.00000">
                  <c:v>8.5226093517798862E-2</c:v>
                </c:pt>
                <c:pt idx="452" formatCode="0.00000">
                  <c:v>8.6715681322884583E-2</c:v>
                </c:pt>
                <c:pt idx="453" formatCode="0.00000">
                  <c:v>0.1152591583586194</c:v>
                </c:pt>
                <c:pt idx="454" formatCode="0.00000">
                  <c:v>0.10752618934972895</c:v>
                </c:pt>
                <c:pt idx="455" formatCode="0.00000">
                  <c:v>0.1135517843323413</c:v>
                </c:pt>
                <c:pt idx="456" formatCode="0.00000">
                  <c:v>0.11079128671252481</c:v>
                </c:pt>
                <c:pt idx="457" formatCode="0.00000">
                  <c:v>0.10978266814696405</c:v>
                </c:pt>
                <c:pt idx="458" formatCode="0.00000">
                  <c:v>7.576426875934196E-2</c:v>
                </c:pt>
                <c:pt idx="459" formatCode="0.00000">
                  <c:v>8.0056158522404011E-2</c:v>
                </c:pt>
                <c:pt idx="460" formatCode="0.00000">
                  <c:v>7.9796157919732227E-2</c:v>
                </c:pt>
                <c:pt idx="461" formatCode="0.00000">
                  <c:v>7.9516050429428192E-2</c:v>
                </c:pt>
                <c:pt idx="462" formatCode="0.00000">
                  <c:v>0.14809913683687662</c:v>
                </c:pt>
                <c:pt idx="463" formatCode="0.00000">
                  <c:v>0.1180054811312716</c:v>
                </c:pt>
                <c:pt idx="464" formatCode="0.00000">
                  <c:v>0.12425890987205482</c:v>
                </c:pt>
                <c:pt idx="465" formatCode="0.00000">
                  <c:v>0.12527270563262133</c:v>
                </c:pt>
                <c:pt idx="466" formatCode="0.00000">
                  <c:v>0.12826255049643187</c:v>
                </c:pt>
                <c:pt idx="467" formatCode="0.00000">
                  <c:v>0.14689174886220596</c:v>
                </c:pt>
                <c:pt idx="468" formatCode="0.00000">
                  <c:v>0.14962130865335482</c:v>
                </c:pt>
                <c:pt idx="469" formatCode="0.00000">
                  <c:v>0.14981746928681586</c:v>
                </c:pt>
                <c:pt idx="470" formatCode="0.00000">
                  <c:v>0.14598982611499314</c:v>
                </c:pt>
                <c:pt idx="471" formatCode="0.00000">
                  <c:v>0.14899763491962065</c:v>
                </c:pt>
                <c:pt idx="472" formatCode="0.00000">
                  <c:v>8.1312596710889154E-2</c:v>
                </c:pt>
                <c:pt idx="473" formatCode="0.00000">
                  <c:v>8.8584768882255971E-2</c:v>
                </c:pt>
                <c:pt idx="474" formatCode="0.00000">
                  <c:v>8.1978966265040393E-2</c:v>
                </c:pt>
                <c:pt idx="475" formatCode="0.00000">
                  <c:v>7.8582563269936706E-2</c:v>
                </c:pt>
                <c:pt idx="476" formatCode="0.00000">
                  <c:v>8.2771943755732977E-2</c:v>
                </c:pt>
                <c:pt idx="477" formatCode="0.00000">
                  <c:v>7.0238640522063786E-2</c:v>
                </c:pt>
                <c:pt idx="478" formatCode="0.00000">
                  <c:v>6.501802282754536E-2</c:v>
                </c:pt>
                <c:pt idx="479" formatCode="0.00000">
                  <c:v>6.2578063148413493E-2</c:v>
                </c:pt>
                <c:pt idx="480" formatCode="0.00000">
                  <c:v>6.3050310755113373E-2</c:v>
                </c:pt>
                <c:pt idx="481" formatCode="0.00000">
                  <c:v>6.5335468663186416E-2</c:v>
                </c:pt>
                <c:pt idx="482" formatCode="0.00000">
                  <c:v>6.3157235129039063E-2</c:v>
                </c:pt>
                <c:pt idx="483" formatCode="0.00000">
                  <c:v>5.889222038946048E-2</c:v>
                </c:pt>
                <c:pt idx="484" formatCode="0.00000">
                  <c:v>6.2045302381015556E-2</c:v>
                </c:pt>
                <c:pt idx="485" formatCode="0.00000">
                  <c:v>6.1119158728674551E-2</c:v>
                </c:pt>
                <c:pt idx="486" formatCode="0.00000">
                  <c:v>5.5273641083609083E-2</c:v>
                </c:pt>
                <c:pt idx="487" formatCode="0.00000">
                  <c:v>5.0972070890652518E-2</c:v>
                </c:pt>
                <c:pt idx="488" formatCode="0.00000">
                  <c:v>5.6825522856358113E-2</c:v>
                </c:pt>
                <c:pt idx="489" formatCode="0.00000">
                  <c:v>5.6249436549410448E-2</c:v>
                </c:pt>
                <c:pt idx="490" formatCode="0.00000">
                  <c:v>5.2637804597503834E-2</c:v>
                </c:pt>
                <c:pt idx="491" formatCode="0.00000">
                  <c:v>4.9918210911363864E-2</c:v>
                </c:pt>
                <c:pt idx="492" formatCode="0.00000">
                  <c:v>5.9089773860404836E-2</c:v>
                </c:pt>
                <c:pt idx="493" formatCode="0.00000">
                  <c:v>6.0794171924608419E-2</c:v>
                </c:pt>
                <c:pt idx="494" formatCode="0.00000">
                  <c:v>5.7054097317361406E-2</c:v>
                </c:pt>
                <c:pt idx="495" formatCode="0.00000">
                  <c:v>5.3914516843436566E-2</c:v>
                </c:pt>
                <c:pt idx="496" formatCode="0.00000">
                  <c:v>5.7640453168017448E-2</c:v>
                </c:pt>
                <c:pt idx="497" formatCode="0.00000">
                  <c:v>5.9258085291455341E-2</c:v>
                </c:pt>
                <c:pt idx="498" formatCode="0.00000">
                  <c:v>6.525279102283324E-2</c:v>
                </c:pt>
                <c:pt idx="499" formatCode="0.00000">
                  <c:v>6.1827512112636353E-2</c:v>
                </c:pt>
                <c:pt idx="500" formatCode="0.00000">
                  <c:v>6.6338196507851152E-2</c:v>
                </c:pt>
                <c:pt idx="501" formatCode="0.00000">
                  <c:v>6.7452496820786134E-2</c:v>
                </c:pt>
                <c:pt idx="502" formatCode="0.00000">
                  <c:v>5.9744029617168556E-2</c:v>
                </c:pt>
                <c:pt idx="503" formatCode="0.00000">
                  <c:v>6.4118470541911193E-2</c:v>
                </c:pt>
                <c:pt idx="504" formatCode="0.00000">
                  <c:v>6.3164086064971009E-2</c:v>
                </c:pt>
                <c:pt idx="505" formatCode="0.00000">
                  <c:v>6.5082647865396817E-2</c:v>
                </c:pt>
                <c:pt idx="506" formatCode="0.00000">
                  <c:v>6.5125917009645068E-2</c:v>
                </c:pt>
                <c:pt idx="507" formatCode="0.00000">
                  <c:v>6.3982660785695492E-2</c:v>
                </c:pt>
                <c:pt idx="508" formatCode="0.00000">
                  <c:v>5.8162095544067746E-2</c:v>
                </c:pt>
                <c:pt idx="509" formatCode="0.00000">
                  <c:v>6.143963562268704E-2</c:v>
                </c:pt>
                <c:pt idx="510" formatCode="0.00000">
                  <c:v>5.7152536911598217E-2</c:v>
                </c:pt>
                <c:pt idx="511" formatCode="0.00000">
                  <c:v>5.8132927135379361E-2</c:v>
                </c:pt>
                <c:pt idx="512" formatCode="0.00000">
                  <c:v>6.1721018128457671E-2</c:v>
                </c:pt>
                <c:pt idx="513" formatCode="0.00000">
                  <c:v>6.0191761921208287E-2</c:v>
                </c:pt>
                <c:pt idx="514" formatCode="0.00000">
                  <c:v>8.1401093304862004E-2</c:v>
                </c:pt>
                <c:pt idx="515" formatCode="0.00000">
                  <c:v>8.3169505145158681E-2</c:v>
                </c:pt>
                <c:pt idx="516" formatCode="0.00000">
                  <c:v>9.9996017901822207E-2</c:v>
                </c:pt>
                <c:pt idx="517" formatCode="0.00000">
                  <c:v>9.6495489063490286E-2</c:v>
                </c:pt>
                <c:pt idx="518" formatCode="0.00000">
                  <c:v>9.8561090895238637E-2</c:v>
                </c:pt>
                <c:pt idx="519" formatCode="0.00000">
                  <c:v>0.11933267131360711</c:v>
                </c:pt>
                <c:pt idx="520" formatCode="0.00000">
                  <c:v>0.12074450190099655</c:v>
                </c:pt>
                <c:pt idx="521" formatCode="0.00000">
                  <c:v>0.13514105697892304</c:v>
                </c:pt>
                <c:pt idx="522" formatCode="0.00000">
                  <c:v>0.12942415390146111</c:v>
                </c:pt>
                <c:pt idx="523" formatCode="0.00000">
                  <c:v>0.12551911572520139</c:v>
                </c:pt>
                <c:pt idx="524" formatCode="0.00000">
                  <c:v>0.110699455668767</c:v>
                </c:pt>
                <c:pt idx="525" formatCode="0.00000">
                  <c:v>0.11227346709103359</c:v>
                </c:pt>
                <c:pt idx="526" formatCode="0.00000">
                  <c:v>9.2252542943055127E-2</c:v>
                </c:pt>
                <c:pt idx="527" formatCode="0.00000">
                  <c:v>9.3307081326515467E-2</c:v>
                </c:pt>
                <c:pt idx="528" formatCode="0.00000">
                  <c:v>8.738302851575433E-2</c:v>
                </c:pt>
                <c:pt idx="529" formatCode="0.00000">
                  <c:v>6.8558954279913084E-2</c:v>
                </c:pt>
                <c:pt idx="530" formatCode="0.00000">
                  <c:v>6.9553437555007147E-2</c:v>
                </c:pt>
                <c:pt idx="531" formatCode="0.00000">
                  <c:v>5.5232230620564912E-2</c:v>
                </c:pt>
                <c:pt idx="532" formatCode="0.00000">
                  <c:v>5.573319252155455E-2</c:v>
                </c:pt>
                <c:pt idx="533" formatCode="0.00000">
                  <c:v>5.4258528344313287E-2</c:v>
                </c:pt>
                <c:pt idx="534" formatCode="0.00000">
                  <c:v>4.7215363334139004E-2</c:v>
                </c:pt>
                <c:pt idx="535" formatCode="0.00000">
                  <c:v>4.1115798614055871E-2</c:v>
                </c:pt>
                <c:pt idx="536" formatCode="0.00000">
                  <c:v>3.9404807954252205E-2</c:v>
                </c:pt>
                <c:pt idx="537" formatCode="0.00000">
                  <c:v>4.0045306927044201E-2</c:v>
                </c:pt>
                <c:pt idx="538" formatCode="0.00000">
                  <c:v>3.9629206201280145E-2</c:v>
                </c:pt>
                <c:pt idx="539" formatCode="0.00000">
                  <c:v>3.7404517749321214E-2</c:v>
                </c:pt>
                <c:pt idx="540" formatCode="0.00000">
                  <c:v>4.4821641855932029E-2</c:v>
                </c:pt>
                <c:pt idx="541" formatCode="0.00000">
                  <c:v>5.2412354390434721E-2</c:v>
                </c:pt>
                <c:pt idx="542" formatCode="0.00000">
                  <c:v>5.9944511981971538E-2</c:v>
                </c:pt>
                <c:pt idx="543" formatCode="0.00000">
                  <c:v>6.4984906032719281E-2</c:v>
                </c:pt>
                <c:pt idx="544" formatCode="0.00000">
                  <c:v>6.6554330128968803E-2</c:v>
                </c:pt>
                <c:pt idx="545" formatCode="0.00000">
                  <c:v>7.4009295433917779E-2</c:v>
                </c:pt>
                <c:pt idx="546" formatCode="0.00000">
                  <c:v>7.6968399989205835E-2</c:v>
                </c:pt>
                <c:pt idx="547" formatCode="0.00000">
                  <c:v>9.445495102771255E-2</c:v>
                </c:pt>
                <c:pt idx="548" formatCode="0.00000">
                  <c:v>9.2464986053404308E-2</c:v>
                </c:pt>
                <c:pt idx="549" formatCode="0.00000">
                  <c:v>9.1222062303384213E-2</c:v>
                </c:pt>
                <c:pt idx="550" formatCode="0.00000">
                  <c:v>7.9528776608093349E-2</c:v>
                </c:pt>
              </c:numCache>
            </c:numRef>
          </c:val>
          <c:smooth val="0"/>
          <c:extLst>
            <c:ext xmlns:c16="http://schemas.microsoft.com/office/drawing/2014/chart" uri="{C3380CC4-5D6E-409C-BE32-E72D297353CC}">
              <c16:uniqueId val="{00000001-9775-4180-B412-43696A1F3296}"/>
            </c:ext>
          </c:extLst>
        </c:ser>
        <c:dLbls>
          <c:showLegendKey val="0"/>
          <c:showVal val="0"/>
          <c:showCatName val="0"/>
          <c:showSerName val="0"/>
          <c:showPercent val="0"/>
          <c:showBubbleSize val="0"/>
        </c:dLbls>
        <c:marker val="1"/>
        <c:smooth val="0"/>
        <c:axId val="2087994719"/>
        <c:axId val="2087996383"/>
        <c:extLst>
          <c:ext xmlns:c15="http://schemas.microsoft.com/office/drawing/2012/chart" uri="{02D57815-91ED-43cb-92C2-25804820EDAC}">
            <c15:filteredLineSeries>
              <c15:ser>
                <c:idx val="0"/>
                <c:order val="0"/>
                <c:tx>
                  <c:strRef>
                    <c:extLst>
                      <c:ext uri="{02D57815-91ED-43cb-92C2-25804820EDAC}">
                        <c15:formulaRef>
                          <c15:sqref>Index_Methodology!$T$11</c15:sqref>
                        </c15:formulaRef>
                      </c:ext>
                    </c:extLst>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Index_Methodology!$T$12:$T$571</c15:sqref>
                        </c15:fullRef>
                        <c15:formulaRef>
                          <c15:sqref>Index_Methodology!$T$21:$T$571</c15:sqref>
                        </c15:formulaRef>
                      </c:ext>
                    </c:extLst>
                    <c:numCache>
                      <c:formatCode>General</c:formatCode>
                      <c:ptCount val="551"/>
                      <c:pt idx="0" formatCode="0.00000">
                        <c:v>0.40625</c:v>
                      </c:pt>
                      <c:pt idx="1" formatCode="0.00000">
                        <c:v>0.41437499999999999</c:v>
                      </c:pt>
                      <c:pt idx="2" formatCode="0.00000">
                        <c:v>0.42499999999999999</c:v>
                      </c:pt>
                      <c:pt idx="3" formatCode="0.00000">
                        <c:v>0.42625000000000002</c:v>
                      </c:pt>
                      <c:pt idx="4" formatCode="0.00000">
                        <c:v>0.42250000000000004</c:v>
                      </c:pt>
                      <c:pt idx="5" formatCode="0.00000">
                        <c:v>0.42000000000000004</c:v>
                      </c:pt>
                      <c:pt idx="6" formatCode="0.00000">
                        <c:v>0.41375000000000001</c:v>
                      </c:pt>
                      <c:pt idx="7" formatCode="0.00000">
                        <c:v>0.41937500000000005</c:v>
                      </c:pt>
                      <c:pt idx="8" formatCode="0.00000">
                        <c:v>0.42562499999999998</c:v>
                      </c:pt>
                      <c:pt idx="9" formatCode="0.00000">
                        <c:v>0.4375</c:v>
                      </c:pt>
                      <c:pt idx="10" formatCode="0.00000">
                        <c:v>0.43624999999999997</c:v>
                      </c:pt>
                      <c:pt idx="11" formatCode="0.00000">
                        <c:v>0.43187499999999995</c:v>
                      </c:pt>
                      <c:pt idx="12" formatCode="0.00000">
                        <c:v>0.42687500000000006</c:v>
                      </c:pt>
                      <c:pt idx="13" formatCode="0.00000">
                        <c:v>0.41749999999999998</c:v>
                      </c:pt>
                      <c:pt idx="14" formatCode="0.00000">
                        <c:v>0.42437500000000006</c:v>
                      </c:pt>
                      <c:pt idx="15" formatCode="0.00000">
                        <c:v>0.42750000000000005</c:v>
                      </c:pt>
                      <c:pt idx="16" formatCode="0.00000">
                        <c:v>0.43562500000000004</c:v>
                      </c:pt>
                      <c:pt idx="17" formatCode="0.00000">
                        <c:v>0.43812500000000004</c:v>
                      </c:pt>
                      <c:pt idx="18" formatCode="0.00000">
                        <c:v>0.43375000000000002</c:v>
                      </c:pt>
                      <c:pt idx="19" formatCode="0.00000">
                        <c:v>0.42874999999999996</c:v>
                      </c:pt>
                      <c:pt idx="20" formatCode="0.00000">
                        <c:v>0.42124999999999996</c:v>
                      </c:pt>
                      <c:pt idx="21" formatCode="0.00000">
                        <c:v>0.42812499999999998</c:v>
                      </c:pt>
                      <c:pt idx="22" formatCode="0.00000">
                        <c:v>0.42812499999999998</c:v>
                      </c:pt>
                      <c:pt idx="23" formatCode="0.00000">
                        <c:v>0.43437500000000001</c:v>
                      </c:pt>
                      <c:pt idx="24" formatCode="0.00000">
                        <c:v>0.42562499999999998</c:v>
                      </c:pt>
                      <c:pt idx="25" formatCode="0.00000">
                        <c:v>0.41937499999999994</c:v>
                      </c:pt>
                      <c:pt idx="26" formatCode="0.00000">
                        <c:v>0.41125</c:v>
                      </c:pt>
                      <c:pt idx="27" formatCode="0.00000">
                        <c:v>0.395625</c:v>
                      </c:pt>
                      <c:pt idx="28" formatCode="0.00000">
                        <c:v>0.39874999999999994</c:v>
                      </c:pt>
                      <c:pt idx="29" formatCode="0.00000">
                        <c:v>0.39749999999999996</c:v>
                      </c:pt>
                      <c:pt idx="30" formatCode="0.00000">
                        <c:v>0.40499999999999997</c:v>
                      </c:pt>
                      <c:pt idx="31" formatCode="0.00000">
                        <c:v>0.40125</c:v>
                      </c:pt>
                      <c:pt idx="32" formatCode="0.00000">
                        <c:v>0.39687500000000003</c:v>
                      </c:pt>
                      <c:pt idx="33" formatCode="0.00000">
                        <c:v>0.39062500000000011</c:v>
                      </c:pt>
                      <c:pt idx="34" formatCode="0.00000">
                        <c:v>0.38812500000000005</c:v>
                      </c:pt>
                      <c:pt idx="35" formatCode="0.00000">
                        <c:v>0.39500000000000002</c:v>
                      </c:pt>
                      <c:pt idx="36" formatCode="0.00000">
                        <c:v>0.39875000000000005</c:v>
                      </c:pt>
                      <c:pt idx="37" formatCode="0.00000">
                        <c:v>0.40750000000000003</c:v>
                      </c:pt>
                      <c:pt idx="38" formatCode="0.00000">
                        <c:v>0.41375000000000001</c:v>
                      </c:pt>
                      <c:pt idx="39" formatCode="0.00000">
                        <c:v>0.41562500000000002</c:v>
                      </c:pt>
                      <c:pt idx="40" formatCode="0.00000">
                        <c:v>0.41312500000000008</c:v>
                      </c:pt>
                      <c:pt idx="41" formatCode="0.00000">
                        <c:v>0.40374999999999994</c:v>
                      </c:pt>
                      <c:pt idx="42" formatCode="0.00000">
                        <c:v>0.41500000000000004</c:v>
                      </c:pt>
                      <c:pt idx="43" formatCode="0.00000">
                        <c:v>0.421875</c:v>
                      </c:pt>
                      <c:pt idx="44" formatCode="0.00000">
                        <c:v>0.42750000000000005</c:v>
                      </c:pt>
                      <c:pt idx="45" formatCode="0.00000">
                        <c:v>0.43062500000000004</c:v>
                      </c:pt>
                      <c:pt idx="46" formatCode="0.00000">
                        <c:v>0.43499999999999994</c:v>
                      </c:pt>
                      <c:pt idx="47" formatCode="0.00000">
                        <c:v>0.43749999999999989</c:v>
                      </c:pt>
                      <c:pt idx="48" formatCode="0.00000">
                        <c:v>0.39812499999999995</c:v>
                      </c:pt>
                      <c:pt idx="49" formatCode="0.00000">
                        <c:v>0.40937499999999999</c:v>
                      </c:pt>
                      <c:pt idx="50" formatCode="0.00000">
                        <c:v>0.41999999999999993</c:v>
                      </c:pt>
                      <c:pt idx="51" formatCode="0.00000">
                        <c:v>0.4375</c:v>
                      </c:pt>
                      <c:pt idx="52" formatCode="0.00000">
                        <c:v>0.44374999999999998</c:v>
                      </c:pt>
                      <c:pt idx="53" formatCode="0.00000">
                        <c:v>0.45437500000000003</c:v>
                      </c:pt>
                      <c:pt idx="54" formatCode="0.00000">
                        <c:v>0.46500000000000002</c:v>
                      </c:pt>
                      <c:pt idx="55" formatCode="0.00000">
                        <c:v>0.47125000000000006</c:v>
                      </c:pt>
                      <c:pt idx="56" formatCode="0.00000">
                        <c:v>0.47874999999999995</c:v>
                      </c:pt>
                      <c:pt idx="57" formatCode="0.00000">
                        <c:v>0.48749999999999999</c:v>
                      </c:pt>
                      <c:pt idx="58" formatCode="0.00000">
                        <c:v>0.53125</c:v>
                      </c:pt>
                      <c:pt idx="59" formatCode="0.00000">
                        <c:v>0.53125</c:v>
                      </c:pt>
                      <c:pt idx="60" formatCode="0.00000">
                        <c:v>0.53125</c:v>
                      </c:pt>
                      <c:pt idx="61" formatCode="0.00000">
                        <c:v>0.53125</c:v>
                      </c:pt>
                      <c:pt idx="62" formatCode="0.00000">
                        <c:v>0.53125</c:v>
                      </c:pt>
                      <c:pt idx="63" formatCode="0.00000">
                        <c:v>0.53125</c:v>
                      </c:pt>
                      <c:pt idx="64" formatCode="0.00000">
                        <c:v>0.53125</c:v>
                      </c:pt>
                      <c:pt idx="65" formatCode="0.00000">
                        <c:v>0.53125</c:v>
                      </c:pt>
                      <c:pt idx="66" formatCode="0.00000">
                        <c:v>0.53125</c:v>
                      </c:pt>
                      <c:pt idx="67" formatCode="0.00000">
                        <c:v>0.53125</c:v>
                      </c:pt>
                      <c:pt idx="68" formatCode="0.00000">
                        <c:v>0.53125</c:v>
                      </c:pt>
                      <c:pt idx="69" formatCode="0.00000">
                        <c:v>0.53125</c:v>
                      </c:pt>
                      <c:pt idx="70" formatCode="0.00000">
                        <c:v>0.53125</c:v>
                      </c:pt>
                      <c:pt idx="71" formatCode="0.00000">
                        <c:v>0.53125</c:v>
                      </c:pt>
                      <c:pt idx="72" formatCode="0.00000">
                        <c:v>0.53125</c:v>
                      </c:pt>
                      <c:pt idx="73" formatCode="0.00000">
                        <c:v>0.53125</c:v>
                      </c:pt>
                      <c:pt idx="74" formatCode="0.00000">
                        <c:v>0.51749999999999996</c:v>
                      </c:pt>
                      <c:pt idx="75" formatCode="0.00000">
                        <c:v>0.49375000000000002</c:v>
                      </c:pt>
                      <c:pt idx="76" formatCode="0.00000">
                        <c:v>0.44749999999999995</c:v>
                      </c:pt>
                      <c:pt idx="77" formatCode="0.00000">
                        <c:v>0.44187500000000002</c:v>
                      </c:pt>
                      <c:pt idx="78" formatCode="0.00000">
                        <c:v>0.43187500000000006</c:v>
                      </c:pt>
                      <c:pt idx="79" formatCode="0.00000">
                        <c:v>0.42125000000000001</c:v>
                      </c:pt>
                      <c:pt idx="80" formatCode="0.00000">
                        <c:v>0.41437499999999999</c:v>
                      </c:pt>
                      <c:pt idx="81" formatCode="0.00000">
                        <c:v>0.40125</c:v>
                      </c:pt>
                      <c:pt idx="82" formatCode="0.00000">
                        <c:v>0.37874999999999998</c:v>
                      </c:pt>
                      <c:pt idx="83" formatCode="0.00000">
                        <c:v>0.32999999999999996</c:v>
                      </c:pt>
                      <c:pt idx="84" formatCode="0.00000">
                        <c:v>0.33937499999999998</c:v>
                      </c:pt>
                      <c:pt idx="85" formatCode="0.00000">
                        <c:v>0.35374999999999995</c:v>
                      </c:pt>
                      <c:pt idx="86" formatCode="0.00000">
                        <c:v>0.38687499999999997</c:v>
                      </c:pt>
                      <c:pt idx="87" formatCode="0.00000">
                        <c:v>0.37812499999999999</c:v>
                      </c:pt>
                      <c:pt idx="88" formatCode="0.00000">
                        <c:v>0.3725</c:v>
                      </c:pt>
                      <c:pt idx="89" formatCode="0.00000">
                        <c:v>0.36750000000000005</c:v>
                      </c:pt>
                      <c:pt idx="90" formatCode="0.00000">
                        <c:v>0.323125</c:v>
                      </c:pt>
                      <c:pt idx="91" formatCode="0.00000">
                        <c:v>0.32624999999999998</c:v>
                      </c:pt>
                      <c:pt idx="92" formatCode="0.00000">
                        <c:v>0.33624999999999994</c:v>
                      </c:pt>
                      <c:pt idx="93" formatCode="0.00000">
                        <c:v>0.37687500000000002</c:v>
                      </c:pt>
                      <c:pt idx="94" formatCode="0.00000">
                        <c:v>0.37000000000000005</c:v>
                      </c:pt>
                      <c:pt idx="95" formatCode="0.00000">
                        <c:v>0.36625000000000008</c:v>
                      </c:pt>
                      <c:pt idx="96" formatCode="0.00000">
                        <c:v>0.364375</c:v>
                      </c:pt>
                      <c:pt idx="97" formatCode="0.00000">
                        <c:v>0.32812500000000006</c:v>
                      </c:pt>
                      <c:pt idx="98" formatCode="0.00000">
                        <c:v>0.33562500000000001</c:v>
                      </c:pt>
                      <c:pt idx="99" formatCode="0.00000">
                        <c:v>0.34062500000000001</c:v>
                      </c:pt>
                      <c:pt idx="100" formatCode="0.00000">
                        <c:v>0.38062500000000005</c:v>
                      </c:pt>
                      <c:pt idx="101" formatCode="0.00000">
                        <c:v>0.38187500000000002</c:v>
                      </c:pt>
                      <c:pt idx="102" formatCode="0.00000">
                        <c:v>0.38312500000000005</c:v>
                      </c:pt>
                      <c:pt idx="103" formatCode="0.00000">
                        <c:v>0.37750000000000006</c:v>
                      </c:pt>
                      <c:pt idx="104" formatCode="0.00000">
                        <c:v>0.33875</c:v>
                      </c:pt>
                      <c:pt idx="105" formatCode="0.00000">
                        <c:v>0.34437499999999999</c:v>
                      </c:pt>
                      <c:pt idx="106" formatCode="0.00000">
                        <c:v>0.34812500000000002</c:v>
                      </c:pt>
                      <c:pt idx="107" formatCode="0.00000">
                        <c:v>0.38624999999999998</c:v>
                      </c:pt>
                      <c:pt idx="108" formatCode="0.00000">
                        <c:v>0.38687499999999997</c:v>
                      </c:pt>
                      <c:pt idx="109" formatCode="0.00000">
                        <c:v>0.38437500000000002</c:v>
                      </c:pt>
                      <c:pt idx="110" formatCode="0.00000">
                        <c:v>0.38312499999999999</c:v>
                      </c:pt>
                      <c:pt idx="111" formatCode="0.00000">
                        <c:v>0.33999999999999997</c:v>
                      </c:pt>
                      <c:pt idx="112" formatCode="0.00000">
                        <c:v>0.34312500000000001</c:v>
                      </c:pt>
                      <c:pt idx="113" formatCode="0.00000">
                        <c:v>0.34250000000000008</c:v>
                      </c:pt>
                      <c:pt idx="114" formatCode="0.00000">
                        <c:v>0.38250000000000006</c:v>
                      </c:pt>
                      <c:pt idx="115" formatCode="0.00000">
                        <c:v>0.38062500000000005</c:v>
                      </c:pt>
                      <c:pt idx="116" formatCode="0.00000">
                        <c:v>0.37812499999999999</c:v>
                      </c:pt>
                      <c:pt idx="117" formatCode="0.00000">
                        <c:v>0.37937499999999996</c:v>
                      </c:pt>
                      <c:pt idx="118" formatCode="0.00000">
                        <c:v>0.33562499999999995</c:v>
                      </c:pt>
                      <c:pt idx="119" formatCode="0.00000">
                        <c:v>0.34062500000000001</c:v>
                      </c:pt>
                      <c:pt idx="120" formatCode="0.00000">
                        <c:v>0.34562499999999996</c:v>
                      </c:pt>
                      <c:pt idx="121" formatCode="0.00000">
                        <c:v>0.38875000000000004</c:v>
                      </c:pt>
                      <c:pt idx="122" formatCode="0.00000">
                        <c:v>0.38687499999999997</c:v>
                      </c:pt>
                      <c:pt idx="123" formatCode="0.00000">
                        <c:v>0.38812499999999994</c:v>
                      </c:pt>
                      <c:pt idx="124" formatCode="0.00000">
                        <c:v>0.38249999999999995</c:v>
                      </c:pt>
                      <c:pt idx="125" formatCode="0.00000">
                        <c:v>0.33875</c:v>
                      </c:pt>
                      <c:pt idx="126" formatCode="0.00000">
                        <c:v>0.33875</c:v>
                      </c:pt>
                      <c:pt idx="127" formatCode="0.00000">
                        <c:v>0.34249999999999992</c:v>
                      </c:pt>
                      <c:pt idx="128" formatCode="0.00000">
                        <c:v>0.38499999999999995</c:v>
                      </c:pt>
                      <c:pt idx="129" formatCode="0.00000">
                        <c:v>0.38249999999999995</c:v>
                      </c:pt>
                      <c:pt idx="130" formatCode="0.00000">
                        <c:v>0.37624999999999992</c:v>
                      </c:pt>
                      <c:pt idx="131" formatCode="0.00000">
                        <c:v>0.37187499999999996</c:v>
                      </c:pt>
                      <c:pt idx="132" formatCode="0.00000">
                        <c:v>0.33062499999999995</c:v>
                      </c:pt>
                      <c:pt idx="133" formatCode="0.00000">
                        <c:v>0.34062499999999996</c:v>
                      </c:pt>
                      <c:pt idx="134" formatCode="0.00000">
                        <c:v>0.34499999999999997</c:v>
                      </c:pt>
                      <c:pt idx="135" formatCode="0.00000">
                        <c:v>0.39499999999999996</c:v>
                      </c:pt>
                      <c:pt idx="136" formatCode="0.00000">
                        <c:v>0.40187499999999998</c:v>
                      </c:pt>
                      <c:pt idx="137" formatCode="0.00000">
                        <c:v>0.40375000000000005</c:v>
                      </c:pt>
                      <c:pt idx="138" formatCode="0.00000">
                        <c:v>0.40812499999999996</c:v>
                      </c:pt>
                      <c:pt idx="139" formatCode="0.00000">
                        <c:v>0.36937500000000001</c:v>
                      </c:pt>
                      <c:pt idx="140" formatCode="0.00000">
                        <c:v>0.38374999999999998</c:v>
                      </c:pt>
                      <c:pt idx="141" formatCode="0.00000">
                        <c:v>0.39124999999999999</c:v>
                      </c:pt>
                      <c:pt idx="142" formatCode="0.00000">
                        <c:v>0.44125000000000003</c:v>
                      </c:pt>
                      <c:pt idx="143" formatCode="0.00000">
                        <c:v>0.44187500000000002</c:v>
                      </c:pt>
                      <c:pt idx="144" formatCode="0.00000">
                        <c:v>0.44937500000000002</c:v>
                      </c:pt>
                      <c:pt idx="145" formatCode="0.00000">
                        <c:v>0.44875000000000009</c:v>
                      </c:pt>
                      <c:pt idx="146" formatCode="0.00000">
                        <c:v>0.40812500000000007</c:v>
                      </c:pt>
                      <c:pt idx="147" formatCode="0.00000">
                        <c:v>0.41312500000000008</c:v>
                      </c:pt>
                      <c:pt idx="148" formatCode="0.00000">
                        <c:v>0.41499999999999992</c:v>
                      </c:pt>
                      <c:pt idx="149" formatCode="0.00000">
                        <c:v>0.46312499999999995</c:v>
                      </c:pt>
                      <c:pt idx="150" formatCode="0.00000">
                        <c:v>0.46187500000000004</c:v>
                      </c:pt>
                      <c:pt idx="151" formatCode="0.00000">
                        <c:v>0.46062500000000001</c:v>
                      </c:pt>
                      <c:pt idx="152" formatCode="0.00000">
                        <c:v>0.45749999999999991</c:v>
                      </c:pt>
                      <c:pt idx="153" formatCode="0.00000">
                        <c:v>0.41374999999999995</c:v>
                      </c:pt>
                      <c:pt idx="154" formatCode="0.00000">
                        <c:v>0.42000000000000004</c:v>
                      </c:pt>
                      <c:pt idx="155" formatCode="0.00000">
                        <c:v>0.42374999999999996</c:v>
                      </c:pt>
                      <c:pt idx="156" formatCode="0.00000">
                        <c:v>0.47187499999999999</c:v>
                      </c:pt>
                      <c:pt idx="157" formatCode="0.00000">
                        <c:v>0.47124999999999995</c:v>
                      </c:pt>
                      <c:pt idx="158" formatCode="0.00000">
                        <c:v>0.47187499999999999</c:v>
                      </c:pt>
                      <c:pt idx="159" formatCode="0.00000">
                        <c:v>0.47125000000000006</c:v>
                      </c:pt>
                      <c:pt idx="160" formatCode="0.00000">
                        <c:v>0.4250000000000001</c:v>
                      </c:pt>
                      <c:pt idx="161" formatCode="0.00000">
                        <c:v>0.43437500000000007</c:v>
                      </c:pt>
                      <c:pt idx="162" formatCode="0.00000">
                        <c:v>0.43500000000000005</c:v>
                      </c:pt>
                      <c:pt idx="163" formatCode="0.00000">
                        <c:v>0.479375</c:v>
                      </c:pt>
                      <c:pt idx="164" formatCode="0.00000">
                        <c:v>0.47312500000000002</c:v>
                      </c:pt>
                      <c:pt idx="165" formatCode="0.00000">
                        <c:v>0.47000000000000003</c:v>
                      </c:pt>
                      <c:pt idx="166" formatCode="0.00000">
                        <c:v>0.46812499999999996</c:v>
                      </c:pt>
                      <c:pt idx="167" formatCode="0.00000">
                        <c:v>0.42437499999999995</c:v>
                      </c:pt>
                      <c:pt idx="168" formatCode="0.00000">
                        <c:v>0.42374999999999996</c:v>
                      </c:pt>
                      <c:pt idx="169" formatCode="0.00000">
                        <c:v>0.41624999999999995</c:v>
                      </c:pt>
                      <c:pt idx="170" formatCode="0.00000">
                        <c:v>0.47062499999999996</c:v>
                      </c:pt>
                      <c:pt idx="171" formatCode="0.00000">
                        <c:v>0.47562499999999996</c:v>
                      </c:pt>
                      <c:pt idx="172" formatCode="0.00000">
                        <c:v>0.48062500000000002</c:v>
                      </c:pt>
                      <c:pt idx="173" formatCode="0.00000">
                        <c:v>0.48250000000000004</c:v>
                      </c:pt>
                      <c:pt idx="174" formatCode="0.00000">
                        <c:v>0.4406250000000001</c:v>
                      </c:pt>
                      <c:pt idx="175" formatCode="0.00000">
                        <c:v>0.45437500000000008</c:v>
                      </c:pt>
                      <c:pt idx="176" formatCode="0.00000">
                        <c:v>0.46000000000000008</c:v>
                      </c:pt>
                      <c:pt idx="177" formatCode="0.00000">
                        <c:v>0.51125000000000009</c:v>
                      </c:pt>
                      <c:pt idx="178" formatCode="0.00000">
                        <c:v>0.52250000000000008</c:v>
                      </c:pt>
                      <c:pt idx="179" formatCode="0.00000">
                        <c:v>0.50937500000000013</c:v>
                      </c:pt>
                      <c:pt idx="180" formatCode="0.00000">
                        <c:v>0.49750000000000005</c:v>
                      </c:pt>
                      <c:pt idx="181" formatCode="0.00000">
                        <c:v>0.44499999999999995</c:v>
                      </c:pt>
                      <c:pt idx="182" formatCode="0.00000">
                        <c:v>0.45187499999999992</c:v>
                      </c:pt>
                      <c:pt idx="183" formatCode="0.00000">
                        <c:v>0.45999999999999996</c:v>
                      </c:pt>
                      <c:pt idx="184" formatCode="0.00000">
                        <c:v>0.51374999999999993</c:v>
                      </c:pt>
                      <c:pt idx="185" formatCode="0.00000">
                        <c:v>0.50687499999999985</c:v>
                      </c:pt>
                      <c:pt idx="186" formatCode="0.00000">
                        <c:v>0.46499999999999986</c:v>
                      </c:pt>
                      <c:pt idx="187" formatCode="0.00000">
                        <c:v>0.448125</c:v>
                      </c:pt>
                      <c:pt idx="188" formatCode="0.00000">
                        <c:v>0.39437500000000003</c:v>
                      </c:pt>
                      <c:pt idx="189" formatCode="0.00000">
                        <c:v>0.41999999999999993</c:v>
                      </c:pt>
                      <c:pt idx="190" formatCode="0.00000">
                        <c:v>0.42249999999999999</c:v>
                      </c:pt>
                      <c:pt idx="191" formatCode="0.00000">
                        <c:v>0.46812499999999996</c:v>
                      </c:pt>
                      <c:pt idx="192" formatCode="0.00000">
                        <c:v>0.45937499999999998</c:v>
                      </c:pt>
                      <c:pt idx="193" formatCode="0.00000">
                        <c:v>0.44874999999999998</c:v>
                      </c:pt>
                      <c:pt idx="194" formatCode="0.00000">
                        <c:v>0.4425</c:v>
                      </c:pt>
                      <c:pt idx="195" formatCode="0.00000">
                        <c:v>0.39625000000000005</c:v>
                      </c:pt>
                      <c:pt idx="196" formatCode="0.00000">
                        <c:v>0.44437500000000008</c:v>
                      </c:pt>
                      <c:pt idx="197" formatCode="0.00000">
                        <c:v>0.45437500000000008</c:v>
                      </c:pt>
                      <c:pt idx="198" formatCode="0.00000">
                        <c:v>0.50187500000000007</c:v>
                      </c:pt>
                      <c:pt idx="199" formatCode="0.00000">
                        <c:v>0.49749999999999994</c:v>
                      </c:pt>
                      <c:pt idx="200" formatCode="0.00000">
                        <c:v>0.49187500000000001</c:v>
                      </c:pt>
                      <c:pt idx="201" formatCode="0.00000">
                        <c:v>0.48312499999999997</c:v>
                      </c:pt>
                      <c:pt idx="202" formatCode="0.00000">
                        <c:v>0.4425</c:v>
                      </c:pt>
                      <c:pt idx="203" formatCode="0.00000">
                        <c:v>0.43999999999999995</c:v>
                      </c:pt>
                      <c:pt idx="204" formatCode="0.00000">
                        <c:v>0.43312499999999998</c:v>
                      </c:pt>
                      <c:pt idx="205" formatCode="0.00000">
                        <c:v>0.47124999999999995</c:v>
                      </c:pt>
                      <c:pt idx="206" formatCode="0.00000">
                        <c:v>0.45875000000000005</c:v>
                      </c:pt>
                      <c:pt idx="207" formatCode="0.00000">
                        <c:v>0.45062499999999994</c:v>
                      </c:pt>
                      <c:pt idx="208" formatCode="0.00000">
                        <c:v>0.43937499999999996</c:v>
                      </c:pt>
                      <c:pt idx="209" formatCode="0.00000">
                        <c:v>0.40062499999999995</c:v>
                      </c:pt>
                      <c:pt idx="210" formatCode="0.00000">
                        <c:v>0.40687500000000004</c:v>
                      </c:pt>
                      <c:pt idx="211" formatCode="0.00000">
                        <c:v>0.40875000000000006</c:v>
                      </c:pt>
                      <c:pt idx="212" formatCode="0.00000">
                        <c:v>0.44874999999999998</c:v>
                      </c:pt>
                      <c:pt idx="213" formatCode="0.00000">
                        <c:v>0.45249999999999996</c:v>
                      </c:pt>
                      <c:pt idx="214" formatCode="0.00000">
                        <c:v>0.453125</c:v>
                      </c:pt>
                      <c:pt idx="215" formatCode="0.00000">
                        <c:v>0.45562499999999995</c:v>
                      </c:pt>
                      <c:pt idx="216" formatCode="0.00000">
                        <c:v>0.41812500000000002</c:v>
                      </c:pt>
                      <c:pt idx="217" formatCode="0.00000">
                        <c:v>0.42874999999999996</c:v>
                      </c:pt>
                      <c:pt idx="218" formatCode="0.00000">
                        <c:v>0.43499999999999994</c:v>
                      </c:pt>
                      <c:pt idx="219" formatCode="0.00000">
                        <c:v>0.47187499999999999</c:v>
                      </c:pt>
                      <c:pt idx="220" formatCode="0.00000">
                        <c:v>0.46625000000000016</c:v>
                      </c:pt>
                      <c:pt idx="221" formatCode="0.00000">
                        <c:v>0.46250000000000008</c:v>
                      </c:pt>
                      <c:pt idx="222" formatCode="0.00000">
                        <c:v>0.45687500000000003</c:v>
                      </c:pt>
                      <c:pt idx="223" formatCode="0.00000">
                        <c:v>0.41312499999999996</c:v>
                      </c:pt>
                      <c:pt idx="224" formatCode="0.00000">
                        <c:v>0.41249999999999992</c:v>
                      </c:pt>
                      <c:pt idx="225" formatCode="0.00000">
                        <c:v>0.40937499999999999</c:v>
                      </c:pt>
                      <c:pt idx="226" formatCode="0.00000">
                        <c:v>0.44437499999999996</c:v>
                      </c:pt>
                      <c:pt idx="227" formatCode="0.00000">
                        <c:v>0.43687499999999996</c:v>
                      </c:pt>
                      <c:pt idx="228" formatCode="0.00000">
                        <c:v>0.42875000000000008</c:v>
                      </c:pt>
                      <c:pt idx="229" formatCode="0.00000">
                        <c:v>0.42125000000000001</c:v>
                      </c:pt>
                      <c:pt idx="230" formatCode="0.00000">
                        <c:v>0.38624999999999993</c:v>
                      </c:pt>
                      <c:pt idx="231" formatCode="0.00000">
                        <c:v>0.39437499999999998</c:v>
                      </c:pt>
                      <c:pt idx="232" formatCode="0.00000">
                        <c:v>0.39374999999999993</c:v>
                      </c:pt>
                      <c:pt idx="233" formatCode="0.00000">
                        <c:v>0.43624999999999992</c:v>
                      </c:pt>
                      <c:pt idx="234" formatCode="0.00000">
                        <c:v>0.4375</c:v>
                      </c:pt>
                      <c:pt idx="235" formatCode="0.00000">
                        <c:v>0.43499999999999994</c:v>
                      </c:pt>
                      <c:pt idx="236" formatCode="0.00000">
                        <c:v>0.43312499999999998</c:v>
                      </c:pt>
                      <c:pt idx="237" formatCode="0.00000">
                        <c:v>0.39624999999999999</c:v>
                      </c:pt>
                      <c:pt idx="238" formatCode="0.00000">
                        <c:v>0.40687499999999999</c:v>
                      </c:pt>
                      <c:pt idx="239" formatCode="0.00000">
                        <c:v>0.41125</c:v>
                      </c:pt>
                      <c:pt idx="240" formatCode="0.00000">
                        <c:v>0.448125</c:v>
                      </c:pt>
                      <c:pt idx="241" formatCode="0.00000">
                        <c:v>0.44437499999999996</c:v>
                      </c:pt>
                      <c:pt idx="242" formatCode="0.00000">
                        <c:v>0.44437500000000008</c:v>
                      </c:pt>
                      <c:pt idx="243" formatCode="0.00000">
                        <c:v>0.44124999999999998</c:v>
                      </c:pt>
                      <c:pt idx="244" formatCode="0.00000">
                        <c:v>0.40312500000000001</c:v>
                      </c:pt>
                      <c:pt idx="245" formatCode="0.00000">
                        <c:v>0.41312499999999996</c:v>
                      </c:pt>
                      <c:pt idx="246" formatCode="0.00000">
                        <c:v>0.41749999999999998</c:v>
                      </c:pt>
                      <c:pt idx="247" formatCode="0.00000">
                        <c:v>0.45999999999999996</c:v>
                      </c:pt>
                      <c:pt idx="248" formatCode="0.00000">
                        <c:v>0.46124999999999999</c:v>
                      </c:pt>
                      <c:pt idx="249" formatCode="0.00000">
                        <c:v>0.46312499999999995</c:v>
                      </c:pt>
                      <c:pt idx="250" formatCode="0.00000">
                        <c:v>0.46375</c:v>
                      </c:pt>
                      <c:pt idx="251" formatCode="0.00000">
                        <c:v>0.42937499999999995</c:v>
                      </c:pt>
                      <c:pt idx="252" formatCode="0.00000">
                        <c:v>0.44124999999999998</c:v>
                      </c:pt>
                      <c:pt idx="253" formatCode="0.00000">
                        <c:v>0.44374999999999992</c:v>
                      </c:pt>
                      <c:pt idx="254" formatCode="0.00000">
                        <c:v>0.48312499999999992</c:v>
                      </c:pt>
                      <c:pt idx="255" formatCode="0.00000">
                        <c:v>0.47812499999999991</c:v>
                      </c:pt>
                      <c:pt idx="256" formatCode="0.00000">
                        <c:v>0.47249999999999998</c:v>
                      </c:pt>
                      <c:pt idx="257" formatCode="0.00000">
                        <c:v>0.46750000000000008</c:v>
                      </c:pt>
                      <c:pt idx="258" formatCode="0.00000">
                        <c:v>0.43374999999999997</c:v>
                      </c:pt>
                      <c:pt idx="259" formatCode="0.00000">
                        <c:v>0.44062499999999999</c:v>
                      </c:pt>
                      <c:pt idx="260" formatCode="0.00000">
                        <c:v>0.44124999999999998</c:v>
                      </c:pt>
                      <c:pt idx="261" formatCode="0.00000">
                        <c:v>0.48125000000000001</c:v>
                      </c:pt>
                      <c:pt idx="262" formatCode="0.00000">
                        <c:v>0.47499999999999998</c:v>
                      </c:pt>
                      <c:pt idx="263" formatCode="0.00000">
                        <c:v>0.47312500000000002</c:v>
                      </c:pt>
                      <c:pt idx="264" formatCode="0.00000">
                        <c:v>0.47187499999999999</c:v>
                      </c:pt>
                      <c:pt idx="265" formatCode="0.00000">
                        <c:v>0.44250000000000006</c:v>
                      </c:pt>
                      <c:pt idx="266" formatCode="0.00000">
                        <c:v>0.45187499999999997</c:v>
                      </c:pt>
                      <c:pt idx="267" formatCode="0.00000">
                        <c:v>0.45624999999999999</c:v>
                      </c:pt>
                      <c:pt idx="268" formatCode="0.00000">
                        <c:v>0.48187500000000005</c:v>
                      </c:pt>
                      <c:pt idx="269" formatCode="0.00000">
                        <c:v>0.48312499999999992</c:v>
                      </c:pt>
                      <c:pt idx="270" formatCode="0.00000">
                        <c:v>0.48562499999999992</c:v>
                      </c:pt>
                      <c:pt idx="271" formatCode="0.00000">
                        <c:v>0.479375</c:v>
                      </c:pt>
                      <c:pt idx="272" formatCode="0.00000">
                        <c:v>0.46624999999999994</c:v>
                      </c:pt>
                      <c:pt idx="273" formatCode="0.00000">
                        <c:v>0.47062499999999996</c:v>
                      </c:pt>
                      <c:pt idx="274" formatCode="0.00000">
                        <c:v>0.47125000000000006</c:v>
                      </c:pt>
                      <c:pt idx="275" formatCode="0.00000">
                        <c:v>0.50750000000000006</c:v>
                      </c:pt>
                      <c:pt idx="276" formatCode="0.00000">
                        <c:v>0.49687500000000001</c:v>
                      </c:pt>
                      <c:pt idx="277" formatCode="0.00000">
                        <c:v>0.46937499999999999</c:v>
                      </c:pt>
                      <c:pt idx="278" formatCode="0.00000">
                        <c:v>0.46687499999999993</c:v>
                      </c:pt>
                      <c:pt idx="279" formatCode="0.00000">
                        <c:v>0.44812499999999994</c:v>
                      </c:pt>
                      <c:pt idx="280" formatCode="0.00000">
                        <c:v>0.45500000000000007</c:v>
                      </c:pt>
                      <c:pt idx="281" formatCode="0.00000">
                        <c:v>0.46250000000000002</c:v>
                      </c:pt>
                      <c:pt idx="282" formatCode="0.00000">
                        <c:v>0.4812499999999999</c:v>
                      </c:pt>
                      <c:pt idx="283" formatCode="0.00000">
                        <c:v>0.48749999999999999</c:v>
                      </c:pt>
                      <c:pt idx="284" formatCode="0.00000">
                        <c:v>0.48812499999999998</c:v>
                      </c:pt>
                      <c:pt idx="285" formatCode="0.00000">
                        <c:v>0.48062499999999997</c:v>
                      </c:pt>
                      <c:pt idx="286" formatCode="0.00000">
                        <c:v>0.48062500000000002</c:v>
                      </c:pt>
                      <c:pt idx="287" formatCode="0.00000">
                        <c:v>0.51812499999999995</c:v>
                      </c:pt>
                      <c:pt idx="288" formatCode="0.00000">
                        <c:v>0.51874999999999993</c:v>
                      </c:pt>
                      <c:pt idx="289" formatCode="0.00000">
                        <c:v>0.52500000000000002</c:v>
                      </c:pt>
                      <c:pt idx="290" formatCode="0.00000">
                        <c:v>0.51187499999999997</c:v>
                      </c:pt>
                      <c:pt idx="291" formatCode="0.00000">
                        <c:v>0.5006250000000001</c:v>
                      </c:pt>
                      <c:pt idx="292" formatCode="0.00000">
                        <c:v>0.48562500000000008</c:v>
                      </c:pt>
                      <c:pt idx="293" formatCode="0.00000">
                        <c:v>0.45874999999999994</c:v>
                      </c:pt>
                      <c:pt idx="294" formatCode="0.00000">
                        <c:v>0.45374999999999999</c:v>
                      </c:pt>
                      <c:pt idx="295" formatCode="0.00000">
                        <c:v>0.45000000000000007</c:v>
                      </c:pt>
                      <c:pt idx="296" formatCode="0.00000">
                        <c:v>0.45125000000000004</c:v>
                      </c:pt>
                      <c:pt idx="297" formatCode="0.00000">
                        <c:v>0.43249999999999994</c:v>
                      </c:pt>
                      <c:pt idx="298" formatCode="0.00000">
                        <c:v>0.42874999999999996</c:v>
                      </c:pt>
                      <c:pt idx="299" formatCode="0.00000">
                        <c:v>0.42437499999999995</c:v>
                      </c:pt>
                      <c:pt idx="300" formatCode="0.00000">
                        <c:v>0.41</c:v>
                      </c:pt>
                      <c:pt idx="301" formatCode="0.00000">
                        <c:v>0.41437499999999999</c:v>
                      </c:pt>
                      <c:pt idx="302" formatCode="0.00000">
                        <c:v>0.41499999999999992</c:v>
                      </c:pt>
                      <c:pt idx="303" formatCode="0.00000">
                        <c:v>0.43187499999999995</c:v>
                      </c:pt>
                      <c:pt idx="304" formatCode="0.00000">
                        <c:v>0.43562500000000004</c:v>
                      </c:pt>
                      <c:pt idx="305" formatCode="0.00000">
                        <c:v>0.43687499999999996</c:v>
                      </c:pt>
                      <c:pt idx="306" formatCode="0.00000">
                        <c:v>0.43437500000000001</c:v>
                      </c:pt>
                      <c:pt idx="307" formatCode="0.00000">
                        <c:v>0.42874999999999996</c:v>
                      </c:pt>
                      <c:pt idx="308" formatCode="0.00000">
                        <c:v>0.43937499999999996</c:v>
                      </c:pt>
                      <c:pt idx="309" formatCode="0.00000">
                        <c:v>0.45</c:v>
                      </c:pt>
                      <c:pt idx="310" formatCode="0.00000">
                        <c:v>0.46937499999999999</c:v>
                      </c:pt>
                      <c:pt idx="311" formatCode="0.00000">
                        <c:v>0.46875</c:v>
                      </c:pt>
                      <c:pt idx="312" formatCode="0.00000">
                        <c:v>0.46437499999999998</c:v>
                      </c:pt>
                      <c:pt idx="313" formatCode="0.00000">
                        <c:v>0.46687500000000004</c:v>
                      </c:pt>
                      <c:pt idx="314" formatCode="0.00000">
                        <c:v>0.43187499999999995</c:v>
                      </c:pt>
                      <c:pt idx="315" formatCode="0.00000">
                        <c:v>0.44187500000000002</c:v>
                      </c:pt>
                      <c:pt idx="316" formatCode="0.00000">
                        <c:v>0.45937499999999998</c:v>
                      </c:pt>
                      <c:pt idx="317" formatCode="0.00000">
                        <c:v>0.47375000000000006</c:v>
                      </c:pt>
                      <c:pt idx="318" formatCode="0.00000">
                        <c:v>0.47062500000000007</c:v>
                      </c:pt>
                      <c:pt idx="319" formatCode="0.00000">
                        <c:v>0.46062499999999995</c:v>
                      </c:pt>
                      <c:pt idx="320" formatCode="0.00000">
                        <c:v>0.46250000000000002</c:v>
                      </c:pt>
                      <c:pt idx="321" formatCode="0.00000">
                        <c:v>0.43312499999999998</c:v>
                      </c:pt>
                      <c:pt idx="322" formatCode="0.00000">
                        <c:v>0.46437499999999998</c:v>
                      </c:pt>
                      <c:pt idx="323" formatCode="0.00000">
                        <c:v>0.47062499999999996</c:v>
                      </c:pt>
                      <c:pt idx="324" formatCode="0.00000">
                        <c:v>0.51749999999999996</c:v>
                      </c:pt>
                      <c:pt idx="325" formatCode="0.00000">
                        <c:v>0.51999999999999991</c:v>
                      </c:pt>
                      <c:pt idx="326" formatCode="0.00000">
                        <c:v>0.51749999999999985</c:v>
                      </c:pt>
                      <c:pt idx="327" formatCode="0.00000">
                        <c:v>0.52249999999999996</c:v>
                      </c:pt>
                      <c:pt idx="328" formatCode="0.00000">
                        <c:v>0.49000000000000005</c:v>
                      </c:pt>
                      <c:pt idx="329" formatCode="0.00000">
                        <c:v>0.51687499999999997</c:v>
                      </c:pt>
                      <c:pt idx="330" formatCode="0.00000">
                        <c:v>0.52187499999999998</c:v>
                      </c:pt>
                      <c:pt idx="331" formatCode="0.00000">
                        <c:v>0.56812499999999999</c:v>
                      </c:pt>
                      <c:pt idx="332" formatCode="0.00000">
                        <c:v>0.5631250000000001</c:v>
                      </c:pt>
                      <c:pt idx="333" formatCode="0.00000">
                        <c:v>0.57000000000000006</c:v>
                      </c:pt>
                      <c:pt idx="334" formatCode="0.00000">
                        <c:v>0.57374999999999998</c:v>
                      </c:pt>
                      <c:pt idx="335" formatCode="0.00000">
                        <c:v>0.52625</c:v>
                      </c:pt>
                      <c:pt idx="336" formatCode="0.00000">
                        <c:v>0.53749999999999998</c:v>
                      </c:pt>
                      <c:pt idx="337" formatCode="0.00000">
                        <c:v>0.53999999999999981</c:v>
                      </c:pt>
                      <c:pt idx="338" formatCode="0.00000">
                        <c:v>0.58937499999999998</c:v>
                      </c:pt>
                      <c:pt idx="339" formatCode="0.00000">
                        <c:v>0.58437499999999998</c:v>
                      </c:pt>
                      <c:pt idx="340" formatCode="0.00000">
                        <c:v>0.58187500000000003</c:v>
                      </c:pt>
                      <c:pt idx="341" formatCode="0.00000">
                        <c:v>0.57625000000000004</c:v>
                      </c:pt>
                      <c:pt idx="342" formatCode="0.00000">
                        <c:v>0.52437500000000004</c:v>
                      </c:pt>
                      <c:pt idx="343" formatCode="0.00000">
                        <c:v>0.52874999999999994</c:v>
                      </c:pt>
                      <c:pt idx="344" formatCode="0.00000">
                        <c:v>0.52625</c:v>
                      </c:pt>
                      <c:pt idx="345" formatCode="0.00000">
                        <c:v>0.57374999999999998</c:v>
                      </c:pt>
                      <c:pt idx="346" formatCode="0.00000">
                        <c:v>0.56437499999999985</c:v>
                      </c:pt>
                      <c:pt idx="347" formatCode="0.00000">
                        <c:v>0.55499999999999994</c:v>
                      </c:pt>
                      <c:pt idx="348" formatCode="0.00000">
                        <c:v>0.53625</c:v>
                      </c:pt>
                      <c:pt idx="349" formatCode="0.00000">
                        <c:v>0.48687500000000006</c:v>
                      </c:pt>
                      <c:pt idx="350" formatCode="0.00000">
                        <c:v>0.49499999999999994</c:v>
                      </c:pt>
                      <c:pt idx="351" formatCode="0.00000">
                        <c:v>0.49937500000000001</c:v>
                      </c:pt>
                      <c:pt idx="352" formatCode="0.00000">
                        <c:v>0.54625000000000001</c:v>
                      </c:pt>
                      <c:pt idx="353" formatCode="0.00000">
                        <c:v>0.53749999999999998</c:v>
                      </c:pt>
                      <c:pt idx="354" formatCode="0.00000">
                        <c:v>0.53187499999999999</c:v>
                      </c:pt>
                      <c:pt idx="355" formatCode="0.00000">
                        <c:v>0.53125</c:v>
                      </c:pt>
                      <c:pt idx="356" formatCode="0.00000">
                        <c:v>0.48625000000000007</c:v>
                      </c:pt>
                      <c:pt idx="357" formatCode="0.00000">
                        <c:v>0.5006250000000001</c:v>
                      </c:pt>
                      <c:pt idx="358" formatCode="0.00000">
                        <c:v>0.51375000000000004</c:v>
                      </c:pt>
                      <c:pt idx="359" formatCode="0.00000">
                        <c:v>0.56000000000000005</c:v>
                      </c:pt>
                      <c:pt idx="360" formatCode="0.00000">
                        <c:v>0.55875000000000008</c:v>
                      </c:pt>
                      <c:pt idx="361" formatCode="0.00000">
                        <c:v>0.55249999999999999</c:v>
                      </c:pt>
                      <c:pt idx="362" formatCode="0.00000">
                        <c:v>0.55125000000000002</c:v>
                      </c:pt>
                      <c:pt idx="363" formatCode="0.00000">
                        <c:v>0.50562499999999999</c:v>
                      </c:pt>
                      <c:pt idx="364" formatCode="0.00000">
                        <c:v>0.51624999999999999</c:v>
                      </c:pt>
                      <c:pt idx="365" formatCode="0.00000">
                        <c:v>0.51875000000000004</c:v>
                      </c:pt>
                      <c:pt idx="366" formatCode="0.00000">
                        <c:v>0.56312499999999999</c:v>
                      </c:pt>
                      <c:pt idx="367" formatCode="0.00000">
                        <c:v>0.56437499999999996</c:v>
                      </c:pt>
                      <c:pt idx="368" formatCode="0.00000">
                        <c:v>0.56562499999999993</c:v>
                      </c:pt>
                      <c:pt idx="369" formatCode="0.00000">
                        <c:v>0.56624999999999992</c:v>
                      </c:pt>
                      <c:pt idx="370" formatCode="0.00000">
                        <c:v>0.52437500000000004</c:v>
                      </c:pt>
                      <c:pt idx="371" formatCode="0.00000">
                        <c:v>0.53875000000000006</c:v>
                      </c:pt>
                      <c:pt idx="372" formatCode="0.00000">
                        <c:v>0.53749999999999987</c:v>
                      </c:pt>
                      <c:pt idx="373" formatCode="0.00000">
                        <c:v>0.58875</c:v>
                      </c:pt>
                      <c:pt idx="374" formatCode="0.00000">
                        <c:v>0.59000000000000008</c:v>
                      </c:pt>
                      <c:pt idx="375" formatCode="0.00000">
                        <c:v>0.58624999999999994</c:v>
                      </c:pt>
                      <c:pt idx="376" formatCode="0.00000">
                        <c:v>0.58750000000000002</c:v>
                      </c:pt>
                      <c:pt idx="377" formatCode="0.00000">
                        <c:v>0.541875</c:v>
                      </c:pt>
                      <c:pt idx="378" formatCode="0.00000">
                        <c:v>0.54874999999999996</c:v>
                      </c:pt>
                      <c:pt idx="379" formatCode="0.00000">
                        <c:v>0.54937500000000006</c:v>
                      </c:pt>
                      <c:pt idx="380" formatCode="0.00000">
                        <c:v>0.59625000000000006</c:v>
                      </c:pt>
                      <c:pt idx="381" formatCode="0.00000">
                        <c:v>0.59375000000000011</c:v>
                      </c:pt>
                      <c:pt idx="382" formatCode="0.00000">
                        <c:v>0.59812500000000002</c:v>
                      </c:pt>
                      <c:pt idx="383" formatCode="0.00000">
                        <c:v>0.59250000000000003</c:v>
                      </c:pt>
                      <c:pt idx="384" formatCode="0.00000">
                        <c:v>0.54937499999999995</c:v>
                      </c:pt>
                      <c:pt idx="385" formatCode="0.00000">
                        <c:v>0.5618749999999999</c:v>
                      </c:pt>
                      <c:pt idx="386" formatCode="0.00000">
                        <c:v>0.55812499999999987</c:v>
                      </c:pt>
                      <c:pt idx="387" formatCode="0.00000">
                        <c:v>0.60687499999999994</c:v>
                      </c:pt>
                      <c:pt idx="388" formatCode="0.00000">
                        <c:v>0.60749999999999993</c:v>
                      </c:pt>
                      <c:pt idx="389" formatCode="0.00000">
                        <c:v>0.61124999999999996</c:v>
                      </c:pt>
                      <c:pt idx="390" formatCode="0.00000">
                        <c:v>0.604375</c:v>
                      </c:pt>
                      <c:pt idx="391" formatCode="0.00000">
                        <c:v>0.5625</c:v>
                      </c:pt>
                      <c:pt idx="392" formatCode="0.00000">
                        <c:v>0.57125000000000004</c:v>
                      </c:pt>
                      <c:pt idx="393" formatCode="0.00000">
                        <c:v>0.57687500000000003</c:v>
                      </c:pt>
                      <c:pt idx="394" formatCode="0.00000">
                        <c:v>0.61687500000000006</c:v>
                      </c:pt>
                      <c:pt idx="395" formatCode="0.00000">
                        <c:v>0.61499999999999999</c:v>
                      </c:pt>
                      <c:pt idx="396" formatCode="0.00000">
                        <c:v>0.61875000000000002</c:v>
                      </c:pt>
                      <c:pt idx="397" formatCode="0.00000">
                        <c:v>0.61062499999999997</c:v>
                      </c:pt>
                      <c:pt idx="398" formatCode="0.00000">
                        <c:v>0.56874999999999998</c:v>
                      </c:pt>
                      <c:pt idx="399" formatCode="0.00000">
                        <c:v>0.57687500000000003</c:v>
                      </c:pt>
                      <c:pt idx="400" formatCode="0.00000">
                        <c:v>0.58249999999999991</c:v>
                      </c:pt>
                      <c:pt idx="401" formatCode="0.00000">
                        <c:v>0.62750000000000006</c:v>
                      </c:pt>
                      <c:pt idx="402" formatCode="0.00000">
                        <c:v>0.62624999999999997</c:v>
                      </c:pt>
                      <c:pt idx="403" formatCode="0.00000">
                        <c:v>0.62437500000000012</c:v>
                      </c:pt>
                      <c:pt idx="404" formatCode="0.00000">
                        <c:v>0.61812500000000004</c:v>
                      </c:pt>
                      <c:pt idx="405" formatCode="0.00000">
                        <c:v>0.57499999999999996</c:v>
                      </c:pt>
                      <c:pt idx="406" formatCode="0.00000">
                        <c:v>0.58374999999999999</c:v>
                      </c:pt>
                      <c:pt idx="407" formatCode="0.00000">
                        <c:v>0.58750000000000002</c:v>
                      </c:pt>
                      <c:pt idx="408" formatCode="0.00000">
                        <c:v>0.63250000000000006</c:v>
                      </c:pt>
                      <c:pt idx="409" formatCode="0.00000">
                        <c:v>0.62937500000000002</c:v>
                      </c:pt>
                      <c:pt idx="410" formatCode="0.00000">
                        <c:v>0.6256250000000001</c:v>
                      </c:pt>
                      <c:pt idx="411" formatCode="0.00000">
                        <c:v>0.61749999999999994</c:v>
                      </c:pt>
                      <c:pt idx="412" formatCode="0.00000">
                        <c:v>0.5774999999999999</c:v>
                      </c:pt>
                      <c:pt idx="413" formatCode="0.00000">
                        <c:v>0.58562499999999995</c:v>
                      </c:pt>
                      <c:pt idx="414" formatCode="0.00000">
                        <c:v>0.59374999999999989</c:v>
                      </c:pt>
                      <c:pt idx="415" formatCode="0.00000">
                        <c:v>0.63562499999999988</c:v>
                      </c:pt>
                      <c:pt idx="416" formatCode="0.00000">
                        <c:v>0.63062499999999999</c:v>
                      </c:pt>
                      <c:pt idx="417" formatCode="0.00000">
                        <c:v>0.62562499999999999</c:v>
                      </c:pt>
                      <c:pt idx="418" formatCode="0.00000">
                        <c:v>0.61749999999999994</c:v>
                      </c:pt>
                      <c:pt idx="419" formatCode="0.00000">
                        <c:v>0.57312499999999988</c:v>
                      </c:pt>
                      <c:pt idx="420" formatCode="0.00000">
                        <c:v>0.58124999999999993</c:v>
                      </c:pt>
                      <c:pt idx="421" formatCode="0.00000">
                        <c:v>0.58562500000000006</c:v>
                      </c:pt>
                      <c:pt idx="422" formatCode="0.00000">
                        <c:v>0.62812500000000004</c:v>
                      </c:pt>
                      <c:pt idx="423" formatCode="0.00000">
                        <c:v>0.62187499999999996</c:v>
                      </c:pt>
                      <c:pt idx="424" formatCode="0.00000">
                        <c:v>0.62125000000000008</c:v>
                      </c:pt>
                      <c:pt idx="425" formatCode="0.00000">
                        <c:v>0.62375000000000003</c:v>
                      </c:pt>
                      <c:pt idx="426" formatCode="0.00000">
                        <c:v>0.58187499999999992</c:v>
                      </c:pt>
                      <c:pt idx="427" formatCode="0.00000">
                        <c:v>0.59249999999999992</c:v>
                      </c:pt>
                      <c:pt idx="428" formatCode="0.00000">
                        <c:v>0.60249999999999992</c:v>
                      </c:pt>
                      <c:pt idx="429" formatCode="0.00000">
                        <c:v>0.64999999999999991</c:v>
                      </c:pt>
                      <c:pt idx="430" formatCode="0.00000">
                        <c:v>0.65000000000000013</c:v>
                      </c:pt>
                      <c:pt idx="431" formatCode="0.00000">
                        <c:v>0.64937500000000004</c:v>
                      </c:pt>
                      <c:pt idx="432" formatCode="0.00000">
                        <c:v>0.64437499999999992</c:v>
                      </c:pt>
                      <c:pt idx="433" formatCode="0.00000">
                        <c:v>0.59562499999999996</c:v>
                      </c:pt>
                      <c:pt idx="434" formatCode="0.00000">
                        <c:v>0.59812499999999991</c:v>
                      </c:pt>
                      <c:pt idx="435" formatCode="0.00000">
                        <c:v>0.59499999999999997</c:v>
                      </c:pt>
                      <c:pt idx="436" formatCode="0.00000">
                        <c:v>0.64312499999999995</c:v>
                      </c:pt>
                      <c:pt idx="437" formatCode="0.00000">
                        <c:v>0.6412500000000001</c:v>
                      </c:pt>
                      <c:pt idx="438" formatCode="0.00000">
                        <c:v>0.63625000000000009</c:v>
                      </c:pt>
                      <c:pt idx="439" formatCode="0.00000">
                        <c:v>0.62937500000000002</c:v>
                      </c:pt>
                      <c:pt idx="440" formatCode="0.00000">
                        <c:v>0.578125</c:v>
                      </c:pt>
                      <c:pt idx="441" formatCode="0.00000">
                        <c:v>0.58437499999999998</c:v>
                      </c:pt>
                      <c:pt idx="442" formatCode="0.00000">
                        <c:v>0.58749999999999991</c:v>
                      </c:pt>
                      <c:pt idx="443" formatCode="0.00000">
                        <c:v>0.64187499999999997</c:v>
                      </c:pt>
                      <c:pt idx="444" formatCode="0.00000">
                        <c:v>0.64249999999999996</c:v>
                      </c:pt>
                      <c:pt idx="445" formatCode="0.00000">
                        <c:v>0.6412500000000001</c:v>
                      </c:pt>
                      <c:pt idx="446" formatCode="0.00000">
                        <c:v>0.640625</c:v>
                      </c:pt>
                      <c:pt idx="447" formatCode="0.00000">
                        <c:v>0.58687500000000004</c:v>
                      </c:pt>
                      <c:pt idx="448" formatCode="0.00000">
                        <c:v>0.59437499999999999</c:v>
                      </c:pt>
                      <c:pt idx="449" formatCode="0.00000">
                        <c:v>0.59562499999999996</c:v>
                      </c:pt>
                      <c:pt idx="450" formatCode="0.00000">
                        <c:v>0.64312499999999995</c:v>
                      </c:pt>
                      <c:pt idx="451" formatCode="0.00000">
                        <c:v>0.63812500000000005</c:v>
                      </c:pt>
                      <c:pt idx="452" formatCode="0.00000">
                        <c:v>0.63500000000000001</c:v>
                      </c:pt>
                      <c:pt idx="453" formatCode="0.00000">
                        <c:v>0.62937499999999991</c:v>
                      </c:pt>
                      <c:pt idx="454" formatCode="0.00000">
                        <c:v>0.57624999999999993</c:v>
                      </c:pt>
                      <c:pt idx="455" formatCode="0.00000">
                        <c:v>0.58875</c:v>
                      </c:pt>
                      <c:pt idx="456" formatCode="0.00000">
                        <c:v>0.59000000000000008</c:v>
                      </c:pt>
                      <c:pt idx="457" formatCode="0.00000">
                        <c:v>0.64812500000000006</c:v>
                      </c:pt>
                      <c:pt idx="458" formatCode="0.00000">
                        <c:v>0.64562500000000012</c:v>
                      </c:pt>
                      <c:pt idx="459" formatCode="0.00000">
                        <c:v>0.65062500000000001</c:v>
                      </c:pt>
                      <c:pt idx="460" formatCode="0.00000">
                        <c:v>0.65749999999999997</c:v>
                      </c:pt>
                      <c:pt idx="461" formatCode="0.00000">
                        <c:v>0.61499999999999999</c:v>
                      </c:pt>
                      <c:pt idx="462" formatCode="0.00000">
                        <c:v>0.62312500000000004</c:v>
                      </c:pt>
                      <c:pt idx="463" formatCode="0.00000">
                        <c:v>0.62875000000000003</c:v>
                      </c:pt>
                      <c:pt idx="464" formatCode="0.00000">
                        <c:v>0.68937500000000007</c:v>
                      </c:pt>
                      <c:pt idx="465" formatCode="0.00000">
                        <c:v>0.6881250000000001</c:v>
                      </c:pt>
                      <c:pt idx="466" formatCode="0.00000">
                        <c:v>0.68625000000000003</c:v>
                      </c:pt>
                      <c:pt idx="467" formatCode="0.00000">
                        <c:v>0.68312499999999998</c:v>
                      </c:pt>
                      <c:pt idx="468" formatCode="0.00000">
                        <c:v>0.62937499999999991</c:v>
                      </c:pt>
                      <c:pt idx="469" formatCode="0.00000">
                        <c:v>0.6243749999999999</c:v>
                      </c:pt>
                      <c:pt idx="470" formatCode="0.00000">
                        <c:v>0.62749999999999995</c:v>
                      </c:pt>
                      <c:pt idx="471" formatCode="0.00000">
                        <c:v>0.68125000000000002</c:v>
                      </c:pt>
                      <c:pt idx="472" formatCode="0.00000">
                        <c:v>0.68437500000000007</c:v>
                      </c:pt>
                      <c:pt idx="473" formatCode="0.00000">
                        <c:v>0.68187500000000001</c:v>
                      </c:pt>
                      <c:pt idx="474" formatCode="0.00000">
                        <c:v>0.68187500000000001</c:v>
                      </c:pt>
                      <c:pt idx="475" formatCode="0.00000">
                        <c:v>0.63250000000000006</c:v>
                      </c:pt>
                      <c:pt idx="476" formatCode="0.00000">
                        <c:v>0.6412500000000001</c:v>
                      </c:pt>
                      <c:pt idx="477" formatCode="0.00000">
                        <c:v>0.6412500000000001</c:v>
                      </c:pt>
                      <c:pt idx="478" formatCode="0.00000">
                        <c:v>0.69750000000000001</c:v>
                      </c:pt>
                      <c:pt idx="479" formatCode="0.00000">
                        <c:v>0.70624999999999993</c:v>
                      </c:pt>
                      <c:pt idx="480" formatCode="0.00000">
                        <c:v>0.7024999999999999</c:v>
                      </c:pt>
                      <c:pt idx="481" formatCode="0.00000">
                        <c:v>0.69499999999999984</c:v>
                      </c:pt>
                      <c:pt idx="482" formatCode="0.00000">
                        <c:v>0.64874999999999994</c:v>
                      </c:pt>
                      <c:pt idx="483" formatCode="0.00000">
                        <c:v>0.66125</c:v>
                      </c:pt>
                      <c:pt idx="484" formatCode="0.00000">
                        <c:v>0.66062500000000002</c:v>
                      </c:pt>
                      <c:pt idx="485" formatCode="0.00000">
                        <c:v>0.70437499999999997</c:v>
                      </c:pt>
                      <c:pt idx="486" formatCode="0.00000">
                        <c:v>0.71312500000000001</c:v>
                      </c:pt>
                      <c:pt idx="487" formatCode="0.00000">
                        <c:v>0.71687500000000004</c:v>
                      </c:pt>
                      <c:pt idx="488" formatCode="0.00000">
                        <c:v>0.72</c:v>
                      </c:pt>
                      <c:pt idx="489" formatCode="0.00000">
                        <c:v>0.67562500000000003</c:v>
                      </c:pt>
                      <c:pt idx="490" formatCode="0.00000">
                        <c:v>0.67499999999999993</c:v>
                      </c:pt>
                      <c:pt idx="491" formatCode="0.00000">
                        <c:v>0.676875</c:v>
                      </c:pt>
                      <c:pt idx="492" formatCode="0.00000">
                        <c:v>0.72812500000000002</c:v>
                      </c:pt>
                      <c:pt idx="493" formatCode="0.00000">
                        <c:v>0.73124999999999996</c:v>
                      </c:pt>
                      <c:pt idx="494" formatCode="0.00000">
                        <c:v>0.72625000000000006</c:v>
                      </c:pt>
                      <c:pt idx="495" formatCode="0.00000">
                        <c:v>0.72812500000000013</c:v>
                      </c:pt>
                      <c:pt idx="496" formatCode="0.00000">
                        <c:v>0.7037500000000001</c:v>
                      </c:pt>
                      <c:pt idx="497" formatCode="0.00000">
                        <c:v>0.70750000000000013</c:v>
                      </c:pt>
                      <c:pt idx="498" formatCode="0.00000">
                        <c:v>0.70250000000000001</c:v>
                      </c:pt>
                      <c:pt idx="499" formatCode="0.00000">
                        <c:v>0.7506250000000001</c:v>
                      </c:pt>
                      <c:pt idx="500" formatCode="0.00000">
                        <c:v>0.75625000000000009</c:v>
                      </c:pt>
                      <c:pt idx="501" formatCode="0.00000">
                        <c:v>0.75750000000000006</c:v>
                      </c:pt>
                      <c:pt idx="502" formatCode="0.00000">
                        <c:v>0.74687500000000007</c:v>
                      </c:pt>
                      <c:pt idx="503" formatCode="0.00000">
                        <c:v>0.73125000000000007</c:v>
                      </c:pt>
                      <c:pt idx="504" formatCode="0.00000">
                        <c:v>0.74062500000000009</c:v>
                      </c:pt>
                      <c:pt idx="505" formatCode="0.00000">
                        <c:v>0.74687500000000007</c:v>
                      </c:pt>
                      <c:pt idx="506" formatCode="0.00000">
                        <c:v>0.77062500000000012</c:v>
                      </c:pt>
                      <c:pt idx="507" formatCode="0.00000">
                        <c:v>0.78562500000000002</c:v>
                      </c:pt>
                      <c:pt idx="508" formatCode="0.00000">
                        <c:v>0.79374999999999996</c:v>
                      </c:pt>
                      <c:pt idx="509" formatCode="0.00000">
                        <c:v>0.79562499999999992</c:v>
                      </c:pt>
                      <c:pt idx="510" formatCode="0.00000">
                        <c:v>0.79437499999999994</c:v>
                      </c:pt>
                      <c:pt idx="511" formatCode="0.00000">
                        <c:v>0.80687500000000001</c:v>
                      </c:pt>
                      <c:pt idx="512" formatCode="0.00000">
                        <c:v>0.81874999999999998</c:v>
                      </c:pt>
                      <c:pt idx="513" formatCode="0.00000">
                        <c:v>0.83187499999999992</c:v>
                      </c:pt>
                      <c:pt idx="514" formatCode="0.00000">
                        <c:v>0.83937500000000009</c:v>
                      </c:pt>
                      <c:pt idx="515" formatCode="0.00000">
                        <c:v>0.83875000000000011</c:v>
                      </c:pt>
                      <c:pt idx="516" formatCode="0.00000">
                        <c:v>0.82999999999999985</c:v>
                      </c:pt>
                      <c:pt idx="517" formatCode="0.00000">
                        <c:v>0.81125000000000003</c:v>
                      </c:pt>
                      <c:pt idx="518" formatCode="0.00000">
                        <c:v>0.81624999999999992</c:v>
                      </c:pt>
                      <c:pt idx="519" formatCode="0.00000">
                        <c:v>0.81750000000000012</c:v>
                      </c:pt>
                      <c:pt idx="520" formatCode="0.00000">
                        <c:v>0.82562500000000016</c:v>
                      </c:pt>
                      <c:pt idx="521" formatCode="0.00000">
                        <c:v>0.828125</c:v>
                      </c:pt>
                      <c:pt idx="522" formatCode="0.00000">
                        <c:v>0.82000000000000006</c:v>
                      </c:pt>
                      <c:pt idx="523" formatCode="0.00000">
                        <c:v>0.81125000000000003</c:v>
                      </c:pt>
                      <c:pt idx="524" formatCode="0.00000">
                        <c:v>0.796875</c:v>
                      </c:pt>
                      <c:pt idx="525" formatCode="0.00000">
                        <c:v>0.80750000000000011</c:v>
                      </c:pt>
                      <c:pt idx="526" formatCode="0.00000">
                        <c:v>0.8125</c:v>
                      </c:pt>
                      <c:pt idx="527" formatCode="0.00000">
                        <c:v>0.83000000000000007</c:v>
                      </c:pt>
                      <c:pt idx="528" formatCode="0.00000">
                        <c:v>0.82562499999999994</c:v>
                      </c:pt>
                      <c:pt idx="529" formatCode="0.00000">
                        <c:v>0.82312500000000011</c:v>
                      </c:pt>
                      <c:pt idx="530" formatCode="0.00000">
                        <c:v>0.81812499999999999</c:v>
                      </c:pt>
                      <c:pt idx="531" formatCode="0.00000">
                        <c:v>0.80749999999999988</c:v>
                      </c:pt>
                      <c:pt idx="532" formatCode="0.00000">
                        <c:v>0.81874999999999998</c:v>
                      </c:pt>
                      <c:pt idx="533" formatCode="0.00000">
                        <c:v>0.83374999999999999</c:v>
                      </c:pt>
                      <c:pt idx="534" formatCode="0.00000">
                        <c:v>0.85124999999999995</c:v>
                      </c:pt>
                      <c:pt idx="535" formatCode="0.00000">
                        <c:v>0.83250000000000013</c:v>
                      </c:pt>
                      <c:pt idx="536" formatCode="0.00000">
                        <c:v>0.78499999999999992</c:v>
                      </c:pt>
                      <c:pt idx="537" formatCode="0.00000">
                        <c:v>0.77687499999999998</c:v>
                      </c:pt>
                      <c:pt idx="538" formatCode="0.00000">
                        <c:v>0.77374999999999994</c:v>
                      </c:pt>
                      <c:pt idx="539" formatCode="0.00000">
                        <c:v>0.78812499999999985</c:v>
                      </c:pt>
                      <c:pt idx="540" formatCode="0.00000">
                        <c:v>0.79937499999999995</c:v>
                      </c:pt>
                      <c:pt idx="541" formatCode="0.00000">
                        <c:v>0.81750000000000012</c:v>
                      </c:pt>
                      <c:pt idx="542" formatCode="0.00000">
                        <c:v>0.83062499999999984</c:v>
                      </c:pt>
                      <c:pt idx="543" formatCode="0.00000">
                        <c:v>0.83499999999999996</c:v>
                      </c:pt>
                      <c:pt idx="544" formatCode="0.00000">
                        <c:v>0.80874999999999986</c:v>
                      </c:pt>
                      <c:pt idx="545" formatCode="0.00000">
                        <c:v>0.81437499999999985</c:v>
                      </c:pt>
                      <c:pt idx="546" formatCode="0.00000">
                        <c:v>0.87249999999999994</c:v>
                      </c:pt>
                      <c:pt idx="547" formatCode="0.00000">
                        <c:v>0.88124999999999998</c:v>
                      </c:pt>
                      <c:pt idx="548" formatCode="0.00000">
                        <c:v>0.90062500000000012</c:v>
                      </c:pt>
                      <c:pt idx="549" formatCode="0.00000">
                        <c:v>0.90500000000000025</c:v>
                      </c:pt>
                      <c:pt idx="550" formatCode="0.00000">
                        <c:v>0.91000000000000014</c:v>
                      </c:pt>
                    </c:numCache>
                  </c:numRef>
                </c:val>
                <c:smooth val="0"/>
                <c:extLst>
                  <c:ext xmlns:c16="http://schemas.microsoft.com/office/drawing/2014/chart" uri="{C3380CC4-5D6E-409C-BE32-E72D297353CC}">
                    <c16:uniqueId val="{00000002-9775-4180-B412-43696A1F329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Index_Methodology!$U$11</c15:sqref>
                        </c15:formulaRef>
                      </c:ext>
                    </c:extLst>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Index_Methodology!$U$12:$U$571</c15:sqref>
                        </c15:fullRef>
                        <c15:formulaRef>
                          <c15:sqref>Index_Methodology!$U$21:$U$571</c15:sqref>
                        </c15:formulaRef>
                      </c:ext>
                    </c:extLst>
                    <c:numCache>
                      <c:formatCode>General</c:formatCode>
                      <c:ptCount val="551"/>
                      <c:pt idx="0" formatCode="0.00000">
                        <c:v>0.36178010471204186</c:v>
                      </c:pt>
                      <c:pt idx="1" formatCode="0.00000">
                        <c:v>0.37068062827225129</c:v>
                      </c:pt>
                      <c:pt idx="2" formatCode="0.00000">
                        <c:v>0.37696335078534038</c:v>
                      </c:pt>
                      <c:pt idx="3" formatCode="0.00000">
                        <c:v>0.37905759162303665</c:v>
                      </c:pt>
                      <c:pt idx="4" formatCode="0.00000">
                        <c:v>0.38062827225130891</c:v>
                      </c:pt>
                      <c:pt idx="5" formatCode="0.00000">
                        <c:v>0.37853403141361247</c:v>
                      </c:pt>
                      <c:pt idx="6" formatCode="0.00000">
                        <c:v>0.37853403141361247</c:v>
                      </c:pt>
                      <c:pt idx="7" formatCode="0.00000">
                        <c:v>0.38534031413612563</c:v>
                      </c:pt>
                      <c:pt idx="8" formatCode="0.00000">
                        <c:v>0.39214659685863873</c:v>
                      </c:pt>
                      <c:pt idx="9" formatCode="0.00000">
                        <c:v>0.4</c:v>
                      </c:pt>
                      <c:pt idx="10" formatCode="0.00000">
                        <c:v>0.40052356020942403</c:v>
                      </c:pt>
                      <c:pt idx="11" formatCode="0.00000">
                        <c:v>0.39633507853403138</c:v>
                      </c:pt>
                      <c:pt idx="12" formatCode="0.00000">
                        <c:v>0.39319371727748692</c:v>
                      </c:pt>
                      <c:pt idx="13" formatCode="0.00000">
                        <c:v>0.38638743455497376</c:v>
                      </c:pt>
                      <c:pt idx="14" formatCode="0.00000">
                        <c:v>0.39162303664921466</c:v>
                      </c:pt>
                      <c:pt idx="15" formatCode="0.00000">
                        <c:v>0.39267015706806285</c:v>
                      </c:pt>
                      <c:pt idx="16" formatCode="0.00000">
                        <c:v>0.39319371727748686</c:v>
                      </c:pt>
                      <c:pt idx="17" formatCode="0.00000">
                        <c:v>0.39371727748691099</c:v>
                      </c:pt>
                      <c:pt idx="18" formatCode="0.00000">
                        <c:v>0.38795811518324608</c:v>
                      </c:pt>
                      <c:pt idx="19" formatCode="0.00000">
                        <c:v>0.37958115183246072</c:v>
                      </c:pt>
                      <c:pt idx="20" formatCode="0.00000">
                        <c:v>0.37329842931937179</c:v>
                      </c:pt>
                      <c:pt idx="21" formatCode="0.00000">
                        <c:v>0.37643979057591626</c:v>
                      </c:pt>
                      <c:pt idx="22" formatCode="0.00000">
                        <c:v>0.3722513089005236</c:v>
                      </c:pt>
                      <c:pt idx="23" formatCode="0.00000">
                        <c:v>0.3722513089005236</c:v>
                      </c:pt>
                      <c:pt idx="24" formatCode="0.00000">
                        <c:v>0.3602094240837696</c:v>
                      </c:pt>
                      <c:pt idx="25" formatCode="0.00000">
                        <c:v>0.35497382198952876</c:v>
                      </c:pt>
                      <c:pt idx="26" formatCode="0.00000">
                        <c:v>0.35026178010471198</c:v>
                      </c:pt>
                      <c:pt idx="27" formatCode="0.00000">
                        <c:v>0.33507853403141363</c:v>
                      </c:pt>
                      <c:pt idx="28" formatCode="0.00000">
                        <c:v>0.3356020942408377</c:v>
                      </c:pt>
                      <c:pt idx="29" formatCode="0.00000">
                        <c:v>0.3371727748691099</c:v>
                      </c:pt>
                      <c:pt idx="30" formatCode="0.00000">
                        <c:v>0.34136125654450261</c:v>
                      </c:pt>
                      <c:pt idx="31" formatCode="0.00000">
                        <c:v>0.34083769633507854</c:v>
                      </c:pt>
                      <c:pt idx="32" formatCode="0.00000">
                        <c:v>0.33874345549738222</c:v>
                      </c:pt>
                      <c:pt idx="33" formatCode="0.00000">
                        <c:v>0.33507853403141358</c:v>
                      </c:pt>
                      <c:pt idx="34" formatCode="0.00000">
                        <c:v>0.33403141361256544</c:v>
                      </c:pt>
                      <c:pt idx="35" formatCode="0.00000">
                        <c:v>0.33769633507853408</c:v>
                      </c:pt>
                      <c:pt idx="36" formatCode="0.00000">
                        <c:v>0.33664921465968589</c:v>
                      </c:pt>
                      <c:pt idx="37" formatCode="0.00000">
                        <c:v>0.34083769633507854</c:v>
                      </c:pt>
                      <c:pt idx="38" formatCode="0.00000">
                        <c:v>0.3450261780104712</c:v>
                      </c:pt>
                      <c:pt idx="39" formatCode="0.00000">
                        <c:v>0.34136125654450261</c:v>
                      </c:pt>
                      <c:pt idx="40" formatCode="0.00000">
                        <c:v>0.33560209424083765</c:v>
                      </c:pt>
                      <c:pt idx="41" formatCode="0.00000">
                        <c:v>0.32617801047120415</c:v>
                      </c:pt>
                      <c:pt idx="42" formatCode="0.00000">
                        <c:v>0.33403141361256544</c:v>
                      </c:pt>
                      <c:pt idx="43" formatCode="0.00000">
                        <c:v>0.33769633507853403</c:v>
                      </c:pt>
                      <c:pt idx="44" formatCode="0.00000">
                        <c:v>0.33664921465968589</c:v>
                      </c:pt>
                      <c:pt idx="45" formatCode="0.00000">
                        <c:v>0.33874345549738216</c:v>
                      </c:pt>
                      <c:pt idx="46" formatCode="0.00000">
                        <c:v>0.34712041884816752</c:v>
                      </c:pt>
                      <c:pt idx="47" formatCode="0.00000">
                        <c:v>0.34921465968586385</c:v>
                      </c:pt>
                      <c:pt idx="48" formatCode="0.00000">
                        <c:v>0.31884816753926698</c:v>
                      </c:pt>
                      <c:pt idx="49" formatCode="0.00000">
                        <c:v>0.3287958115183246</c:v>
                      </c:pt>
                      <c:pt idx="50" formatCode="0.00000">
                        <c:v>0.3371727748691099</c:v>
                      </c:pt>
                      <c:pt idx="51" formatCode="0.00000">
                        <c:v>0.34712041884816752</c:v>
                      </c:pt>
                      <c:pt idx="52" formatCode="0.00000">
                        <c:v>0.34973821989528797</c:v>
                      </c:pt>
                      <c:pt idx="53" formatCode="0.00000">
                        <c:v>0.35602094240837701</c:v>
                      </c:pt>
                      <c:pt idx="54" formatCode="0.00000">
                        <c:v>0.3654450261780105</c:v>
                      </c:pt>
                      <c:pt idx="55" formatCode="0.00000">
                        <c:v>0.36858638743455502</c:v>
                      </c:pt>
                      <c:pt idx="56" formatCode="0.00000">
                        <c:v>0.36910994764397909</c:v>
                      </c:pt>
                      <c:pt idx="57" formatCode="0.00000">
                        <c:v>0.37539267015706812</c:v>
                      </c:pt>
                      <c:pt idx="58" formatCode="0.00000">
                        <c:v>0.40837696335078533</c:v>
                      </c:pt>
                      <c:pt idx="59" formatCode="0.00000">
                        <c:v>0.40837696335078533</c:v>
                      </c:pt>
                      <c:pt idx="60" formatCode="0.00000">
                        <c:v>0.40837696335078533</c:v>
                      </c:pt>
                      <c:pt idx="61" formatCode="0.00000">
                        <c:v>0.40837696335078533</c:v>
                      </c:pt>
                      <c:pt idx="62" formatCode="0.00000">
                        <c:v>0.40837696335078533</c:v>
                      </c:pt>
                      <c:pt idx="63" formatCode="0.00000">
                        <c:v>0.40837696335078533</c:v>
                      </c:pt>
                      <c:pt idx="64" formatCode="0.00000">
                        <c:v>0.40837696335078533</c:v>
                      </c:pt>
                      <c:pt idx="65" formatCode="0.00000">
                        <c:v>0.40837696335078533</c:v>
                      </c:pt>
                      <c:pt idx="66" formatCode="0.00000">
                        <c:v>0.40837696335078533</c:v>
                      </c:pt>
                      <c:pt idx="67" formatCode="0.00000">
                        <c:v>0.40837696335078533</c:v>
                      </c:pt>
                      <c:pt idx="68" formatCode="0.00000">
                        <c:v>0.40837696335078533</c:v>
                      </c:pt>
                      <c:pt idx="69" formatCode="0.00000">
                        <c:v>0.40837696335078533</c:v>
                      </c:pt>
                      <c:pt idx="70" formatCode="0.00000">
                        <c:v>0.40837696335078533</c:v>
                      </c:pt>
                      <c:pt idx="71" formatCode="0.00000">
                        <c:v>0.40837696335078533</c:v>
                      </c:pt>
                      <c:pt idx="72" formatCode="0.00000">
                        <c:v>0.40837696335078533</c:v>
                      </c:pt>
                      <c:pt idx="73" formatCode="0.00000">
                        <c:v>0.40837696335078533</c:v>
                      </c:pt>
                      <c:pt idx="74" formatCode="0.00000">
                        <c:v>0.40837696335078533</c:v>
                      </c:pt>
                      <c:pt idx="75" formatCode="0.00000">
                        <c:v>0.4020942408376964</c:v>
                      </c:pt>
                      <c:pt idx="76" formatCode="0.00000">
                        <c:v>0.37015706806282722</c:v>
                      </c:pt>
                      <c:pt idx="77" formatCode="0.00000">
                        <c:v>0.37277486910994762</c:v>
                      </c:pt>
                      <c:pt idx="78" formatCode="0.00000">
                        <c:v>0.36858638743455496</c:v>
                      </c:pt>
                      <c:pt idx="79" formatCode="0.00000">
                        <c:v>0.3670157068062827</c:v>
                      </c:pt>
                      <c:pt idx="80" formatCode="0.00000">
                        <c:v>0.3680628272251309</c:v>
                      </c:pt>
                      <c:pt idx="81" formatCode="0.00000">
                        <c:v>0.36596858638743457</c:v>
                      </c:pt>
                      <c:pt idx="82" formatCode="0.00000">
                        <c:v>0.35759162303664921</c:v>
                      </c:pt>
                      <c:pt idx="83" formatCode="0.00000">
                        <c:v>0.31989528795811523</c:v>
                      </c:pt>
                      <c:pt idx="84" formatCode="0.00000">
                        <c:v>0.32356020942408376</c:v>
                      </c:pt>
                      <c:pt idx="85" formatCode="0.00000">
                        <c:v>0.32565445026178008</c:v>
                      </c:pt>
                      <c:pt idx="86" formatCode="0.00000">
                        <c:v>0.35340314136125656</c:v>
                      </c:pt>
                      <c:pt idx="87" formatCode="0.00000">
                        <c:v>0.33979057591623041</c:v>
                      </c:pt>
                      <c:pt idx="88" formatCode="0.00000">
                        <c:v>0.33403141361256544</c:v>
                      </c:pt>
                      <c:pt idx="89" formatCode="0.00000">
                        <c:v>0.32931937172774867</c:v>
                      </c:pt>
                      <c:pt idx="90" formatCode="0.00000">
                        <c:v>0.28743455497382198</c:v>
                      </c:pt>
                      <c:pt idx="91" formatCode="0.00000">
                        <c:v>0.29109947643979062</c:v>
                      </c:pt>
                      <c:pt idx="92" formatCode="0.00000">
                        <c:v>0.29476439790575915</c:v>
                      </c:pt>
                      <c:pt idx="93" formatCode="0.00000">
                        <c:v>0.33246073298429318</c:v>
                      </c:pt>
                      <c:pt idx="94" formatCode="0.00000">
                        <c:v>0.32565445026178008</c:v>
                      </c:pt>
                      <c:pt idx="95" formatCode="0.00000">
                        <c:v>0.32617801047120415</c:v>
                      </c:pt>
                      <c:pt idx="96" formatCode="0.00000">
                        <c:v>0.3287958115183246</c:v>
                      </c:pt>
                      <c:pt idx="97" formatCode="0.00000">
                        <c:v>0.30157068062827225</c:v>
                      </c:pt>
                      <c:pt idx="98" formatCode="0.00000">
                        <c:v>0.3151832460732984</c:v>
                      </c:pt>
                      <c:pt idx="99" formatCode="0.00000">
                        <c:v>0.32041884816753929</c:v>
                      </c:pt>
                      <c:pt idx="100" formatCode="0.00000">
                        <c:v>0.36335078534031418</c:v>
                      </c:pt>
                      <c:pt idx="101" formatCode="0.00000">
                        <c:v>0.36492146596858638</c:v>
                      </c:pt>
                      <c:pt idx="102" formatCode="0.00000">
                        <c:v>0.37277486910994773</c:v>
                      </c:pt>
                      <c:pt idx="103" formatCode="0.00000">
                        <c:v>0.37434554973821987</c:v>
                      </c:pt>
                      <c:pt idx="104" formatCode="0.00000">
                        <c:v>0.34188481675392668</c:v>
                      </c:pt>
                      <c:pt idx="105" formatCode="0.00000">
                        <c:v>0.35654450261780107</c:v>
                      </c:pt>
                      <c:pt idx="106" formatCode="0.00000">
                        <c:v>0.35706806282722514</c:v>
                      </c:pt>
                      <c:pt idx="107" formatCode="0.00000">
                        <c:v>0.39581151832460731</c:v>
                      </c:pt>
                      <c:pt idx="108" formatCode="0.00000">
                        <c:v>0.39214659685863873</c:v>
                      </c:pt>
                      <c:pt idx="109" formatCode="0.00000">
                        <c:v>0.39371727748691099</c:v>
                      </c:pt>
                      <c:pt idx="110" formatCode="0.00000">
                        <c:v>0.39371727748691099</c:v>
                      </c:pt>
                      <c:pt idx="111" formatCode="0.00000">
                        <c:v>0.35130890052356023</c:v>
                      </c:pt>
                      <c:pt idx="112" formatCode="0.00000">
                        <c:v>0.35078534031413611</c:v>
                      </c:pt>
                      <c:pt idx="113" formatCode="0.00000">
                        <c:v>0.34293193717277487</c:v>
                      </c:pt>
                      <c:pt idx="114" formatCode="0.00000">
                        <c:v>0.38010471204188478</c:v>
                      </c:pt>
                      <c:pt idx="115" formatCode="0.00000">
                        <c:v>0.37015706806282728</c:v>
                      </c:pt>
                      <c:pt idx="116" formatCode="0.00000">
                        <c:v>0.3680628272251309</c:v>
                      </c:pt>
                      <c:pt idx="117" formatCode="0.00000">
                        <c:v>0.36596858638743457</c:v>
                      </c:pt>
                      <c:pt idx="118" formatCode="0.00000">
                        <c:v>0.32827225130890053</c:v>
                      </c:pt>
                      <c:pt idx="119" formatCode="0.00000">
                        <c:v>0.33246073298429318</c:v>
                      </c:pt>
                      <c:pt idx="120" formatCode="0.00000">
                        <c:v>0.33403141361256544</c:v>
                      </c:pt>
                      <c:pt idx="121" formatCode="0.00000">
                        <c:v>0.37329842931937174</c:v>
                      </c:pt>
                      <c:pt idx="122" formatCode="0.00000">
                        <c:v>0.3680628272251309</c:v>
                      </c:pt>
                      <c:pt idx="123" formatCode="0.00000">
                        <c:v>0.37172774869109948</c:v>
                      </c:pt>
                      <c:pt idx="124" formatCode="0.00000">
                        <c:v>0.36649214659685869</c:v>
                      </c:pt>
                      <c:pt idx="125" formatCode="0.00000">
                        <c:v>0.32827225130890053</c:v>
                      </c:pt>
                      <c:pt idx="126" formatCode="0.00000">
                        <c:v>0.32827225130890053</c:v>
                      </c:pt>
                      <c:pt idx="127" formatCode="0.00000">
                        <c:v>0.33350785340314137</c:v>
                      </c:pt>
                      <c:pt idx="128" formatCode="0.00000">
                        <c:v>0.37591623036649213</c:v>
                      </c:pt>
                      <c:pt idx="129" formatCode="0.00000">
                        <c:v>0.37172774869109948</c:v>
                      </c:pt>
                      <c:pt idx="130" formatCode="0.00000">
                        <c:v>0.36753926701570677</c:v>
                      </c:pt>
                      <c:pt idx="131" formatCode="0.00000">
                        <c:v>0.36282722513089005</c:v>
                      </c:pt>
                      <c:pt idx="132" formatCode="0.00000">
                        <c:v>0.32670157068062822</c:v>
                      </c:pt>
                      <c:pt idx="133" formatCode="0.00000">
                        <c:v>0.33874345549738216</c:v>
                      </c:pt>
                      <c:pt idx="134" formatCode="0.00000">
                        <c:v>0.34031413612565442</c:v>
                      </c:pt>
                      <c:pt idx="135" formatCode="0.00000">
                        <c:v>0.38429319371727744</c:v>
                      </c:pt>
                      <c:pt idx="136" formatCode="0.00000">
                        <c:v>0.39109947643979054</c:v>
                      </c:pt>
                      <c:pt idx="137" formatCode="0.00000">
                        <c:v>0.3900523560209424</c:v>
                      </c:pt>
                      <c:pt idx="138" formatCode="0.00000">
                        <c:v>0.38952879581151834</c:v>
                      </c:pt>
                      <c:pt idx="139" formatCode="0.00000">
                        <c:v>0.3518324607329843</c:v>
                      </c:pt>
                      <c:pt idx="140" formatCode="0.00000">
                        <c:v>0.36020942408376966</c:v>
                      </c:pt>
                      <c:pt idx="141" formatCode="0.00000">
                        <c:v>0.36858638743455496</c:v>
                      </c:pt>
                      <c:pt idx="142" formatCode="0.00000">
                        <c:v>0.41361256544502617</c:v>
                      </c:pt>
                      <c:pt idx="143" formatCode="0.00000">
                        <c:v>0.41047120418848165</c:v>
                      </c:pt>
                      <c:pt idx="144" formatCode="0.00000">
                        <c:v>0.41884816753926701</c:v>
                      </c:pt>
                      <c:pt idx="145" formatCode="0.00000">
                        <c:v>0.4130890052356021</c:v>
                      </c:pt>
                      <c:pt idx="146" formatCode="0.00000">
                        <c:v>0.37905759162303665</c:v>
                      </c:pt>
                      <c:pt idx="147" formatCode="0.00000">
                        <c:v>0.38481675392670156</c:v>
                      </c:pt>
                      <c:pt idx="148" formatCode="0.00000">
                        <c:v>0.38534031413612568</c:v>
                      </c:pt>
                      <c:pt idx="149" formatCode="0.00000">
                        <c:v>0.43193717277486909</c:v>
                      </c:pt>
                      <c:pt idx="150" formatCode="0.00000">
                        <c:v>0.43403141361256548</c:v>
                      </c:pt>
                      <c:pt idx="151" formatCode="0.00000">
                        <c:v>0.43298429319371728</c:v>
                      </c:pt>
                      <c:pt idx="152" formatCode="0.00000">
                        <c:v>0.42984293193717277</c:v>
                      </c:pt>
                      <c:pt idx="153" formatCode="0.00000">
                        <c:v>0.39424083769633511</c:v>
                      </c:pt>
                      <c:pt idx="154" formatCode="0.00000">
                        <c:v>0.39842931937172776</c:v>
                      </c:pt>
                      <c:pt idx="155" formatCode="0.00000">
                        <c:v>0.4047120418848168</c:v>
                      </c:pt>
                      <c:pt idx="156" formatCode="0.00000">
                        <c:v>0.44764397905759157</c:v>
                      </c:pt>
                      <c:pt idx="157" formatCode="0.00000">
                        <c:v>0.45026178010471202</c:v>
                      </c:pt>
                      <c:pt idx="158" formatCode="0.00000">
                        <c:v>0.45340314136125653</c:v>
                      </c:pt>
                      <c:pt idx="159" formatCode="0.00000">
                        <c:v>0.44869109947643981</c:v>
                      </c:pt>
                      <c:pt idx="160" formatCode="0.00000">
                        <c:v>0.40837696335078533</c:v>
                      </c:pt>
                      <c:pt idx="161" formatCode="0.00000">
                        <c:v>0.41727748691099481</c:v>
                      </c:pt>
                      <c:pt idx="162" formatCode="0.00000">
                        <c:v>0.41884816753926701</c:v>
                      </c:pt>
                      <c:pt idx="163" formatCode="0.00000">
                        <c:v>0.45340314136125653</c:v>
                      </c:pt>
                      <c:pt idx="164" formatCode="0.00000">
                        <c:v>0.44921465968586388</c:v>
                      </c:pt>
                      <c:pt idx="165" formatCode="0.00000">
                        <c:v>0.44973821989528789</c:v>
                      </c:pt>
                      <c:pt idx="166" formatCode="0.00000">
                        <c:v>0.44450261780104705</c:v>
                      </c:pt>
                      <c:pt idx="167" formatCode="0.00000">
                        <c:v>0.40418848167539262</c:v>
                      </c:pt>
                      <c:pt idx="168" formatCode="0.00000">
                        <c:v>0.40471204188481674</c:v>
                      </c:pt>
                      <c:pt idx="169" formatCode="0.00000">
                        <c:v>0.40471204188481674</c:v>
                      </c:pt>
                      <c:pt idx="170" formatCode="0.00000">
                        <c:v>0.45287958115183241</c:v>
                      </c:pt>
                      <c:pt idx="171" formatCode="0.00000">
                        <c:v>0.45497382198952874</c:v>
                      </c:pt>
                      <c:pt idx="172" formatCode="0.00000">
                        <c:v>0.46125654450261788</c:v>
                      </c:pt>
                      <c:pt idx="173" formatCode="0.00000">
                        <c:v>0.4659685863874346</c:v>
                      </c:pt>
                      <c:pt idx="174" formatCode="0.00000">
                        <c:v>0.43089005235602096</c:v>
                      </c:pt>
                      <c:pt idx="175" formatCode="0.00000">
                        <c:v>0.44031413612565445</c:v>
                      </c:pt>
                      <c:pt idx="176" formatCode="0.00000">
                        <c:v>0.44397905759162304</c:v>
                      </c:pt>
                      <c:pt idx="177" formatCode="0.00000">
                        <c:v>0.48534031413612561</c:v>
                      </c:pt>
                      <c:pt idx="178" formatCode="0.00000">
                        <c:v>0.50261780104712039</c:v>
                      </c:pt>
                      <c:pt idx="179" formatCode="0.00000">
                        <c:v>0.49214659685863876</c:v>
                      </c:pt>
                      <c:pt idx="180" formatCode="0.00000">
                        <c:v>0.48115183246073301</c:v>
                      </c:pt>
                      <c:pt idx="181" formatCode="0.00000">
                        <c:v>0.44450261780104705</c:v>
                      </c:pt>
                      <c:pt idx="182" formatCode="0.00000">
                        <c:v>0.44659685863874349</c:v>
                      </c:pt>
                      <c:pt idx="183" formatCode="0.00000">
                        <c:v>0.45026178010471207</c:v>
                      </c:pt>
                      <c:pt idx="184" formatCode="0.00000">
                        <c:v>0.49947643979057588</c:v>
                      </c:pt>
                      <c:pt idx="185" formatCode="0.00000">
                        <c:v>0.5083769633507853</c:v>
                      </c:pt>
                      <c:pt idx="186" formatCode="0.00000">
                        <c:v>0.48062827225130889</c:v>
                      </c:pt>
                      <c:pt idx="187" formatCode="0.00000">
                        <c:v>0.4701570680628272</c:v>
                      </c:pt>
                      <c:pt idx="188" formatCode="0.00000">
                        <c:v>0.41675392670157063</c:v>
                      </c:pt>
                      <c:pt idx="189" formatCode="0.00000">
                        <c:v>0.43664921465968581</c:v>
                      </c:pt>
                      <c:pt idx="190" formatCode="0.00000">
                        <c:v>0.437696335078534</c:v>
                      </c:pt>
                      <c:pt idx="191" formatCode="0.00000">
                        <c:v>0.47643979057591623</c:v>
                      </c:pt>
                      <c:pt idx="192" formatCode="0.00000">
                        <c:v>0.47539267015706804</c:v>
                      </c:pt>
                      <c:pt idx="193" formatCode="0.00000">
                        <c:v>0.47696335078534025</c:v>
                      </c:pt>
                      <c:pt idx="194" formatCode="0.00000">
                        <c:v>0.47172774869109946</c:v>
                      </c:pt>
                      <c:pt idx="195" formatCode="0.00000">
                        <c:v>0.42146596858638741</c:v>
                      </c:pt>
                      <c:pt idx="196" formatCode="0.00000">
                        <c:v>0.45968586387434557</c:v>
                      </c:pt>
                      <c:pt idx="197" formatCode="0.00000">
                        <c:v>0.46492146596858641</c:v>
                      </c:pt>
                      <c:pt idx="198" formatCode="0.00000">
                        <c:v>0.50366492146596853</c:v>
                      </c:pt>
                      <c:pt idx="199" formatCode="0.00000">
                        <c:v>0.4984293193717278</c:v>
                      </c:pt>
                      <c:pt idx="200" formatCode="0.00000">
                        <c:v>0.49319371727748695</c:v>
                      </c:pt>
                      <c:pt idx="201" formatCode="0.00000">
                        <c:v>0.47748691099476437</c:v>
                      </c:pt>
                      <c:pt idx="202" formatCode="0.00000">
                        <c:v>0.43926701570680632</c:v>
                      </c:pt>
                      <c:pt idx="203" formatCode="0.00000">
                        <c:v>0.42774869109947644</c:v>
                      </c:pt>
                      <c:pt idx="204" formatCode="0.00000">
                        <c:v>0.41780104712041882</c:v>
                      </c:pt>
                      <c:pt idx="205" formatCode="0.00000">
                        <c:v>0.44397905759162304</c:v>
                      </c:pt>
                      <c:pt idx="206" formatCode="0.00000">
                        <c:v>0.42670157068062825</c:v>
                      </c:pt>
                      <c:pt idx="207" formatCode="0.00000">
                        <c:v>0.42094240837696334</c:v>
                      </c:pt>
                      <c:pt idx="208" formatCode="0.00000">
                        <c:v>0.41047120418848165</c:v>
                      </c:pt>
                      <c:pt idx="209" formatCode="0.00000">
                        <c:v>0.37958115183246072</c:v>
                      </c:pt>
                      <c:pt idx="210" formatCode="0.00000">
                        <c:v>0.3858638743455497</c:v>
                      </c:pt>
                      <c:pt idx="211" formatCode="0.00000">
                        <c:v>0.38952879581151828</c:v>
                      </c:pt>
                      <c:pt idx="212" formatCode="0.00000">
                        <c:v>0.42303664921465967</c:v>
                      </c:pt>
                      <c:pt idx="213" formatCode="0.00000">
                        <c:v>0.42827225130890045</c:v>
                      </c:pt>
                      <c:pt idx="214" formatCode="0.00000">
                        <c:v>0.42879581151832458</c:v>
                      </c:pt>
                      <c:pt idx="215" formatCode="0.00000">
                        <c:v>0.43455497382198949</c:v>
                      </c:pt>
                      <c:pt idx="216" formatCode="0.00000">
                        <c:v>0.40732984293193714</c:v>
                      </c:pt>
                      <c:pt idx="217" formatCode="0.00000">
                        <c:v>0.41675392670157069</c:v>
                      </c:pt>
                      <c:pt idx="218" formatCode="0.00000">
                        <c:v>0.42146596858638741</c:v>
                      </c:pt>
                      <c:pt idx="219" formatCode="0.00000">
                        <c:v>0.44816753926701569</c:v>
                      </c:pt>
                      <c:pt idx="220" formatCode="0.00000">
                        <c:v>0.44188481675392666</c:v>
                      </c:pt>
                      <c:pt idx="221" formatCode="0.00000">
                        <c:v>0.44136125654450264</c:v>
                      </c:pt>
                      <c:pt idx="222" formatCode="0.00000">
                        <c:v>0.4361256544502618</c:v>
                      </c:pt>
                      <c:pt idx="223" formatCode="0.00000">
                        <c:v>0.39790575916230364</c:v>
                      </c:pt>
                      <c:pt idx="224" formatCode="0.00000">
                        <c:v>0.39738219895287952</c:v>
                      </c:pt>
                      <c:pt idx="225" formatCode="0.00000">
                        <c:v>0.39214659685863873</c:v>
                      </c:pt>
                      <c:pt idx="226" formatCode="0.00000">
                        <c:v>0.41727748691099481</c:v>
                      </c:pt>
                      <c:pt idx="227" formatCode="0.00000">
                        <c:v>0.40837696335078533</c:v>
                      </c:pt>
                      <c:pt idx="228" formatCode="0.00000">
                        <c:v>0.40366492146596861</c:v>
                      </c:pt>
                      <c:pt idx="229" formatCode="0.00000">
                        <c:v>0.3979057591623037</c:v>
                      </c:pt>
                      <c:pt idx="230" formatCode="0.00000">
                        <c:v>0.36701570680628276</c:v>
                      </c:pt>
                      <c:pt idx="231" formatCode="0.00000">
                        <c:v>0.3670157068062827</c:v>
                      </c:pt>
                      <c:pt idx="232" formatCode="0.00000">
                        <c:v>0.36492146596858638</c:v>
                      </c:pt>
                      <c:pt idx="233" formatCode="0.00000">
                        <c:v>0.3994764397905759</c:v>
                      </c:pt>
                      <c:pt idx="234" formatCode="0.00000">
                        <c:v>0.39895287958115178</c:v>
                      </c:pt>
                      <c:pt idx="235" formatCode="0.00000">
                        <c:v>0.3979057591623037</c:v>
                      </c:pt>
                      <c:pt idx="236" formatCode="0.00000">
                        <c:v>0.40157068062827223</c:v>
                      </c:pt>
                      <c:pt idx="237" formatCode="0.00000">
                        <c:v>0.37277486910994762</c:v>
                      </c:pt>
                      <c:pt idx="238" formatCode="0.00000">
                        <c:v>0.38115183246073303</c:v>
                      </c:pt>
                      <c:pt idx="239" formatCode="0.00000">
                        <c:v>0.38691099476439789</c:v>
                      </c:pt>
                      <c:pt idx="240" formatCode="0.00000">
                        <c:v>0.42094240837696334</c:v>
                      </c:pt>
                      <c:pt idx="241" formatCode="0.00000">
                        <c:v>0.42303664921465967</c:v>
                      </c:pt>
                      <c:pt idx="242" formatCode="0.00000">
                        <c:v>0.42722513089005226</c:v>
                      </c:pt>
                      <c:pt idx="243" formatCode="0.00000">
                        <c:v>0.42879581151832469</c:v>
                      </c:pt>
                      <c:pt idx="244" formatCode="0.00000">
                        <c:v>0.39685863874345551</c:v>
                      </c:pt>
                      <c:pt idx="245" formatCode="0.00000">
                        <c:v>0.40575916230366493</c:v>
                      </c:pt>
                      <c:pt idx="246" formatCode="0.00000">
                        <c:v>0.40680628272251312</c:v>
                      </c:pt>
                      <c:pt idx="247" formatCode="0.00000">
                        <c:v>0.44293193717277496</c:v>
                      </c:pt>
                      <c:pt idx="248" formatCode="0.00000">
                        <c:v>0.44188481675392666</c:v>
                      </c:pt>
                      <c:pt idx="249" formatCode="0.00000">
                        <c:v>0.43874345549738225</c:v>
                      </c:pt>
                      <c:pt idx="250" formatCode="0.00000">
                        <c:v>0.43979057591623033</c:v>
                      </c:pt>
                      <c:pt idx="251" formatCode="0.00000">
                        <c:v>0.41204188481675397</c:v>
                      </c:pt>
                      <c:pt idx="252" formatCode="0.00000">
                        <c:v>0.41832460732984289</c:v>
                      </c:pt>
                      <c:pt idx="253" formatCode="0.00000">
                        <c:v>0.41623036649214662</c:v>
                      </c:pt>
                      <c:pt idx="254" formatCode="0.00000">
                        <c:v>0.44712041884816756</c:v>
                      </c:pt>
                      <c:pt idx="255" formatCode="0.00000">
                        <c:v>0.44083769633507847</c:v>
                      </c:pt>
                      <c:pt idx="256" formatCode="0.00000">
                        <c:v>0.43717277486910994</c:v>
                      </c:pt>
                      <c:pt idx="257" formatCode="0.00000">
                        <c:v>0.43036649214659689</c:v>
                      </c:pt>
                      <c:pt idx="258" formatCode="0.00000">
                        <c:v>0.40994764397905764</c:v>
                      </c:pt>
                      <c:pt idx="259" formatCode="0.00000">
                        <c:v>0.41832460732984289</c:v>
                      </c:pt>
                      <c:pt idx="260" formatCode="0.00000">
                        <c:v>0.41623036649214662</c:v>
                      </c:pt>
                      <c:pt idx="261" formatCode="0.00000">
                        <c:v>0.44869109947643981</c:v>
                      </c:pt>
                      <c:pt idx="262" formatCode="0.00000">
                        <c:v>0.44712041884816756</c:v>
                      </c:pt>
                      <c:pt idx="263" formatCode="0.00000">
                        <c:v>0.44973821989528789</c:v>
                      </c:pt>
                      <c:pt idx="264" formatCode="0.00000">
                        <c:v>0.4523560209424084</c:v>
                      </c:pt>
                      <c:pt idx="265" formatCode="0.00000">
                        <c:v>0.43455497382198949</c:v>
                      </c:pt>
                      <c:pt idx="266" formatCode="0.00000">
                        <c:v>0.44397905759162298</c:v>
                      </c:pt>
                      <c:pt idx="267" formatCode="0.00000">
                        <c:v>0.4507853403141362</c:v>
                      </c:pt>
                      <c:pt idx="268" formatCode="0.00000">
                        <c:v>0.46701570680628279</c:v>
                      </c:pt>
                      <c:pt idx="269" formatCode="0.00000">
                        <c:v>0.468586387434555</c:v>
                      </c:pt>
                      <c:pt idx="270" formatCode="0.00000">
                        <c:v>0.4727748691099477</c:v>
                      </c:pt>
                      <c:pt idx="271" formatCode="0.00000">
                        <c:v>0.46649214659685867</c:v>
                      </c:pt>
                      <c:pt idx="272" formatCode="0.00000">
                        <c:v>0.45497382198952885</c:v>
                      </c:pt>
                      <c:pt idx="273" formatCode="0.00000">
                        <c:v>0.46020942408376958</c:v>
                      </c:pt>
                      <c:pt idx="274" formatCode="0.00000">
                        <c:v>0.45863874345549738</c:v>
                      </c:pt>
                      <c:pt idx="275" formatCode="0.00000">
                        <c:v>0.48534031413612561</c:v>
                      </c:pt>
                      <c:pt idx="276" formatCode="0.00000">
                        <c:v>0.47958115183246069</c:v>
                      </c:pt>
                      <c:pt idx="277" formatCode="0.00000">
                        <c:v>0.4659685863874346</c:v>
                      </c:pt>
                      <c:pt idx="278" formatCode="0.00000">
                        <c:v>0.468586387434555</c:v>
                      </c:pt>
                      <c:pt idx="279" formatCode="0.00000">
                        <c:v>0.45706806282722512</c:v>
                      </c:pt>
                      <c:pt idx="280" formatCode="0.00000">
                        <c:v>0.46544502617801042</c:v>
                      </c:pt>
                      <c:pt idx="281" formatCode="0.00000">
                        <c:v>0.47120418848167533</c:v>
                      </c:pt>
                      <c:pt idx="282" formatCode="0.00000">
                        <c:v>0.48795811518324611</c:v>
                      </c:pt>
                      <c:pt idx="283" formatCode="0.00000">
                        <c:v>0.48743455497382193</c:v>
                      </c:pt>
                      <c:pt idx="284" formatCode="0.00000">
                        <c:v>0.49633507853403136</c:v>
                      </c:pt>
                      <c:pt idx="285" formatCode="0.00000">
                        <c:v>0.49109947643979057</c:v>
                      </c:pt>
                      <c:pt idx="286" formatCode="0.00000">
                        <c:v>0.49633507853403136</c:v>
                      </c:pt>
                      <c:pt idx="287" formatCode="0.00000">
                        <c:v>0.5298429319371728</c:v>
                      </c:pt>
                      <c:pt idx="288" formatCode="0.00000">
                        <c:v>0.54188481675392663</c:v>
                      </c:pt>
                      <c:pt idx="289" formatCode="0.00000">
                        <c:v>0.55654450261780108</c:v>
                      </c:pt>
                      <c:pt idx="290" formatCode="0.00000">
                        <c:v>0.55549738219895295</c:v>
                      </c:pt>
                      <c:pt idx="291" formatCode="0.00000">
                        <c:v>0.56020942408376961</c:v>
                      </c:pt>
                      <c:pt idx="292" formatCode="0.00000">
                        <c:v>0.55549738219895284</c:v>
                      </c:pt>
                      <c:pt idx="293" formatCode="0.00000">
                        <c:v>0.54764397905759155</c:v>
                      </c:pt>
                      <c:pt idx="294" formatCode="0.00000">
                        <c:v>0.54869109947643968</c:v>
                      </c:pt>
                      <c:pt idx="295" formatCode="0.00000">
                        <c:v>0.56020942408376961</c:v>
                      </c:pt>
                      <c:pt idx="296" formatCode="0.00000">
                        <c:v>0.56701570680628277</c:v>
                      </c:pt>
                      <c:pt idx="297" formatCode="0.00000">
                        <c:v>0.55392670157068058</c:v>
                      </c:pt>
                      <c:pt idx="298" formatCode="0.00000">
                        <c:v>0.54816753926701567</c:v>
                      </c:pt>
                      <c:pt idx="299" formatCode="0.00000">
                        <c:v>0.5408376963350785</c:v>
                      </c:pt>
                      <c:pt idx="300" formatCode="0.00000">
                        <c:v>0.52879581151832455</c:v>
                      </c:pt>
                      <c:pt idx="301" formatCode="0.00000">
                        <c:v>0.53089005235602094</c:v>
                      </c:pt>
                      <c:pt idx="302" formatCode="0.00000">
                        <c:v>0.53193717277486907</c:v>
                      </c:pt>
                      <c:pt idx="303" formatCode="0.00000">
                        <c:v>0.54712041884816753</c:v>
                      </c:pt>
                      <c:pt idx="304" formatCode="0.00000">
                        <c:v>0.55549738219895284</c:v>
                      </c:pt>
                      <c:pt idx="305" formatCode="0.00000">
                        <c:v>0.55549738219895295</c:v>
                      </c:pt>
                      <c:pt idx="306" formatCode="0.00000">
                        <c:v>0.55340314136125657</c:v>
                      </c:pt>
                      <c:pt idx="307" formatCode="0.00000">
                        <c:v>0.54921465968586392</c:v>
                      </c:pt>
                      <c:pt idx="308" formatCode="0.00000">
                        <c:v>0.56073298429319374</c:v>
                      </c:pt>
                      <c:pt idx="309" formatCode="0.00000">
                        <c:v>0.57748691099476446</c:v>
                      </c:pt>
                      <c:pt idx="310" formatCode="0.00000">
                        <c:v>0.59319371727748693</c:v>
                      </c:pt>
                      <c:pt idx="311" formatCode="0.00000">
                        <c:v>0.59319371727748693</c:v>
                      </c:pt>
                      <c:pt idx="312" formatCode="0.00000">
                        <c:v>0.59371727748691094</c:v>
                      </c:pt>
                      <c:pt idx="313" formatCode="0.00000">
                        <c:v>0.6</c:v>
                      </c:pt>
                      <c:pt idx="314" formatCode="0.00000">
                        <c:v>0.56073298429319363</c:v>
                      </c:pt>
                      <c:pt idx="315" formatCode="0.00000">
                        <c:v>0.5706806282722513</c:v>
                      </c:pt>
                      <c:pt idx="316" formatCode="0.00000">
                        <c:v>0.59109947643979055</c:v>
                      </c:pt>
                      <c:pt idx="317" formatCode="0.00000">
                        <c:v>0.60157068062827235</c:v>
                      </c:pt>
                      <c:pt idx="318" formatCode="0.00000">
                        <c:v>0.59057591623036654</c:v>
                      </c:pt>
                      <c:pt idx="319" formatCode="0.00000">
                        <c:v>0.57329842931937169</c:v>
                      </c:pt>
                      <c:pt idx="320" formatCode="0.00000">
                        <c:v>0.57434554973821983</c:v>
                      </c:pt>
                      <c:pt idx="321" formatCode="0.00000">
                        <c:v>0.54659685863874341</c:v>
                      </c:pt>
                      <c:pt idx="322" formatCode="0.00000">
                        <c:v>0.57068062827225119</c:v>
                      </c:pt>
                      <c:pt idx="323" formatCode="0.00000">
                        <c:v>0.56806282722513091</c:v>
                      </c:pt>
                      <c:pt idx="324" formatCode="0.00000">
                        <c:v>0.60890052356020941</c:v>
                      </c:pt>
                      <c:pt idx="325" formatCode="0.00000">
                        <c:v>0.60052356020942399</c:v>
                      </c:pt>
                      <c:pt idx="326" formatCode="0.00000">
                        <c:v>0.58429319371727739</c:v>
                      </c:pt>
                      <c:pt idx="327" formatCode="0.00000">
                        <c:v>0.58743455497382202</c:v>
                      </c:pt>
                      <c:pt idx="328" formatCode="0.00000">
                        <c:v>0.55549738219895295</c:v>
                      </c:pt>
                      <c:pt idx="329" formatCode="0.00000">
                        <c:v>0.58324607329842926</c:v>
                      </c:pt>
                      <c:pt idx="330" formatCode="0.00000">
                        <c:v>0.58586387434554976</c:v>
                      </c:pt>
                      <c:pt idx="331" formatCode="0.00000">
                        <c:v>0.62565445026178002</c:v>
                      </c:pt>
                      <c:pt idx="332" formatCode="0.00000">
                        <c:v>0.62041884816753923</c:v>
                      </c:pt>
                      <c:pt idx="333" formatCode="0.00000">
                        <c:v>0.62827225130890052</c:v>
                      </c:pt>
                      <c:pt idx="334" formatCode="0.00000">
                        <c:v>0.64031413612565435</c:v>
                      </c:pt>
                      <c:pt idx="335" formatCode="0.00000">
                        <c:v>0.59947643979057585</c:v>
                      </c:pt>
                      <c:pt idx="336" formatCode="0.00000">
                        <c:v>0.61832460732984285</c:v>
                      </c:pt>
                      <c:pt idx="337" formatCode="0.00000">
                        <c:v>0.62146596858638736</c:v>
                      </c:pt>
                      <c:pt idx="338" formatCode="0.00000">
                        <c:v>0.67801047120418834</c:v>
                      </c:pt>
                      <c:pt idx="339" formatCode="0.00000">
                        <c:v>0.6764397905759163</c:v>
                      </c:pt>
                      <c:pt idx="340" formatCode="0.00000">
                        <c:v>0.67905759162303669</c:v>
                      </c:pt>
                      <c:pt idx="341" formatCode="0.00000">
                        <c:v>0.68324607329842935</c:v>
                      </c:pt>
                      <c:pt idx="342" formatCode="0.00000">
                        <c:v>0.6272251308900525</c:v>
                      </c:pt>
                      <c:pt idx="343" formatCode="0.00000">
                        <c:v>0.63769633507853407</c:v>
                      </c:pt>
                      <c:pt idx="344" formatCode="0.00000">
                        <c:v>0.63507853403141368</c:v>
                      </c:pt>
                      <c:pt idx="345" formatCode="0.00000">
                        <c:v>0.68900523560209426</c:v>
                      </c:pt>
                      <c:pt idx="346" formatCode="0.00000">
                        <c:v>0.67853403141361246</c:v>
                      </c:pt>
                      <c:pt idx="347" formatCode="0.00000">
                        <c:v>0.67486910994764393</c:v>
                      </c:pt>
                      <c:pt idx="348" formatCode="0.00000">
                        <c:v>0.65706806282722519</c:v>
                      </c:pt>
                      <c:pt idx="349" formatCode="0.00000">
                        <c:v>0.59790575916230371</c:v>
                      </c:pt>
                      <c:pt idx="350" formatCode="0.00000">
                        <c:v>0.60366492146596851</c:v>
                      </c:pt>
                      <c:pt idx="351" formatCode="0.00000">
                        <c:v>0.60366492146596862</c:v>
                      </c:pt>
                      <c:pt idx="352" formatCode="0.00000">
                        <c:v>0.65497382198952891</c:v>
                      </c:pt>
                      <c:pt idx="353" formatCode="0.00000">
                        <c:v>0.63821989528795808</c:v>
                      </c:pt>
                      <c:pt idx="354" formatCode="0.00000">
                        <c:v>0.62565445026178013</c:v>
                      </c:pt>
                      <c:pt idx="355" formatCode="0.00000">
                        <c:v>0.6193717277486912</c:v>
                      </c:pt>
                      <c:pt idx="356" formatCode="0.00000">
                        <c:v>0.56335078534031413</c:v>
                      </c:pt>
                      <c:pt idx="357" formatCode="0.00000">
                        <c:v>0.57015706806282718</c:v>
                      </c:pt>
                      <c:pt idx="358" formatCode="0.00000">
                        <c:v>0.57434554973821994</c:v>
                      </c:pt>
                      <c:pt idx="359" formatCode="0.00000">
                        <c:v>0.62408376963350787</c:v>
                      </c:pt>
                      <c:pt idx="360" formatCode="0.00000">
                        <c:v>0.61623036649214658</c:v>
                      </c:pt>
                      <c:pt idx="361" formatCode="0.00000">
                        <c:v>0.60523560209424088</c:v>
                      </c:pt>
                      <c:pt idx="362" formatCode="0.00000">
                        <c:v>0.60471204188481686</c:v>
                      </c:pt>
                      <c:pt idx="363" formatCode="0.00000">
                        <c:v>0.55235602094240843</c:v>
                      </c:pt>
                      <c:pt idx="364" formatCode="0.00000">
                        <c:v>0.56282722513089012</c:v>
                      </c:pt>
                      <c:pt idx="365" formatCode="0.00000">
                        <c:v>0.55916230366492148</c:v>
                      </c:pt>
                      <c:pt idx="366" formatCode="0.00000">
                        <c:v>0.60942408376963342</c:v>
                      </c:pt>
                      <c:pt idx="367" formatCode="0.00000">
                        <c:v>0.60575916230366489</c:v>
                      </c:pt>
                      <c:pt idx="368" formatCode="0.00000">
                        <c:v>0.60575916230366489</c:v>
                      </c:pt>
                      <c:pt idx="369" formatCode="0.00000">
                        <c:v>0.61047120418848166</c:v>
                      </c:pt>
                      <c:pt idx="370" formatCode="0.00000">
                        <c:v>0.57277486910994768</c:v>
                      </c:pt>
                      <c:pt idx="371" formatCode="0.00000">
                        <c:v>0.58952879581151829</c:v>
                      </c:pt>
                      <c:pt idx="372" formatCode="0.00000">
                        <c:v>0.58481675392670152</c:v>
                      </c:pt>
                      <c:pt idx="373" formatCode="0.00000">
                        <c:v>0.63979057591623034</c:v>
                      </c:pt>
                      <c:pt idx="374" formatCode="0.00000">
                        <c:v>0.64188481675392661</c:v>
                      </c:pt>
                      <c:pt idx="375" formatCode="0.00000">
                        <c:v>0.64293193717277486</c:v>
                      </c:pt>
                      <c:pt idx="376" formatCode="0.00000">
                        <c:v>0.64345549738219898</c:v>
                      </c:pt>
                      <c:pt idx="377" formatCode="0.00000">
                        <c:v>0.59790575916230371</c:v>
                      </c:pt>
                      <c:pt idx="378" formatCode="0.00000">
                        <c:v>0.60628272251308901</c:v>
                      </c:pt>
                      <c:pt idx="379" formatCode="0.00000">
                        <c:v>0.60314136125654438</c:v>
                      </c:pt>
                      <c:pt idx="380" formatCode="0.00000">
                        <c:v>0.65392670157068056</c:v>
                      </c:pt>
                      <c:pt idx="381" formatCode="0.00000">
                        <c:v>0.65340314136125666</c:v>
                      </c:pt>
                      <c:pt idx="382" formatCode="0.00000">
                        <c:v>0.66544502617801049</c:v>
                      </c:pt>
                      <c:pt idx="383" formatCode="0.00000">
                        <c:v>0.67329842931937178</c:v>
                      </c:pt>
                      <c:pt idx="384" formatCode="0.00000">
                        <c:v>0.63350785340314131</c:v>
                      </c:pt>
                      <c:pt idx="385" formatCode="0.00000">
                        <c:v>0.66230366492146597</c:v>
                      </c:pt>
                      <c:pt idx="386" formatCode="0.00000">
                        <c:v>0.66858638743455501</c:v>
                      </c:pt>
                      <c:pt idx="387" formatCode="0.00000">
                        <c:v>0.72670157068062824</c:v>
                      </c:pt>
                      <c:pt idx="388" formatCode="0.00000">
                        <c:v>0.72356020942408383</c:v>
                      </c:pt>
                      <c:pt idx="389" formatCode="0.00000">
                        <c:v>0.7256544502617801</c:v>
                      </c:pt>
                      <c:pt idx="390" formatCode="0.00000">
                        <c:v>0.71623036649214666</c:v>
                      </c:pt>
                      <c:pt idx="391" formatCode="0.00000">
                        <c:v>0.66910994764397913</c:v>
                      </c:pt>
                      <c:pt idx="392" formatCode="0.00000">
                        <c:v>0.67277486910994777</c:v>
                      </c:pt>
                      <c:pt idx="393" formatCode="0.00000">
                        <c:v>0.66544502617801049</c:v>
                      </c:pt>
                      <c:pt idx="394" formatCode="0.00000">
                        <c:v>0.70209424083769645</c:v>
                      </c:pt>
                      <c:pt idx="395" formatCode="0.00000">
                        <c:v>0.6848167539267016</c:v>
                      </c:pt>
                      <c:pt idx="396" formatCode="0.00000">
                        <c:v>0.68429319371727748</c:v>
                      </c:pt>
                      <c:pt idx="397" formatCode="0.00000">
                        <c:v>0.67853403141361257</c:v>
                      </c:pt>
                      <c:pt idx="398" formatCode="0.00000">
                        <c:v>0.64083769633507859</c:v>
                      </c:pt>
                      <c:pt idx="399" formatCode="0.00000">
                        <c:v>0.65445026178010468</c:v>
                      </c:pt>
                      <c:pt idx="400" formatCode="0.00000">
                        <c:v>0.66178010471204196</c:v>
                      </c:pt>
                      <c:pt idx="401" formatCode="0.00000">
                        <c:v>0.70994764397905763</c:v>
                      </c:pt>
                      <c:pt idx="402" formatCode="0.00000">
                        <c:v>0.71465968586387441</c:v>
                      </c:pt>
                      <c:pt idx="403" formatCode="0.00000">
                        <c:v>0.72146596858638745</c:v>
                      </c:pt>
                      <c:pt idx="404" formatCode="0.00000">
                        <c:v>0.72670157068062835</c:v>
                      </c:pt>
                      <c:pt idx="405" formatCode="0.00000">
                        <c:v>0.68324607329842935</c:v>
                      </c:pt>
                      <c:pt idx="406" formatCode="0.00000">
                        <c:v>0.69528795811518307</c:v>
                      </c:pt>
                      <c:pt idx="407" formatCode="0.00000">
                        <c:v>0.69842931937172759</c:v>
                      </c:pt>
                      <c:pt idx="408" formatCode="0.00000">
                        <c:v>0.74607329842931924</c:v>
                      </c:pt>
                      <c:pt idx="409" formatCode="0.00000">
                        <c:v>0.73769633507853394</c:v>
                      </c:pt>
                      <c:pt idx="410" formatCode="0.00000">
                        <c:v>0.7335078534031414</c:v>
                      </c:pt>
                      <c:pt idx="411" formatCode="0.00000">
                        <c:v>0.72722513089005225</c:v>
                      </c:pt>
                      <c:pt idx="412" formatCode="0.00000">
                        <c:v>0.67958115183246082</c:v>
                      </c:pt>
                      <c:pt idx="413" formatCode="0.00000">
                        <c:v>0.68534031413612573</c:v>
                      </c:pt>
                      <c:pt idx="414" formatCode="0.00000">
                        <c:v>0.68376963350785347</c:v>
                      </c:pt>
                      <c:pt idx="415" formatCode="0.00000">
                        <c:v>0.72617801047120423</c:v>
                      </c:pt>
                      <c:pt idx="416" formatCode="0.00000">
                        <c:v>0.71623036649214666</c:v>
                      </c:pt>
                      <c:pt idx="417" formatCode="0.00000">
                        <c:v>0.70157068062827221</c:v>
                      </c:pt>
                      <c:pt idx="418" formatCode="0.00000">
                        <c:v>0.69633507853403143</c:v>
                      </c:pt>
                      <c:pt idx="419" formatCode="0.00000">
                        <c:v>0.65026178010471203</c:v>
                      </c:pt>
                      <c:pt idx="420" formatCode="0.00000">
                        <c:v>0.65654450261780095</c:v>
                      </c:pt>
                      <c:pt idx="421" formatCode="0.00000">
                        <c:v>0.65235602094240819</c:v>
                      </c:pt>
                      <c:pt idx="422" formatCode="0.00000">
                        <c:v>0.69005235602094239</c:v>
                      </c:pt>
                      <c:pt idx="423" formatCode="0.00000">
                        <c:v>0.67958115183246082</c:v>
                      </c:pt>
                      <c:pt idx="424" formatCode="0.00000">
                        <c:v>0.67277486910994777</c:v>
                      </c:pt>
                      <c:pt idx="425" formatCode="0.00000">
                        <c:v>0.65968586387434558</c:v>
                      </c:pt>
                      <c:pt idx="426" formatCode="0.00000">
                        <c:v>0.6141361256544503</c:v>
                      </c:pt>
                      <c:pt idx="427" formatCode="0.00000">
                        <c:v>0.62251308900523561</c:v>
                      </c:pt>
                      <c:pt idx="428" formatCode="0.00000">
                        <c:v>0.61727748691099471</c:v>
                      </c:pt>
                      <c:pt idx="429" formatCode="0.00000">
                        <c:v>0.66387434554973823</c:v>
                      </c:pt>
                      <c:pt idx="430" formatCode="0.00000">
                        <c:v>0.65445026178010468</c:v>
                      </c:pt>
                      <c:pt idx="431" formatCode="0.00000">
                        <c:v>0.65445026178010468</c:v>
                      </c:pt>
                      <c:pt idx="432" formatCode="0.00000">
                        <c:v>0.65183246073298429</c:v>
                      </c:pt>
                      <c:pt idx="433" formatCode="0.00000">
                        <c:v>0.60418848167539252</c:v>
                      </c:pt>
                      <c:pt idx="434" formatCode="0.00000">
                        <c:v>0.60837696335078528</c:v>
                      </c:pt>
                      <c:pt idx="435" formatCode="0.00000">
                        <c:v>0.61308900523560206</c:v>
                      </c:pt>
                      <c:pt idx="436" formatCode="0.00000">
                        <c:v>0.65497382198952869</c:v>
                      </c:pt>
                      <c:pt idx="437" formatCode="0.00000">
                        <c:v>0.65287958115183242</c:v>
                      </c:pt>
                      <c:pt idx="438" formatCode="0.00000">
                        <c:v>0.6471204188481674</c:v>
                      </c:pt>
                      <c:pt idx="439" formatCode="0.00000">
                        <c:v>0.63507853403141357</c:v>
                      </c:pt>
                      <c:pt idx="440" formatCode="0.00000">
                        <c:v>0.59319371727748682</c:v>
                      </c:pt>
                      <c:pt idx="441" formatCode="0.00000">
                        <c:v>0.59267015706806281</c:v>
                      </c:pt>
                      <c:pt idx="442" formatCode="0.00000">
                        <c:v>0.5895287958115184</c:v>
                      </c:pt>
                      <c:pt idx="443" formatCode="0.00000">
                        <c:v>0.63246073298429328</c:v>
                      </c:pt>
                      <c:pt idx="444" formatCode="0.00000">
                        <c:v>0.62303664921465973</c:v>
                      </c:pt>
                      <c:pt idx="445" formatCode="0.00000">
                        <c:v>0.61780104712041883</c:v>
                      </c:pt>
                      <c:pt idx="446" formatCode="0.00000">
                        <c:v>0.61623036649214658</c:v>
                      </c:pt>
                      <c:pt idx="447" formatCode="0.00000">
                        <c:v>0.56701570680628266</c:v>
                      </c:pt>
                      <c:pt idx="448" formatCode="0.00000">
                        <c:v>0.57486910994764406</c:v>
                      </c:pt>
                      <c:pt idx="449" formatCode="0.00000">
                        <c:v>0.5759162303664922</c:v>
                      </c:pt>
                      <c:pt idx="450" formatCode="0.00000">
                        <c:v>0.61780104712041883</c:v>
                      </c:pt>
                      <c:pt idx="451" formatCode="0.00000">
                        <c:v>0.61570680628272256</c:v>
                      </c:pt>
                      <c:pt idx="452" formatCode="0.00000">
                        <c:v>0.61465968586387432</c:v>
                      </c:pt>
                      <c:pt idx="453" formatCode="0.00000">
                        <c:v>0.61204188481675392</c:v>
                      </c:pt>
                      <c:pt idx="454" formatCode="0.00000">
                        <c:v>0.57643979057591621</c:v>
                      </c:pt>
                      <c:pt idx="455" formatCode="0.00000">
                        <c:v>0.59162303664921467</c:v>
                      </c:pt>
                      <c:pt idx="456" formatCode="0.00000">
                        <c:v>0.59528795811518331</c:v>
                      </c:pt>
                      <c:pt idx="457" formatCode="0.00000">
                        <c:v>0.64188481675392672</c:v>
                      </c:pt>
                      <c:pt idx="458" formatCode="0.00000">
                        <c:v>0.64397905759162311</c:v>
                      </c:pt>
                      <c:pt idx="459" formatCode="0.00000">
                        <c:v>0.64973821989528802</c:v>
                      </c:pt>
                      <c:pt idx="460" formatCode="0.00000">
                        <c:v>0.65287958115183253</c:v>
                      </c:pt>
                      <c:pt idx="461" formatCode="0.00000">
                        <c:v>0.61884816753926708</c:v>
                      </c:pt>
                      <c:pt idx="462" formatCode="0.00000">
                        <c:v>0.62094240837696335</c:v>
                      </c:pt>
                      <c:pt idx="463" formatCode="0.00000">
                        <c:v>0.62460732984293188</c:v>
                      </c:pt>
                      <c:pt idx="464" formatCode="0.00000">
                        <c:v>0.6712041884816754</c:v>
                      </c:pt>
                      <c:pt idx="465" formatCode="0.00000">
                        <c:v>0.66649214659685851</c:v>
                      </c:pt>
                      <c:pt idx="466" formatCode="0.00000">
                        <c:v>0.66439790575916224</c:v>
                      </c:pt>
                      <c:pt idx="467" formatCode="0.00000">
                        <c:v>0.6659685863874345</c:v>
                      </c:pt>
                      <c:pt idx="468" formatCode="0.00000">
                        <c:v>0.61465968586387432</c:v>
                      </c:pt>
                      <c:pt idx="469" formatCode="0.00000">
                        <c:v>0.61151832460732991</c:v>
                      </c:pt>
                      <c:pt idx="470" formatCode="0.00000">
                        <c:v>0.61047120418848178</c:v>
                      </c:pt>
                      <c:pt idx="471" formatCode="0.00000">
                        <c:v>0.649214659685864</c:v>
                      </c:pt>
                      <c:pt idx="472" formatCode="0.00000">
                        <c:v>0.6575916230366492</c:v>
                      </c:pt>
                      <c:pt idx="473" formatCode="0.00000">
                        <c:v>0.6575916230366492</c:v>
                      </c:pt>
                      <c:pt idx="474" formatCode="0.00000">
                        <c:v>0.65863874345549733</c:v>
                      </c:pt>
                      <c:pt idx="475" formatCode="0.00000">
                        <c:v>0.61832460732984296</c:v>
                      </c:pt>
                      <c:pt idx="476" formatCode="0.00000">
                        <c:v>0.62198952879581149</c:v>
                      </c:pt>
                      <c:pt idx="477" formatCode="0.00000">
                        <c:v>0.61780104712041883</c:v>
                      </c:pt>
                      <c:pt idx="478" formatCode="0.00000">
                        <c:v>0.66230366492146586</c:v>
                      </c:pt>
                      <c:pt idx="479" formatCode="0.00000">
                        <c:v>0.66230366492146597</c:v>
                      </c:pt>
                      <c:pt idx="480" formatCode="0.00000">
                        <c:v>0.65811518324607321</c:v>
                      </c:pt>
                      <c:pt idx="481" formatCode="0.00000">
                        <c:v>0.65183246073298429</c:v>
                      </c:pt>
                      <c:pt idx="482" formatCode="0.00000">
                        <c:v>0.61099476439790579</c:v>
                      </c:pt>
                      <c:pt idx="483" formatCode="0.00000">
                        <c:v>0.6225130890052355</c:v>
                      </c:pt>
                      <c:pt idx="484" formatCode="0.00000">
                        <c:v>0.6167539267015707</c:v>
                      </c:pt>
                      <c:pt idx="485" formatCode="0.00000">
                        <c:v>0.64816753926701565</c:v>
                      </c:pt>
                      <c:pt idx="486" formatCode="0.00000">
                        <c:v>0.64869109947643977</c:v>
                      </c:pt>
                      <c:pt idx="487" formatCode="0.00000">
                        <c:v>0.64921465968586389</c:v>
                      </c:pt>
                      <c:pt idx="488" formatCode="0.00000">
                        <c:v>0.6575916230366492</c:v>
                      </c:pt>
                      <c:pt idx="489" formatCode="0.00000">
                        <c:v>0.62356020942408374</c:v>
                      </c:pt>
                      <c:pt idx="490" formatCode="0.00000">
                        <c:v>0.62198952879581149</c:v>
                      </c:pt>
                      <c:pt idx="491" formatCode="0.00000">
                        <c:v>0.62617801047120414</c:v>
                      </c:pt>
                      <c:pt idx="492" formatCode="0.00000">
                        <c:v>0.6659685863874345</c:v>
                      </c:pt>
                      <c:pt idx="493" formatCode="0.00000">
                        <c:v>0.66073298429319371</c:v>
                      </c:pt>
                      <c:pt idx="494" formatCode="0.00000">
                        <c:v>0.65445026178010468</c:v>
                      </c:pt>
                      <c:pt idx="495" formatCode="0.00000">
                        <c:v>0.65287958115183242</c:v>
                      </c:pt>
                      <c:pt idx="496" formatCode="0.00000">
                        <c:v>0.63246073298429317</c:v>
                      </c:pt>
                      <c:pt idx="497" formatCode="0.00000">
                        <c:v>0.63403141361256543</c:v>
                      </c:pt>
                      <c:pt idx="498" formatCode="0.00000">
                        <c:v>0.62408376963350787</c:v>
                      </c:pt>
                      <c:pt idx="499" formatCode="0.00000">
                        <c:v>0.66125654450261773</c:v>
                      </c:pt>
                      <c:pt idx="500" formatCode="0.00000">
                        <c:v>0.66073298429319371</c:v>
                      </c:pt>
                      <c:pt idx="501" formatCode="0.00000">
                        <c:v>0.65916230366492157</c:v>
                      </c:pt>
                      <c:pt idx="502" formatCode="0.00000">
                        <c:v>0.64502617801047124</c:v>
                      </c:pt>
                      <c:pt idx="503" formatCode="0.00000">
                        <c:v>0.6329842931937173</c:v>
                      </c:pt>
                      <c:pt idx="504" formatCode="0.00000">
                        <c:v>0.63507853403141357</c:v>
                      </c:pt>
                      <c:pt idx="505" formatCode="0.00000">
                        <c:v>0.64083769633507859</c:v>
                      </c:pt>
                      <c:pt idx="506" formatCode="0.00000">
                        <c:v>0.66335078534031422</c:v>
                      </c:pt>
                      <c:pt idx="507" formatCode="0.00000">
                        <c:v>0.67068062827225139</c:v>
                      </c:pt>
                      <c:pt idx="508" formatCode="0.00000">
                        <c:v>0.6764397905759163</c:v>
                      </c:pt>
                      <c:pt idx="509" formatCode="0.00000">
                        <c:v>0.67486910994764393</c:v>
                      </c:pt>
                      <c:pt idx="510" formatCode="0.00000">
                        <c:v>0.67277486910994766</c:v>
                      </c:pt>
                      <c:pt idx="511" formatCode="0.00000">
                        <c:v>0.67905759162303669</c:v>
                      </c:pt>
                      <c:pt idx="512" formatCode="0.00000">
                        <c:v>0.68900523560209426</c:v>
                      </c:pt>
                      <c:pt idx="513" formatCode="0.00000">
                        <c:v>0.69528795811518329</c:v>
                      </c:pt>
                      <c:pt idx="514" formatCode="0.00000">
                        <c:v>0.70261780104712046</c:v>
                      </c:pt>
                      <c:pt idx="515" formatCode="0.00000">
                        <c:v>0.70523560209424085</c:v>
                      </c:pt>
                      <c:pt idx="516" formatCode="0.00000">
                        <c:v>0.69895287958115182</c:v>
                      </c:pt>
                      <c:pt idx="517" formatCode="0.00000">
                        <c:v>0.68324607329842935</c:v>
                      </c:pt>
                      <c:pt idx="518" formatCode="0.00000">
                        <c:v>0.68534031413612562</c:v>
                      </c:pt>
                      <c:pt idx="519" formatCode="0.00000">
                        <c:v>0.68900523560209426</c:v>
                      </c:pt>
                      <c:pt idx="520" formatCode="0.00000">
                        <c:v>0.69895287958115182</c:v>
                      </c:pt>
                      <c:pt idx="521" formatCode="0.00000">
                        <c:v>0.70314136125654447</c:v>
                      </c:pt>
                      <c:pt idx="522" formatCode="0.00000">
                        <c:v>0.69895287958115182</c:v>
                      </c:pt>
                      <c:pt idx="523" formatCode="0.00000">
                        <c:v>0.69685863874345544</c:v>
                      </c:pt>
                      <c:pt idx="524" formatCode="0.00000">
                        <c:v>0.68743455497382189</c:v>
                      </c:pt>
                      <c:pt idx="525" formatCode="0.00000">
                        <c:v>0.69319371727748691</c:v>
                      </c:pt>
                      <c:pt idx="526" formatCode="0.00000">
                        <c:v>0.69685863874345544</c:v>
                      </c:pt>
                      <c:pt idx="527" formatCode="0.00000">
                        <c:v>0.71727748691099469</c:v>
                      </c:pt>
                      <c:pt idx="528" formatCode="0.00000">
                        <c:v>0.71465968586387441</c:v>
                      </c:pt>
                      <c:pt idx="529" formatCode="0.00000">
                        <c:v>0.71361256544502616</c:v>
                      </c:pt>
                      <c:pt idx="530" formatCode="0.00000">
                        <c:v>0.70837696335078537</c:v>
                      </c:pt>
                      <c:pt idx="531" formatCode="0.00000">
                        <c:v>0.69895287958115182</c:v>
                      </c:pt>
                      <c:pt idx="532" formatCode="0.00000">
                        <c:v>0.70575916230366498</c:v>
                      </c:pt>
                      <c:pt idx="533" formatCode="0.00000">
                        <c:v>0.71361256544502616</c:v>
                      </c:pt>
                      <c:pt idx="534" formatCode="0.00000">
                        <c:v>0.73036649214659677</c:v>
                      </c:pt>
                      <c:pt idx="535" formatCode="0.00000">
                        <c:v>0.7120418848167539</c:v>
                      </c:pt>
                      <c:pt idx="536" formatCode="0.00000">
                        <c:v>0.66649214659685863</c:v>
                      </c:pt>
                      <c:pt idx="537" formatCode="0.00000">
                        <c:v>0.65968586387434547</c:v>
                      </c:pt>
                      <c:pt idx="538" formatCode="0.00000">
                        <c:v>0.65130890052356016</c:v>
                      </c:pt>
                      <c:pt idx="539" formatCode="0.00000">
                        <c:v>0.66125654450261773</c:v>
                      </c:pt>
                      <c:pt idx="540" formatCode="0.00000">
                        <c:v>0.67015706806282727</c:v>
                      </c:pt>
                      <c:pt idx="541" formatCode="0.00000">
                        <c:v>0.68586387434554985</c:v>
                      </c:pt>
                      <c:pt idx="542" formatCode="0.00000">
                        <c:v>0.69476439790575917</c:v>
                      </c:pt>
                      <c:pt idx="543" formatCode="0.00000">
                        <c:v>0.71047120418848164</c:v>
                      </c:pt>
                      <c:pt idx="544" formatCode="0.00000">
                        <c:v>0.68586387434554974</c:v>
                      </c:pt>
                      <c:pt idx="545" formatCode="0.00000">
                        <c:v>0.69214659685863877</c:v>
                      </c:pt>
                      <c:pt idx="546" formatCode="0.00000">
                        <c:v>0.74554973821989523</c:v>
                      </c:pt>
                      <c:pt idx="547" formatCode="0.00000">
                        <c:v>0.74816753926701562</c:v>
                      </c:pt>
                      <c:pt idx="548" formatCode="0.00000">
                        <c:v>0.76649214659685849</c:v>
                      </c:pt>
                      <c:pt idx="549" formatCode="0.00000">
                        <c:v>0.77329842931937165</c:v>
                      </c:pt>
                      <c:pt idx="550" formatCode="0.00000">
                        <c:v>0.79738219895287954</c:v>
                      </c:pt>
                    </c:numCache>
                  </c:numRef>
                </c:val>
                <c:smooth val="0"/>
                <c:extLst xmlns:c15="http://schemas.microsoft.com/office/drawing/2012/chart">
                  <c:ext xmlns:c16="http://schemas.microsoft.com/office/drawing/2014/chart" uri="{C3380CC4-5D6E-409C-BE32-E72D297353CC}">
                    <c16:uniqueId val="{00000003-9775-4180-B412-43696A1F329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Index_Methodology!$V$11</c15:sqref>
                        </c15:formulaRef>
                      </c:ext>
                    </c:extLst>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Index_Methodology!$V$12:$V$571</c15:sqref>
                        </c15:fullRef>
                        <c15:formulaRef>
                          <c15:sqref>Index_Methodology!$V$21:$V$571</c15:sqref>
                        </c15:formulaRef>
                      </c:ext>
                    </c:extLst>
                    <c:numCache>
                      <c:formatCode>General</c:formatCode>
                      <c:ptCount val="551"/>
                      <c:pt idx="0" formatCode="0.00000">
                        <c:v>0.26893203883495143</c:v>
                      </c:pt>
                      <c:pt idx="1" formatCode="0.00000">
                        <c:v>0.27184466019417469</c:v>
                      </c:pt>
                      <c:pt idx="2" formatCode="0.00000">
                        <c:v>0.26796116504854361</c:v>
                      </c:pt>
                      <c:pt idx="3" formatCode="0.00000">
                        <c:v>0.26504854368932029</c:v>
                      </c:pt>
                      <c:pt idx="4" formatCode="0.00000">
                        <c:v>0.26019417475728152</c:v>
                      </c:pt>
                      <c:pt idx="5" formatCode="0.00000">
                        <c:v>0.26504854368932035</c:v>
                      </c:pt>
                      <c:pt idx="6" formatCode="0.00000">
                        <c:v>0.26796116504854367</c:v>
                      </c:pt>
                      <c:pt idx="7" formatCode="0.00000">
                        <c:v>0.26990291262135913</c:v>
                      </c:pt>
                      <c:pt idx="8" formatCode="0.00000">
                        <c:v>0.26504854368932029</c:v>
                      </c:pt>
                      <c:pt idx="9" formatCode="0.00000">
                        <c:v>0.26019417475728146</c:v>
                      </c:pt>
                      <c:pt idx="10" formatCode="0.00000">
                        <c:v>0.26116504854368927</c:v>
                      </c:pt>
                      <c:pt idx="11" formatCode="0.00000">
                        <c:v>0.24757281553398053</c:v>
                      </c:pt>
                      <c:pt idx="12" formatCode="0.00000">
                        <c:v>0.24854368932038828</c:v>
                      </c:pt>
                      <c:pt idx="13" formatCode="0.00000">
                        <c:v>0.24660194174757274</c:v>
                      </c:pt>
                      <c:pt idx="14" formatCode="0.00000">
                        <c:v>0.25145631067961161</c:v>
                      </c:pt>
                      <c:pt idx="15" formatCode="0.00000">
                        <c:v>0.24951456310679604</c:v>
                      </c:pt>
                      <c:pt idx="16" formatCode="0.00000">
                        <c:v>0.24563106796116502</c:v>
                      </c:pt>
                      <c:pt idx="17" formatCode="0.00000">
                        <c:v>0.25145631067961161</c:v>
                      </c:pt>
                      <c:pt idx="18" formatCode="0.00000">
                        <c:v>0.25728155339805825</c:v>
                      </c:pt>
                      <c:pt idx="19" formatCode="0.00000">
                        <c:v>0.2728155339805825</c:v>
                      </c:pt>
                      <c:pt idx="20" formatCode="0.00000">
                        <c:v>0.27572815533980577</c:v>
                      </c:pt>
                      <c:pt idx="21" formatCode="0.00000">
                        <c:v>0.28543689320388343</c:v>
                      </c:pt>
                      <c:pt idx="22" formatCode="0.00000">
                        <c:v>0.28543689320388343</c:v>
                      </c:pt>
                      <c:pt idx="23" formatCode="0.00000">
                        <c:v>0.28155339805825241</c:v>
                      </c:pt>
                      <c:pt idx="24" formatCode="0.00000">
                        <c:v>0.27475728155339801</c:v>
                      </c:pt>
                      <c:pt idx="25" formatCode="0.00000">
                        <c:v>0.26990291262135913</c:v>
                      </c:pt>
                      <c:pt idx="26" formatCode="0.00000">
                        <c:v>0.27184466019417469</c:v>
                      </c:pt>
                      <c:pt idx="27" formatCode="0.00000">
                        <c:v>0.26699029126213586</c:v>
                      </c:pt>
                      <c:pt idx="28" formatCode="0.00000">
                        <c:v>0.26407766990291254</c:v>
                      </c:pt>
                      <c:pt idx="29" formatCode="0.00000">
                        <c:v>0.25436893203883487</c:v>
                      </c:pt>
                      <c:pt idx="30" formatCode="0.00000">
                        <c:v>0.25048543689320379</c:v>
                      </c:pt>
                      <c:pt idx="31" formatCode="0.00000">
                        <c:v>0.25242718446601936</c:v>
                      </c:pt>
                      <c:pt idx="32" formatCode="0.00000">
                        <c:v>0.26407766990291254</c:v>
                      </c:pt>
                      <c:pt idx="33" formatCode="0.00000">
                        <c:v>0.27669902912621352</c:v>
                      </c:pt>
                      <c:pt idx="34" formatCode="0.00000">
                        <c:v>0.29417475728155329</c:v>
                      </c:pt>
                      <c:pt idx="35" formatCode="0.00000">
                        <c:v>0.30388349514563101</c:v>
                      </c:pt>
                      <c:pt idx="36" formatCode="0.00000">
                        <c:v>0.30679611650485433</c:v>
                      </c:pt>
                      <c:pt idx="37" formatCode="0.00000">
                        <c:v>0.30582524271844658</c:v>
                      </c:pt>
                      <c:pt idx="38" formatCode="0.00000">
                        <c:v>0.31747572815533975</c:v>
                      </c:pt>
                      <c:pt idx="39" formatCode="0.00000">
                        <c:v>0.32621359223300966</c:v>
                      </c:pt>
                      <c:pt idx="40" formatCode="0.00000">
                        <c:v>0.33786407766990284</c:v>
                      </c:pt>
                      <c:pt idx="41" formatCode="0.00000">
                        <c:v>0.34077669902912616</c:v>
                      </c:pt>
                      <c:pt idx="42" formatCode="0.00000">
                        <c:v>0.34271844660194167</c:v>
                      </c:pt>
                      <c:pt idx="43" formatCode="0.00000">
                        <c:v>0.34368932038834943</c:v>
                      </c:pt>
                      <c:pt idx="44" formatCode="0.00000">
                        <c:v>0.33009708737864074</c:v>
                      </c:pt>
                      <c:pt idx="45" formatCode="0.00000">
                        <c:v>0.33106796116504855</c:v>
                      </c:pt>
                      <c:pt idx="46" formatCode="0.00000">
                        <c:v>0.33689320388349508</c:v>
                      </c:pt>
                      <c:pt idx="47" formatCode="0.00000">
                        <c:v>0.34951456310679607</c:v>
                      </c:pt>
                      <c:pt idx="48" formatCode="0.00000">
                        <c:v>0.34077669902912616</c:v>
                      </c:pt>
                      <c:pt idx="49" formatCode="0.00000">
                        <c:v>0.34757281553398051</c:v>
                      </c:pt>
                      <c:pt idx="50" formatCode="0.00000">
                        <c:v>0.34854368932038826</c:v>
                      </c:pt>
                      <c:pt idx="51" formatCode="0.00000">
                        <c:v>0.35436893203883491</c:v>
                      </c:pt>
                      <c:pt idx="52" formatCode="0.00000">
                        <c:v>0.35631067961165042</c:v>
                      </c:pt>
                      <c:pt idx="53" formatCode="0.00000">
                        <c:v>0.35825242718446598</c:v>
                      </c:pt>
                      <c:pt idx="54" formatCode="0.00000">
                        <c:v>0.3689320388349514</c:v>
                      </c:pt>
                      <c:pt idx="55" formatCode="0.00000">
                        <c:v>0.37572815533980575</c:v>
                      </c:pt>
                      <c:pt idx="56" formatCode="0.00000">
                        <c:v>0.38058252427184458</c:v>
                      </c:pt>
                      <c:pt idx="57" formatCode="0.00000">
                        <c:v>0.3834951456310679</c:v>
                      </c:pt>
                      <c:pt idx="58" formatCode="0.00000">
                        <c:v>0.3980582524271844</c:v>
                      </c:pt>
                      <c:pt idx="59" formatCode="0.00000">
                        <c:v>0.3980582524271844</c:v>
                      </c:pt>
                      <c:pt idx="60" formatCode="0.00000">
                        <c:v>0.3980582524271844</c:v>
                      </c:pt>
                      <c:pt idx="61" formatCode="0.00000">
                        <c:v>0.3980582524271844</c:v>
                      </c:pt>
                      <c:pt idx="62" formatCode="0.00000">
                        <c:v>0.3980582524271844</c:v>
                      </c:pt>
                      <c:pt idx="63" formatCode="0.00000">
                        <c:v>0.3980582524271844</c:v>
                      </c:pt>
                      <c:pt idx="64" formatCode="0.00000">
                        <c:v>0.3980582524271844</c:v>
                      </c:pt>
                      <c:pt idx="65" formatCode="0.00000">
                        <c:v>0.3980582524271844</c:v>
                      </c:pt>
                      <c:pt idx="66" formatCode="0.00000">
                        <c:v>0.3980582524271844</c:v>
                      </c:pt>
                      <c:pt idx="67" formatCode="0.00000">
                        <c:v>0.3980582524271844</c:v>
                      </c:pt>
                      <c:pt idx="68" formatCode="0.00000">
                        <c:v>0.3980582524271844</c:v>
                      </c:pt>
                      <c:pt idx="69" formatCode="0.00000">
                        <c:v>0.3980582524271844</c:v>
                      </c:pt>
                      <c:pt idx="70" formatCode="0.00000">
                        <c:v>0.3980582524271844</c:v>
                      </c:pt>
                      <c:pt idx="71" formatCode="0.00000">
                        <c:v>0.3980582524271844</c:v>
                      </c:pt>
                      <c:pt idx="72" formatCode="0.00000">
                        <c:v>0.3980582524271844</c:v>
                      </c:pt>
                      <c:pt idx="73" formatCode="0.00000">
                        <c:v>0.3980582524271844</c:v>
                      </c:pt>
                      <c:pt idx="74" formatCode="0.00000">
                        <c:v>0.38834951456310673</c:v>
                      </c:pt>
                      <c:pt idx="75" formatCode="0.00000">
                        <c:v>0.3766990291262135</c:v>
                      </c:pt>
                      <c:pt idx="76" formatCode="0.00000">
                        <c:v>0.35825242718446593</c:v>
                      </c:pt>
                      <c:pt idx="77" formatCode="0.00000">
                        <c:v>0.35145631067961158</c:v>
                      </c:pt>
                      <c:pt idx="78" formatCode="0.00000">
                        <c:v>0.33786407766990284</c:v>
                      </c:pt>
                      <c:pt idx="79" formatCode="0.00000">
                        <c:v>0.32135922330097083</c:v>
                      </c:pt>
                      <c:pt idx="80" formatCode="0.00000">
                        <c:v>0.31553398058252419</c:v>
                      </c:pt>
                      <c:pt idx="81" formatCode="0.00000">
                        <c:v>0.30679611650485433</c:v>
                      </c:pt>
                      <c:pt idx="82" formatCode="0.00000">
                        <c:v>0.29805825242718442</c:v>
                      </c:pt>
                      <c:pt idx="83" formatCode="0.00000">
                        <c:v>0.2728155339805825</c:v>
                      </c:pt>
                      <c:pt idx="84" formatCode="0.00000">
                        <c:v>0.27669902912621358</c:v>
                      </c:pt>
                      <c:pt idx="85" formatCode="0.00000">
                        <c:v>0.2805825242718446</c:v>
                      </c:pt>
                      <c:pt idx="86" formatCode="0.00000">
                        <c:v>0.28252427184466011</c:v>
                      </c:pt>
                      <c:pt idx="87" formatCode="0.00000">
                        <c:v>0.27669902912621358</c:v>
                      </c:pt>
                      <c:pt idx="88" formatCode="0.00000">
                        <c:v>0.27766990291262134</c:v>
                      </c:pt>
                      <c:pt idx="89" formatCode="0.00000">
                        <c:v>0.28155339805825241</c:v>
                      </c:pt>
                      <c:pt idx="90" formatCode="0.00000">
                        <c:v>0.26116504854368927</c:v>
                      </c:pt>
                      <c:pt idx="91" formatCode="0.00000">
                        <c:v>0.25631067961165044</c:v>
                      </c:pt>
                      <c:pt idx="92" formatCode="0.00000">
                        <c:v>0.24951456310679604</c:v>
                      </c:pt>
                      <c:pt idx="93" formatCode="0.00000">
                        <c:v>0.25631067961165044</c:v>
                      </c:pt>
                      <c:pt idx="94" formatCode="0.00000">
                        <c:v>0.2427184466019417</c:v>
                      </c:pt>
                      <c:pt idx="95" formatCode="0.00000">
                        <c:v>0.22621359223300966</c:v>
                      </c:pt>
                      <c:pt idx="96" formatCode="0.00000">
                        <c:v>0.22427184466019412</c:v>
                      </c:pt>
                      <c:pt idx="97" formatCode="0.00000">
                        <c:v>0.20194174757281549</c:v>
                      </c:pt>
                      <c:pt idx="98" formatCode="0.00000">
                        <c:v>0.19029126213592229</c:v>
                      </c:pt>
                      <c:pt idx="99" formatCode="0.00000">
                        <c:v>0.17669902912621355</c:v>
                      </c:pt>
                      <c:pt idx="100" formatCode="0.00000">
                        <c:v>0.1844660194174757</c:v>
                      </c:pt>
                      <c:pt idx="101" formatCode="0.00000">
                        <c:v>0.18932038834951453</c:v>
                      </c:pt>
                      <c:pt idx="102" formatCode="0.00000">
                        <c:v>0.19126213592233005</c:v>
                      </c:pt>
                      <c:pt idx="103" formatCode="0.00000">
                        <c:v>0.19708737864077666</c:v>
                      </c:pt>
                      <c:pt idx="104" formatCode="0.00000">
                        <c:v>0.187378640776699</c:v>
                      </c:pt>
                      <c:pt idx="105" formatCode="0.00000">
                        <c:v>0.19514563106796112</c:v>
                      </c:pt>
                      <c:pt idx="106" formatCode="0.00000">
                        <c:v>0.19223300970873783</c:v>
                      </c:pt>
                      <c:pt idx="107" formatCode="0.00000">
                        <c:v>0.20582524271844654</c:v>
                      </c:pt>
                      <c:pt idx="108" formatCode="0.00000">
                        <c:v>0.21262135922330092</c:v>
                      </c:pt>
                      <c:pt idx="109" formatCode="0.00000">
                        <c:v>0.21747572815533975</c:v>
                      </c:pt>
                      <c:pt idx="110" formatCode="0.00000">
                        <c:v>0.22038834951456304</c:v>
                      </c:pt>
                      <c:pt idx="111" formatCode="0.00000">
                        <c:v>0.18932038834951453</c:v>
                      </c:pt>
                      <c:pt idx="112" formatCode="0.00000">
                        <c:v>0.18252427184466016</c:v>
                      </c:pt>
                      <c:pt idx="113" formatCode="0.00000">
                        <c:v>0.17087378640776696</c:v>
                      </c:pt>
                      <c:pt idx="114" formatCode="0.00000">
                        <c:v>0.17766990291262133</c:v>
                      </c:pt>
                      <c:pt idx="115" formatCode="0.00000">
                        <c:v>0.18737864077669902</c:v>
                      </c:pt>
                      <c:pt idx="116" formatCode="0.00000">
                        <c:v>0.19514563106796118</c:v>
                      </c:pt>
                      <c:pt idx="117" formatCode="0.00000">
                        <c:v>0.20970873786407768</c:v>
                      </c:pt>
                      <c:pt idx="118" formatCode="0.00000">
                        <c:v>0.19611650485436896</c:v>
                      </c:pt>
                      <c:pt idx="119" formatCode="0.00000">
                        <c:v>0.2058252427184466</c:v>
                      </c:pt>
                      <c:pt idx="120" formatCode="0.00000">
                        <c:v>0.20970873786407768</c:v>
                      </c:pt>
                      <c:pt idx="121" formatCode="0.00000">
                        <c:v>0.23106796116504852</c:v>
                      </c:pt>
                      <c:pt idx="122" formatCode="0.00000">
                        <c:v>0.23980582524271837</c:v>
                      </c:pt>
                      <c:pt idx="123" formatCode="0.00000">
                        <c:v>0.24563106796116499</c:v>
                      </c:pt>
                      <c:pt idx="124" formatCode="0.00000">
                        <c:v>0.25436893203883487</c:v>
                      </c:pt>
                      <c:pt idx="125" formatCode="0.00000">
                        <c:v>0.22427184466019412</c:v>
                      </c:pt>
                      <c:pt idx="126" formatCode="0.00000">
                        <c:v>0.21747572815533975</c:v>
                      </c:pt>
                      <c:pt idx="127" formatCode="0.00000">
                        <c:v>0.20485436893203879</c:v>
                      </c:pt>
                      <c:pt idx="128" formatCode="0.00000">
                        <c:v>0.21067961165048538</c:v>
                      </c:pt>
                      <c:pt idx="129" formatCode="0.00000">
                        <c:v>0.20679611650485433</c:v>
                      </c:pt>
                      <c:pt idx="130" formatCode="0.00000">
                        <c:v>0.20582524271844654</c:v>
                      </c:pt>
                      <c:pt idx="131" formatCode="0.00000">
                        <c:v>0.21165048543689316</c:v>
                      </c:pt>
                      <c:pt idx="132" formatCode="0.00000">
                        <c:v>0.19126213592233005</c:v>
                      </c:pt>
                      <c:pt idx="133" formatCode="0.00000">
                        <c:v>0.1990291262135922</c:v>
                      </c:pt>
                      <c:pt idx="134" formatCode="0.00000">
                        <c:v>0.19708737864077666</c:v>
                      </c:pt>
                      <c:pt idx="135" formatCode="0.00000">
                        <c:v>0.22038834951456304</c:v>
                      </c:pt>
                      <c:pt idx="136" formatCode="0.00000">
                        <c:v>0.23203883495145625</c:v>
                      </c:pt>
                      <c:pt idx="137" formatCode="0.00000">
                        <c:v>0.23786407766990286</c:v>
                      </c:pt>
                      <c:pt idx="138" formatCode="0.00000">
                        <c:v>0.25145631067961161</c:v>
                      </c:pt>
                      <c:pt idx="139" formatCode="0.00000">
                        <c:v>0.23592233009708732</c:v>
                      </c:pt>
                      <c:pt idx="140" formatCode="0.00000">
                        <c:v>0.23592233009708732</c:v>
                      </c:pt>
                      <c:pt idx="141" formatCode="0.00000">
                        <c:v>0.23009708737864071</c:v>
                      </c:pt>
                      <c:pt idx="142" formatCode="0.00000">
                        <c:v>0.24660194174757274</c:v>
                      </c:pt>
                      <c:pt idx="143" formatCode="0.00000">
                        <c:v>0.2427184466019417</c:v>
                      </c:pt>
                      <c:pt idx="144" formatCode="0.00000">
                        <c:v>0.24368932038834945</c:v>
                      </c:pt>
                      <c:pt idx="145" formatCode="0.00000">
                        <c:v>0.24951456310679604</c:v>
                      </c:pt>
                      <c:pt idx="146" formatCode="0.00000">
                        <c:v>0.23300970873786403</c:v>
                      </c:pt>
                      <c:pt idx="147" formatCode="0.00000">
                        <c:v>0.23106796116504852</c:v>
                      </c:pt>
                      <c:pt idx="148" formatCode="0.00000">
                        <c:v>0.22427184466019418</c:v>
                      </c:pt>
                      <c:pt idx="149" formatCode="0.00000">
                        <c:v>0.24174757281553397</c:v>
                      </c:pt>
                      <c:pt idx="150" formatCode="0.00000">
                        <c:v>0.23980582524271843</c:v>
                      </c:pt>
                      <c:pt idx="151" formatCode="0.00000">
                        <c:v>0.24563106796116499</c:v>
                      </c:pt>
                      <c:pt idx="152" formatCode="0.00000">
                        <c:v>0.25242718446601936</c:v>
                      </c:pt>
                      <c:pt idx="153" formatCode="0.00000">
                        <c:v>0.24757281553398053</c:v>
                      </c:pt>
                      <c:pt idx="154" formatCode="0.00000">
                        <c:v>0.25631067961165044</c:v>
                      </c:pt>
                      <c:pt idx="155" formatCode="0.00000">
                        <c:v>0.25436893203883487</c:v>
                      </c:pt>
                      <c:pt idx="156" formatCode="0.00000">
                        <c:v>0.26699029126213586</c:v>
                      </c:pt>
                      <c:pt idx="157" formatCode="0.00000">
                        <c:v>0.27378640776699026</c:v>
                      </c:pt>
                      <c:pt idx="158" formatCode="0.00000">
                        <c:v>0.28349514563106792</c:v>
                      </c:pt>
                      <c:pt idx="159" formatCode="0.00000">
                        <c:v>0.29126213592233008</c:v>
                      </c:pt>
                      <c:pt idx="160" formatCode="0.00000">
                        <c:v>0.28252427184466011</c:v>
                      </c:pt>
                      <c:pt idx="161" formatCode="0.00000">
                        <c:v>0.28446601941747562</c:v>
                      </c:pt>
                      <c:pt idx="162" formatCode="0.00000">
                        <c:v>0.28155339805825236</c:v>
                      </c:pt>
                      <c:pt idx="163" formatCode="0.00000">
                        <c:v>0.29126213592233008</c:v>
                      </c:pt>
                      <c:pt idx="164" formatCode="0.00000">
                        <c:v>0.30388349514563107</c:v>
                      </c:pt>
                      <c:pt idx="165" formatCode="0.00000">
                        <c:v>0.3242718446601941</c:v>
                      </c:pt>
                      <c:pt idx="166" formatCode="0.00000">
                        <c:v>0.35145631067961158</c:v>
                      </c:pt>
                      <c:pt idx="167" formatCode="0.00000">
                        <c:v>0.36019417475728149</c:v>
                      </c:pt>
                      <c:pt idx="168" formatCode="0.00000">
                        <c:v>0.37378640776699024</c:v>
                      </c:pt>
                      <c:pt idx="169" formatCode="0.00000">
                        <c:v>0.38640776699029128</c:v>
                      </c:pt>
                      <c:pt idx="170" formatCode="0.00000">
                        <c:v>0.42038834951456305</c:v>
                      </c:pt>
                      <c:pt idx="171" formatCode="0.00000">
                        <c:v>0.44466019417475727</c:v>
                      </c:pt>
                      <c:pt idx="172" formatCode="0.00000">
                        <c:v>0.46601941747572811</c:v>
                      </c:pt>
                      <c:pt idx="173" formatCode="0.00000">
                        <c:v>0.4990291262135923</c:v>
                      </c:pt>
                      <c:pt idx="174" formatCode="0.00000">
                        <c:v>0.49514563106796122</c:v>
                      </c:pt>
                      <c:pt idx="175" formatCode="0.00000">
                        <c:v>0.4990291262135923</c:v>
                      </c:pt>
                      <c:pt idx="176" formatCode="0.00000">
                        <c:v>0.49902912621359219</c:v>
                      </c:pt>
                      <c:pt idx="177" formatCode="0.00000">
                        <c:v>0.50582524271844653</c:v>
                      </c:pt>
                      <c:pt idx="178" formatCode="0.00000">
                        <c:v>0.52621359223300967</c:v>
                      </c:pt>
                      <c:pt idx="179" formatCode="0.00000">
                        <c:v>0.5300970873786407</c:v>
                      </c:pt>
                      <c:pt idx="180" formatCode="0.00000">
                        <c:v>0.53786407766990285</c:v>
                      </c:pt>
                      <c:pt idx="181" formatCode="0.00000">
                        <c:v>0.52912621359223289</c:v>
                      </c:pt>
                      <c:pt idx="182" formatCode="0.00000">
                        <c:v>0.53592233009708734</c:v>
                      </c:pt>
                      <c:pt idx="183" formatCode="0.00000">
                        <c:v>0.52524271844660186</c:v>
                      </c:pt>
                      <c:pt idx="184" formatCode="0.00000">
                        <c:v>0.53689320388349504</c:v>
                      </c:pt>
                      <c:pt idx="185" formatCode="0.00000">
                        <c:v>0.54951456310679603</c:v>
                      </c:pt>
                      <c:pt idx="186" formatCode="0.00000">
                        <c:v>0.55048543689320384</c:v>
                      </c:pt>
                      <c:pt idx="187" formatCode="0.00000">
                        <c:v>0.56116504854368932</c:v>
                      </c:pt>
                      <c:pt idx="188" formatCode="0.00000">
                        <c:v>0.53980582524271847</c:v>
                      </c:pt>
                      <c:pt idx="189" formatCode="0.00000">
                        <c:v>0.53883495145631077</c:v>
                      </c:pt>
                      <c:pt idx="190" formatCode="0.00000">
                        <c:v>0.53398058252427194</c:v>
                      </c:pt>
                      <c:pt idx="191" formatCode="0.00000">
                        <c:v>0.529126213592233</c:v>
                      </c:pt>
                      <c:pt idx="192" formatCode="0.00000">
                        <c:v>0.51747572815533982</c:v>
                      </c:pt>
                      <c:pt idx="193" formatCode="0.00000">
                        <c:v>0.50873786407766997</c:v>
                      </c:pt>
                      <c:pt idx="194" formatCode="0.00000">
                        <c:v>0.49611650485436903</c:v>
                      </c:pt>
                      <c:pt idx="195" formatCode="0.00000">
                        <c:v>0.44854368932038835</c:v>
                      </c:pt>
                      <c:pt idx="196" formatCode="0.00000">
                        <c:v>0.42427184466019413</c:v>
                      </c:pt>
                      <c:pt idx="197" formatCode="0.00000">
                        <c:v>0.39029126213592225</c:v>
                      </c:pt>
                      <c:pt idx="198" formatCode="0.00000">
                        <c:v>0.37378640776699024</c:v>
                      </c:pt>
                      <c:pt idx="199" formatCode="0.00000">
                        <c:v>0.34660194174757275</c:v>
                      </c:pt>
                      <c:pt idx="200" formatCode="0.00000">
                        <c:v>0.30776699029126209</c:v>
                      </c:pt>
                      <c:pt idx="201" formatCode="0.00000">
                        <c:v>0.28932038834951451</c:v>
                      </c:pt>
                      <c:pt idx="202" formatCode="0.00000">
                        <c:v>0.25631067961165044</c:v>
                      </c:pt>
                      <c:pt idx="203" formatCode="0.00000">
                        <c:v>0.23300970873786403</c:v>
                      </c:pt>
                      <c:pt idx="204" formatCode="0.00000">
                        <c:v>0.21165048543689316</c:v>
                      </c:pt>
                      <c:pt idx="205" formatCode="0.00000">
                        <c:v>0.21067961165048538</c:v>
                      </c:pt>
                      <c:pt idx="206" formatCode="0.00000">
                        <c:v>0.20097087378640771</c:v>
                      </c:pt>
                      <c:pt idx="207" formatCode="0.00000">
                        <c:v>0.19805825242718442</c:v>
                      </c:pt>
                      <c:pt idx="208" formatCode="0.00000">
                        <c:v>0.19514563106796112</c:v>
                      </c:pt>
                      <c:pt idx="209" formatCode="0.00000">
                        <c:v>0.18834951456310675</c:v>
                      </c:pt>
                      <c:pt idx="210" formatCode="0.00000">
                        <c:v>0.20291262135922325</c:v>
                      </c:pt>
                      <c:pt idx="211" formatCode="0.00000">
                        <c:v>0.21067961165048538</c:v>
                      </c:pt>
                      <c:pt idx="212" formatCode="0.00000">
                        <c:v>0.21941747572815529</c:v>
                      </c:pt>
                      <c:pt idx="213" formatCode="0.00000">
                        <c:v>0.22524271844660188</c:v>
                      </c:pt>
                      <c:pt idx="214" formatCode="0.00000">
                        <c:v>0.22524271844660188</c:v>
                      </c:pt>
                      <c:pt idx="215" formatCode="0.00000">
                        <c:v>0.23689320388349508</c:v>
                      </c:pt>
                      <c:pt idx="216" formatCode="0.00000">
                        <c:v>0.23398058252427179</c:v>
                      </c:pt>
                      <c:pt idx="217" formatCode="0.00000">
                        <c:v>0.23786407766990286</c:v>
                      </c:pt>
                      <c:pt idx="218" formatCode="0.00000">
                        <c:v>0.23300970873786403</c:v>
                      </c:pt>
                      <c:pt idx="219" formatCode="0.00000">
                        <c:v>0.24077669902912616</c:v>
                      </c:pt>
                      <c:pt idx="220" formatCode="0.00000">
                        <c:v>0.24174757281553391</c:v>
                      </c:pt>
                      <c:pt idx="221" formatCode="0.00000">
                        <c:v>0.24466019417475721</c:v>
                      </c:pt>
                      <c:pt idx="222" formatCode="0.00000">
                        <c:v>0.25825242718446595</c:v>
                      </c:pt>
                      <c:pt idx="223" formatCode="0.00000">
                        <c:v>0.25339805825242717</c:v>
                      </c:pt>
                      <c:pt idx="224" formatCode="0.00000">
                        <c:v>0.26116504854368927</c:v>
                      </c:pt>
                      <c:pt idx="225" formatCode="0.00000">
                        <c:v>0.26019417475728152</c:v>
                      </c:pt>
                      <c:pt idx="226" formatCode="0.00000">
                        <c:v>0.26990291262135918</c:v>
                      </c:pt>
                      <c:pt idx="227" formatCode="0.00000">
                        <c:v>0.27378640776699026</c:v>
                      </c:pt>
                      <c:pt idx="228" formatCode="0.00000">
                        <c:v>0.27669902912621358</c:v>
                      </c:pt>
                      <c:pt idx="229" formatCode="0.00000">
                        <c:v>0.2805825242718446</c:v>
                      </c:pt>
                      <c:pt idx="230" formatCode="0.00000">
                        <c:v>0.26699029126213586</c:v>
                      </c:pt>
                      <c:pt idx="231" formatCode="0.00000">
                        <c:v>0.25145631067961161</c:v>
                      </c:pt>
                      <c:pt idx="232" formatCode="0.00000">
                        <c:v>0.23495145631067954</c:v>
                      </c:pt>
                      <c:pt idx="233" formatCode="0.00000">
                        <c:v>0.23106796116504849</c:v>
                      </c:pt>
                      <c:pt idx="234" formatCode="0.00000">
                        <c:v>0.22718446601941741</c:v>
                      </c:pt>
                      <c:pt idx="235" formatCode="0.00000">
                        <c:v>0.22135922330097083</c:v>
                      </c:pt>
                      <c:pt idx="236" formatCode="0.00000">
                        <c:v>0.22427184466019412</c:v>
                      </c:pt>
                      <c:pt idx="237" formatCode="0.00000">
                        <c:v>0.2135922330097087</c:v>
                      </c:pt>
                      <c:pt idx="238" formatCode="0.00000">
                        <c:v>0.22330097087378639</c:v>
                      </c:pt>
                      <c:pt idx="239" formatCode="0.00000">
                        <c:v>0.21941747572815534</c:v>
                      </c:pt>
                      <c:pt idx="240" formatCode="0.00000">
                        <c:v>0.2203883495145631</c:v>
                      </c:pt>
                      <c:pt idx="241" formatCode="0.00000">
                        <c:v>0.22815533980582522</c:v>
                      </c:pt>
                      <c:pt idx="242" formatCode="0.00000">
                        <c:v>0.22815533980582522</c:v>
                      </c:pt>
                      <c:pt idx="243" formatCode="0.00000">
                        <c:v>0.23980582524271843</c:v>
                      </c:pt>
                      <c:pt idx="244" formatCode="0.00000">
                        <c:v>0.23592233009708732</c:v>
                      </c:pt>
                      <c:pt idx="245" formatCode="0.00000">
                        <c:v>0.24077669902912616</c:v>
                      </c:pt>
                      <c:pt idx="246" formatCode="0.00000">
                        <c:v>0.23786407766990286</c:v>
                      </c:pt>
                      <c:pt idx="247" formatCode="0.00000">
                        <c:v>0.24757281553398053</c:v>
                      </c:pt>
                      <c:pt idx="248" formatCode="0.00000">
                        <c:v>0.24757281553398053</c:v>
                      </c:pt>
                      <c:pt idx="249" formatCode="0.00000">
                        <c:v>0.25436893203883487</c:v>
                      </c:pt>
                      <c:pt idx="250" formatCode="0.00000">
                        <c:v>0.27961165048543679</c:v>
                      </c:pt>
                      <c:pt idx="251" formatCode="0.00000">
                        <c:v>0.2805825242718446</c:v>
                      </c:pt>
                      <c:pt idx="252" formatCode="0.00000">
                        <c:v>0.29805825242718442</c:v>
                      </c:pt>
                      <c:pt idx="253" formatCode="0.00000">
                        <c:v>0.29417475728155335</c:v>
                      </c:pt>
                      <c:pt idx="254" formatCode="0.00000">
                        <c:v>0.29126213592233008</c:v>
                      </c:pt>
                      <c:pt idx="255" formatCode="0.00000">
                        <c:v>0.28543689320388343</c:v>
                      </c:pt>
                      <c:pt idx="256" formatCode="0.00000">
                        <c:v>0.27961165048543685</c:v>
                      </c:pt>
                      <c:pt idx="257" formatCode="0.00000">
                        <c:v>0.28640776699029125</c:v>
                      </c:pt>
                      <c:pt idx="258" formatCode="0.00000">
                        <c:v>0.28543689320388343</c:v>
                      </c:pt>
                      <c:pt idx="259" formatCode="0.00000">
                        <c:v>0.28543689320388343</c:v>
                      </c:pt>
                      <c:pt idx="260" formatCode="0.00000">
                        <c:v>0.26699029126213591</c:v>
                      </c:pt>
                      <c:pt idx="261" formatCode="0.00000">
                        <c:v>0.26893203883495143</c:v>
                      </c:pt>
                      <c:pt idx="262" formatCode="0.00000">
                        <c:v>0.26504854368932035</c:v>
                      </c:pt>
                      <c:pt idx="263" formatCode="0.00000">
                        <c:v>0.26796116504854361</c:v>
                      </c:pt>
                      <c:pt idx="264" formatCode="0.00000">
                        <c:v>0.28932038834951446</c:v>
                      </c:pt>
                      <c:pt idx="265" formatCode="0.00000">
                        <c:v>0.29805825242718437</c:v>
                      </c:pt>
                      <c:pt idx="266" formatCode="0.00000">
                        <c:v>0.30582524271844652</c:v>
                      </c:pt>
                      <c:pt idx="267" formatCode="0.00000">
                        <c:v>0.3029126213592232</c:v>
                      </c:pt>
                      <c:pt idx="268" formatCode="0.00000">
                        <c:v>0.29320388349514559</c:v>
                      </c:pt>
                      <c:pt idx="269" formatCode="0.00000">
                        <c:v>0.29805825242718442</c:v>
                      </c:pt>
                      <c:pt idx="270" formatCode="0.00000">
                        <c:v>0.30582524271844652</c:v>
                      </c:pt>
                      <c:pt idx="271" formatCode="0.00000">
                        <c:v>0.3242718446601941</c:v>
                      </c:pt>
                      <c:pt idx="272" formatCode="0.00000">
                        <c:v>0.33592233009708733</c:v>
                      </c:pt>
                      <c:pt idx="273" formatCode="0.00000">
                        <c:v>0.34174757281553397</c:v>
                      </c:pt>
                      <c:pt idx="274" formatCode="0.00000">
                        <c:v>0.33009708737864074</c:v>
                      </c:pt>
                      <c:pt idx="275" formatCode="0.00000">
                        <c:v>0.32718446601941742</c:v>
                      </c:pt>
                      <c:pt idx="276" formatCode="0.00000">
                        <c:v>0.33203883495145625</c:v>
                      </c:pt>
                      <c:pt idx="277" formatCode="0.00000">
                        <c:v>0.32330097087378634</c:v>
                      </c:pt>
                      <c:pt idx="278" formatCode="0.00000">
                        <c:v>0.34368932038834943</c:v>
                      </c:pt>
                      <c:pt idx="279" formatCode="0.00000">
                        <c:v>0.35145631067961158</c:v>
                      </c:pt>
                      <c:pt idx="280" formatCode="0.00000">
                        <c:v>0.35631067961165042</c:v>
                      </c:pt>
                      <c:pt idx="281" formatCode="0.00000">
                        <c:v>0.34757281553398051</c:v>
                      </c:pt>
                      <c:pt idx="282" formatCode="0.00000">
                        <c:v>0.33398058252427176</c:v>
                      </c:pt>
                      <c:pt idx="283" formatCode="0.00000">
                        <c:v>0.33009708737864074</c:v>
                      </c:pt>
                      <c:pt idx="284" formatCode="0.00000">
                        <c:v>0.34077669902912616</c:v>
                      </c:pt>
                      <c:pt idx="285" formatCode="0.00000">
                        <c:v>0.35533980582524266</c:v>
                      </c:pt>
                      <c:pt idx="286" formatCode="0.00000">
                        <c:v>0.3689320388349514</c:v>
                      </c:pt>
                      <c:pt idx="287" formatCode="0.00000">
                        <c:v>0.38252427184466015</c:v>
                      </c:pt>
                      <c:pt idx="288" formatCode="0.00000">
                        <c:v>0.36310679611650476</c:v>
                      </c:pt>
                      <c:pt idx="289" formatCode="0.00000">
                        <c:v>0.33592233009708733</c:v>
                      </c:pt>
                      <c:pt idx="290" formatCode="0.00000">
                        <c:v>0.32038834951456308</c:v>
                      </c:pt>
                      <c:pt idx="291" formatCode="0.00000">
                        <c:v>0.29902912621359218</c:v>
                      </c:pt>
                      <c:pt idx="292" formatCode="0.00000">
                        <c:v>0.29611650485436891</c:v>
                      </c:pt>
                      <c:pt idx="293" formatCode="0.00000">
                        <c:v>0.29611650485436891</c:v>
                      </c:pt>
                      <c:pt idx="294" formatCode="0.00000">
                        <c:v>0.28349514563106792</c:v>
                      </c:pt>
                      <c:pt idx="295" formatCode="0.00000">
                        <c:v>0.26213592233009703</c:v>
                      </c:pt>
                      <c:pt idx="296" formatCode="0.00000">
                        <c:v>0.23398058252427179</c:v>
                      </c:pt>
                      <c:pt idx="297" formatCode="0.00000">
                        <c:v>0.22427184466019412</c:v>
                      </c:pt>
                      <c:pt idx="298" formatCode="0.00000">
                        <c:v>0.22524271844660188</c:v>
                      </c:pt>
                      <c:pt idx="299" formatCode="0.00000">
                        <c:v>0.23592233009708732</c:v>
                      </c:pt>
                      <c:pt idx="300" formatCode="0.00000">
                        <c:v>0.24563106796116499</c:v>
                      </c:pt>
                      <c:pt idx="301" formatCode="0.00000">
                        <c:v>0.25631067961165044</c:v>
                      </c:pt>
                      <c:pt idx="302" formatCode="0.00000">
                        <c:v>0.24951456310679604</c:v>
                      </c:pt>
                      <c:pt idx="303" formatCode="0.00000">
                        <c:v>0.24077669902912616</c:v>
                      </c:pt>
                      <c:pt idx="304" formatCode="0.00000">
                        <c:v>0.24466019417475721</c:v>
                      </c:pt>
                      <c:pt idx="305" formatCode="0.00000">
                        <c:v>0.25048543689320379</c:v>
                      </c:pt>
                      <c:pt idx="306" formatCode="0.00000">
                        <c:v>0.25728155339805819</c:v>
                      </c:pt>
                      <c:pt idx="307" formatCode="0.00000">
                        <c:v>0.26019417475728146</c:v>
                      </c:pt>
                      <c:pt idx="308" formatCode="0.00000">
                        <c:v>0.26504854368932029</c:v>
                      </c:pt>
                      <c:pt idx="309" formatCode="0.00000">
                        <c:v>0.26213592233009703</c:v>
                      </c:pt>
                      <c:pt idx="310" formatCode="0.00000">
                        <c:v>0.25339805825242712</c:v>
                      </c:pt>
                      <c:pt idx="311" formatCode="0.00000">
                        <c:v>0.24854368932038828</c:v>
                      </c:pt>
                      <c:pt idx="312" formatCode="0.00000">
                        <c:v>0.24660194174757274</c:v>
                      </c:pt>
                      <c:pt idx="313" formatCode="0.00000">
                        <c:v>0.25533980582524263</c:v>
                      </c:pt>
                      <c:pt idx="314" formatCode="0.00000">
                        <c:v>0.24951456310679604</c:v>
                      </c:pt>
                      <c:pt idx="315" formatCode="0.00000">
                        <c:v>0.25436893203883487</c:v>
                      </c:pt>
                      <c:pt idx="316" formatCode="0.00000">
                        <c:v>0.2660194174757281</c:v>
                      </c:pt>
                      <c:pt idx="317" formatCode="0.00000">
                        <c:v>0.26116504854368927</c:v>
                      </c:pt>
                      <c:pt idx="318" formatCode="0.00000">
                        <c:v>0.29902912621359223</c:v>
                      </c:pt>
                      <c:pt idx="319" formatCode="0.00000">
                        <c:v>0.30582524271844658</c:v>
                      </c:pt>
                      <c:pt idx="320" formatCode="0.00000">
                        <c:v>0.32427184466019415</c:v>
                      </c:pt>
                      <c:pt idx="321" formatCode="0.00000">
                        <c:v>0.33980582524271841</c:v>
                      </c:pt>
                      <c:pt idx="322" formatCode="0.00000">
                        <c:v>0.36407766990291257</c:v>
                      </c:pt>
                      <c:pt idx="323" formatCode="0.00000">
                        <c:v>0.37087378640776691</c:v>
                      </c:pt>
                      <c:pt idx="324" formatCode="0.00000">
                        <c:v>0.38155339805825234</c:v>
                      </c:pt>
                      <c:pt idx="325" formatCode="0.00000">
                        <c:v>0.39029126213592225</c:v>
                      </c:pt>
                      <c:pt idx="326" formatCode="0.00000">
                        <c:v>0.39514563106796108</c:v>
                      </c:pt>
                      <c:pt idx="327" formatCode="0.00000">
                        <c:v>0.42038834951456305</c:v>
                      </c:pt>
                      <c:pt idx="328" formatCode="0.00000">
                        <c:v>0.38834951456310673</c:v>
                      </c:pt>
                      <c:pt idx="329" formatCode="0.00000">
                        <c:v>0.4048543689320388</c:v>
                      </c:pt>
                      <c:pt idx="330" formatCode="0.00000">
                        <c:v>0.40873786407766988</c:v>
                      </c:pt>
                      <c:pt idx="331" formatCode="0.00000">
                        <c:v>0.41359223300970871</c:v>
                      </c:pt>
                      <c:pt idx="332" formatCode="0.00000">
                        <c:v>0.42330097087378632</c:v>
                      </c:pt>
                      <c:pt idx="333" formatCode="0.00000">
                        <c:v>0.44563106796116497</c:v>
                      </c:pt>
                      <c:pt idx="334" formatCode="0.00000">
                        <c:v>0.48640776699029126</c:v>
                      </c:pt>
                      <c:pt idx="335" formatCode="0.00000">
                        <c:v>0.47864077669902916</c:v>
                      </c:pt>
                      <c:pt idx="336" formatCode="0.00000">
                        <c:v>0.49708737864077668</c:v>
                      </c:pt>
                      <c:pt idx="337" formatCode="0.00000">
                        <c:v>0.50097087378640781</c:v>
                      </c:pt>
                      <c:pt idx="338" formatCode="0.00000">
                        <c:v>0.52038834951456314</c:v>
                      </c:pt>
                      <c:pt idx="339" formatCode="0.00000">
                        <c:v>0.53300970873786413</c:v>
                      </c:pt>
                      <c:pt idx="340" formatCode="0.00000">
                        <c:v>0.5436893203883495</c:v>
                      </c:pt>
                      <c:pt idx="341" formatCode="0.00000">
                        <c:v>0.56990291262135928</c:v>
                      </c:pt>
                      <c:pt idx="342" formatCode="0.00000">
                        <c:v>0.55631067961165059</c:v>
                      </c:pt>
                      <c:pt idx="343" formatCode="0.00000">
                        <c:v>0.56310679611650483</c:v>
                      </c:pt>
                      <c:pt idx="344" formatCode="0.00000">
                        <c:v>0.54951456310679614</c:v>
                      </c:pt>
                      <c:pt idx="345" formatCode="0.00000">
                        <c:v>0.5737864077669903</c:v>
                      </c:pt>
                      <c:pt idx="346" formatCode="0.00000">
                        <c:v>0.57475728155339811</c:v>
                      </c:pt>
                      <c:pt idx="347" formatCode="0.00000">
                        <c:v>0.56796116504854366</c:v>
                      </c:pt>
                      <c:pt idx="348" formatCode="0.00000">
                        <c:v>0.56019417475728162</c:v>
                      </c:pt>
                      <c:pt idx="349" formatCode="0.00000">
                        <c:v>0.5271844660194176</c:v>
                      </c:pt>
                      <c:pt idx="350" formatCode="0.00000">
                        <c:v>0.52912621359223311</c:v>
                      </c:pt>
                      <c:pt idx="351" formatCode="0.00000">
                        <c:v>0.52135922330097095</c:v>
                      </c:pt>
                      <c:pt idx="352" formatCode="0.00000">
                        <c:v>0.53300970873786402</c:v>
                      </c:pt>
                      <c:pt idx="353" formatCode="0.00000">
                        <c:v>0.51941747572815533</c:v>
                      </c:pt>
                      <c:pt idx="354" formatCode="0.00000">
                        <c:v>0.51844660194174752</c:v>
                      </c:pt>
                      <c:pt idx="355" formatCode="0.00000">
                        <c:v>0.52330097087378635</c:v>
                      </c:pt>
                      <c:pt idx="356" formatCode="0.00000">
                        <c:v>0.49708737864077657</c:v>
                      </c:pt>
                      <c:pt idx="357" formatCode="0.00000">
                        <c:v>0.50970873786407755</c:v>
                      </c:pt>
                      <c:pt idx="358" formatCode="0.00000">
                        <c:v>0.51844660194174752</c:v>
                      </c:pt>
                      <c:pt idx="359" formatCode="0.00000">
                        <c:v>0.5436893203883495</c:v>
                      </c:pt>
                      <c:pt idx="360" formatCode="0.00000">
                        <c:v>0.55145631067961165</c:v>
                      </c:pt>
                      <c:pt idx="361" formatCode="0.00000">
                        <c:v>0.55048543689320384</c:v>
                      </c:pt>
                      <c:pt idx="362" formatCode="0.00000">
                        <c:v>0.56504854368932045</c:v>
                      </c:pt>
                      <c:pt idx="363" formatCode="0.00000">
                        <c:v>0.54854368932038844</c:v>
                      </c:pt>
                      <c:pt idx="364" formatCode="0.00000">
                        <c:v>0.55436893203883497</c:v>
                      </c:pt>
                      <c:pt idx="365" formatCode="0.00000">
                        <c:v>0.55242718446601935</c:v>
                      </c:pt>
                      <c:pt idx="366" formatCode="0.00000">
                        <c:v>0.56504854368932034</c:v>
                      </c:pt>
                      <c:pt idx="367" formatCode="0.00000">
                        <c:v>0.56699029126213607</c:v>
                      </c:pt>
                      <c:pt idx="368" formatCode="0.00000">
                        <c:v>0.57281553398058249</c:v>
                      </c:pt>
                      <c:pt idx="369" formatCode="0.00000">
                        <c:v>0.58446601941747578</c:v>
                      </c:pt>
                      <c:pt idx="370" formatCode="0.00000">
                        <c:v>0.56796116504854366</c:v>
                      </c:pt>
                      <c:pt idx="371" formatCode="0.00000">
                        <c:v>0.56990291262135928</c:v>
                      </c:pt>
                      <c:pt idx="372" formatCode="0.00000">
                        <c:v>0.5601941747572815</c:v>
                      </c:pt>
                      <c:pt idx="373" formatCode="0.00000">
                        <c:v>0.57766990291262132</c:v>
                      </c:pt>
                      <c:pt idx="374" formatCode="0.00000">
                        <c:v>0.5737864077669903</c:v>
                      </c:pt>
                      <c:pt idx="375" formatCode="0.00000">
                        <c:v>0.57087378640776698</c:v>
                      </c:pt>
                      <c:pt idx="376" formatCode="0.00000">
                        <c:v>0.59029126213592231</c:v>
                      </c:pt>
                      <c:pt idx="377" formatCode="0.00000">
                        <c:v>0.57766990291262132</c:v>
                      </c:pt>
                      <c:pt idx="378" formatCode="0.00000">
                        <c:v>0.58155339805825235</c:v>
                      </c:pt>
                      <c:pt idx="379" formatCode="0.00000">
                        <c:v>0.57669902912621351</c:v>
                      </c:pt>
                      <c:pt idx="380" formatCode="0.00000">
                        <c:v>0.58640776699029118</c:v>
                      </c:pt>
                      <c:pt idx="381" formatCode="0.00000">
                        <c:v>0.59320388349514552</c:v>
                      </c:pt>
                      <c:pt idx="382" formatCode="0.00000">
                        <c:v>0.60388349514563111</c:v>
                      </c:pt>
                      <c:pt idx="383" formatCode="0.00000">
                        <c:v>0.62038834951456301</c:v>
                      </c:pt>
                      <c:pt idx="384" formatCode="0.00000">
                        <c:v>0.6194174757281552</c:v>
                      </c:pt>
                      <c:pt idx="385" formatCode="0.00000">
                        <c:v>0.6320388349514563</c:v>
                      </c:pt>
                      <c:pt idx="386" formatCode="0.00000">
                        <c:v>0.66116504854368929</c:v>
                      </c:pt>
                      <c:pt idx="387" formatCode="0.00000">
                        <c:v>0.68252427184466014</c:v>
                      </c:pt>
                      <c:pt idx="388" formatCode="0.00000">
                        <c:v>0.69029126213592229</c:v>
                      </c:pt>
                      <c:pt idx="389" formatCode="0.00000">
                        <c:v>0.69708737864077674</c:v>
                      </c:pt>
                      <c:pt idx="390" formatCode="0.00000">
                        <c:v>0.71165048543689313</c:v>
                      </c:pt>
                      <c:pt idx="391" formatCode="0.00000">
                        <c:v>0.69902912621359226</c:v>
                      </c:pt>
                      <c:pt idx="392" formatCode="0.00000">
                        <c:v>0.69611650485436893</c:v>
                      </c:pt>
                      <c:pt idx="393" formatCode="0.00000">
                        <c:v>0.68737864077669908</c:v>
                      </c:pt>
                      <c:pt idx="394" formatCode="0.00000">
                        <c:v>0.68640776699029127</c:v>
                      </c:pt>
                      <c:pt idx="395" formatCode="0.00000">
                        <c:v>0.67961165048543692</c:v>
                      </c:pt>
                      <c:pt idx="396" formatCode="0.00000">
                        <c:v>0.64466019417475728</c:v>
                      </c:pt>
                      <c:pt idx="397" formatCode="0.00000">
                        <c:v>0.64466019417475728</c:v>
                      </c:pt>
                      <c:pt idx="398" formatCode="0.00000">
                        <c:v>0.63300970873786411</c:v>
                      </c:pt>
                      <c:pt idx="399" formatCode="0.00000">
                        <c:v>0.63592233009708732</c:v>
                      </c:pt>
                      <c:pt idx="400" formatCode="0.00000">
                        <c:v>0.62427184466019414</c:v>
                      </c:pt>
                      <c:pt idx="401" formatCode="0.00000">
                        <c:v>0.63106796116504849</c:v>
                      </c:pt>
                      <c:pt idx="402" formatCode="0.00000">
                        <c:v>0.63786407766990294</c:v>
                      </c:pt>
                      <c:pt idx="403" formatCode="0.00000">
                        <c:v>0.64174757281553396</c:v>
                      </c:pt>
                      <c:pt idx="404" formatCode="0.00000">
                        <c:v>0.65631067961165046</c:v>
                      </c:pt>
                      <c:pt idx="405" formatCode="0.00000">
                        <c:v>0.64757281553398061</c:v>
                      </c:pt>
                      <c:pt idx="406" formatCode="0.00000">
                        <c:v>0.65631067961165046</c:v>
                      </c:pt>
                      <c:pt idx="407" formatCode="0.00000">
                        <c:v>0.64951456310679601</c:v>
                      </c:pt>
                      <c:pt idx="408" formatCode="0.00000">
                        <c:v>0.64563106796116498</c:v>
                      </c:pt>
                      <c:pt idx="409" formatCode="0.00000">
                        <c:v>0.64660194174757279</c:v>
                      </c:pt>
                      <c:pt idx="410" formatCode="0.00000">
                        <c:v>0.64368932038834947</c:v>
                      </c:pt>
                      <c:pt idx="411" formatCode="0.00000">
                        <c:v>0.64854368932038842</c:v>
                      </c:pt>
                      <c:pt idx="412" formatCode="0.00000">
                        <c:v>0.63689320388349524</c:v>
                      </c:pt>
                      <c:pt idx="413" formatCode="0.00000">
                        <c:v>0.63689320388349524</c:v>
                      </c:pt>
                      <c:pt idx="414" formatCode="0.00000">
                        <c:v>0.62233009708737863</c:v>
                      </c:pt>
                      <c:pt idx="415" formatCode="0.00000">
                        <c:v>0.62912621359223309</c:v>
                      </c:pt>
                      <c:pt idx="416" formatCode="0.00000">
                        <c:v>0.61553398058252429</c:v>
                      </c:pt>
                      <c:pt idx="417" formatCode="0.00000">
                        <c:v>0.61262135922330097</c:v>
                      </c:pt>
                      <c:pt idx="418" formatCode="0.00000">
                        <c:v>0.63398058252427181</c:v>
                      </c:pt>
                      <c:pt idx="419" formatCode="0.00000">
                        <c:v>0.62038834951456301</c:v>
                      </c:pt>
                      <c:pt idx="420" formatCode="0.00000">
                        <c:v>0.62815533980582516</c:v>
                      </c:pt>
                      <c:pt idx="421" formatCode="0.00000">
                        <c:v>0.62718446601941735</c:v>
                      </c:pt>
                      <c:pt idx="422" formatCode="0.00000">
                        <c:v>0.63009708737864067</c:v>
                      </c:pt>
                      <c:pt idx="423" formatCode="0.00000">
                        <c:v>0.62621359223300965</c:v>
                      </c:pt>
                      <c:pt idx="424" formatCode="0.00000">
                        <c:v>0.63300970873786411</c:v>
                      </c:pt>
                      <c:pt idx="425" formatCode="0.00000">
                        <c:v>0.64466019417475739</c:v>
                      </c:pt>
                      <c:pt idx="426" formatCode="0.00000">
                        <c:v>0.64077669902912615</c:v>
                      </c:pt>
                      <c:pt idx="427" formatCode="0.00000">
                        <c:v>0.64854368932038831</c:v>
                      </c:pt>
                      <c:pt idx="428" formatCode="0.00000">
                        <c:v>0.63786407766990294</c:v>
                      </c:pt>
                      <c:pt idx="429" formatCode="0.00000">
                        <c:v>0.64174757281553396</c:v>
                      </c:pt>
                      <c:pt idx="430" formatCode="0.00000">
                        <c:v>0.64174757281553396</c:v>
                      </c:pt>
                      <c:pt idx="431" formatCode="0.00000">
                        <c:v>0.63883495145631064</c:v>
                      </c:pt>
                      <c:pt idx="432" formatCode="0.00000">
                        <c:v>0.64271844660194177</c:v>
                      </c:pt>
                      <c:pt idx="433" formatCode="0.00000">
                        <c:v>0.63300970873786411</c:v>
                      </c:pt>
                      <c:pt idx="434" formatCode="0.00000">
                        <c:v>0.62815533980582516</c:v>
                      </c:pt>
                      <c:pt idx="435" formatCode="0.00000">
                        <c:v>0.6165048543689321</c:v>
                      </c:pt>
                      <c:pt idx="436" formatCode="0.00000">
                        <c:v>0.62038834951456312</c:v>
                      </c:pt>
                      <c:pt idx="437" formatCode="0.00000">
                        <c:v>0.61456310679611648</c:v>
                      </c:pt>
                      <c:pt idx="438" formatCode="0.00000">
                        <c:v>0.61747572815533969</c:v>
                      </c:pt>
                      <c:pt idx="439" formatCode="0.00000">
                        <c:v>0.62815533980582505</c:v>
                      </c:pt>
                      <c:pt idx="440" formatCode="0.00000">
                        <c:v>0.61359223300970867</c:v>
                      </c:pt>
                      <c:pt idx="441" formatCode="0.00000">
                        <c:v>0.61359223300970867</c:v>
                      </c:pt>
                      <c:pt idx="442" formatCode="0.00000">
                        <c:v>0.61262135922330097</c:v>
                      </c:pt>
                      <c:pt idx="443" formatCode="0.00000">
                        <c:v>0.61941747572815531</c:v>
                      </c:pt>
                      <c:pt idx="444" formatCode="0.00000">
                        <c:v>0.61456310679611659</c:v>
                      </c:pt>
                      <c:pt idx="445" formatCode="0.00000">
                        <c:v>0.62233009708737863</c:v>
                      </c:pt>
                      <c:pt idx="446" formatCode="0.00000">
                        <c:v>0.63980582524271845</c:v>
                      </c:pt>
                      <c:pt idx="447" formatCode="0.00000">
                        <c:v>0.62233009708737863</c:v>
                      </c:pt>
                      <c:pt idx="448" formatCode="0.00000">
                        <c:v>0.62718446601941746</c:v>
                      </c:pt>
                      <c:pt idx="449" formatCode="0.00000">
                        <c:v>0.62427184466019425</c:v>
                      </c:pt>
                      <c:pt idx="450" formatCode="0.00000">
                        <c:v>0.6310679611650486</c:v>
                      </c:pt>
                      <c:pt idx="451" formatCode="0.00000">
                        <c:v>0.63689320388349513</c:v>
                      </c:pt>
                      <c:pt idx="452" formatCode="0.00000">
                        <c:v>0.64077669902912626</c:v>
                      </c:pt>
                      <c:pt idx="453" formatCode="0.00000">
                        <c:v>0.65728155339805827</c:v>
                      </c:pt>
                      <c:pt idx="454" formatCode="0.00000">
                        <c:v>0.65242718446601944</c:v>
                      </c:pt>
                      <c:pt idx="455" formatCode="0.00000">
                        <c:v>0.66116504854368929</c:v>
                      </c:pt>
                      <c:pt idx="456" formatCode="0.00000">
                        <c:v>0.65533980582524265</c:v>
                      </c:pt>
                      <c:pt idx="457" formatCode="0.00000">
                        <c:v>0.68155339805825244</c:v>
                      </c:pt>
                      <c:pt idx="458" formatCode="0.00000">
                        <c:v>0.67961165048543681</c:v>
                      </c:pt>
                      <c:pt idx="459" formatCode="0.00000">
                        <c:v>0.68446601941747576</c:v>
                      </c:pt>
                      <c:pt idx="460" formatCode="0.00000">
                        <c:v>0.70291262135922339</c:v>
                      </c:pt>
                      <c:pt idx="461" formatCode="0.00000">
                        <c:v>0.68932038834951459</c:v>
                      </c:pt>
                      <c:pt idx="462" formatCode="0.00000">
                        <c:v>0.68252427184466025</c:v>
                      </c:pt>
                      <c:pt idx="463" formatCode="0.00000">
                        <c:v>0.67281553398058258</c:v>
                      </c:pt>
                      <c:pt idx="464" formatCode="0.00000">
                        <c:v>0.68446601941747576</c:v>
                      </c:pt>
                      <c:pt idx="465" formatCode="0.00000">
                        <c:v>0.678640776699029</c:v>
                      </c:pt>
                      <c:pt idx="466" formatCode="0.00000">
                        <c:v>0.67961165048543681</c:v>
                      </c:pt>
                      <c:pt idx="467" formatCode="0.00000">
                        <c:v>0.68058252427184462</c:v>
                      </c:pt>
                      <c:pt idx="468" formatCode="0.00000">
                        <c:v>0.65533980582524276</c:v>
                      </c:pt>
                      <c:pt idx="469" formatCode="0.00000">
                        <c:v>0.64660194174757279</c:v>
                      </c:pt>
                      <c:pt idx="470" formatCode="0.00000">
                        <c:v>0.63883495145631075</c:v>
                      </c:pt>
                      <c:pt idx="471" formatCode="0.00000">
                        <c:v>0.65048543689320393</c:v>
                      </c:pt>
                      <c:pt idx="472" formatCode="0.00000">
                        <c:v>0.66407766990291273</c:v>
                      </c:pt>
                      <c:pt idx="473" formatCode="0.00000">
                        <c:v>0.66893203883495145</c:v>
                      </c:pt>
                      <c:pt idx="474" formatCode="0.00000">
                        <c:v>0.68737864077669897</c:v>
                      </c:pt>
                      <c:pt idx="475" formatCode="0.00000">
                        <c:v>0.68252427184466025</c:v>
                      </c:pt>
                      <c:pt idx="476" formatCode="0.00000">
                        <c:v>0.68737864077669908</c:v>
                      </c:pt>
                      <c:pt idx="477" formatCode="0.00000">
                        <c:v>0.68058252427184462</c:v>
                      </c:pt>
                      <c:pt idx="478" formatCode="0.00000">
                        <c:v>0.69708737864077663</c:v>
                      </c:pt>
                      <c:pt idx="479" formatCode="0.00000">
                        <c:v>0.70097087378640777</c:v>
                      </c:pt>
                      <c:pt idx="480" formatCode="0.00000">
                        <c:v>0.70291262135922339</c:v>
                      </c:pt>
                      <c:pt idx="481" formatCode="0.00000">
                        <c:v>0.70776699029126211</c:v>
                      </c:pt>
                      <c:pt idx="482" formatCode="0.00000">
                        <c:v>0.69805825242718444</c:v>
                      </c:pt>
                      <c:pt idx="483" formatCode="0.00000">
                        <c:v>0.70291262135922328</c:v>
                      </c:pt>
                      <c:pt idx="484" formatCode="0.00000">
                        <c:v>0.6922330097087378</c:v>
                      </c:pt>
                      <c:pt idx="485" formatCode="0.00000">
                        <c:v>0.69029126213592229</c:v>
                      </c:pt>
                      <c:pt idx="486" formatCode="0.00000">
                        <c:v>0.69611650485436893</c:v>
                      </c:pt>
                      <c:pt idx="487" formatCode="0.00000">
                        <c:v>0.70873786407766981</c:v>
                      </c:pt>
                      <c:pt idx="488" formatCode="0.00000">
                        <c:v>0.73203883495145627</c:v>
                      </c:pt>
                      <c:pt idx="489" formatCode="0.00000">
                        <c:v>0.72912621359223295</c:v>
                      </c:pt>
                      <c:pt idx="490" formatCode="0.00000">
                        <c:v>0.73592233009708719</c:v>
                      </c:pt>
                      <c:pt idx="491" formatCode="0.00000">
                        <c:v>0.73300970873786397</c:v>
                      </c:pt>
                      <c:pt idx="492" formatCode="0.00000">
                        <c:v>0.74174757281553394</c:v>
                      </c:pt>
                      <c:pt idx="493" formatCode="0.00000">
                        <c:v>0.74368932038834956</c:v>
                      </c:pt>
                      <c:pt idx="494" formatCode="0.00000">
                        <c:v>0.74757281553398058</c:v>
                      </c:pt>
                      <c:pt idx="495" formatCode="0.00000">
                        <c:v>0.7650485436893204</c:v>
                      </c:pt>
                      <c:pt idx="496" formatCode="0.00000">
                        <c:v>0.7669902912621358</c:v>
                      </c:pt>
                      <c:pt idx="497" formatCode="0.00000">
                        <c:v>0.76213592233009708</c:v>
                      </c:pt>
                      <c:pt idx="498" formatCode="0.00000">
                        <c:v>0.74271844660194175</c:v>
                      </c:pt>
                      <c:pt idx="499" formatCode="0.00000">
                        <c:v>0.74466019417475715</c:v>
                      </c:pt>
                      <c:pt idx="500" formatCode="0.00000">
                        <c:v>0.73495145631067949</c:v>
                      </c:pt>
                      <c:pt idx="501" formatCode="0.00000">
                        <c:v>0.73592233009708719</c:v>
                      </c:pt>
                      <c:pt idx="502" formatCode="0.00000">
                        <c:v>0.736893203883495</c:v>
                      </c:pt>
                      <c:pt idx="503" formatCode="0.00000">
                        <c:v>0.74563106796116485</c:v>
                      </c:pt>
                      <c:pt idx="504" formatCode="0.00000">
                        <c:v>0.73980582524271832</c:v>
                      </c:pt>
                      <c:pt idx="505" formatCode="0.00000">
                        <c:v>0.72718446601941733</c:v>
                      </c:pt>
                      <c:pt idx="506" formatCode="0.00000">
                        <c:v>0.71067961165048543</c:v>
                      </c:pt>
                      <c:pt idx="507" formatCode="0.00000">
                        <c:v>0.71941747572815529</c:v>
                      </c:pt>
                      <c:pt idx="508" formatCode="0.00000">
                        <c:v>0.73009708737864076</c:v>
                      </c:pt>
                      <c:pt idx="509" formatCode="0.00000">
                        <c:v>0.74854368932038828</c:v>
                      </c:pt>
                      <c:pt idx="510" formatCode="0.00000">
                        <c:v>0.77281553398058256</c:v>
                      </c:pt>
                      <c:pt idx="511" formatCode="0.00000">
                        <c:v>0.78349514563106804</c:v>
                      </c:pt>
                      <c:pt idx="512" formatCode="0.00000">
                        <c:v>0.79029126213592238</c:v>
                      </c:pt>
                      <c:pt idx="513" formatCode="0.00000">
                        <c:v>0.77378640776699037</c:v>
                      </c:pt>
                      <c:pt idx="514" formatCode="0.00000">
                        <c:v>0.78155339805825241</c:v>
                      </c:pt>
                      <c:pt idx="515" formatCode="0.00000">
                        <c:v>0.78737864077669895</c:v>
                      </c:pt>
                      <c:pt idx="516" formatCode="0.00000">
                        <c:v>0.8097087378640776</c:v>
                      </c:pt>
                      <c:pt idx="517" formatCode="0.00000">
                        <c:v>0.82038834951456308</c:v>
                      </c:pt>
                      <c:pt idx="518" formatCode="0.00000">
                        <c:v>0.82524271844660202</c:v>
                      </c:pt>
                      <c:pt idx="519" formatCode="0.00000">
                        <c:v>0.81941747572815538</c:v>
                      </c:pt>
                      <c:pt idx="520" formatCode="0.00000">
                        <c:v>0.79902912621359223</c:v>
                      </c:pt>
                      <c:pt idx="521" formatCode="0.00000">
                        <c:v>0.7951456310679611</c:v>
                      </c:pt>
                      <c:pt idx="522" formatCode="0.00000">
                        <c:v>0.78543689320388343</c:v>
                      </c:pt>
                      <c:pt idx="523" formatCode="0.00000">
                        <c:v>0.79320388349514559</c:v>
                      </c:pt>
                      <c:pt idx="524" formatCode="0.00000">
                        <c:v>0.80388349514563107</c:v>
                      </c:pt>
                      <c:pt idx="525" formatCode="0.00000">
                        <c:v>0.81165048543689322</c:v>
                      </c:pt>
                      <c:pt idx="526" formatCode="0.00000">
                        <c:v>0.79805825242718442</c:v>
                      </c:pt>
                      <c:pt idx="527" formatCode="0.00000">
                        <c:v>0.78543689320388332</c:v>
                      </c:pt>
                      <c:pt idx="528" formatCode="0.00000">
                        <c:v>0.77184466019417464</c:v>
                      </c:pt>
                      <c:pt idx="529" formatCode="0.00000">
                        <c:v>0.76407766990291248</c:v>
                      </c:pt>
                      <c:pt idx="530" formatCode="0.00000">
                        <c:v>0.76796116504854361</c:v>
                      </c:pt>
                      <c:pt idx="531" formatCode="0.00000">
                        <c:v>0.77669902912621347</c:v>
                      </c:pt>
                      <c:pt idx="532" formatCode="0.00000">
                        <c:v>0.77669902912621347</c:v>
                      </c:pt>
                      <c:pt idx="533" formatCode="0.00000">
                        <c:v>0.7650485436893204</c:v>
                      </c:pt>
                      <c:pt idx="534" formatCode="0.00000">
                        <c:v>0.74660194174757277</c:v>
                      </c:pt>
                      <c:pt idx="535" formatCode="0.00000">
                        <c:v>0.71456310679611657</c:v>
                      </c:pt>
                      <c:pt idx="536" formatCode="0.00000">
                        <c:v>0.65631067961165046</c:v>
                      </c:pt>
                      <c:pt idx="537" formatCode="0.00000">
                        <c:v>0.66019417475728148</c:v>
                      </c:pt>
                      <c:pt idx="538" formatCode="0.00000">
                        <c:v>0.67572815533980579</c:v>
                      </c:pt>
                      <c:pt idx="539" formatCode="0.00000">
                        <c:v>0.67961165048543681</c:v>
                      </c:pt>
                      <c:pt idx="540" formatCode="0.00000">
                        <c:v>0.67572815533980568</c:v>
                      </c:pt>
                      <c:pt idx="541" formatCode="0.00000">
                        <c:v>0.65728155339805827</c:v>
                      </c:pt>
                      <c:pt idx="542" formatCode="0.00000">
                        <c:v>0.66601941747572813</c:v>
                      </c:pt>
                      <c:pt idx="543" formatCode="0.00000">
                        <c:v>0.68446601941747565</c:v>
                      </c:pt>
                      <c:pt idx="544" formatCode="0.00000">
                        <c:v>0.69708737864077663</c:v>
                      </c:pt>
                      <c:pt idx="545" formatCode="0.00000">
                        <c:v>0.73106796116504846</c:v>
                      </c:pt>
                      <c:pt idx="546" formatCode="0.00000">
                        <c:v>0.79126213592232997</c:v>
                      </c:pt>
                      <c:pt idx="547" formatCode="0.00000">
                        <c:v>0.77961165048543679</c:v>
                      </c:pt>
                      <c:pt idx="548" formatCode="0.00000">
                        <c:v>0.77087378640776694</c:v>
                      </c:pt>
                      <c:pt idx="549" formatCode="0.00000">
                        <c:v>0.78446601941747562</c:v>
                      </c:pt>
                      <c:pt idx="550" formatCode="0.00000">
                        <c:v>0.81262135922330092</c:v>
                      </c:pt>
                    </c:numCache>
                  </c:numRef>
                </c:val>
                <c:smooth val="0"/>
                <c:extLst xmlns:c15="http://schemas.microsoft.com/office/drawing/2012/chart">
                  <c:ext xmlns:c16="http://schemas.microsoft.com/office/drawing/2014/chart" uri="{C3380CC4-5D6E-409C-BE32-E72D297353CC}">
                    <c16:uniqueId val="{00000004-9775-4180-B412-43696A1F329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Index_Methodology!$W$11</c15:sqref>
                        </c15:formulaRef>
                      </c:ext>
                    </c:extLst>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Index_Methodology!$W$12:$W$571</c15:sqref>
                        </c15:fullRef>
                        <c15:formulaRef>
                          <c15:sqref>Index_Methodology!$W$21:$W$571</c15:sqref>
                        </c15:formulaRef>
                      </c:ext>
                    </c:extLst>
                    <c:numCache>
                      <c:formatCode>General</c:formatCode>
                      <c:ptCount val="551"/>
                      <c:pt idx="0" formatCode="0.00000">
                        <c:v>0.53888888888888886</c:v>
                      </c:pt>
                      <c:pt idx="1" formatCode="0.00000">
                        <c:v>0.55000000000000004</c:v>
                      </c:pt>
                      <c:pt idx="2" formatCode="0.00000">
                        <c:v>0.56388888888888888</c:v>
                      </c:pt>
                      <c:pt idx="3" formatCode="0.00000">
                        <c:v>0.56527777777777777</c:v>
                      </c:pt>
                      <c:pt idx="4" formatCode="0.00000">
                        <c:v>0.56388888888888888</c:v>
                      </c:pt>
                      <c:pt idx="5" formatCode="0.00000">
                        <c:v>0.56666666666666665</c:v>
                      </c:pt>
                      <c:pt idx="6" formatCode="0.00000">
                        <c:v>0.55972222222222234</c:v>
                      </c:pt>
                      <c:pt idx="7" formatCode="0.00000">
                        <c:v>0.56527777777777788</c:v>
                      </c:pt>
                      <c:pt idx="8" formatCode="0.00000">
                        <c:v>0.56944444444444442</c:v>
                      </c:pt>
                      <c:pt idx="9" formatCode="0.00000">
                        <c:v>0.58055555555555549</c:v>
                      </c:pt>
                      <c:pt idx="10" formatCode="0.00000">
                        <c:v>0.58194444444444449</c:v>
                      </c:pt>
                      <c:pt idx="11" formatCode="0.00000">
                        <c:v>0.57222222222222219</c:v>
                      </c:pt>
                      <c:pt idx="12" formatCode="0.00000">
                        <c:v>0.56805555555555554</c:v>
                      </c:pt>
                      <c:pt idx="13" formatCode="0.00000">
                        <c:v>0.55416666666666659</c:v>
                      </c:pt>
                      <c:pt idx="14" formatCode="0.00000">
                        <c:v>0.55972222222222212</c:v>
                      </c:pt>
                      <c:pt idx="15" formatCode="0.00000">
                        <c:v>0.55833333333333324</c:v>
                      </c:pt>
                      <c:pt idx="16" formatCode="0.00000">
                        <c:v>0.5625</c:v>
                      </c:pt>
                      <c:pt idx="17" formatCode="0.00000">
                        <c:v>0.56111111111111112</c:v>
                      </c:pt>
                      <c:pt idx="18" formatCode="0.00000">
                        <c:v>0.55555555555555558</c:v>
                      </c:pt>
                      <c:pt idx="19" formatCode="0.00000">
                        <c:v>0.5625</c:v>
                      </c:pt>
                      <c:pt idx="20" formatCode="0.00000">
                        <c:v>0.54722222222222228</c:v>
                      </c:pt>
                      <c:pt idx="21" formatCode="0.00000">
                        <c:v>0.55833333333333335</c:v>
                      </c:pt>
                      <c:pt idx="22" formatCode="0.00000">
                        <c:v>0.55694444444444458</c:v>
                      </c:pt>
                      <c:pt idx="23" formatCode="0.00000">
                        <c:v>0.56527777777777777</c:v>
                      </c:pt>
                      <c:pt idx="24" formatCode="0.00000">
                        <c:v>0.55833333333333335</c:v>
                      </c:pt>
                      <c:pt idx="25" formatCode="0.00000">
                        <c:v>0.55694444444444446</c:v>
                      </c:pt>
                      <c:pt idx="26" formatCode="0.00000">
                        <c:v>0.55972222222222223</c:v>
                      </c:pt>
                      <c:pt idx="27" formatCode="0.00000">
                        <c:v>0.55138888888888871</c:v>
                      </c:pt>
                      <c:pt idx="28" formatCode="0.00000">
                        <c:v>0.56111111111111112</c:v>
                      </c:pt>
                      <c:pt idx="29" formatCode="0.00000">
                        <c:v>0.56388888888888888</c:v>
                      </c:pt>
                      <c:pt idx="30" formatCode="0.00000">
                        <c:v>0.58333333333333337</c:v>
                      </c:pt>
                      <c:pt idx="31" formatCode="0.00000">
                        <c:v>0.58472222222222225</c:v>
                      </c:pt>
                      <c:pt idx="32" formatCode="0.00000">
                        <c:v>0.5902777777777779</c:v>
                      </c:pt>
                      <c:pt idx="33" formatCode="0.00000">
                        <c:v>0.59305555555555556</c:v>
                      </c:pt>
                      <c:pt idx="34" formatCode="0.00000">
                        <c:v>0.60416666666666674</c:v>
                      </c:pt>
                      <c:pt idx="35" formatCode="0.00000">
                        <c:v>0.6166666666666667</c:v>
                      </c:pt>
                      <c:pt idx="36" formatCode="0.00000">
                        <c:v>0.62222222222222212</c:v>
                      </c:pt>
                      <c:pt idx="37" formatCode="0.00000">
                        <c:v>0.63055555555555565</c:v>
                      </c:pt>
                      <c:pt idx="38" formatCode="0.00000">
                        <c:v>0.63749999999999996</c:v>
                      </c:pt>
                      <c:pt idx="39" formatCode="0.00000">
                        <c:v>0.6333333333333333</c:v>
                      </c:pt>
                      <c:pt idx="40" formatCode="0.00000">
                        <c:v>0.63194444444444442</c:v>
                      </c:pt>
                      <c:pt idx="41" formatCode="0.00000">
                        <c:v>0.62361111111111112</c:v>
                      </c:pt>
                      <c:pt idx="42" formatCode="0.00000">
                        <c:v>0.63055555555555565</c:v>
                      </c:pt>
                      <c:pt idx="43" formatCode="0.00000">
                        <c:v>0.64027777777777783</c:v>
                      </c:pt>
                      <c:pt idx="44" formatCode="0.00000">
                        <c:v>0.6347222222222223</c:v>
                      </c:pt>
                      <c:pt idx="45" formatCode="0.00000">
                        <c:v>0.63333333333333341</c:v>
                      </c:pt>
                      <c:pt idx="46" formatCode="0.00000">
                        <c:v>0.63611111111111107</c:v>
                      </c:pt>
                      <c:pt idx="47" formatCode="0.00000">
                        <c:v>0.64166666666666672</c:v>
                      </c:pt>
                      <c:pt idx="48" formatCode="0.00000">
                        <c:v>0.6166666666666667</c:v>
                      </c:pt>
                      <c:pt idx="49" formatCode="0.00000">
                        <c:v>0.67361111111111105</c:v>
                      </c:pt>
                      <c:pt idx="50" formatCode="0.00000">
                        <c:v>0.72638888888888886</c:v>
                      </c:pt>
                      <c:pt idx="51" formatCode="0.00000">
                        <c:v>0.7847222222222221</c:v>
                      </c:pt>
                      <c:pt idx="52" formatCode="0.00000">
                        <c:v>0.83333333333333326</c:v>
                      </c:pt>
                      <c:pt idx="53" formatCode="0.00000">
                        <c:v>0.87916666666666665</c:v>
                      </c:pt>
                      <c:pt idx="54" formatCode="0.00000">
                        <c:v>0.93472222222222212</c:v>
                      </c:pt>
                      <c:pt idx="55" formatCode="0.00000">
                        <c:v>0.98472222222222217</c:v>
                      </c:pt>
                      <c:pt idx="56" formatCode="0.00000">
                        <c:v>1.0333333333333337</c:v>
                      </c:pt>
                      <c:pt idx="57" formatCode="0.00000">
                        <c:v>1.0833333333333333</c:v>
                      </c:pt>
                      <c:pt idx="58" formatCode="0.00000">
                        <c:v>1.1527777777777779</c:v>
                      </c:pt>
                      <c:pt idx="59" formatCode="0.00000">
                        <c:v>1.1527777777777779</c:v>
                      </c:pt>
                      <c:pt idx="60" formatCode="0.00000">
                        <c:v>1.1527777777777779</c:v>
                      </c:pt>
                      <c:pt idx="61" formatCode="0.00000">
                        <c:v>1.1527777777777779</c:v>
                      </c:pt>
                      <c:pt idx="62" formatCode="0.00000">
                        <c:v>1.1527777777777779</c:v>
                      </c:pt>
                      <c:pt idx="63" formatCode="0.00000">
                        <c:v>1.1527777777777779</c:v>
                      </c:pt>
                      <c:pt idx="64" formatCode="0.00000">
                        <c:v>1.1527777777777779</c:v>
                      </c:pt>
                      <c:pt idx="65" formatCode="0.00000">
                        <c:v>1.1527777777777779</c:v>
                      </c:pt>
                      <c:pt idx="66" formatCode="0.00000">
                        <c:v>1.1527777777777779</c:v>
                      </c:pt>
                      <c:pt idx="67" formatCode="0.00000">
                        <c:v>1.1527777777777779</c:v>
                      </c:pt>
                      <c:pt idx="68" formatCode="0.00000">
                        <c:v>1.1527777777777779</c:v>
                      </c:pt>
                      <c:pt idx="69" formatCode="0.00000">
                        <c:v>1.1527777777777779</c:v>
                      </c:pt>
                      <c:pt idx="70" formatCode="0.00000">
                        <c:v>1.1527777777777779</c:v>
                      </c:pt>
                      <c:pt idx="71" formatCode="0.00000">
                        <c:v>1.1527777777777779</c:v>
                      </c:pt>
                      <c:pt idx="72" formatCode="0.00000">
                        <c:v>1.1527777777777779</c:v>
                      </c:pt>
                      <c:pt idx="73" formatCode="0.00000">
                        <c:v>1.1527777777777779</c:v>
                      </c:pt>
                      <c:pt idx="74" formatCode="0.00000">
                        <c:v>1.0638888888888889</c:v>
                      </c:pt>
                      <c:pt idx="75" formatCode="0.00000">
                        <c:v>0.97361111111111109</c:v>
                      </c:pt>
                      <c:pt idx="76" formatCode="0.00000">
                        <c:v>0.87499999999999978</c:v>
                      </c:pt>
                      <c:pt idx="77" formatCode="0.00000">
                        <c:v>0.78749999999999998</c:v>
                      </c:pt>
                      <c:pt idx="78" formatCode="0.00000">
                        <c:v>0.7</c:v>
                      </c:pt>
                      <c:pt idx="79" formatCode="0.00000">
                        <c:v>0.60972222222222228</c:v>
                      </c:pt>
                      <c:pt idx="80" formatCode="0.00000">
                        <c:v>0.52222222222222214</c:v>
                      </c:pt>
                      <c:pt idx="81" formatCode="0.00000">
                        <c:v>0.43472222222222212</c:v>
                      </c:pt>
                      <c:pt idx="82" formatCode="0.00000">
                        <c:v>0.34444444444444444</c:v>
                      </c:pt>
                      <c:pt idx="83" formatCode="0.00000">
                        <c:v>0.2361111111111111</c:v>
                      </c:pt>
                      <c:pt idx="84" formatCode="0.00000">
                        <c:v>0.23055555555555557</c:v>
                      </c:pt>
                      <c:pt idx="85" formatCode="0.00000">
                        <c:v>0.23472222222222219</c:v>
                      </c:pt>
                      <c:pt idx="86" formatCode="0.00000">
                        <c:v>0.24305555555555552</c:v>
                      </c:pt>
                      <c:pt idx="87" formatCode="0.00000">
                        <c:v>0.23333333333333331</c:v>
                      </c:pt>
                      <c:pt idx="88" formatCode="0.00000">
                        <c:v>0.22638888888888889</c:v>
                      </c:pt>
                      <c:pt idx="89" formatCode="0.00000">
                        <c:v>0.21805555555555553</c:v>
                      </c:pt>
                      <c:pt idx="90" formatCode="0.00000">
                        <c:v>0.19583333333333336</c:v>
                      </c:pt>
                      <c:pt idx="91" formatCode="0.00000">
                        <c:v>0.19027777777777777</c:v>
                      </c:pt>
                      <c:pt idx="92" formatCode="0.00000">
                        <c:v>0.1875</c:v>
                      </c:pt>
                      <c:pt idx="93" formatCode="0.00000">
                        <c:v>0.20833333333333334</c:v>
                      </c:pt>
                      <c:pt idx="94" formatCode="0.00000">
                        <c:v>0.21944444444444447</c:v>
                      </c:pt>
                      <c:pt idx="95" formatCode="0.00000">
                        <c:v>0.21527777777777776</c:v>
                      </c:pt>
                      <c:pt idx="96" formatCode="0.00000">
                        <c:v>0.21388888888888888</c:v>
                      </c:pt>
                      <c:pt idx="97" formatCode="0.00000">
                        <c:v>0.20416666666666666</c:v>
                      </c:pt>
                      <c:pt idx="98" formatCode="0.00000">
                        <c:v>0.21388888888888888</c:v>
                      </c:pt>
                      <c:pt idx="99" formatCode="0.00000">
                        <c:v>0.22916666666666669</c:v>
                      </c:pt>
                      <c:pt idx="100" formatCode="0.00000">
                        <c:v>0.2541666666666666</c:v>
                      </c:pt>
                      <c:pt idx="101" formatCode="0.00000">
                        <c:v>0.25694444444444448</c:v>
                      </c:pt>
                      <c:pt idx="102" formatCode="0.00000">
                        <c:v>0.25972222222222224</c:v>
                      </c:pt>
                      <c:pt idx="103" formatCode="0.00000">
                        <c:v>0.25972222222222224</c:v>
                      </c:pt>
                      <c:pt idx="104" formatCode="0.00000">
                        <c:v>0.24027777777777776</c:v>
                      </c:pt>
                      <c:pt idx="105" formatCode="0.00000">
                        <c:v>0.24166666666666664</c:v>
                      </c:pt>
                      <c:pt idx="106" formatCode="0.00000">
                        <c:v>0.24305555555555552</c:v>
                      </c:pt>
                      <c:pt idx="107" formatCode="0.00000">
                        <c:v>0.25694444444444448</c:v>
                      </c:pt>
                      <c:pt idx="108" formatCode="0.00000">
                        <c:v>0.24583333333333335</c:v>
                      </c:pt>
                      <c:pt idx="109" formatCode="0.00000">
                        <c:v>0.23333333333333339</c:v>
                      </c:pt>
                      <c:pt idx="110" formatCode="0.00000">
                        <c:v>0.2208333333333333</c:v>
                      </c:pt>
                      <c:pt idx="111" formatCode="0.00000">
                        <c:v>0.2</c:v>
                      </c:pt>
                      <c:pt idx="112" formatCode="0.00000">
                        <c:v>0.19444444444444445</c:v>
                      </c:pt>
                      <c:pt idx="113" formatCode="0.00000">
                        <c:v>0.18611111111111112</c:v>
                      </c:pt>
                      <c:pt idx="114" formatCode="0.00000">
                        <c:v>0.19166666666666668</c:v>
                      </c:pt>
                      <c:pt idx="115" formatCode="0.00000">
                        <c:v>0.18333333333333332</c:v>
                      </c:pt>
                      <c:pt idx="116" formatCode="0.00000">
                        <c:v>0.17222222222222222</c:v>
                      </c:pt>
                      <c:pt idx="117" formatCode="0.00000">
                        <c:v>0.16388888888888886</c:v>
                      </c:pt>
                      <c:pt idx="118" formatCode="0.00000">
                        <c:v>0.14444444444444443</c:v>
                      </c:pt>
                      <c:pt idx="119" formatCode="0.00000">
                        <c:v>0.14305555555555555</c:v>
                      </c:pt>
                      <c:pt idx="120" formatCode="0.00000">
                        <c:v>0.14722222222222223</c:v>
                      </c:pt>
                      <c:pt idx="121" formatCode="0.00000">
                        <c:v>0.15277777777777776</c:v>
                      </c:pt>
                      <c:pt idx="122" formatCode="0.00000">
                        <c:v>0.15972222222222224</c:v>
                      </c:pt>
                      <c:pt idx="123" formatCode="0.00000">
                        <c:v>0.16527777777777777</c:v>
                      </c:pt>
                      <c:pt idx="124" formatCode="0.00000">
                        <c:v>0.16944444444444443</c:v>
                      </c:pt>
                      <c:pt idx="125" formatCode="0.00000">
                        <c:v>0.15694444444444444</c:v>
                      </c:pt>
                      <c:pt idx="126" formatCode="0.00000">
                        <c:v>0.16527777777777777</c:v>
                      </c:pt>
                      <c:pt idx="127" formatCode="0.00000">
                        <c:v>0.18055555555555555</c:v>
                      </c:pt>
                      <c:pt idx="128" formatCode="0.00000">
                        <c:v>0.20277777777777778</c:v>
                      </c:pt>
                      <c:pt idx="129" formatCode="0.00000">
                        <c:v>0.21111111111111108</c:v>
                      </c:pt>
                      <c:pt idx="130" formatCode="0.00000">
                        <c:v>0.20972222222222223</c:v>
                      </c:pt>
                      <c:pt idx="131" formatCode="0.00000">
                        <c:v>0.22638888888888889</c:v>
                      </c:pt>
                      <c:pt idx="132" formatCode="0.00000">
                        <c:v>0.20555555555555555</c:v>
                      </c:pt>
                      <c:pt idx="133" formatCode="0.00000">
                        <c:v>0.21527777777777776</c:v>
                      </c:pt>
                      <c:pt idx="134" formatCode="0.00000">
                        <c:v>0.21944444444444441</c:v>
                      </c:pt>
                      <c:pt idx="135" formatCode="0.00000">
                        <c:v>0.2361111111111111</c:v>
                      </c:pt>
                      <c:pt idx="136" formatCode="0.00000">
                        <c:v>0.2361111111111111</c:v>
                      </c:pt>
                      <c:pt idx="137" formatCode="0.00000">
                        <c:v>0.2277777777777778</c:v>
                      </c:pt>
                      <c:pt idx="138" formatCode="0.00000">
                        <c:v>0.22916666666666669</c:v>
                      </c:pt>
                      <c:pt idx="139" formatCode="0.00000">
                        <c:v>0.21249999999999999</c:v>
                      </c:pt>
                      <c:pt idx="140" formatCode="0.00000">
                        <c:v>0.22083333333333335</c:v>
                      </c:pt>
                      <c:pt idx="141" formatCode="0.00000">
                        <c:v>0.22222222222222224</c:v>
                      </c:pt>
                      <c:pt idx="142" formatCode="0.00000">
                        <c:v>0.23888888888888893</c:v>
                      </c:pt>
                      <c:pt idx="143" formatCode="0.00000">
                        <c:v>0.22638888888888892</c:v>
                      </c:pt>
                      <c:pt idx="144" formatCode="0.00000">
                        <c:v>0.21805555555555553</c:v>
                      </c:pt>
                      <c:pt idx="145" formatCode="0.00000">
                        <c:v>0.22361111111111115</c:v>
                      </c:pt>
                      <c:pt idx="146" formatCode="0.00000">
                        <c:v>0.21111111111111117</c:v>
                      </c:pt>
                      <c:pt idx="147" formatCode="0.00000">
                        <c:v>0.21944444444444447</c:v>
                      </c:pt>
                      <c:pt idx="148" formatCode="0.00000">
                        <c:v>0.22361111111111115</c:v>
                      </c:pt>
                      <c:pt idx="149" formatCode="0.00000">
                        <c:v>0.24305555555555558</c:v>
                      </c:pt>
                      <c:pt idx="150" formatCode="0.00000">
                        <c:v>0.23888888888888887</c:v>
                      </c:pt>
                      <c:pt idx="151" formatCode="0.00000">
                        <c:v>0.23611111111111116</c:v>
                      </c:pt>
                      <c:pt idx="152" formatCode="0.00000">
                        <c:v>0.25277777777777782</c:v>
                      </c:pt>
                      <c:pt idx="153" formatCode="0.00000">
                        <c:v>0.24722222222222223</c:v>
                      </c:pt>
                      <c:pt idx="154" formatCode="0.00000">
                        <c:v>0.25555555555555554</c:v>
                      </c:pt>
                      <c:pt idx="155" formatCode="0.00000">
                        <c:v>0.25694444444444442</c:v>
                      </c:pt>
                      <c:pt idx="156" formatCode="0.00000">
                        <c:v>0.27500000000000002</c:v>
                      </c:pt>
                      <c:pt idx="157" formatCode="0.00000">
                        <c:v>0.27777777777777779</c:v>
                      </c:pt>
                      <c:pt idx="158" formatCode="0.00000">
                        <c:v>0.27916666666666667</c:v>
                      </c:pt>
                      <c:pt idx="159" formatCode="0.00000">
                        <c:v>0.27777777777777773</c:v>
                      </c:pt>
                      <c:pt idx="160" formatCode="0.00000">
                        <c:v>0.2638888888888889</c:v>
                      </c:pt>
                      <c:pt idx="161" formatCode="0.00000">
                        <c:v>0.26805555555555555</c:v>
                      </c:pt>
                      <c:pt idx="162" formatCode="0.00000">
                        <c:v>0.25555555555555554</c:v>
                      </c:pt>
                      <c:pt idx="163" formatCode="0.00000">
                        <c:v>0.26944444444444449</c:v>
                      </c:pt>
                      <c:pt idx="164" formatCode="0.00000">
                        <c:v>0.27500000000000008</c:v>
                      </c:pt>
                      <c:pt idx="165" formatCode="0.00000">
                        <c:v>0.28333333333333333</c:v>
                      </c:pt>
                      <c:pt idx="166" formatCode="0.00000">
                        <c:v>0.28888888888888886</c:v>
                      </c:pt>
                      <c:pt idx="167" formatCode="0.00000">
                        <c:v>0.27500000000000002</c:v>
                      </c:pt>
                      <c:pt idx="168" formatCode="0.00000">
                        <c:v>0.28194444444444444</c:v>
                      </c:pt>
                      <c:pt idx="169" formatCode="0.00000">
                        <c:v>0.28888888888888886</c:v>
                      </c:pt>
                      <c:pt idx="170" formatCode="0.00000">
                        <c:v>0.31388888888888888</c:v>
                      </c:pt>
                      <c:pt idx="171" formatCode="0.00000">
                        <c:v>0.31805555555555559</c:v>
                      </c:pt>
                      <c:pt idx="172" formatCode="0.00000">
                        <c:v>0.32777777777777783</c:v>
                      </c:pt>
                      <c:pt idx="173" formatCode="0.00000">
                        <c:v>0.33472222222222225</c:v>
                      </c:pt>
                      <c:pt idx="174" formatCode="0.00000">
                        <c:v>0.32361111111111118</c:v>
                      </c:pt>
                      <c:pt idx="175" formatCode="0.00000">
                        <c:v>0.32361111111111113</c:v>
                      </c:pt>
                      <c:pt idx="176" formatCode="0.00000">
                        <c:v>0.32916666666666672</c:v>
                      </c:pt>
                      <c:pt idx="177" formatCode="0.00000">
                        <c:v>0.34583333333333333</c:v>
                      </c:pt>
                      <c:pt idx="178" formatCode="0.00000">
                        <c:v>0.34861111111111109</c:v>
                      </c:pt>
                      <c:pt idx="179" formatCode="0.00000">
                        <c:v>0.33611111111111114</c:v>
                      </c:pt>
                      <c:pt idx="180" formatCode="0.00000">
                        <c:v>0.33194444444444449</c:v>
                      </c:pt>
                      <c:pt idx="181" formatCode="0.00000">
                        <c:v>0.31944444444444453</c:v>
                      </c:pt>
                      <c:pt idx="182" formatCode="0.00000">
                        <c:v>0.32083333333333336</c:v>
                      </c:pt>
                      <c:pt idx="183" formatCode="0.00000">
                        <c:v>0.32222222222222224</c:v>
                      </c:pt>
                      <c:pt idx="184" formatCode="0.00000">
                        <c:v>0.34027777777777779</c:v>
                      </c:pt>
                      <c:pt idx="185" formatCode="0.00000">
                        <c:v>0.35</c:v>
                      </c:pt>
                      <c:pt idx="186" formatCode="0.00000">
                        <c:v>0.3263888888888889</c:v>
                      </c:pt>
                      <c:pt idx="187" formatCode="0.00000">
                        <c:v>0.32361111111111107</c:v>
                      </c:pt>
                      <c:pt idx="188" formatCode="0.00000">
                        <c:v>0.30694444444444446</c:v>
                      </c:pt>
                      <c:pt idx="189" formatCode="0.00000">
                        <c:v>0.32222222222222224</c:v>
                      </c:pt>
                      <c:pt idx="190" formatCode="0.00000">
                        <c:v>0.32916666666666666</c:v>
                      </c:pt>
                      <c:pt idx="191" formatCode="0.00000">
                        <c:v>0.33611111111111114</c:v>
                      </c:pt>
                      <c:pt idx="192" formatCode="0.00000">
                        <c:v>0.3347222222222222</c:v>
                      </c:pt>
                      <c:pt idx="193" formatCode="0.00000">
                        <c:v>0.33194444444444443</c:v>
                      </c:pt>
                      <c:pt idx="194" formatCode="0.00000">
                        <c:v>0.32916666666666666</c:v>
                      </c:pt>
                      <c:pt idx="195" formatCode="0.00000">
                        <c:v>0.3125</c:v>
                      </c:pt>
                      <c:pt idx="196" formatCode="0.00000">
                        <c:v>0.33472222222222225</c:v>
                      </c:pt>
                      <c:pt idx="197" formatCode="0.00000">
                        <c:v>0.34027777777777779</c:v>
                      </c:pt>
                      <c:pt idx="198" formatCode="0.00000">
                        <c:v>0.35138888888888886</c:v>
                      </c:pt>
                      <c:pt idx="199" formatCode="0.00000">
                        <c:v>0.34861111111111115</c:v>
                      </c:pt>
                      <c:pt idx="200" formatCode="0.00000">
                        <c:v>0.34027777777777785</c:v>
                      </c:pt>
                      <c:pt idx="201" formatCode="0.00000">
                        <c:v>0.34305555555555556</c:v>
                      </c:pt>
                      <c:pt idx="202" formatCode="0.00000">
                        <c:v>0.32638888888888895</c:v>
                      </c:pt>
                      <c:pt idx="203" formatCode="0.00000">
                        <c:v>0.3208333333333333</c:v>
                      </c:pt>
                      <c:pt idx="204" formatCode="0.00000">
                        <c:v>0.31805555555555559</c:v>
                      </c:pt>
                      <c:pt idx="205" formatCode="0.00000">
                        <c:v>0.31944444444444448</c:v>
                      </c:pt>
                      <c:pt idx="206" formatCode="0.00000">
                        <c:v>0.31111111111111112</c:v>
                      </c:pt>
                      <c:pt idx="207" formatCode="0.00000">
                        <c:v>0.30694444444444446</c:v>
                      </c:pt>
                      <c:pt idx="208" formatCode="0.00000">
                        <c:v>0.30138888888888887</c:v>
                      </c:pt>
                      <c:pt idx="209" formatCode="0.00000">
                        <c:v>0.28888888888888886</c:v>
                      </c:pt>
                      <c:pt idx="210" formatCode="0.00000">
                        <c:v>0.29583333333333334</c:v>
                      </c:pt>
                      <c:pt idx="211" formatCode="0.00000">
                        <c:v>0.30138888888888887</c:v>
                      </c:pt>
                      <c:pt idx="212" formatCode="0.00000">
                        <c:v>0.3125</c:v>
                      </c:pt>
                      <c:pt idx="213" formatCode="0.00000">
                        <c:v>0.31944444444444448</c:v>
                      </c:pt>
                      <c:pt idx="214" formatCode="0.00000">
                        <c:v>0.31944444444444453</c:v>
                      </c:pt>
                      <c:pt idx="215" formatCode="0.00000">
                        <c:v>0.32500000000000007</c:v>
                      </c:pt>
                      <c:pt idx="216" formatCode="0.00000">
                        <c:v>0.31805555555555559</c:v>
                      </c:pt>
                      <c:pt idx="217" formatCode="0.00000">
                        <c:v>0.32083333333333336</c:v>
                      </c:pt>
                      <c:pt idx="218" formatCode="0.00000">
                        <c:v>0.32916666666666672</c:v>
                      </c:pt>
                      <c:pt idx="219" formatCode="0.00000">
                        <c:v>0.32916666666666672</c:v>
                      </c:pt>
                      <c:pt idx="220" formatCode="0.00000">
                        <c:v>0.31944444444444448</c:v>
                      </c:pt>
                      <c:pt idx="221" formatCode="0.00000">
                        <c:v>0.30833333333333335</c:v>
                      </c:pt>
                      <c:pt idx="222" formatCode="0.00000">
                        <c:v>0.30694444444444441</c:v>
                      </c:pt>
                      <c:pt idx="223" formatCode="0.00000">
                        <c:v>0.28611111111111109</c:v>
                      </c:pt>
                      <c:pt idx="224" formatCode="0.00000">
                        <c:v>0.2805555555555555</c:v>
                      </c:pt>
                      <c:pt idx="225" formatCode="0.00000">
                        <c:v>0.27083333333333331</c:v>
                      </c:pt>
                      <c:pt idx="226" formatCode="0.00000">
                        <c:v>0.27222222222222225</c:v>
                      </c:pt>
                      <c:pt idx="227" formatCode="0.00000">
                        <c:v>0.25694444444444448</c:v>
                      </c:pt>
                      <c:pt idx="228" formatCode="0.00000">
                        <c:v>0.24305555555555558</c:v>
                      </c:pt>
                      <c:pt idx="229" formatCode="0.00000">
                        <c:v>0.24722222222222218</c:v>
                      </c:pt>
                      <c:pt idx="230" formatCode="0.00000">
                        <c:v>0.23888888888888887</c:v>
                      </c:pt>
                      <c:pt idx="231" formatCode="0.00000">
                        <c:v>0.23888888888888887</c:v>
                      </c:pt>
                      <c:pt idx="232" formatCode="0.00000">
                        <c:v>0.23888888888888887</c:v>
                      </c:pt>
                      <c:pt idx="233" formatCode="0.00000">
                        <c:v>0.24305555555555558</c:v>
                      </c:pt>
                      <c:pt idx="234" formatCode="0.00000">
                        <c:v>0.24166666666666664</c:v>
                      </c:pt>
                      <c:pt idx="235" formatCode="0.00000">
                        <c:v>0.24305555555555552</c:v>
                      </c:pt>
                      <c:pt idx="236" formatCode="0.00000">
                        <c:v>0.24861111111111106</c:v>
                      </c:pt>
                      <c:pt idx="237" formatCode="0.00000">
                        <c:v>0.24583333333333329</c:v>
                      </c:pt>
                      <c:pt idx="238" formatCode="0.00000">
                        <c:v>0.2541666666666666</c:v>
                      </c:pt>
                      <c:pt idx="239" formatCode="0.00000">
                        <c:v>0.25138888888888894</c:v>
                      </c:pt>
                      <c:pt idx="240" formatCode="0.00000">
                        <c:v>0.26111111111111118</c:v>
                      </c:pt>
                      <c:pt idx="241" formatCode="0.00000">
                        <c:v>0.26111111111111113</c:v>
                      </c:pt>
                      <c:pt idx="242" formatCode="0.00000">
                        <c:v>0.25416666666666671</c:v>
                      </c:pt>
                      <c:pt idx="243" formatCode="0.00000">
                        <c:v>0.2680555555555556</c:v>
                      </c:pt>
                      <c:pt idx="244" formatCode="0.00000">
                        <c:v>0.25833333333333336</c:v>
                      </c:pt>
                      <c:pt idx="245" formatCode="0.00000">
                        <c:v>0.2638888888888889</c:v>
                      </c:pt>
                      <c:pt idx="246" formatCode="0.00000">
                        <c:v>0.26250000000000001</c:v>
                      </c:pt>
                      <c:pt idx="247" formatCode="0.00000">
                        <c:v>0.27222222222222225</c:v>
                      </c:pt>
                      <c:pt idx="248" formatCode="0.00000">
                        <c:v>0.26944444444444443</c:v>
                      </c:pt>
                      <c:pt idx="249" formatCode="0.00000">
                        <c:v>0.27916666666666667</c:v>
                      </c:pt>
                      <c:pt idx="250" formatCode="0.00000">
                        <c:v>0.28472222222222221</c:v>
                      </c:pt>
                      <c:pt idx="251" formatCode="0.00000">
                        <c:v>0.28472222222222221</c:v>
                      </c:pt>
                      <c:pt idx="252" formatCode="0.00000">
                        <c:v>0.29444444444444445</c:v>
                      </c:pt>
                      <c:pt idx="253" formatCode="0.00000">
                        <c:v>0.29444444444444445</c:v>
                      </c:pt>
                      <c:pt idx="254" formatCode="0.00000">
                        <c:v>0.30972222222222223</c:v>
                      </c:pt>
                      <c:pt idx="255" formatCode="0.00000">
                        <c:v>0.30972222222222223</c:v>
                      </c:pt>
                      <c:pt idx="256" formatCode="0.00000">
                        <c:v>0.30833333333333335</c:v>
                      </c:pt>
                      <c:pt idx="257" formatCode="0.00000">
                        <c:v>0.31527777777777782</c:v>
                      </c:pt>
                      <c:pt idx="258" formatCode="0.00000">
                        <c:v>0.31388888888888888</c:v>
                      </c:pt>
                      <c:pt idx="259" formatCode="0.00000">
                        <c:v>0.31111111111111106</c:v>
                      </c:pt>
                      <c:pt idx="260" formatCode="0.00000">
                        <c:v>0.31111111111111117</c:v>
                      </c:pt>
                      <c:pt idx="261" formatCode="0.00000">
                        <c:v>0.31527777777777771</c:v>
                      </c:pt>
                      <c:pt idx="262" formatCode="0.00000">
                        <c:v>0.31527777777777777</c:v>
                      </c:pt>
                      <c:pt idx="263" formatCode="0.00000">
                        <c:v>0.3125</c:v>
                      </c:pt>
                      <c:pt idx="264" formatCode="0.00000">
                        <c:v>0.31388888888888888</c:v>
                      </c:pt>
                      <c:pt idx="265" formatCode="0.00000">
                        <c:v>0.30555555555555552</c:v>
                      </c:pt>
                      <c:pt idx="266" formatCode="0.00000">
                        <c:v>0.30694444444444446</c:v>
                      </c:pt>
                      <c:pt idx="267" formatCode="0.00000">
                        <c:v>0.30694444444444441</c:v>
                      </c:pt>
                      <c:pt idx="268" formatCode="0.00000">
                        <c:v>0.30416666666666664</c:v>
                      </c:pt>
                      <c:pt idx="269" formatCode="0.00000">
                        <c:v>0.30555555555555552</c:v>
                      </c:pt>
                      <c:pt idx="270" formatCode="0.00000">
                        <c:v>0.30277777777777776</c:v>
                      </c:pt>
                      <c:pt idx="271" formatCode="0.00000">
                        <c:v>0.3083333333333334</c:v>
                      </c:pt>
                      <c:pt idx="272" formatCode="0.00000">
                        <c:v>0.30555555555555558</c:v>
                      </c:pt>
                      <c:pt idx="273" formatCode="0.00000">
                        <c:v>0.30833333333333335</c:v>
                      </c:pt>
                      <c:pt idx="274" formatCode="0.00000">
                        <c:v>0.30972222222222223</c:v>
                      </c:pt>
                      <c:pt idx="275" formatCode="0.00000">
                        <c:v>0.31527777777777777</c:v>
                      </c:pt>
                      <c:pt idx="276" formatCode="0.00000">
                        <c:v>0.32083333333333336</c:v>
                      </c:pt>
                      <c:pt idx="277" formatCode="0.00000">
                        <c:v>0.30277777777777776</c:v>
                      </c:pt>
                      <c:pt idx="278" formatCode="0.00000">
                        <c:v>0.30833333333333335</c:v>
                      </c:pt>
                      <c:pt idx="279" formatCode="0.00000">
                        <c:v>0.29999999999999993</c:v>
                      </c:pt>
                      <c:pt idx="280" formatCode="0.00000">
                        <c:v>0.30138888888888887</c:v>
                      </c:pt>
                      <c:pt idx="281" formatCode="0.00000">
                        <c:v>0.30972222222222223</c:v>
                      </c:pt>
                      <c:pt idx="282" formatCode="0.00000">
                        <c:v>0.30972222222222218</c:v>
                      </c:pt>
                      <c:pt idx="283" formatCode="0.00000">
                        <c:v>0.30694444444444446</c:v>
                      </c:pt>
                      <c:pt idx="284" formatCode="0.00000">
                        <c:v>0.30694444444444435</c:v>
                      </c:pt>
                      <c:pt idx="285" formatCode="0.00000">
                        <c:v>0.30694444444444446</c:v>
                      </c:pt>
                      <c:pt idx="286" formatCode="0.00000">
                        <c:v>0.3041666666666667</c:v>
                      </c:pt>
                      <c:pt idx="287" formatCode="0.00000">
                        <c:v>0.3263888888888889</c:v>
                      </c:pt>
                      <c:pt idx="288" formatCode="0.00000">
                        <c:v>0.32361111111111107</c:v>
                      </c:pt>
                      <c:pt idx="289" formatCode="0.00000">
                        <c:v>0.31944444444444448</c:v>
                      </c:pt>
                      <c:pt idx="290" formatCode="0.00000">
                        <c:v>0.30555555555555558</c:v>
                      </c:pt>
                      <c:pt idx="291" formatCode="0.00000">
                        <c:v>0.28750000000000003</c:v>
                      </c:pt>
                      <c:pt idx="292" formatCode="0.00000">
                        <c:v>0.27916666666666667</c:v>
                      </c:pt>
                      <c:pt idx="293" formatCode="0.00000">
                        <c:v>0.26527777777777778</c:v>
                      </c:pt>
                      <c:pt idx="294" formatCode="0.00000">
                        <c:v>0.25694444444444442</c:v>
                      </c:pt>
                      <c:pt idx="295" formatCode="0.00000">
                        <c:v>0.25277777777777777</c:v>
                      </c:pt>
                      <c:pt idx="296" formatCode="0.00000">
                        <c:v>0.24722222222222223</c:v>
                      </c:pt>
                      <c:pt idx="297" formatCode="0.00000">
                        <c:v>0.23749999999999999</c:v>
                      </c:pt>
                      <c:pt idx="298" formatCode="0.00000">
                        <c:v>0.23888888888888885</c:v>
                      </c:pt>
                      <c:pt idx="299" formatCode="0.00000">
                        <c:v>0.24305555555555558</c:v>
                      </c:pt>
                      <c:pt idx="300" formatCode="0.00000">
                        <c:v>0.2458333333333334</c:v>
                      </c:pt>
                      <c:pt idx="301" formatCode="0.00000">
                        <c:v>0.24444444444444446</c:v>
                      </c:pt>
                      <c:pt idx="302" formatCode="0.00000">
                        <c:v>0.24722222222222223</c:v>
                      </c:pt>
                      <c:pt idx="303" formatCode="0.00000">
                        <c:v>0.25277777777777782</c:v>
                      </c:pt>
                      <c:pt idx="304" formatCode="0.00000">
                        <c:v>0.25416666666666671</c:v>
                      </c:pt>
                      <c:pt idx="305" formatCode="0.00000">
                        <c:v>0.25555555555555554</c:v>
                      </c:pt>
                      <c:pt idx="306" formatCode="0.00000">
                        <c:v>0.2583333333333333</c:v>
                      </c:pt>
                      <c:pt idx="307" formatCode="0.00000">
                        <c:v>0.25416666666666665</c:v>
                      </c:pt>
                      <c:pt idx="308" formatCode="0.00000">
                        <c:v>0.25694444444444448</c:v>
                      </c:pt>
                      <c:pt idx="309" formatCode="0.00000">
                        <c:v>0.26388888888888895</c:v>
                      </c:pt>
                      <c:pt idx="310" formatCode="0.00000">
                        <c:v>0.26666666666666661</c:v>
                      </c:pt>
                      <c:pt idx="311" formatCode="0.00000">
                        <c:v>0.2680555555555556</c:v>
                      </c:pt>
                      <c:pt idx="312" formatCode="0.00000">
                        <c:v>0.26527777777777783</c:v>
                      </c:pt>
                      <c:pt idx="313" formatCode="0.00000">
                        <c:v>0.27361111111111114</c:v>
                      </c:pt>
                      <c:pt idx="314" formatCode="0.00000">
                        <c:v>0.26527777777777778</c:v>
                      </c:pt>
                      <c:pt idx="315" formatCode="0.00000">
                        <c:v>0.26805555555555555</c:v>
                      </c:pt>
                      <c:pt idx="316" formatCode="0.00000">
                        <c:v>0.27361111111111114</c:v>
                      </c:pt>
                      <c:pt idx="317" formatCode="0.00000">
                        <c:v>0.27361111111111114</c:v>
                      </c:pt>
                      <c:pt idx="318" formatCode="0.00000">
                        <c:v>0.26805555555555555</c:v>
                      </c:pt>
                      <c:pt idx="319" formatCode="0.00000">
                        <c:v>0.26250000000000001</c:v>
                      </c:pt>
                      <c:pt idx="320" formatCode="0.00000">
                        <c:v>0.27500000000000002</c:v>
                      </c:pt>
                      <c:pt idx="321" formatCode="0.00000">
                        <c:v>0.26944444444444449</c:v>
                      </c:pt>
                      <c:pt idx="322" formatCode="0.00000">
                        <c:v>0.28611111111111109</c:v>
                      </c:pt>
                      <c:pt idx="323" formatCode="0.00000">
                        <c:v>0.28611111111111109</c:v>
                      </c:pt>
                      <c:pt idx="324" formatCode="0.00000">
                        <c:v>0.30000000000000004</c:v>
                      </c:pt>
                      <c:pt idx="325" formatCode="0.00000">
                        <c:v>0.29722222222222222</c:v>
                      </c:pt>
                      <c:pt idx="326" formatCode="0.00000">
                        <c:v>0.29305555555555551</c:v>
                      </c:pt>
                      <c:pt idx="327" formatCode="0.00000">
                        <c:v>0.29722222222222217</c:v>
                      </c:pt>
                      <c:pt idx="328" formatCode="0.00000">
                        <c:v>0.28611111111111109</c:v>
                      </c:pt>
                      <c:pt idx="329" formatCode="0.00000">
                        <c:v>0.3027777777777777</c:v>
                      </c:pt>
                      <c:pt idx="330" formatCode="0.00000">
                        <c:v>0.3</c:v>
                      </c:pt>
                      <c:pt idx="331" formatCode="0.00000">
                        <c:v>0.3125</c:v>
                      </c:pt>
                      <c:pt idx="332" formatCode="0.00000">
                        <c:v>0.31388888888888888</c:v>
                      </c:pt>
                      <c:pt idx="333" formatCode="0.00000">
                        <c:v>0.3125</c:v>
                      </c:pt>
                      <c:pt idx="334" formatCode="0.00000">
                        <c:v>0.31805555555555559</c:v>
                      </c:pt>
                      <c:pt idx="335" formatCode="0.00000">
                        <c:v>0.30694444444444441</c:v>
                      </c:pt>
                      <c:pt idx="336" formatCode="0.00000">
                        <c:v>0.32361111111111113</c:v>
                      </c:pt>
                      <c:pt idx="337" formatCode="0.00000">
                        <c:v>0.33472222222222225</c:v>
                      </c:pt>
                      <c:pt idx="338" formatCode="0.00000">
                        <c:v>0.36111111111111105</c:v>
                      </c:pt>
                      <c:pt idx="339" formatCode="0.00000">
                        <c:v>0.35972222222222217</c:v>
                      </c:pt>
                      <c:pt idx="340" formatCode="0.00000">
                        <c:v>0.35972222222222217</c:v>
                      </c:pt>
                      <c:pt idx="341" formatCode="0.00000">
                        <c:v>0.37083333333333329</c:v>
                      </c:pt>
                      <c:pt idx="342" formatCode="0.00000">
                        <c:v>0.35</c:v>
                      </c:pt>
                      <c:pt idx="343" formatCode="0.00000">
                        <c:v>0.36111111111111105</c:v>
                      </c:pt>
                      <c:pt idx="344" formatCode="0.00000">
                        <c:v>0.36111111111111105</c:v>
                      </c:pt>
                      <c:pt idx="345" formatCode="0.00000">
                        <c:v>0.37638888888888888</c:v>
                      </c:pt>
                      <c:pt idx="346" formatCode="0.00000">
                        <c:v>0.36527777777777781</c:v>
                      </c:pt>
                      <c:pt idx="347" formatCode="0.00000">
                        <c:v>0.35277777777777775</c:v>
                      </c:pt>
                      <c:pt idx="348" formatCode="0.00000">
                        <c:v>0.34444444444444444</c:v>
                      </c:pt>
                      <c:pt idx="349" formatCode="0.00000">
                        <c:v>0.31527777777777782</c:v>
                      </c:pt>
                      <c:pt idx="350" formatCode="0.00000">
                        <c:v>0.31388888888888894</c:v>
                      </c:pt>
                      <c:pt idx="351" formatCode="0.00000">
                        <c:v>0.30833333333333329</c:v>
                      </c:pt>
                      <c:pt idx="352" formatCode="0.00000">
                        <c:v>0.32361111111111113</c:v>
                      </c:pt>
                      <c:pt idx="353" formatCode="0.00000">
                        <c:v>0.31527777777777782</c:v>
                      </c:pt>
                      <c:pt idx="354" formatCode="0.00000">
                        <c:v>0.3083333333333334</c:v>
                      </c:pt>
                      <c:pt idx="355" formatCode="0.00000">
                        <c:v>0.30972222222222223</c:v>
                      </c:pt>
                      <c:pt idx="356" formatCode="0.00000">
                        <c:v>0.29166666666666663</c:v>
                      </c:pt>
                      <c:pt idx="357" formatCode="0.00000">
                        <c:v>0.2986111111111111</c:v>
                      </c:pt>
                      <c:pt idx="358" formatCode="0.00000">
                        <c:v>0.30138888888888887</c:v>
                      </c:pt>
                      <c:pt idx="359" formatCode="0.00000">
                        <c:v>0.3263888888888889</c:v>
                      </c:pt>
                      <c:pt idx="360" formatCode="0.00000">
                        <c:v>0.3263888888888889</c:v>
                      </c:pt>
                      <c:pt idx="361" formatCode="0.00000">
                        <c:v>0.31527777777777782</c:v>
                      </c:pt>
                      <c:pt idx="362" formatCode="0.00000">
                        <c:v>0.31805555555555559</c:v>
                      </c:pt>
                      <c:pt idx="363" formatCode="0.00000">
                        <c:v>0.30555555555555558</c:v>
                      </c:pt>
                      <c:pt idx="364" formatCode="0.00000">
                        <c:v>0.31388888888888888</c:v>
                      </c:pt>
                      <c:pt idx="365" formatCode="0.00000">
                        <c:v>0.31666666666666665</c:v>
                      </c:pt>
                      <c:pt idx="366" formatCode="0.00000">
                        <c:v>0.33611111111111114</c:v>
                      </c:pt>
                      <c:pt idx="367" formatCode="0.00000">
                        <c:v>0.34861111111111109</c:v>
                      </c:pt>
                      <c:pt idx="368" formatCode="0.00000">
                        <c:v>0.35138888888888886</c:v>
                      </c:pt>
                      <c:pt idx="369" formatCode="0.00000">
                        <c:v>0.35972222222222222</c:v>
                      </c:pt>
                      <c:pt idx="370" formatCode="0.00000">
                        <c:v>0.35138888888888892</c:v>
                      </c:pt>
                      <c:pt idx="371" formatCode="0.00000">
                        <c:v>0.37361111111111112</c:v>
                      </c:pt>
                      <c:pt idx="372" formatCode="0.00000">
                        <c:v>0.37222222222222229</c:v>
                      </c:pt>
                      <c:pt idx="373" formatCode="0.00000">
                        <c:v>0.39166666666666666</c:v>
                      </c:pt>
                      <c:pt idx="374" formatCode="0.00000">
                        <c:v>0.39305555555555555</c:v>
                      </c:pt>
                      <c:pt idx="375" formatCode="0.00000">
                        <c:v>0.39027777777777778</c:v>
                      </c:pt>
                      <c:pt idx="376" formatCode="0.00000">
                        <c:v>0.39722222222222225</c:v>
                      </c:pt>
                      <c:pt idx="377" formatCode="0.00000">
                        <c:v>0.38055555555555554</c:v>
                      </c:pt>
                      <c:pt idx="378" formatCode="0.00000">
                        <c:v>0.39444444444444443</c:v>
                      </c:pt>
                      <c:pt idx="379" formatCode="0.00000">
                        <c:v>0.39305555555555555</c:v>
                      </c:pt>
                      <c:pt idx="380" formatCode="0.00000">
                        <c:v>0.40833333333333333</c:v>
                      </c:pt>
                      <c:pt idx="381" formatCode="0.00000">
                        <c:v>0.40416666666666667</c:v>
                      </c:pt>
                      <c:pt idx="382" formatCode="0.00000">
                        <c:v>0.41111111111111115</c:v>
                      </c:pt>
                      <c:pt idx="383" formatCode="0.00000">
                        <c:v>0.41805555555555551</c:v>
                      </c:pt>
                      <c:pt idx="384" formatCode="0.00000">
                        <c:v>0.40972222222222221</c:v>
                      </c:pt>
                      <c:pt idx="385" formatCode="0.00000">
                        <c:v>0.42638888888888893</c:v>
                      </c:pt>
                      <c:pt idx="386" formatCode="0.00000">
                        <c:v>0.4291666666666667</c:v>
                      </c:pt>
                      <c:pt idx="387" formatCode="0.00000">
                        <c:v>0.44583333333333341</c:v>
                      </c:pt>
                      <c:pt idx="388" formatCode="0.00000">
                        <c:v>0.44444444444444448</c:v>
                      </c:pt>
                      <c:pt idx="389" formatCode="0.00000">
                        <c:v>0.44444444444444448</c:v>
                      </c:pt>
                      <c:pt idx="390" formatCode="0.00000">
                        <c:v>0.45277777777777778</c:v>
                      </c:pt>
                      <c:pt idx="391" formatCode="0.00000">
                        <c:v>0.4458333333333333</c:v>
                      </c:pt>
                      <c:pt idx="392" formatCode="0.00000">
                        <c:v>0.45555555555555555</c:v>
                      </c:pt>
                      <c:pt idx="393" formatCode="0.00000">
                        <c:v>0.45555555555555555</c:v>
                      </c:pt>
                      <c:pt idx="394" formatCode="0.00000">
                        <c:v>0.46388888888888891</c:v>
                      </c:pt>
                      <c:pt idx="395" formatCode="0.00000">
                        <c:v>0.45833333333333331</c:v>
                      </c:pt>
                      <c:pt idx="396" formatCode="0.00000">
                        <c:v>0.46388888888888891</c:v>
                      </c:pt>
                      <c:pt idx="397" formatCode="0.00000">
                        <c:v>0.46666666666666662</c:v>
                      </c:pt>
                      <c:pt idx="398" formatCode="0.00000">
                        <c:v>0.46388888888888885</c:v>
                      </c:pt>
                      <c:pt idx="399" formatCode="0.00000">
                        <c:v>0.48749999999999999</c:v>
                      </c:pt>
                      <c:pt idx="400" formatCode="0.00000">
                        <c:v>0.49027777777777787</c:v>
                      </c:pt>
                      <c:pt idx="401" formatCode="0.00000">
                        <c:v>0.50000000000000011</c:v>
                      </c:pt>
                      <c:pt idx="402" formatCode="0.00000">
                        <c:v>0.50138888888888888</c:v>
                      </c:pt>
                      <c:pt idx="403" formatCode="0.00000">
                        <c:v>0.49861111111111106</c:v>
                      </c:pt>
                      <c:pt idx="404" formatCode="0.00000">
                        <c:v>0.50694444444444442</c:v>
                      </c:pt>
                      <c:pt idx="405" formatCode="0.00000">
                        <c:v>0.50138888888888888</c:v>
                      </c:pt>
                      <c:pt idx="406" formatCode="0.00000">
                        <c:v>0.50277777777777777</c:v>
                      </c:pt>
                      <c:pt idx="407" formatCode="0.00000">
                        <c:v>0.50138888888888888</c:v>
                      </c:pt>
                      <c:pt idx="408" formatCode="0.00000">
                        <c:v>0.50138888888888888</c:v>
                      </c:pt>
                      <c:pt idx="409" formatCode="0.00000">
                        <c:v>0.48333333333333323</c:v>
                      </c:pt>
                      <c:pt idx="410" formatCode="0.00000">
                        <c:v>0.47916666666666669</c:v>
                      </c:pt>
                      <c:pt idx="411" formatCode="0.00000">
                        <c:v>0.48472222222222222</c:v>
                      </c:pt>
                      <c:pt idx="412" formatCode="0.00000">
                        <c:v>0.46805555555555556</c:v>
                      </c:pt>
                      <c:pt idx="413" formatCode="0.00000">
                        <c:v>0.46944444444444439</c:v>
                      </c:pt>
                      <c:pt idx="414" formatCode="0.00000">
                        <c:v>0.46388888888888891</c:v>
                      </c:pt>
                      <c:pt idx="415" formatCode="0.00000">
                        <c:v>0.46388888888888891</c:v>
                      </c:pt>
                      <c:pt idx="416" formatCode="0.00000">
                        <c:v>0.45</c:v>
                      </c:pt>
                      <c:pt idx="417" formatCode="0.00000">
                        <c:v>0.44027777777777788</c:v>
                      </c:pt>
                      <c:pt idx="418" formatCode="0.00000">
                        <c:v>0.44305555555555554</c:v>
                      </c:pt>
                      <c:pt idx="419" formatCode="0.00000">
                        <c:v>0.42499999999999999</c:v>
                      </c:pt>
                      <c:pt idx="420" formatCode="0.00000">
                        <c:v>0.42499999999999999</c:v>
                      </c:pt>
                      <c:pt idx="421" formatCode="0.00000">
                        <c:v>0.42499999999999999</c:v>
                      </c:pt>
                      <c:pt idx="422" formatCode="0.00000">
                        <c:v>0.43611111111111106</c:v>
                      </c:pt>
                      <c:pt idx="423" formatCode="0.00000">
                        <c:v>0.4375</c:v>
                      </c:pt>
                      <c:pt idx="424" formatCode="0.00000">
                        <c:v>0.4375</c:v>
                      </c:pt>
                      <c:pt idx="425" formatCode="0.00000">
                        <c:v>0.44305555555555554</c:v>
                      </c:pt>
                      <c:pt idx="426" formatCode="0.00000">
                        <c:v>0.43888888888888883</c:v>
                      </c:pt>
                      <c:pt idx="427" formatCode="0.00000">
                        <c:v>0.44444444444444448</c:v>
                      </c:pt>
                      <c:pt idx="428" formatCode="0.00000">
                        <c:v>0.45</c:v>
                      </c:pt>
                      <c:pt idx="429" formatCode="0.00000">
                        <c:v>0.45555555555555555</c:v>
                      </c:pt>
                      <c:pt idx="430" formatCode="0.00000">
                        <c:v>0.45416666666666661</c:v>
                      </c:pt>
                      <c:pt idx="431" formatCode="0.00000">
                        <c:v>0.4458333333333333</c:v>
                      </c:pt>
                      <c:pt idx="432" formatCode="0.00000">
                        <c:v>0.45694444444444449</c:v>
                      </c:pt>
                      <c:pt idx="433" formatCode="0.00000">
                        <c:v>0.44444444444444448</c:v>
                      </c:pt>
                      <c:pt idx="434" formatCode="0.00000">
                        <c:v>0.44722222222222224</c:v>
                      </c:pt>
                      <c:pt idx="435" formatCode="0.00000">
                        <c:v>0.45277777777777783</c:v>
                      </c:pt>
                      <c:pt idx="436" formatCode="0.00000">
                        <c:v>0.46527777777777779</c:v>
                      </c:pt>
                      <c:pt idx="437" formatCode="0.00000">
                        <c:v>0.46250000000000002</c:v>
                      </c:pt>
                      <c:pt idx="438" formatCode="0.00000">
                        <c:v>0.45138888888888895</c:v>
                      </c:pt>
                      <c:pt idx="439" formatCode="0.00000">
                        <c:v>0.46805555555555556</c:v>
                      </c:pt>
                      <c:pt idx="440" formatCode="0.00000">
                        <c:v>0.45555555555555555</c:v>
                      </c:pt>
                      <c:pt idx="441" formatCode="0.00000">
                        <c:v>0.46805555555555556</c:v>
                      </c:pt>
                      <c:pt idx="442" formatCode="0.00000">
                        <c:v>0.45972222222222214</c:v>
                      </c:pt>
                      <c:pt idx="443" formatCode="0.00000">
                        <c:v>0.46944444444444444</c:v>
                      </c:pt>
                      <c:pt idx="444" formatCode="0.00000">
                        <c:v>0.46666666666666667</c:v>
                      </c:pt>
                      <c:pt idx="445" formatCode="0.00000">
                        <c:v>0.46666666666666679</c:v>
                      </c:pt>
                      <c:pt idx="446" formatCode="0.00000">
                        <c:v>0.48472222222222222</c:v>
                      </c:pt>
                      <c:pt idx="447" formatCode="0.00000">
                        <c:v>0.47500000000000009</c:v>
                      </c:pt>
                      <c:pt idx="448" formatCode="0.00000">
                        <c:v>0.48055555555555551</c:v>
                      </c:pt>
                      <c:pt idx="449" formatCode="0.00000">
                        <c:v>0.47499999999999998</c:v>
                      </c:pt>
                      <c:pt idx="450" formatCode="0.00000">
                        <c:v>0.48472222222222222</c:v>
                      </c:pt>
                      <c:pt idx="451" formatCode="0.00000">
                        <c:v>0.47499999999999998</c:v>
                      </c:pt>
                      <c:pt idx="452" formatCode="0.00000">
                        <c:v>0.47083333333333333</c:v>
                      </c:pt>
                      <c:pt idx="453" formatCode="0.00000">
                        <c:v>0.47916666666666663</c:v>
                      </c:pt>
                      <c:pt idx="454" formatCode="0.00000">
                        <c:v>0.47083333333333333</c:v>
                      </c:pt>
                      <c:pt idx="455" formatCode="0.00000">
                        <c:v>0.47361111111111115</c:v>
                      </c:pt>
                      <c:pt idx="456" formatCode="0.00000">
                        <c:v>0.46388888888888885</c:v>
                      </c:pt>
                      <c:pt idx="457" formatCode="0.00000">
                        <c:v>0.48055555555555551</c:v>
                      </c:pt>
                      <c:pt idx="458" formatCode="0.00000">
                        <c:v>0.48611111111111105</c:v>
                      </c:pt>
                      <c:pt idx="459" formatCode="0.00000">
                        <c:v>0.48888888888888893</c:v>
                      </c:pt>
                      <c:pt idx="460" formatCode="0.00000">
                        <c:v>0.50000000000000011</c:v>
                      </c:pt>
                      <c:pt idx="461" formatCode="0.00000">
                        <c:v>0.49444444444444458</c:v>
                      </c:pt>
                      <c:pt idx="462" formatCode="0.00000">
                        <c:v>0.51111111111111118</c:v>
                      </c:pt>
                      <c:pt idx="463" formatCode="0.00000">
                        <c:v>0.50972222222222219</c:v>
                      </c:pt>
                      <c:pt idx="464" formatCode="0.00000">
                        <c:v>0.52222222222222214</c:v>
                      </c:pt>
                      <c:pt idx="465" formatCode="0.00000">
                        <c:v>0.51666666666666661</c:v>
                      </c:pt>
                      <c:pt idx="466" formatCode="0.00000">
                        <c:v>0.50694444444444442</c:v>
                      </c:pt>
                      <c:pt idx="467" formatCode="0.00000">
                        <c:v>0.51944444444444449</c:v>
                      </c:pt>
                      <c:pt idx="468" formatCode="0.00000">
                        <c:v>0.49861111111111117</c:v>
                      </c:pt>
                      <c:pt idx="469" formatCode="0.00000">
                        <c:v>0.5097222222222223</c:v>
                      </c:pt>
                      <c:pt idx="470" formatCode="0.00000">
                        <c:v>0.50416666666666665</c:v>
                      </c:pt>
                      <c:pt idx="471" formatCode="0.00000">
                        <c:v>0.51527777777777772</c:v>
                      </c:pt>
                      <c:pt idx="472" formatCode="0.00000">
                        <c:v>0.50416666666666665</c:v>
                      </c:pt>
                      <c:pt idx="473" formatCode="0.00000">
                        <c:v>0.5180555555555556</c:v>
                      </c:pt>
                      <c:pt idx="474" formatCode="0.00000">
                        <c:v>0.5347222222222221</c:v>
                      </c:pt>
                      <c:pt idx="475" formatCode="0.00000">
                        <c:v>0.53749999999999998</c:v>
                      </c:pt>
                      <c:pt idx="476" formatCode="0.00000">
                        <c:v>0.55972222222222212</c:v>
                      </c:pt>
                      <c:pt idx="477" formatCode="0.00000">
                        <c:v>0.55833333333333335</c:v>
                      </c:pt>
                      <c:pt idx="478" formatCode="0.00000">
                        <c:v>0.58194444444444438</c:v>
                      </c:pt>
                      <c:pt idx="479" formatCode="0.00000">
                        <c:v>0.58055555555555549</c:v>
                      </c:pt>
                      <c:pt idx="480" formatCode="0.00000">
                        <c:v>0.58749999999999991</c:v>
                      </c:pt>
                      <c:pt idx="481" formatCode="0.00000">
                        <c:v>0.5888888888888888</c:v>
                      </c:pt>
                      <c:pt idx="482" formatCode="0.00000">
                        <c:v>0.59305555555555556</c:v>
                      </c:pt>
                      <c:pt idx="483" formatCode="0.00000">
                        <c:v>0.59861111111111109</c:v>
                      </c:pt>
                      <c:pt idx="484" formatCode="0.00000">
                        <c:v>0.60277777777777775</c:v>
                      </c:pt>
                      <c:pt idx="485" formatCode="0.00000">
                        <c:v>0.60833333333333339</c:v>
                      </c:pt>
                      <c:pt idx="486" formatCode="0.00000">
                        <c:v>0.61250000000000004</c:v>
                      </c:pt>
                      <c:pt idx="487" formatCode="0.00000">
                        <c:v>0.61944444444444446</c:v>
                      </c:pt>
                      <c:pt idx="488" formatCode="0.00000">
                        <c:v>0.63333333333333341</c:v>
                      </c:pt>
                      <c:pt idx="489" formatCode="0.00000">
                        <c:v>0.62916666666666665</c:v>
                      </c:pt>
                      <c:pt idx="490" formatCode="0.00000">
                        <c:v>0.64027777777777783</c:v>
                      </c:pt>
                      <c:pt idx="491" formatCode="0.00000">
                        <c:v>0.65555555555555556</c:v>
                      </c:pt>
                      <c:pt idx="492" formatCode="0.00000">
                        <c:v>0.66388888888888897</c:v>
                      </c:pt>
                      <c:pt idx="493" formatCode="0.00000">
                        <c:v>0.67361111111111105</c:v>
                      </c:pt>
                      <c:pt idx="494" formatCode="0.00000">
                        <c:v>0.68055555555555558</c:v>
                      </c:pt>
                      <c:pt idx="495" formatCode="0.00000">
                        <c:v>0.70277777777777772</c:v>
                      </c:pt>
                      <c:pt idx="496" formatCode="0.00000">
                        <c:v>0.70138888888888895</c:v>
                      </c:pt>
                      <c:pt idx="497" formatCode="0.00000">
                        <c:v>0.70972222222222214</c:v>
                      </c:pt>
                      <c:pt idx="498" formatCode="0.00000">
                        <c:v>0.70972222222222225</c:v>
                      </c:pt>
                      <c:pt idx="499" formatCode="0.00000">
                        <c:v>0.72499999999999987</c:v>
                      </c:pt>
                      <c:pt idx="500" formatCode="0.00000">
                        <c:v>0.72916666666666663</c:v>
                      </c:pt>
                      <c:pt idx="501" formatCode="0.00000">
                        <c:v>0.72916666666666663</c:v>
                      </c:pt>
                      <c:pt idx="502" formatCode="0.00000">
                        <c:v>0.75</c:v>
                      </c:pt>
                      <c:pt idx="503" formatCode="0.00000">
                        <c:v>0.74027777777777781</c:v>
                      </c:pt>
                      <c:pt idx="504" formatCode="0.00000">
                        <c:v>0.74722222222222223</c:v>
                      </c:pt>
                      <c:pt idx="505" formatCode="0.00000">
                        <c:v>0.75138888888888888</c:v>
                      </c:pt>
                      <c:pt idx="506" formatCode="0.00000">
                        <c:v>0.76388888888888884</c:v>
                      </c:pt>
                      <c:pt idx="507" formatCode="0.00000">
                        <c:v>0.7763888888888888</c:v>
                      </c:pt>
                      <c:pt idx="508" formatCode="0.00000">
                        <c:v>0.79027777777777763</c:v>
                      </c:pt>
                      <c:pt idx="509" formatCode="0.00000">
                        <c:v>0.81111111111111112</c:v>
                      </c:pt>
                      <c:pt idx="510" formatCode="0.00000">
                        <c:v>0.81527777777777788</c:v>
                      </c:pt>
                      <c:pt idx="511" formatCode="0.00000">
                        <c:v>0.83888888888888891</c:v>
                      </c:pt>
                      <c:pt idx="512" formatCode="0.00000">
                        <c:v>0.84583333333333344</c:v>
                      </c:pt>
                      <c:pt idx="513" formatCode="0.00000">
                        <c:v>0.85277777777777786</c:v>
                      </c:pt>
                      <c:pt idx="514" formatCode="0.00000">
                        <c:v>0.85277777777777786</c:v>
                      </c:pt>
                      <c:pt idx="515" formatCode="0.00000">
                        <c:v>0.85694444444444429</c:v>
                      </c:pt>
                      <c:pt idx="516" formatCode="0.00000">
                        <c:v>0.8652777777777777</c:v>
                      </c:pt>
                      <c:pt idx="517" formatCode="0.00000">
                        <c:v>0.85833333333333339</c:v>
                      </c:pt>
                      <c:pt idx="518" formatCode="0.00000">
                        <c:v>0.87222222222222212</c:v>
                      </c:pt>
                      <c:pt idx="519" formatCode="0.00000">
                        <c:v>0.86666666666666659</c:v>
                      </c:pt>
                      <c:pt idx="520" formatCode="0.00000">
                        <c:v>0.87638888888888888</c:v>
                      </c:pt>
                      <c:pt idx="521" formatCode="0.00000">
                        <c:v>0.85277777777777763</c:v>
                      </c:pt>
                      <c:pt idx="522" formatCode="0.00000">
                        <c:v>0.8222222222222223</c:v>
                      </c:pt>
                      <c:pt idx="523" formatCode="0.00000">
                        <c:v>0.80694444444444446</c:v>
                      </c:pt>
                      <c:pt idx="524" formatCode="0.00000">
                        <c:v>0.79305555555555574</c:v>
                      </c:pt>
                      <c:pt idx="525" formatCode="0.00000">
                        <c:v>0.78333333333333333</c:v>
                      </c:pt>
                      <c:pt idx="526" formatCode="0.00000">
                        <c:v>0.76249999999999996</c:v>
                      </c:pt>
                      <c:pt idx="527" formatCode="0.00000">
                        <c:v>0.75555555555555554</c:v>
                      </c:pt>
                      <c:pt idx="528" formatCode="0.00000">
                        <c:v>0.72777777777777775</c:v>
                      </c:pt>
                      <c:pt idx="529" formatCode="0.00000">
                        <c:v>0.7152777777777779</c:v>
                      </c:pt>
                      <c:pt idx="530" formatCode="0.00000">
                        <c:v>0.70972222222222225</c:v>
                      </c:pt>
                      <c:pt idx="531" formatCode="0.00000">
                        <c:v>0.70555555555555571</c:v>
                      </c:pt>
                      <c:pt idx="532" formatCode="0.00000">
                        <c:v>0.72499999999999998</c:v>
                      </c:pt>
                      <c:pt idx="533" formatCode="0.00000">
                        <c:v>0.74444444444444446</c:v>
                      </c:pt>
                      <c:pt idx="534" formatCode="0.00000">
                        <c:v>0.74722222222222223</c:v>
                      </c:pt>
                      <c:pt idx="535" formatCode="0.00000">
                        <c:v>0.74305555555555558</c:v>
                      </c:pt>
                      <c:pt idx="536" formatCode="0.00000">
                        <c:v>0.70000000000000007</c:v>
                      </c:pt>
                      <c:pt idx="537" formatCode="0.00000">
                        <c:v>0.71111111111111103</c:v>
                      </c:pt>
                      <c:pt idx="538" formatCode="0.00000">
                        <c:v>0.70972222222222225</c:v>
                      </c:pt>
                      <c:pt idx="539" formatCode="0.00000">
                        <c:v>0.71388888888888891</c:v>
                      </c:pt>
                      <c:pt idx="540" formatCode="0.00000">
                        <c:v>0.71666666666666667</c:v>
                      </c:pt>
                      <c:pt idx="541" formatCode="0.00000">
                        <c:v>0.71666666666666656</c:v>
                      </c:pt>
                      <c:pt idx="542" formatCode="0.00000">
                        <c:v>0.71805555555555556</c:v>
                      </c:pt>
                      <c:pt idx="543" formatCode="0.00000">
                        <c:v>0.71388888888888891</c:v>
                      </c:pt>
                      <c:pt idx="544" formatCode="0.00000">
                        <c:v>0.71388888888888891</c:v>
                      </c:pt>
                      <c:pt idx="545" formatCode="0.00000">
                        <c:v>0.71944444444444444</c:v>
                      </c:pt>
                      <c:pt idx="546" formatCode="0.00000">
                        <c:v>0.77916666666666667</c:v>
                      </c:pt>
                      <c:pt idx="547" formatCode="0.00000">
                        <c:v>0.78472222222222221</c:v>
                      </c:pt>
                      <c:pt idx="548" formatCode="0.00000">
                        <c:v>0.79583333333333339</c:v>
                      </c:pt>
                      <c:pt idx="549" formatCode="0.00000">
                        <c:v>0.81388888888888888</c:v>
                      </c:pt>
                      <c:pt idx="550" formatCode="0.00000">
                        <c:v>0.80694444444444446</c:v>
                      </c:pt>
                    </c:numCache>
                  </c:numRef>
                </c:val>
                <c:smooth val="0"/>
                <c:extLst xmlns:c15="http://schemas.microsoft.com/office/drawing/2012/chart">
                  <c:ext xmlns:c16="http://schemas.microsoft.com/office/drawing/2014/chart" uri="{C3380CC4-5D6E-409C-BE32-E72D297353CC}">
                    <c16:uniqueId val="{00000005-9775-4180-B412-43696A1F329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Index_Methodology!$X$11</c15:sqref>
                        </c15:formulaRef>
                      </c:ext>
                    </c:extLst>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Index_Methodology!$X$12:$X$571</c15:sqref>
                        </c15:fullRef>
                        <c15:formulaRef>
                          <c15:sqref>Index_Methodology!$X$21:$X$571</c15:sqref>
                        </c15:formulaRef>
                      </c:ext>
                    </c:extLst>
                    <c:numCache>
                      <c:formatCode>General</c:formatCode>
                      <c:ptCount val="551"/>
                      <c:pt idx="0" formatCode="0.00000">
                        <c:v>0.63731343283582098</c:v>
                      </c:pt>
                      <c:pt idx="1" formatCode="0.00000">
                        <c:v>0.60746268656716418</c:v>
                      </c:pt>
                      <c:pt idx="2" formatCode="0.00000">
                        <c:v>0.57910447761194028</c:v>
                      </c:pt>
                      <c:pt idx="3" formatCode="0.00000">
                        <c:v>0.57611940298507458</c:v>
                      </c:pt>
                      <c:pt idx="4" formatCode="0.00000">
                        <c:v>0.58358208955223889</c:v>
                      </c:pt>
                      <c:pt idx="5" formatCode="0.00000">
                        <c:v>0.62089552238805978</c:v>
                      </c:pt>
                      <c:pt idx="6" formatCode="0.00000">
                        <c:v>0.64776119402985066</c:v>
                      </c:pt>
                      <c:pt idx="7" formatCode="0.00000">
                        <c:v>0.64328358208955216</c:v>
                      </c:pt>
                      <c:pt idx="8" formatCode="0.00000">
                        <c:v>0.61194029850746268</c:v>
                      </c:pt>
                      <c:pt idx="9" formatCode="0.00000">
                        <c:v>0.58805970149253728</c:v>
                      </c:pt>
                      <c:pt idx="10" formatCode="0.00000">
                        <c:v>0.59402985074626868</c:v>
                      </c:pt>
                      <c:pt idx="11" formatCode="0.00000">
                        <c:v>0.6</c:v>
                      </c:pt>
                      <c:pt idx="12" formatCode="0.00000">
                        <c:v>0.63283582089552248</c:v>
                      </c:pt>
                      <c:pt idx="13" formatCode="0.00000">
                        <c:v>0.65970149253731347</c:v>
                      </c:pt>
                      <c:pt idx="14" formatCode="0.00000">
                        <c:v>0.65522388059701486</c:v>
                      </c:pt>
                      <c:pt idx="15" formatCode="0.00000">
                        <c:v>0.62388059701492538</c:v>
                      </c:pt>
                      <c:pt idx="16" formatCode="0.00000">
                        <c:v>0.59701492537313428</c:v>
                      </c:pt>
                      <c:pt idx="17" formatCode="0.00000">
                        <c:v>0.59850746268656707</c:v>
                      </c:pt>
                      <c:pt idx="18" formatCode="0.00000">
                        <c:v>0.60746268656716418</c:v>
                      </c:pt>
                      <c:pt idx="19" formatCode="0.00000">
                        <c:v>0.63731343283582098</c:v>
                      </c:pt>
                      <c:pt idx="20" formatCode="0.00000">
                        <c:v>0.65970149253731347</c:v>
                      </c:pt>
                      <c:pt idx="21" formatCode="0.00000">
                        <c:v>0.65522388059701497</c:v>
                      </c:pt>
                      <c:pt idx="22" formatCode="0.00000">
                        <c:v>0.62238805970149258</c:v>
                      </c:pt>
                      <c:pt idx="23" formatCode="0.00000">
                        <c:v>0.59402985074626868</c:v>
                      </c:pt>
                      <c:pt idx="24" formatCode="0.00000">
                        <c:v>0.59402985074626868</c:v>
                      </c:pt>
                      <c:pt idx="25" formatCode="0.00000">
                        <c:v>0.59552238805970148</c:v>
                      </c:pt>
                      <c:pt idx="26" formatCode="0.00000">
                        <c:v>0.62089552238805967</c:v>
                      </c:pt>
                      <c:pt idx="27" formatCode="0.00000">
                        <c:v>0.64029850746268668</c:v>
                      </c:pt>
                      <c:pt idx="28" formatCode="0.00000">
                        <c:v>0.63134328358208947</c:v>
                      </c:pt>
                      <c:pt idx="29" formatCode="0.00000">
                        <c:v>0.6</c:v>
                      </c:pt>
                      <c:pt idx="30" formatCode="0.00000">
                        <c:v>0.57014925373134329</c:v>
                      </c:pt>
                      <c:pt idx="31" formatCode="0.00000">
                        <c:v>0.56119402985074629</c:v>
                      </c:pt>
                      <c:pt idx="32" formatCode="0.00000">
                        <c:v>0.53283582089552239</c:v>
                      </c:pt>
                      <c:pt idx="33" formatCode="0.00000">
                        <c:v>0.55970149253731338</c:v>
                      </c:pt>
                      <c:pt idx="34" formatCode="0.00000">
                        <c:v>0.58059701492537308</c:v>
                      </c:pt>
                      <c:pt idx="35" formatCode="0.00000">
                        <c:v>0.57761194029850738</c:v>
                      </c:pt>
                      <c:pt idx="36" formatCode="0.00000">
                        <c:v>0.55074626865671639</c:v>
                      </c:pt>
                      <c:pt idx="37" formatCode="0.00000">
                        <c:v>0.52238805970149249</c:v>
                      </c:pt>
                      <c:pt idx="38" formatCode="0.00000">
                        <c:v>0.5238805970149254</c:v>
                      </c:pt>
                      <c:pt idx="39" formatCode="0.00000">
                        <c:v>0.52985074626865658</c:v>
                      </c:pt>
                      <c:pt idx="40" formatCode="0.00000">
                        <c:v>0.56268656716417909</c:v>
                      </c:pt>
                      <c:pt idx="41" formatCode="0.00000">
                        <c:v>0.58955223880597019</c:v>
                      </c:pt>
                      <c:pt idx="42" formatCode="0.00000">
                        <c:v>0.61791044776119397</c:v>
                      </c:pt>
                      <c:pt idx="43" formatCode="0.00000">
                        <c:v>0.59402985074626868</c:v>
                      </c:pt>
                      <c:pt idx="44" formatCode="0.00000">
                        <c:v>0.56865671641791049</c:v>
                      </c:pt>
                      <c:pt idx="45" formatCode="0.00000">
                        <c:v>0.57313432835820899</c:v>
                      </c:pt>
                      <c:pt idx="46" formatCode="0.00000">
                        <c:v>0.58358208955223889</c:v>
                      </c:pt>
                      <c:pt idx="47" formatCode="0.00000">
                        <c:v>0.62388059701492549</c:v>
                      </c:pt>
                      <c:pt idx="48" formatCode="0.00000">
                        <c:v>0.62537313432835828</c:v>
                      </c:pt>
                      <c:pt idx="49" formatCode="0.00000">
                        <c:v>0.62388059701492538</c:v>
                      </c:pt>
                      <c:pt idx="50" formatCode="0.00000">
                        <c:v>0.59701492537313428</c:v>
                      </c:pt>
                      <c:pt idx="51" formatCode="0.00000">
                        <c:v>0.57611940298507458</c:v>
                      </c:pt>
                      <c:pt idx="52" formatCode="0.00000">
                        <c:v>0.55671641791044757</c:v>
                      </c:pt>
                      <c:pt idx="53" formatCode="0.00000">
                        <c:v>0.53880597014925369</c:v>
                      </c:pt>
                      <c:pt idx="54" formatCode="0.00000">
                        <c:v>0.57164179104477608</c:v>
                      </c:pt>
                      <c:pt idx="55" formatCode="0.00000">
                        <c:v>0.59850746268656718</c:v>
                      </c:pt>
                      <c:pt idx="56" formatCode="0.00000">
                        <c:v>0.59850746268656718</c:v>
                      </c:pt>
                      <c:pt idx="57" formatCode="0.00000">
                        <c:v>0.56716417910447769</c:v>
                      </c:pt>
                      <c:pt idx="58" formatCode="0.00000">
                        <c:v>0.56865671641791038</c:v>
                      </c:pt>
                      <c:pt idx="59" formatCode="0.00000">
                        <c:v>0.57164179104477619</c:v>
                      </c:pt>
                      <c:pt idx="60" formatCode="0.00000">
                        <c:v>0.58208955223880599</c:v>
                      </c:pt>
                      <c:pt idx="61" formatCode="0.00000">
                        <c:v>0.61343283582089558</c:v>
                      </c:pt>
                      <c:pt idx="62" formatCode="0.00000">
                        <c:v>0.66417910447761197</c:v>
                      </c:pt>
                      <c:pt idx="63" formatCode="0.00000">
                        <c:v>0.65671641791044766</c:v>
                      </c:pt>
                      <c:pt idx="64" formatCode="0.00000">
                        <c:v>0.63283582089552237</c:v>
                      </c:pt>
                      <c:pt idx="65" formatCode="0.00000">
                        <c:v>0.60298507462686568</c:v>
                      </c:pt>
                      <c:pt idx="66" formatCode="0.00000">
                        <c:v>0.59850746268656718</c:v>
                      </c:pt>
                      <c:pt idx="67" formatCode="0.00000">
                        <c:v>0.60000000000000009</c:v>
                      </c:pt>
                      <c:pt idx="68" formatCode="0.00000">
                        <c:v>0.62835820895522398</c:v>
                      </c:pt>
                      <c:pt idx="69" formatCode="0.00000">
                        <c:v>0.65522388059701497</c:v>
                      </c:pt>
                      <c:pt idx="70" formatCode="0.00000">
                        <c:v>0.63582089552238796</c:v>
                      </c:pt>
                      <c:pt idx="71" formatCode="0.00000">
                        <c:v>0.59999999999999987</c:v>
                      </c:pt>
                      <c:pt idx="72" formatCode="0.00000">
                        <c:v>0.56417910447761188</c:v>
                      </c:pt>
                      <c:pt idx="73" formatCode="0.00000">
                        <c:v>0.58208955223880587</c:v>
                      </c:pt>
                      <c:pt idx="74" formatCode="0.00000">
                        <c:v>0.57462686567164167</c:v>
                      </c:pt>
                      <c:pt idx="75" formatCode="0.00000">
                        <c:v>0.58805970149253739</c:v>
                      </c:pt>
                      <c:pt idx="76" formatCode="0.00000">
                        <c:v>0.5656716417910449</c:v>
                      </c:pt>
                      <c:pt idx="77" formatCode="0.00000">
                        <c:v>0.55671641791044768</c:v>
                      </c:pt>
                      <c:pt idx="78" formatCode="0.00000">
                        <c:v>0.51791044776119399</c:v>
                      </c:pt>
                      <c:pt idx="79" formatCode="0.00000">
                        <c:v>0.47462686567164181</c:v>
                      </c:pt>
                      <c:pt idx="80" formatCode="0.00000">
                        <c:v>0.4776119402985074</c:v>
                      </c:pt>
                      <c:pt idx="81" formatCode="0.00000">
                        <c:v>0.48208955223880601</c:v>
                      </c:pt>
                      <c:pt idx="82" formatCode="0.00000">
                        <c:v>0.50149253731343291</c:v>
                      </c:pt>
                      <c:pt idx="83" formatCode="0.00000">
                        <c:v>0.48208955223880601</c:v>
                      </c:pt>
                      <c:pt idx="84" formatCode="0.00000">
                        <c:v>0.47611940298507466</c:v>
                      </c:pt>
                      <c:pt idx="85" formatCode="0.00000">
                        <c:v>0.4567164179104477</c:v>
                      </c:pt>
                      <c:pt idx="86" formatCode="0.00000">
                        <c:v>0.4656716417910447</c:v>
                      </c:pt>
                      <c:pt idx="87" formatCode="0.00000">
                        <c:v>0.46268656716417905</c:v>
                      </c:pt>
                      <c:pt idx="88" formatCode="0.00000">
                        <c:v>0.47164179104477605</c:v>
                      </c:pt>
                      <c:pt idx="89" formatCode="0.00000">
                        <c:v>0.50298507462686559</c:v>
                      </c:pt>
                      <c:pt idx="90" formatCode="0.00000">
                        <c:v>0.4731343283582089</c:v>
                      </c:pt>
                      <c:pt idx="91" formatCode="0.00000">
                        <c:v>0.4686567164179104</c:v>
                      </c:pt>
                      <c:pt idx="92" formatCode="0.00000">
                        <c:v>0.44776119402985071</c:v>
                      </c:pt>
                      <c:pt idx="93" formatCode="0.00000">
                        <c:v>0.4641791044776119</c:v>
                      </c:pt>
                      <c:pt idx="94" formatCode="0.00000">
                        <c:v>0.45970149253731341</c:v>
                      </c:pt>
                      <c:pt idx="95" formatCode="0.00000">
                        <c:v>0.45373134328358206</c:v>
                      </c:pt>
                      <c:pt idx="96" formatCode="0.00000">
                        <c:v>0.4641791044776119</c:v>
                      </c:pt>
                      <c:pt idx="97" formatCode="0.00000">
                        <c:v>0.42686567164179101</c:v>
                      </c:pt>
                      <c:pt idx="98" formatCode="0.00000">
                        <c:v>0.41492537313432837</c:v>
                      </c:pt>
                      <c:pt idx="99" formatCode="0.00000">
                        <c:v>0.38358208955223877</c:v>
                      </c:pt>
                      <c:pt idx="100" formatCode="0.00000">
                        <c:v>0.40746268656716411</c:v>
                      </c:pt>
                      <c:pt idx="101" formatCode="0.00000">
                        <c:v>0.40746268656716411</c:v>
                      </c:pt>
                      <c:pt idx="102" formatCode="0.00000">
                        <c:v>0.41940298507462687</c:v>
                      </c:pt>
                      <c:pt idx="103" formatCode="0.00000">
                        <c:v>0.44925373134328356</c:v>
                      </c:pt>
                      <c:pt idx="104" formatCode="0.00000">
                        <c:v>0.42835820895522392</c:v>
                      </c:pt>
                      <c:pt idx="105" formatCode="0.00000">
                        <c:v>0.43731343283582091</c:v>
                      </c:pt>
                      <c:pt idx="106" formatCode="0.00000">
                        <c:v>0.43283582089552242</c:v>
                      </c:pt>
                      <c:pt idx="107" formatCode="0.00000">
                        <c:v>0.4731343283582089</c:v>
                      </c:pt>
                      <c:pt idx="108" formatCode="0.00000">
                        <c:v>0.48358208955223886</c:v>
                      </c:pt>
                      <c:pt idx="109" formatCode="0.00000">
                        <c:v>0.49701492537313435</c:v>
                      </c:pt>
                      <c:pt idx="110" formatCode="0.00000">
                        <c:v>0.52686567164179099</c:v>
                      </c:pt>
                      <c:pt idx="111" formatCode="0.00000">
                        <c:v>0.50149253731343291</c:v>
                      </c:pt>
                      <c:pt idx="112" formatCode="0.00000">
                        <c:v>0.4925373134328358</c:v>
                      </c:pt>
                      <c:pt idx="113" formatCode="0.00000">
                        <c:v>0.46716417910447755</c:v>
                      </c:pt>
                      <c:pt idx="114" formatCode="0.00000">
                        <c:v>0.49402985074626854</c:v>
                      </c:pt>
                      <c:pt idx="115" formatCode="0.00000">
                        <c:v>0.4925373134328358</c:v>
                      </c:pt>
                      <c:pt idx="116" formatCode="0.00000">
                        <c:v>0.49552238805970139</c:v>
                      </c:pt>
                      <c:pt idx="117" formatCode="0.00000">
                        <c:v>0.51343283582089549</c:v>
                      </c:pt>
                      <c:pt idx="118" formatCode="0.00000">
                        <c:v>0.47611940298507455</c:v>
                      </c:pt>
                      <c:pt idx="119" formatCode="0.00000">
                        <c:v>0.4686567164179104</c:v>
                      </c:pt>
                      <c:pt idx="120" formatCode="0.00000">
                        <c:v>0.44626865671641791</c:v>
                      </c:pt>
                      <c:pt idx="121" formatCode="0.00000">
                        <c:v>0.46716417910447755</c:v>
                      </c:pt>
                      <c:pt idx="122" formatCode="0.00000">
                        <c:v>0.43731343283582086</c:v>
                      </c:pt>
                      <c:pt idx="123" formatCode="0.00000">
                        <c:v>0.43731343283582091</c:v>
                      </c:pt>
                      <c:pt idx="124" formatCode="0.00000">
                        <c:v>0.44925373134328356</c:v>
                      </c:pt>
                      <c:pt idx="125" formatCode="0.00000">
                        <c:v>0.41044776119402987</c:v>
                      </c:pt>
                      <c:pt idx="126" formatCode="0.00000">
                        <c:v>0.37164179104477613</c:v>
                      </c:pt>
                      <c:pt idx="127" formatCode="0.00000">
                        <c:v>0.35522388059701493</c:v>
                      </c:pt>
                      <c:pt idx="128" formatCode="0.00000">
                        <c:v>0.38805970149253732</c:v>
                      </c:pt>
                      <c:pt idx="129" formatCode="0.00000">
                        <c:v>0.39402985074626867</c:v>
                      </c:pt>
                      <c:pt idx="130" formatCode="0.00000">
                        <c:v>0.40149253731343287</c:v>
                      </c:pt>
                      <c:pt idx="131" formatCode="0.00000">
                        <c:v>0.42388059701492536</c:v>
                      </c:pt>
                      <c:pt idx="132" formatCode="0.00000">
                        <c:v>0.42238805970149251</c:v>
                      </c:pt>
                      <c:pt idx="133" formatCode="0.00000">
                        <c:v>0.42835820895522392</c:v>
                      </c:pt>
                      <c:pt idx="134" formatCode="0.00000">
                        <c:v>0.41641791044776111</c:v>
                      </c:pt>
                      <c:pt idx="135" formatCode="0.00000">
                        <c:v>0.45970149253731341</c:v>
                      </c:pt>
                      <c:pt idx="136" formatCode="0.00000">
                        <c:v>0.49850746268656715</c:v>
                      </c:pt>
                      <c:pt idx="137" formatCode="0.00000">
                        <c:v>0.5104477611940299</c:v>
                      </c:pt>
                      <c:pt idx="138" formatCode="0.00000">
                        <c:v>0.5343283582089553</c:v>
                      </c:pt>
                      <c:pt idx="139" formatCode="0.00000">
                        <c:v>0.50149253731343291</c:v>
                      </c:pt>
                      <c:pt idx="140" formatCode="0.00000">
                        <c:v>0.5</c:v>
                      </c:pt>
                      <c:pt idx="141" formatCode="0.00000">
                        <c:v>0.4880597014925373</c:v>
                      </c:pt>
                      <c:pt idx="142" formatCode="0.00000">
                        <c:v>0.52238805970149238</c:v>
                      </c:pt>
                      <c:pt idx="143" formatCode="0.00000">
                        <c:v>0.52238805970149249</c:v>
                      </c:pt>
                      <c:pt idx="144" formatCode="0.00000">
                        <c:v>0.5313432835820896</c:v>
                      </c:pt>
                      <c:pt idx="145" formatCode="0.00000">
                        <c:v>0.5492537313432837</c:v>
                      </c:pt>
                      <c:pt idx="146" formatCode="0.00000">
                        <c:v>0.5194029850746269</c:v>
                      </c:pt>
                      <c:pt idx="147" formatCode="0.00000">
                        <c:v>0.50895522388059711</c:v>
                      </c:pt>
                      <c:pt idx="148" formatCode="0.00000">
                        <c:v>0.4880597014925373</c:v>
                      </c:pt>
                      <c:pt idx="149" formatCode="0.00000">
                        <c:v>0.5208955223880597</c:v>
                      </c:pt>
                      <c:pt idx="150" formatCode="0.00000">
                        <c:v>0.51791044776119388</c:v>
                      </c:pt>
                      <c:pt idx="151" formatCode="0.00000">
                        <c:v>0.5238805970149254</c:v>
                      </c:pt>
                      <c:pt idx="152" formatCode="0.00000">
                        <c:v>0.54029850746268659</c:v>
                      </c:pt>
                      <c:pt idx="153" formatCode="0.00000">
                        <c:v>0.51343283582089549</c:v>
                      </c:pt>
                      <c:pt idx="154" formatCode="0.00000">
                        <c:v>0.47761194029850751</c:v>
                      </c:pt>
                      <c:pt idx="155" formatCode="0.00000">
                        <c:v>0.46417910447761185</c:v>
                      </c:pt>
                      <c:pt idx="156" formatCode="0.00000">
                        <c:v>0.4985074626865672</c:v>
                      </c:pt>
                      <c:pt idx="157" formatCode="0.00000">
                        <c:v>0.5074626865671642</c:v>
                      </c:pt>
                      <c:pt idx="158" formatCode="0.00000">
                        <c:v>0.5194029850746269</c:v>
                      </c:pt>
                      <c:pt idx="159" formatCode="0.00000">
                        <c:v>0.54477611940298498</c:v>
                      </c:pt>
                      <c:pt idx="160" formatCode="0.00000">
                        <c:v>0.5208955223880597</c:v>
                      </c:pt>
                      <c:pt idx="161" formatCode="0.00000">
                        <c:v>0.5149253731343284</c:v>
                      </c:pt>
                      <c:pt idx="162" formatCode="0.00000">
                        <c:v>0.47462686567164181</c:v>
                      </c:pt>
                      <c:pt idx="163" formatCode="0.00000">
                        <c:v>0.5044776119402985</c:v>
                      </c:pt>
                      <c:pt idx="164" formatCode="0.00000">
                        <c:v>0.54029850746268659</c:v>
                      </c:pt>
                      <c:pt idx="165" formatCode="0.00000">
                        <c:v>0.5447761194029852</c:v>
                      </c:pt>
                      <c:pt idx="166" formatCode="0.00000">
                        <c:v>0.56268656716417909</c:v>
                      </c:pt>
                      <c:pt idx="167" formatCode="0.00000">
                        <c:v>0.52985074626865669</c:v>
                      </c:pt>
                      <c:pt idx="168" formatCode="0.00000">
                        <c:v>0.5223880597014926</c:v>
                      </c:pt>
                      <c:pt idx="169" formatCode="0.00000">
                        <c:v>0.49552238805970139</c:v>
                      </c:pt>
                      <c:pt idx="170" formatCode="0.00000">
                        <c:v>0.52089552238805958</c:v>
                      </c:pt>
                      <c:pt idx="171" formatCode="0.00000">
                        <c:v>0.52238805970149249</c:v>
                      </c:pt>
                      <c:pt idx="172" formatCode="0.00000">
                        <c:v>0.55223880597014918</c:v>
                      </c:pt>
                      <c:pt idx="173" formatCode="0.00000">
                        <c:v>0.57313432835820888</c:v>
                      </c:pt>
                      <c:pt idx="174" formatCode="0.00000">
                        <c:v>0.54626865671641789</c:v>
                      </c:pt>
                      <c:pt idx="175" formatCode="0.00000">
                        <c:v>0.5313432835820896</c:v>
                      </c:pt>
                      <c:pt idx="176" formatCode="0.00000">
                        <c:v>0.50298507462686559</c:v>
                      </c:pt>
                      <c:pt idx="177" formatCode="0.00000">
                        <c:v>0.5208955223880597</c:v>
                      </c:pt>
                      <c:pt idx="178" formatCode="0.00000">
                        <c:v>0.49253731343283585</c:v>
                      </c:pt>
                      <c:pt idx="179" formatCode="0.00000">
                        <c:v>0.45373134328358217</c:v>
                      </c:pt>
                      <c:pt idx="180" formatCode="0.00000">
                        <c:v>0.46119402985074631</c:v>
                      </c:pt>
                      <c:pt idx="181" formatCode="0.00000">
                        <c:v>0.43582089552238801</c:v>
                      </c:pt>
                      <c:pt idx="182" formatCode="0.00000">
                        <c:v>0.42089552238805972</c:v>
                      </c:pt>
                      <c:pt idx="183" formatCode="0.00000">
                        <c:v>0.38507462686567162</c:v>
                      </c:pt>
                      <c:pt idx="184" formatCode="0.00000">
                        <c:v>0.37611940298507462</c:v>
                      </c:pt>
                      <c:pt idx="185" formatCode="0.00000">
                        <c:v>0.34925373134328364</c:v>
                      </c:pt>
                      <c:pt idx="186" formatCode="0.00000">
                        <c:v>0.30298507462686575</c:v>
                      </c:pt>
                      <c:pt idx="187" formatCode="0.00000">
                        <c:v>0.31641791044776124</c:v>
                      </c:pt>
                      <c:pt idx="188" formatCode="0.00000">
                        <c:v>0.31791044776119409</c:v>
                      </c:pt>
                      <c:pt idx="189" formatCode="0.00000">
                        <c:v>0.36119402985074628</c:v>
                      </c:pt>
                      <c:pt idx="190" formatCode="0.00000">
                        <c:v>0.35074626865671643</c:v>
                      </c:pt>
                      <c:pt idx="191" formatCode="0.00000">
                        <c:v>0.37462686567164177</c:v>
                      </c:pt>
                      <c:pt idx="192" formatCode="0.00000">
                        <c:v>0.38805970149253732</c:v>
                      </c:pt>
                      <c:pt idx="193" formatCode="0.00000">
                        <c:v>0.40895522388059702</c:v>
                      </c:pt>
                      <c:pt idx="194" formatCode="0.00000">
                        <c:v>0.4641791044776119</c:v>
                      </c:pt>
                      <c:pt idx="195" formatCode="0.00000">
                        <c:v>0.4776119402985074</c:v>
                      </c:pt>
                      <c:pt idx="196" formatCode="0.00000">
                        <c:v>0.53731343283582089</c:v>
                      </c:pt>
                      <c:pt idx="197" formatCode="0.00000">
                        <c:v>0.53432835820895519</c:v>
                      </c:pt>
                      <c:pt idx="198" formatCode="0.00000">
                        <c:v>0.56119402985074629</c:v>
                      </c:pt>
                      <c:pt idx="199" formatCode="0.00000">
                        <c:v>0.55373134328358209</c:v>
                      </c:pt>
                      <c:pt idx="200" formatCode="0.00000">
                        <c:v>0.55074626865671639</c:v>
                      </c:pt>
                      <c:pt idx="201" formatCode="0.00000">
                        <c:v>0.55074626865671639</c:v>
                      </c:pt>
                      <c:pt idx="202" formatCode="0.00000">
                        <c:v>0.5149253731343284</c:v>
                      </c:pt>
                      <c:pt idx="203" formatCode="0.00000">
                        <c:v>0.491044776119403</c:v>
                      </c:pt>
                      <c:pt idx="204" formatCode="0.00000">
                        <c:v>0.45970149253731341</c:v>
                      </c:pt>
                      <c:pt idx="205" formatCode="0.00000">
                        <c:v>0.46716417910447766</c:v>
                      </c:pt>
                      <c:pt idx="206" formatCode="0.00000">
                        <c:v>0.43283582089552242</c:v>
                      </c:pt>
                      <c:pt idx="207" formatCode="0.00000">
                        <c:v>0.42835820895522386</c:v>
                      </c:pt>
                      <c:pt idx="208" formatCode="0.00000">
                        <c:v>0.43134328358208956</c:v>
                      </c:pt>
                      <c:pt idx="209" formatCode="0.00000">
                        <c:v>0.41343283582089557</c:v>
                      </c:pt>
                      <c:pt idx="210" formatCode="0.00000">
                        <c:v>0.41044776119402987</c:v>
                      </c:pt>
                      <c:pt idx="211" formatCode="0.00000">
                        <c:v>0.4</c:v>
                      </c:pt>
                      <c:pt idx="212" formatCode="0.00000">
                        <c:v>0.42537313432835822</c:v>
                      </c:pt>
                      <c:pt idx="213" formatCode="0.00000">
                        <c:v>0.43432835820895521</c:v>
                      </c:pt>
                      <c:pt idx="214" formatCode="0.00000">
                        <c:v>0.44328358208955232</c:v>
                      </c:pt>
                      <c:pt idx="215" formatCode="0.00000">
                        <c:v>0.46268656716417916</c:v>
                      </c:pt>
                      <c:pt idx="216" formatCode="0.00000">
                        <c:v>0.46417910447761201</c:v>
                      </c:pt>
                      <c:pt idx="217" formatCode="0.00000">
                        <c:v>0.46119402985074631</c:v>
                      </c:pt>
                      <c:pt idx="218" formatCode="0.00000">
                        <c:v>0.44925373134328356</c:v>
                      </c:pt>
                      <c:pt idx="219" formatCode="0.00000">
                        <c:v>0.4641791044776119</c:v>
                      </c:pt>
                      <c:pt idx="220" formatCode="0.00000">
                        <c:v>0.45820895522388055</c:v>
                      </c:pt>
                      <c:pt idx="221" formatCode="0.00000">
                        <c:v>0.45970149253731341</c:v>
                      </c:pt>
                      <c:pt idx="222" formatCode="0.00000">
                        <c:v>0.4656716417910447</c:v>
                      </c:pt>
                      <c:pt idx="223" formatCode="0.00000">
                        <c:v>0.43432835820895521</c:v>
                      </c:pt>
                      <c:pt idx="224" formatCode="0.00000">
                        <c:v>0.41791044776119401</c:v>
                      </c:pt>
                      <c:pt idx="225" formatCode="0.00000">
                        <c:v>0.39402985074626862</c:v>
                      </c:pt>
                      <c:pt idx="226" formatCode="0.00000">
                        <c:v>0.40746268656716411</c:v>
                      </c:pt>
                      <c:pt idx="227" formatCode="0.00000">
                        <c:v>0.39999999999999997</c:v>
                      </c:pt>
                      <c:pt idx="228" formatCode="0.00000">
                        <c:v>0.37313432835820898</c:v>
                      </c:pt>
                      <c:pt idx="229" formatCode="0.00000">
                        <c:v>0.38059701492537312</c:v>
                      </c:pt>
                      <c:pt idx="230" formatCode="0.00000">
                        <c:v>0.36417910447761187</c:v>
                      </c:pt>
                      <c:pt idx="231" formatCode="0.00000">
                        <c:v>0.36417910447761187</c:v>
                      </c:pt>
                      <c:pt idx="232" formatCode="0.00000">
                        <c:v>0.35373134328358208</c:v>
                      </c:pt>
                      <c:pt idx="233" formatCode="0.00000">
                        <c:v>0.38059701492537312</c:v>
                      </c:pt>
                      <c:pt idx="234" formatCode="0.00000">
                        <c:v>0.38656716417910447</c:v>
                      </c:pt>
                      <c:pt idx="235" formatCode="0.00000">
                        <c:v>0.4</c:v>
                      </c:pt>
                      <c:pt idx="236" formatCode="0.00000">
                        <c:v>0.41791044776119407</c:v>
                      </c:pt>
                      <c:pt idx="237" formatCode="0.00000">
                        <c:v>0.39850746268656723</c:v>
                      </c:pt>
                      <c:pt idx="238" formatCode="0.00000">
                        <c:v>0.42686567164179107</c:v>
                      </c:pt>
                      <c:pt idx="239" formatCode="0.00000">
                        <c:v>0.41940298507462692</c:v>
                      </c:pt>
                      <c:pt idx="240" formatCode="0.00000">
                        <c:v>0.43880597014925371</c:v>
                      </c:pt>
                      <c:pt idx="241" formatCode="0.00000">
                        <c:v>0.40746268656716422</c:v>
                      </c:pt>
                      <c:pt idx="242" formatCode="0.00000">
                        <c:v>0.41492537313432842</c:v>
                      </c:pt>
                      <c:pt idx="243" formatCode="0.00000">
                        <c:v>0.42985074626865671</c:v>
                      </c:pt>
                      <c:pt idx="244" formatCode="0.00000">
                        <c:v>0.40746268656716422</c:v>
                      </c:pt>
                      <c:pt idx="245" formatCode="0.00000">
                        <c:v>0.40149253731343287</c:v>
                      </c:pt>
                      <c:pt idx="246" formatCode="0.00000">
                        <c:v>0.38955223880597012</c:v>
                      </c:pt>
                      <c:pt idx="247" formatCode="0.00000">
                        <c:v>0.41641791044776111</c:v>
                      </c:pt>
                      <c:pt idx="248" formatCode="0.00000">
                        <c:v>0.41492537313432837</c:v>
                      </c:pt>
                      <c:pt idx="249" formatCode="0.00000">
                        <c:v>0.42388059701492536</c:v>
                      </c:pt>
                      <c:pt idx="250" formatCode="0.00000">
                        <c:v>0.43880597014925371</c:v>
                      </c:pt>
                      <c:pt idx="251" formatCode="0.00000">
                        <c:v>0.4492537313432835</c:v>
                      </c:pt>
                      <c:pt idx="252" formatCode="0.00000">
                        <c:v>0.44925373134328356</c:v>
                      </c:pt>
                      <c:pt idx="253" formatCode="0.00000">
                        <c:v>0.43731343283582086</c:v>
                      </c:pt>
                      <c:pt idx="254" formatCode="0.00000">
                        <c:v>0.45970149253731335</c:v>
                      </c:pt>
                      <c:pt idx="255" formatCode="0.00000">
                        <c:v>0.43134328358208951</c:v>
                      </c:pt>
                      <c:pt idx="256" formatCode="0.00000">
                        <c:v>0.43582089552238806</c:v>
                      </c:pt>
                      <c:pt idx="257" formatCode="0.00000">
                        <c:v>0.44477611940298517</c:v>
                      </c:pt>
                      <c:pt idx="258" formatCode="0.00000">
                        <c:v>0.42985074626865671</c:v>
                      </c:pt>
                      <c:pt idx="259" formatCode="0.00000">
                        <c:v>0.42686567164179107</c:v>
                      </c:pt>
                      <c:pt idx="260" formatCode="0.00000">
                        <c:v>0.41492537313432837</c:v>
                      </c:pt>
                      <c:pt idx="261" formatCode="0.00000">
                        <c:v>0.43880597014925371</c:v>
                      </c:pt>
                      <c:pt idx="262" formatCode="0.00000">
                        <c:v>0.41343283582089557</c:v>
                      </c:pt>
                      <c:pt idx="263" formatCode="0.00000">
                        <c:v>0.42089552238805972</c:v>
                      </c:pt>
                      <c:pt idx="264" formatCode="0.00000">
                        <c:v>0.43880597014925382</c:v>
                      </c:pt>
                      <c:pt idx="265" formatCode="0.00000">
                        <c:v>0.45373134328358217</c:v>
                      </c:pt>
                      <c:pt idx="266" formatCode="0.00000">
                        <c:v>0.45522388059701502</c:v>
                      </c:pt>
                      <c:pt idx="267" formatCode="0.00000">
                        <c:v>0.44776119402985082</c:v>
                      </c:pt>
                      <c:pt idx="268" formatCode="0.00000">
                        <c:v>0.46268656716417916</c:v>
                      </c:pt>
                      <c:pt idx="269" formatCode="0.00000">
                        <c:v>0.45970149253731335</c:v>
                      </c:pt>
                      <c:pt idx="270" formatCode="0.00000">
                        <c:v>0.46716417910447755</c:v>
                      </c:pt>
                      <c:pt idx="271" formatCode="0.00000">
                        <c:v>0.4776119402985074</c:v>
                      </c:pt>
                      <c:pt idx="272" formatCode="0.00000">
                        <c:v>0.49850746268656715</c:v>
                      </c:pt>
                      <c:pt idx="273" formatCode="0.00000">
                        <c:v>0.48955223880597015</c:v>
                      </c:pt>
                      <c:pt idx="274" formatCode="0.00000">
                        <c:v>0.47611940298507466</c:v>
                      </c:pt>
                      <c:pt idx="275" formatCode="0.00000">
                        <c:v>0.48507462686567165</c:v>
                      </c:pt>
                      <c:pt idx="276" formatCode="0.00000">
                        <c:v>0.43880597014925371</c:v>
                      </c:pt>
                      <c:pt idx="277" formatCode="0.00000">
                        <c:v>0.38955223880597017</c:v>
                      </c:pt>
                      <c:pt idx="278" formatCode="0.00000">
                        <c:v>0.39402985074626867</c:v>
                      </c:pt>
                      <c:pt idx="279" formatCode="0.00000">
                        <c:v>0.38805970149253732</c:v>
                      </c:pt>
                      <c:pt idx="280" formatCode="0.00000">
                        <c:v>0.38656716417910453</c:v>
                      </c:pt>
                      <c:pt idx="281" formatCode="0.00000">
                        <c:v>0.37910447761194027</c:v>
                      </c:pt>
                      <c:pt idx="282" formatCode="0.00000">
                        <c:v>0.38208955223880597</c:v>
                      </c:pt>
                      <c:pt idx="283" formatCode="0.00000">
                        <c:v>0.38805970149253732</c:v>
                      </c:pt>
                      <c:pt idx="284" formatCode="0.00000">
                        <c:v>0.36567164179104478</c:v>
                      </c:pt>
                      <c:pt idx="285" formatCode="0.00000">
                        <c:v>0.38358208955223883</c:v>
                      </c:pt>
                      <c:pt idx="286" formatCode="0.00000">
                        <c:v>0.41940298507462692</c:v>
                      </c:pt>
                      <c:pt idx="287" formatCode="0.00000">
                        <c:v>0.46567164179104487</c:v>
                      </c:pt>
                      <c:pt idx="288" formatCode="0.00000">
                        <c:v>0.44925373134328356</c:v>
                      </c:pt>
                      <c:pt idx="289" formatCode="0.00000">
                        <c:v>0.45074626865671641</c:v>
                      </c:pt>
                      <c:pt idx="290" formatCode="0.00000">
                        <c:v>0.44776119402985082</c:v>
                      </c:pt>
                      <c:pt idx="291" formatCode="0.00000">
                        <c:v>0.44626865671641791</c:v>
                      </c:pt>
                      <c:pt idx="292" formatCode="0.00000">
                        <c:v>0.45820895522388055</c:v>
                      </c:pt>
                      <c:pt idx="293" formatCode="0.00000">
                        <c:v>0.44477611940298506</c:v>
                      </c:pt>
                      <c:pt idx="294" formatCode="0.00000">
                        <c:v>0.46567164179104481</c:v>
                      </c:pt>
                      <c:pt idx="295" formatCode="0.00000">
                        <c:v>0.45373134328358206</c:v>
                      </c:pt>
                      <c:pt idx="296" formatCode="0.00000">
                        <c:v>0.45970149253731341</c:v>
                      </c:pt>
                      <c:pt idx="297" formatCode="0.00000">
                        <c:v>0.46268656716417905</c:v>
                      </c:pt>
                      <c:pt idx="298" formatCode="0.00000">
                        <c:v>0.48208955223880601</c:v>
                      </c:pt>
                      <c:pt idx="299" formatCode="0.00000">
                        <c:v>0.4970149253731343</c:v>
                      </c:pt>
                      <c:pt idx="300" formatCode="0.00000">
                        <c:v>0.48507462686567165</c:v>
                      </c:pt>
                      <c:pt idx="301" formatCode="0.00000">
                        <c:v>0.48955223880597015</c:v>
                      </c:pt>
                      <c:pt idx="302" formatCode="0.00000">
                        <c:v>0.4791044776119403</c:v>
                      </c:pt>
                      <c:pt idx="303" formatCode="0.00000">
                        <c:v>0.48955223880597004</c:v>
                      </c:pt>
                      <c:pt idx="304" formatCode="0.00000">
                        <c:v>0.49402985074626865</c:v>
                      </c:pt>
                      <c:pt idx="305" formatCode="0.00000">
                        <c:v>0.5044776119402985</c:v>
                      </c:pt>
                      <c:pt idx="306" formatCode="0.00000">
                        <c:v>0.51343283582089561</c:v>
                      </c:pt>
                      <c:pt idx="307" formatCode="0.00000">
                        <c:v>0.5044776119402985</c:v>
                      </c:pt>
                      <c:pt idx="308" formatCode="0.00000">
                        <c:v>0.49850746268656715</c:v>
                      </c:pt>
                      <c:pt idx="309" formatCode="0.00000">
                        <c:v>0.48656716417910451</c:v>
                      </c:pt>
                      <c:pt idx="310" formatCode="0.00000">
                        <c:v>0.4925373134328358</c:v>
                      </c:pt>
                      <c:pt idx="311" formatCode="0.00000">
                        <c:v>0.4820895522388059</c:v>
                      </c:pt>
                      <c:pt idx="312" formatCode="0.00000">
                        <c:v>0.48059701492537316</c:v>
                      </c:pt>
                      <c:pt idx="313" formatCode="0.00000">
                        <c:v>0.49104477611940289</c:v>
                      </c:pt>
                      <c:pt idx="314" formatCode="0.00000">
                        <c:v>0.46268656716417916</c:v>
                      </c:pt>
                      <c:pt idx="315" formatCode="0.00000">
                        <c:v>0.45074626865671641</c:v>
                      </c:pt>
                      <c:pt idx="316" formatCode="0.00000">
                        <c:v>0.43432835820895521</c:v>
                      </c:pt>
                      <c:pt idx="317" formatCode="0.00000">
                        <c:v>0.42388059701492536</c:v>
                      </c:pt>
                      <c:pt idx="318" formatCode="0.00000">
                        <c:v>0.37761194029850742</c:v>
                      </c:pt>
                      <c:pt idx="319" formatCode="0.00000">
                        <c:v>0.35373134328358208</c:v>
                      </c:pt>
                      <c:pt idx="320" formatCode="0.00000">
                        <c:v>0.36567164179104472</c:v>
                      </c:pt>
                      <c:pt idx="321" formatCode="0.00000">
                        <c:v>0.34477611940298503</c:v>
                      </c:pt>
                      <c:pt idx="322" formatCode="0.00000">
                        <c:v>0.34925373134328364</c:v>
                      </c:pt>
                      <c:pt idx="323" formatCode="0.00000">
                        <c:v>0.34179104477611943</c:v>
                      </c:pt>
                      <c:pt idx="324" formatCode="0.00000">
                        <c:v>0.36865671641791048</c:v>
                      </c:pt>
                      <c:pt idx="325" formatCode="0.00000">
                        <c:v>0.37313432835820892</c:v>
                      </c:pt>
                      <c:pt idx="326" formatCode="0.00000">
                        <c:v>0.38955223880597012</c:v>
                      </c:pt>
                      <c:pt idx="327" formatCode="0.00000">
                        <c:v>0.42835820895522386</c:v>
                      </c:pt>
                      <c:pt idx="328" formatCode="0.00000">
                        <c:v>0.4522388059701492</c:v>
                      </c:pt>
                      <c:pt idx="329" formatCode="0.00000">
                        <c:v>0.4835820895522388</c:v>
                      </c:pt>
                      <c:pt idx="330" formatCode="0.00000">
                        <c:v>0.4791044776119403</c:v>
                      </c:pt>
                      <c:pt idx="331" formatCode="0.00000">
                        <c:v>0.50447761194029839</c:v>
                      </c:pt>
                      <c:pt idx="332" formatCode="0.00000">
                        <c:v>0.5014925373134328</c:v>
                      </c:pt>
                      <c:pt idx="333" formatCode="0.00000">
                        <c:v>0.50895522388059689</c:v>
                      </c:pt>
                      <c:pt idx="334" formatCode="0.00000">
                        <c:v>0.52537313432835819</c:v>
                      </c:pt>
                      <c:pt idx="335" formatCode="0.00000">
                        <c:v>0.48805970149253736</c:v>
                      </c:pt>
                      <c:pt idx="336" formatCode="0.00000">
                        <c:v>0.48358208955223886</c:v>
                      </c:pt>
                      <c:pt idx="337" formatCode="0.00000">
                        <c:v>0.45970149253731341</c:v>
                      </c:pt>
                      <c:pt idx="338" formatCode="0.00000">
                        <c:v>0.48059701492537316</c:v>
                      </c:pt>
                      <c:pt idx="339" formatCode="0.00000">
                        <c:v>0.47462686567164181</c:v>
                      </c:pt>
                      <c:pt idx="340" formatCode="0.00000">
                        <c:v>0.4776119402985074</c:v>
                      </c:pt>
                      <c:pt idx="341" formatCode="0.00000">
                        <c:v>0.4955223880597015</c:v>
                      </c:pt>
                      <c:pt idx="342" formatCode="0.00000">
                        <c:v>0.45820895522388067</c:v>
                      </c:pt>
                      <c:pt idx="343" formatCode="0.00000">
                        <c:v>0.44925373134328367</c:v>
                      </c:pt>
                      <c:pt idx="344" formatCode="0.00000">
                        <c:v>0.43134328358208956</c:v>
                      </c:pt>
                      <c:pt idx="345" formatCode="0.00000">
                        <c:v>0.4641791044776119</c:v>
                      </c:pt>
                      <c:pt idx="346" formatCode="0.00000">
                        <c:v>0.46119402985074631</c:v>
                      </c:pt>
                      <c:pt idx="347" formatCode="0.00000">
                        <c:v>0.46567164179104481</c:v>
                      </c:pt>
                      <c:pt idx="348" formatCode="0.00000">
                        <c:v>0.47164179104477616</c:v>
                      </c:pt>
                      <c:pt idx="349" formatCode="0.00000">
                        <c:v>0.43283582089552225</c:v>
                      </c:pt>
                      <c:pt idx="350" formatCode="0.00000">
                        <c:v>0.42686567164179101</c:v>
                      </c:pt>
                      <c:pt idx="351" formatCode="0.00000">
                        <c:v>0.40895522388059702</c:v>
                      </c:pt>
                      <c:pt idx="352" formatCode="0.00000">
                        <c:v>0.44179104477611936</c:v>
                      </c:pt>
                      <c:pt idx="353" formatCode="0.00000">
                        <c:v>0.43880597014925371</c:v>
                      </c:pt>
                      <c:pt idx="354" formatCode="0.00000">
                        <c:v>0.44179104477611941</c:v>
                      </c:pt>
                      <c:pt idx="355" formatCode="0.00000">
                        <c:v>0.46119402985074631</c:v>
                      </c:pt>
                      <c:pt idx="356" formatCode="0.00000">
                        <c:v>0.4298507462686566</c:v>
                      </c:pt>
                      <c:pt idx="357" formatCode="0.00000">
                        <c:v>0.42835820895522392</c:v>
                      </c:pt>
                      <c:pt idx="358" formatCode="0.00000">
                        <c:v>0.42388059701492536</c:v>
                      </c:pt>
                      <c:pt idx="359" formatCode="0.00000">
                        <c:v>0.45820895522388055</c:v>
                      </c:pt>
                      <c:pt idx="360" formatCode="0.00000">
                        <c:v>0.45970149253731341</c:v>
                      </c:pt>
                      <c:pt idx="361" formatCode="0.00000">
                        <c:v>0.46716417910447766</c:v>
                      </c:pt>
                      <c:pt idx="362" formatCode="0.00000">
                        <c:v>0.48358208955223886</c:v>
                      </c:pt>
                      <c:pt idx="363" formatCode="0.00000">
                        <c:v>0.44776119402985082</c:v>
                      </c:pt>
                      <c:pt idx="364" formatCode="0.00000">
                        <c:v>0.44776119402985082</c:v>
                      </c:pt>
                      <c:pt idx="365" formatCode="0.00000">
                        <c:v>0.43134328358208951</c:v>
                      </c:pt>
                      <c:pt idx="366" formatCode="0.00000">
                        <c:v>0.4611940298507462</c:v>
                      </c:pt>
                      <c:pt idx="367" formatCode="0.00000">
                        <c:v>0.46268656716417916</c:v>
                      </c:pt>
                      <c:pt idx="368" formatCode="0.00000">
                        <c:v>0.47014925373134331</c:v>
                      </c:pt>
                      <c:pt idx="369" formatCode="0.00000">
                        <c:v>0.4880597014925373</c:v>
                      </c:pt>
                      <c:pt idx="370" formatCode="0.00000">
                        <c:v>0.45970149253731341</c:v>
                      </c:pt>
                      <c:pt idx="371" formatCode="0.00000">
                        <c:v>0.45970149253731341</c:v>
                      </c:pt>
                      <c:pt idx="372" formatCode="0.00000">
                        <c:v>0.44925373134328367</c:v>
                      </c:pt>
                      <c:pt idx="373" formatCode="0.00000">
                        <c:v>0.48805970149253736</c:v>
                      </c:pt>
                      <c:pt idx="374" formatCode="0.00000">
                        <c:v>0.49253731343283585</c:v>
                      </c:pt>
                      <c:pt idx="375" formatCode="0.00000">
                        <c:v>0.5044776119402985</c:v>
                      </c:pt>
                      <c:pt idx="376" formatCode="0.00000">
                        <c:v>0.5238805970149254</c:v>
                      </c:pt>
                      <c:pt idx="377" formatCode="0.00000">
                        <c:v>0.49701492537313435</c:v>
                      </c:pt>
                      <c:pt idx="378" formatCode="0.00000">
                        <c:v>0.4985074626865672</c:v>
                      </c:pt>
                      <c:pt idx="379" formatCode="0.00000">
                        <c:v>0.49104477611940289</c:v>
                      </c:pt>
                      <c:pt idx="380" formatCode="0.00000">
                        <c:v>0.5238805970149254</c:v>
                      </c:pt>
                      <c:pt idx="381" formatCode="0.00000">
                        <c:v>0.5238805970149254</c:v>
                      </c:pt>
                      <c:pt idx="382" formatCode="0.00000">
                        <c:v>0.53432835820895519</c:v>
                      </c:pt>
                      <c:pt idx="383" formatCode="0.00000">
                        <c:v>0.55223880597014929</c:v>
                      </c:pt>
                      <c:pt idx="384" formatCode="0.00000">
                        <c:v>0.5194029850746269</c:v>
                      </c:pt>
                      <c:pt idx="385" formatCode="0.00000">
                        <c:v>0.50000000000000011</c:v>
                      </c:pt>
                      <c:pt idx="386" formatCode="0.00000">
                        <c:v>0.43283582089552242</c:v>
                      </c:pt>
                      <c:pt idx="387" formatCode="0.00000">
                        <c:v>0.45671641791044781</c:v>
                      </c:pt>
                      <c:pt idx="388" formatCode="0.00000">
                        <c:v>0.45074626865671641</c:v>
                      </c:pt>
                      <c:pt idx="389" formatCode="0.00000">
                        <c:v>0.45373134328358217</c:v>
                      </c:pt>
                      <c:pt idx="390" formatCode="0.00000">
                        <c:v>0.47014925373134336</c:v>
                      </c:pt>
                      <c:pt idx="391" formatCode="0.00000">
                        <c:v>0.43731343283582103</c:v>
                      </c:pt>
                      <c:pt idx="392" formatCode="0.00000">
                        <c:v>0.42985074626865671</c:v>
                      </c:pt>
                      <c:pt idx="393" formatCode="0.00000">
                        <c:v>0.41791044776119401</c:v>
                      </c:pt>
                      <c:pt idx="394" formatCode="0.00000">
                        <c:v>0.44776119402985071</c:v>
                      </c:pt>
                      <c:pt idx="395" formatCode="0.00000">
                        <c:v>0.4611940298507462</c:v>
                      </c:pt>
                      <c:pt idx="396" formatCode="0.00000">
                        <c:v>0.52238805970149249</c:v>
                      </c:pt>
                      <c:pt idx="397" formatCode="0.00000">
                        <c:v>0.54626865671641789</c:v>
                      </c:pt>
                      <c:pt idx="398" formatCode="0.00000">
                        <c:v>0.5223880597014926</c:v>
                      </c:pt>
                      <c:pt idx="399" formatCode="0.00000">
                        <c:v>0.5194029850746269</c:v>
                      </c:pt>
                      <c:pt idx="400" formatCode="0.00000">
                        <c:v>0.50298507462686559</c:v>
                      </c:pt>
                      <c:pt idx="401" formatCode="0.00000">
                        <c:v>0.5313432835820896</c:v>
                      </c:pt>
                      <c:pt idx="402" formatCode="0.00000">
                        <c:v>0.53283582089552239</c:v>
                      </c:pt>
                      <c:pt idx="403" formatCode="0.00000">
                        <c:v>0.53880597014925369</c:v>
                      </c:pt>
                      <c:pt idx="404" formatCode="0.00000">
                        <c:v>0.55074626865671639</c:v>
                      </c:pt>
                      <c:pt idx="405" formatCode="0.00000">
                        <c:v>0.5179104477611941</c:v>
                      </c:pt>
                      <c:pt idx="406" formatCode="0.00000">
                        <c:v>0.508955223880597</c:v>
                      </c:pt>
                      <c:pt idx="407" formatCode="0.00000">
                        <c:v>0.45820895522388055</c:v>
                      </c:pt>
                      <c:pt idx="408" formatCode="0.00000">
                        <c:v>0.48656716417910451</c:v>
                      </c:pt>
                      <c:pt idx="409" formatCode="0.00000">
                        <c:v>0.48656716417910451</c:v>
                      </c:pt>
                      <c:pt idx="410" formatCode="0.00000">
                        <c:v>0.49253731343283585</c:v>
                      </c:pt>
                      <c:pt idx="411" formatCode="0.00000">
                        <c:v>0.50895522388059711</c:v>
                      </c:pt>
                      <c:pt idx="412" formatCode="0.00000">
                        <c:v>0.47611940298507471</c:v>
                      </c:pt>
                      <c:pt idx="413" formatCode="0.00000">
                        <c:v>0.47014925373134331</c:v>
                      </c:pt>
                      <c:pt idx="414" formatCode="0.00000">
                        <c:v>0.45970149253731341</c:v>
                      </c:pt>
                      <c:pt idx="415" formatCode="0.00000">
                        <c:v>0.49402985074626865</c:v>
                      </c:pt>
                      <c:pt idx="416" formatCode="0.00000">
                        <c:v>0.47164179104477616</c:v>
                      </c:pt>
                      <c:pt idx="417" formatCode="0.00000">
                        <c:v>0.5164179104477612</c:v>
                      </c:pt>
                      <c:pt idx="418" formatCode="0.00000">
                        <c:v>0.5283582089552239</c:v>
                      </c:pt>
                      <c:pt idx="419" formatCode="0.00000">
                        <c:v>0.4955223880597015</c:v>
                      </c:pt>
                      <c:pt idx="420" formatCode="0.00000">
                        <c:v>0.49402985074626865</c:v>
                      </c:pt>
                      <c:pt idx="421" formatCode="0.00000">
                        <c:v>0.48656716417910451</c:v>
                      </c:pt>
                      <c:pt idx="422" formatCode="0.00000">
                        <c:v>0.52238805970149249</c:v>
                      </c:pt>
                      <c:pt idx="423" formatCode="0.00000">
                        <c:v>0.5238805970149254</c:v>
                      </c:pt>
                      <c:pt idx="424" formatCode="0.00000">
                        <c:v>0.5358208955223881</c:v>
                      </c:pt>
                      <c:pt idx="425" formatCode="0.00000">
                        <c:v>0.5477611940298508</c:v>
                      </c:pt>
                      <c:pt idx="426" formatCode="0.00000">
                        <c:v>0.5358208955223881</c:v>
                      </c:pt>
                      <c:pt idx="427" formatCode="0.00000">
                        <c:v>0.48656716417910451</c:v>
                      </c:pt>
                      <c:pt idx="428" formatCode="0.00000">
                        <c:v>0.4776119402985074</c:v>
                      </c:pt>
                      <c:pt idx="429" formatCode="0.00000">
                        <c:v>0.5104477611940299</c:v>
                      </c:pt>
                      <c:pt idx="430" formatCode="0.00000">
                        <c:v>0.50895522388059711</c:v>
                      </c:pt>
                      <c:pt idx="431" formatCode="0.00000">
                        <c:v>0.51641791044776131</c:v>
                      </c:pt>
                      <c:pt idx="432" formatCode="0.00000">
                        <c:v>0.52537313432835819</c:v>
                      </c:pt>
                      <c:pt idx="433" formatCode="0.00000">
                        <c:v>0.48059701492537321</c:v>
                      </c:pt>
                      <c:pt idx="434" formatCode="0.00000">
                        <c:v>0.47313432835820901</c:v>
                      </c:pt>
                      <c:pt idx="435" formatCode="0.00000">
                        <c:v>0.45970149253731335</c:v>
                      </c:pt>
                      <c:pt idx="436" formatCode="0.00000">
                        <c:v>0.4970149253731343</c:v>
                      </c:pt>
                      <c:pt idx="437" formatCode="0.00000">
                        <c:v>0.53880597014925369</c:v>
                      </c:pt>
                      <c:pt idx="438" formatCode="0.00000">
                        <c:v>0.54477611940298509</c:v>
                      </c:pt>
                      <c:pt idx="439" formatCode="0.00000">
                        <c:v>0.55970149253731338</c:v>
                      </c:pt>
                      <c:pt idx="440" formatCode="0.00000">
                        <c:v>0.51791044776119399</c:v>
                      </c:pt>
                      <c:pt idx="441" formatCode="0.00000">
                        <c:v>0.508955223880597</c:v>
                      </c:pt>
                      <c:pt idx="442" formatCode="0.00000">
                        <c:v>0.49850746268656715</c:v>
                      </c:pt>
                      <c:pt idx="443" formatCode="0.00000">
                        <c:v>0.54029850746268648</c:v>
                      </c:pt>
                      <c:pt idx="444" formatCode="0.00000">
                        <c:v>0.53582089552238799</c:v>
                      </c:pt>
                      <c:pt idx="445" formatCode="0.00000">
                        <c:v>0.54328358208955219</c:v>
                      </c:pt>
                      <c:pt idx="446" formatCode="0.00000">
                        <c:v>0.55671641791044768</c:v>
                      </c:pt>
                      <c:pt idx="447" formatCode="0.00000">
                        <c:v>0.5119402985074627</c:v>
                      </c:pt>
                      <c:pt idx="448" formatCode="0.00000">
                        <c:v>0.5044776119402985</c:v>
                      </c:pt>
                      <c:pt idx="449" formatCode="0.00000">
                        <c:v>0.4925373134328358</c:v>
                      </c:pt>
                      <c:pt idx="450" formatCode="0.00000">
                        <c:v>0.53432835820895519</c:v>
                      </c:pt>
                      <c:pt idx="451" formatCode="0.00000">
                        <c:v>0.53432835820895519</c:v>
                      </c:pt>
                      <c:pt idx="452" formatCode="0.00000">
                        <c:v>0.54029850746268659</c:v>
                      </c:pt>
                      <c:pt idx="453" formatCode="0.00000">
                        <c:v>0.55074626865671639</c:v>
                      </c:pt>
                      <c:pt idx="454" formatCode="0.00000">
                        <c:v>0.50746268656716409</c:v>
                      </c:pt>
                      <c:pt idx="455" formatCode="0.00000">
                        <c:v>0.508955223880597</c:v>
                      </c:pt>
                      <c:pt idx="456" formatCode="0.00000">
                        <c:v>0.50149253731343291</c:v>
                      </c:pt>
                      <c:pt idx="457" formatCode="0.00000">
                        <c:v>0.54626865671641789</c:v>
                      </c:pt>
                      <c:pt idx="458" formatCode="0.00000">
                        <c:v>0.55074626865671639</c:v>
                      </c:pt>
                      <c:pt idx="459" formatCode="0.00000">
                        <c:v>0.56417910447761199</c:v>
                      </c:pt>
                      <c:pt idx="460" formatCode="0.00000">
                        <c:v>0.58358208955223878</c:v>
                      </c:pt>
                      <c:pt idx="461" formatCode="0.00000">
                        <c:v>0.5477611940298508</c:v>
                      </c:pt>
                      <c:pt idx="462" formatCode="0.00000">
                        <c:v>0.5432835820895523</c:v>
                      </c:pt>
                      <c:pt idx="463" formatCode="0.00000">
                        <c:v>0.54179104477611939</c:v>
                      </c:pt>
                      <c:pt idx="464" formatCode="0.00000">
                        <c:v>0.59253731343283589</c:v>
                      </c:pt>
                      <c:pt idx="465" formatCode="0.00000">
                        <c:v>0.59402985074626868</c:v>
                      </c:pt>
                      <c:pt idx="466" formatCode="0.00000">
                        <c:v>0.60298507462686568</c:v>
                      </c:pt>
                      <c:pt idx="467" formatCode="0.00000">
                        <c:v>0.61940298507462688</c:v>
                      </c:pt>
                      <c:pt idx="468" formatCode="0.00000">
                        <c:v>0.57164179104477608</c:v>
                      </c:pt>
                      <c:pt idx="469" formatCode="0.00000">
                        <c:v>0.55671641791044768</c:v>
                      </c:pt>
                      <c:pt idx="470" formatCode="0.00000">
                        <c:v>0.54328358208955208</c:v>
                      </c:pt>
                      <c:pt idx="471" formatCode="0.00000">
                        <c:v>0.58358208955223889</c:v>
                      </c:pt>
                      <c:pt idx="472" formatCode="0.00000">
                        <c:v>0.59104477611940309</c:v>
                      </c:pt>
                      <c:pt idx="473" formatCode="0.00000">
                        <c:v>0.60000000000000009</c:v>
                      </c:pt>
                      <c:pt idx="474" formatCode="0.00000">
                        <c:v>0.61492537313432849</c:v>
                      </c:pt>
                      <c:pt idx="475" formatCode="0.00000">
                        <c:v>0.5731343283582091</c:v>
                      </c:pt>
                      <c:pt idx="476" formatCode="0.00000">
                        <c:v>0.5343283582089553</c:v>
                      </c:pt>
                      <c:pt idx="477" formatCode="0.00000">
                        <c:v>0.491044776119403</c:v>
                      </c:pt>
                      <c:pt idx="478" formatCode="0.00000">
                        <c:v>0.54179104477611939</c:v>
                      </c:pt>
                      <c:pt idx="479" formatCode="0.00000">
                        <c:v>0.54925373134328359</c:v>
                      </c:pt>
                      <c:pt idx="480" formatCode="0.00000">
                        <c:v>0.55522388059701488</c:v>
                      </c:pt>
                      <c:pt idx="481" formatCode="0.00000">
                        <c:v>0.56567164179104457</c:v>
                      </c:pt>
                      <c:pt idx="482" formatCode="0.00000">
                        <c:v>0.5268656716417911</c:v>
                      </c:pt>
                      <c:pt idx="483" formatCode="0.00000">
                        <c:v>0.5208955223880597</c:v>
                      </c:pt>
                      <c:pt idx="484" formatCode="0.00000">
                        <c:v>0.50746268656716409</c:v>
                      </c:pt>
                      <c:pt idx="485" formatCode="0.00000">
                        <c:v>0.5447761194029852</c:v>
                      </c:pt>
                      <c:pt idx="486" formatCode="0.00000">
                        <c:v>0.57910447761194039</c:v>
                      </c:pt>
                      <c:pt idx="487" formatCode="0.00000">
                        <c:v>0.62089552238805967</c:v>
                      </c:pt>
                      <c:pt idx="488" formatCode="0.00000">
                        <c:v>0.63731343283582098</c:v>
                      </c:pt>
                      <c:pt idx="489" formatCode="0.00000">
                        <c:v>0.60298507462686568</c:v>
                      </c:pt>
                      <c:pt idx="490" formatCode="0.00000">
                        <c:v>0.54328358208955219</c:v>
                      </c:pt>
                      <c:pt idx="491" formatCode="0.00000">
                        <c:v>0.52835820895522378</c:v>
                      </c:pt>
                      <c:pt idx="492" formatCode="0.00000">
                        <c:v>0.56417910447761188</c:v>
                      </c:pt>
                      <c:pt idx="493" formatCode="0.00000">
                        <c:v>0.56567164179104479</c:v>
                      </c:pt>
                      <c:pt idx="494" formatCode="0.00000">
                        <c:v>0.57611940298507469</c:v>
                      </c:pt>
                      <c:pt idx="495" formatCode="0.00000">
                        <c:v>0.59701492537313439</c:v>
                      </c:pt>
                      <c:pt idx="496" formatCode="0.00000">
                        <c:v>0.58059701492537319</c:v>
                      </c:pt>
                      <c:pt idx="497" formatCode="0.00000">
                        <c:v>0.57761194029850738</c:v>
                      </c:pt>
                      <c:pt idx="498" formatCode="0.00000">
                        <c:v>0.55970149253731338</c:v>
                      </c:pt>
                      <c:pt idx="499" formatCode="0.00000">
                        <c:v>0.59552238805970148</c:v>
                      </c:pt>
                      <c:pt idx="500" formatCode="0.00000">
                        <c:v>0.65522388059701497</c:v>
                      </c:pt>
                      <c:pt idx="501" formatCode="0.00000">
                        <c:v>0.67014925373134326</c:v>
                      </c:pt>
                      <c:pt idx="502" formatCode="0.00000">
                        <c:v>0.68507462686567155</c:v>
                      </c:pt>
                      <c:pt idx="503" formatCode="0.00000">
                        <c:v>0.67164179104477606</c:v>
                      </c:pt>
                      <c:pt idx="504" formatCode="0.00000">
                        <c:v>0.66716417910447745</c:v>
                      </c:pt>
                      <c:pt idx="505" formatCode="0.00000">
                        <c:v>0.65373134328358207</c:v>
                      </c:pt>
                      <c:pt idx="506" formatCode="0.00000">
                        <c:v>0.67014925373134326</c:v>
                      </c:pt>
                      <c:pt idx="507" formatCode="0.00000">
                        <c:v>0.67164179104477617</c:v>
                      </c:pt>
                      <c:pt idx="508" formatCode="0.00000">
                        <c:v>0.68507462686567178</c:v>
                      </c:pt>
                      <c:pt idx="509" formatCode="0.00000">
                        <c:v>0.70447761194029845</c:v>
                      </c:pt>
                      <c:pt idx="510" formatCode="0.00000">
                        <c:v>0.69552238805970146</c:v>
                      </c:pt>
                      <c:pt idx="511" formatCode="0.00000">
                        <c:v>0.69552238805970146</c:v>
                      </c:pt>
                      <c:pt idx="512" formatCode="0.00000">
                        <c:v>0.69253731343283575</c:v>
                      </c:pt>
                      <c:pt idx="513" formatCode="0.00000">
                        <c:v>0.70746268656716416</c:v>
                      </c:pt>
                      <c:pt idx="514" formatCode="0.00000">
                        <c:v>0.71044776119402975</c:v>
                      </c:pt>
                      <c:pt idx="515" formatCode="0.00000">
                        <c:v>0.71940298507462686</c:v>
                      </c:pt>
                      <c:pt idx="516" formatCode="0.00000">
                        <c:v>0.74029850746268666</c:v>
                      </c:pt>
                      <c:pt idx="517" formatCode="0.00000">
                        <c:v>0.72835820895522396</c:v>
                      </c:pt>
                      <c:pt idx="518" formatCode="0.00000">
                        <c:v>0.71641791044776126</c:v>
                      </c:pt>
                      <c:pt idx="519" formatCode="0.00000">
                        <c:v>0.66417910447761197</c:v>
                      </c:pt>
                      <c:pt idx="520" formatCode="0.00000">
                        <c:v>0.67462686567164176</c:v>
                      </c:pt>
                      <c:pt idx="521" formatCode="0.00000">
                        <c:v>0.67611940298507467</c:v>
                      </c:pt>
                      <c:pt idx="522" formatCode="0.00000">
                        <c:v>0.68358208955223887</c:v>
                      </c:pt>
                      <c:pt idx="523" formatCode="0.00000">
                        <c:v>0.69850746268656716</c:v>
                      </c:pt>
                      <c:pt idx="524" formatCode="0.00000">
                        <c:v>0.69104477611940296</c:v>
                      </c:pt>
                      <c:pt idx="525" formatCode="0.00000">
                        <c:v>0.69402985074626866</c:v>
                      </c:pt>
                      <c:pt idx="526" formatCode="0.00000">
                        <c:v>0.68358208955223876</c:v>
                      </c:pt>
                      <c:pt idx="527" formatCode="0.00000">
                        <c:v>0.66119402985074627</c:v>
                      </c:pt>
                      <c:pt idx="528" formatCode="0.00000">
                        <c:v>0.67611940298507467</c:v>
                      </c:pt>
                      <c:pt idx="529" formatCode="0.00000">
                        <c:v>0.72985074626865676</c:v>
                      </c:pt>
                      <c:pt idx="530" formatCode="0.00000">
                        <c:v>0.75820895522388054</c:v>
                      </c:pt>
                      <c:pt idx="531" formatCode="0.00000">
                        <c:v>0.75671641791044775</c:v>
                      </c:pt>
                      <c:pt idx="532" formatCode="0.00000">
                        <c:v>0.75671641791044775</c:v>
                      </c:pt>
                      <c:pt idx="533" formatCode="0.00000">
                        <c:v>0.75671641791044775</c:v>
                      </c:pt>
                      <c:pt idx="534" formatCode="0.00000">
                        <c:v>0.77313432835820894</c:v>
                      </c:pt>
                      <c:pt idx="535" formatCode="0.00000">
                        <c:v>0.75671641791044775</c:v>
                      </c:pt>
                      <c:pt idx="536" formatCode="0.00000">
                        <c:v>0.71194029850746277</c:v>
                      </c:pt>
                      <c:pt idx="537" formatCode="0.00000">
                        <c:v>0.77611940298507454</c:v>
                      </c:pt>
                      <c:pt idx="538" formatCode="0.00000">
                        <c:v>0.76417910447761195</c:v>
                      </c:pt>
                      <c:pt idx="539" formatCode="0.00000">
                        <c:v>0.74925373134328366</c:v>
                      </c:pt>
                      <c:pt idx="540" formatCode="0.00000">
                        <c:v>0.71791044776119406</c:v>
                      </c:pt>
                      <c:pt idx="541" formatCode="0.00000">
                        <c:v>0.71044776119402997</c:v>
                      </c:pt>
                      <c:pt idx="542" formatCode="0.00000">
                        <c:v>0.68955223880597027</c:v>
                      </c:pt>
                      <c:pt idx="543" formatCode="0.00000">
                        <c:v>0.66268656716417929</c:v>
                      </c:pt>
                      <c:pt idx="544" formatCode="0.00000">
                        <c:v>0.63582089552238807</c:v>
                      </c:pt>
                      <c:pt idx="545" formatCode="0.00000">
                        <c:v>0.63582089552238819</c:v>
                      </c:pt>
                      <c:pt idx="546" formatCode="0.00000">
                        <c:v>0.65820895522388068</c:v>
                      </c:pt>
                      <c:pt idx="547" formatCode="0.00000">
                        <c:v>0.61343283582089558</c:v>
                      </c:pt>
                      <c:pt idx="548" formatCode="0.00000">
                        <c:v>0.59701492537313428</c:v>
                      </c:pt>
                      <c:pt idx="549" formatCode="0.00000">
                        <c:v>0.55074626865671639</c:v>
                      </c:pt>
                      <c:pt idx="550" formatCode="0.00000">
                        <c:v>0.52686567164179099</c:v>
                      </c:pt>
                    </c:numCache>
                  </c:numRef>
                </c:val>
                <c:smooth val="0"/>
                <c:extLst xmlns:c15="http://schemas.microsoft.com/office/drawing/2012/chart">
                  <c:ext xmlns:c16="http://schemas.microsoft.com/office/drawing/2014/chart" uri="{C3380CC4-5D6E-409C-BE32-E72D297353CC}">
                    <c16:uniqueId val="{00000006-9775-4180-B412-43696A1F3296}"/>
                  </c:ext>
                </c:extLst>
              </c15:ser>
            </c15:filteredLineSeries>
          </c:ext>
        </c:extLst>
      </c:lineChart>
      <c:dateAx>
        <c:axId val="20879947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6383"/>
        <c:crosses val="autoZero"/>
        <c:auto val="1"/>
        <c:lblOffset val="100"/>
        <c:baseTimeUnit val="days"/>
      </c:dateAx>
      <c:valAx>
        <c:axId val="2087996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Index_Methodology!$AH$11</c:f>
              <c:strCache>
                <c:ptCount val="1"/>
                <c:pt idx="0">
                  <c:v>residential MAQI</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Index_Methodology!$AH$21:$AH$571</c:f>
              <c:numCache>
                <c:formatCode>0.00000</c:formatCode>
                <c:ptCount val="551"/>
                <c:pt idx="0">
                  <c:v>5.1980191897456693</c:v>
                </c:pt>
                <c:pt idx="1">
                  <c:v>5.2688047231059976</c:v>
                </c:pt>
                <c:pt idx="2">
                  <c:v>5.2352583494897162</c:v>
                </c:pt>
                <c:pt idx="3">
                  <c:v>4.5183909496181922</c:v>
                </c:pt>
                <c:pt idx="4">
                  <c:v>4.5159805541301887</c:v>
                </c:pt>
                <c:pt idx="5">
                  <c:v>4.6597159092378018</c:v>
                </c:pt>
                <c:pt idx="6">
                  <c:v>4.9994668852790642</c:v>
                </c:pt>
                <c:pt idx="7">
                  <c:v>5.4909022541652179</c:v>
                </c:pt>
                <c:pt idx="8">
                  <c:v>8.3203724254778386</c:v>
                </c:pt>
                <c:pt idx="9">
                  <c:v>9.6786198326330588</c:v>
                </c:pt>
                <c:pt idx="10">
                  <c:v>11.980089841297833</c:v>
                </c:pt>
                <c:pt idx="11">
                  <c:v>11.785513262578339</c:v>
                </c:pt>
                <c:pt idx="12">
                  <c:v>11.114914802018964</c:v>
                </c:pt>
                <c:pt idx="13">
                  <c:v>15.62938751779156</c:v>
                </c:pt>
                <c:pt idx="14">
                  <c:v>16.10807844057225</c:v>
                </c:pt>
                <c:pt idx="15">
                  <c:v>16.44318939967728</c:v>
                </c:pt>
                <c:pt idx="16">
                  <c:v>14.284740032324542</c:v>
                </c:pt>
                <c:pt idx="17">
                  <c:v>13.981540290005997</c:v>
                </c:pt>
                <c:pt idx="18">
                  <c:v>13.760965609409169</c:v>
                </c:pt>
                <c:pt idx="19">
                  <c:v>12.886860196594951</c:v>
                </c:pt>
                <c:pt idx="20">
                  <c:v>11.766914095766559</c:v>
                </c:pt>
                <c:pt idx="21">
                  <c:v>13.406306129336084</c:v>
                </c:pt>
                <c:pt idx="22">
                  <c:v>15.184913468997504</c:v>
                </c:pt>
                <c:pt idx="23">
                  <c:v>15.054018268239872</c:v>
                </c:pt>
                <c:pt idx="24">
                  <c:v>15.208331886807947</c:v>
                </c:pt>
                <c:pt idx="25">
                  <c:v>15.506524637858842</c:v>
                </c:pt>
                <c:pt idx="26">
                  <c:v>18.322659636544305</c:v>
                </c:pt>
                <c:pt idx="27">
                  <c:v>17.029299843268483</c:v>
                </c:pt>
                <c:pt idx="28">
                  <c:v>13.479176206987239</c:v>
                </c:pt>
                <c:pt idx="29">
                  <c:v>14.461771271651573</c:v>
                </c:pt>
                <c:pt idx="30">
                  <c:v>16.059920368471992</c:v>
                </c:pt>
                <c:pt idx="31">
                  <c:v>12.847274422950379</c:v>
                </c:pt>
                <c:pt idx="32">
                  <c:v>11.110176067434576</c:v>
                </c:pt>
                <c:pt idx="33">
                  <c:v>11.409349850982311</c:v>
                </c:pt>
                <c:pt idx="34">
                  <c:v>8.6977078345855183</c:v>
                </c:pt>
                <c:pt idx="35">
                  <c:v>5.8371733767958194</c:v>
                </c:pt>
                <c:pt idx="36">
                  <c:v>4.9418579321684648</c:v>
                </c:pt>
                <c:pt idx="37">
                  <c:v>5.1828913774729992</c:v>
                </c:pt>
                <c:pt idx="38">
                  <c:v>5.6614997311765514</c:v>
                </c:pt>
                <c:pt idx="39">
                  <c:v>3.8476337819229949</c:v>
                </c:pt>
                <c:pt idx="40">
                  <c:v>3.792320630757529</c:v>
                </c:pt>
                <c:pt idx="41">
                  <c:v>3.7956887894641191</c:v>
                </c:pt>
                <c:pt idx="42">
                  <c:v>3.8595245320454201</c:v>
                </c:pt>
                <c:pt idx="43">
                  <c:v>3.9085109369405817</c:v>
                </c:pt>
                <c:pt idx="44">
                  <c:v>4.4369861798014023</c:v>
                </c:pt>
                <c:pt idx="45">
                  <c:v>5.5266658014962573</c:v>
                </c:pt>
                <c:pt idx="46">
                  <c:v>6.7894620953780329</c:v>
                </c:pt>
                <c:pt idx="47">
                  <c:v>6.5512172028505509</c:v>
                </c:pt>
                <c:pt idx="48">
                  <c:v>6.6720998687819746</c:v>
                </c:pt>
                <c:pt idx="49">
                  <c:v>13.243626014633557</c:v>
                </c:pt>
                <c:pt idx="50">
                  <c:v>12.380556843197084</c:v>
                </c:pt>
                <c:pt idx="51">
                  <c:v>13.39727005492775</c:v>
                </c:pt>
                <c:pt idx="52">
                  <c:v>14.583942854444677</c:v>
                </c:pt>
                <c:pt idx="53">
                  <c:v>14.878430682045304</c:v>
                </c:pt>
                <c:pt idx="54">
                  <c:v>12.86818627640722</c:v>
                </c:pt>
                <c:pt idx="55">
                  <c:v>14.380312065661148</c:v>
                </c:pt>
                <c:pt idx="56">
                  <c:v>12.982148082486951</c:v>
                </c:pt>
                <c:pt idx="57">
                  <c:v>13.171845763951392</c:v>
                </c:pt>
                <c:pt idx="58">
                  <c:v>12.697513033340242</c:v>
                </c:pt>
                <c:pt idx="59">
                  <c:v>13.717075872770367</c:v>
                </c:pt>
                <c:pt idx="60">
                  <c:v>15.107090946194452</c:v>
                </c:pt>
                <c:pt idx="61">
                  <c:v>16.524403989663625</c:v>
                </c:pt>
                <c:pt idx="62">
                  <c:v>16.133485536917821</c:v>
                </c:pt>
                <c:pt idx="63">
                  <c:v>16.674872235223582</c:v>
                </c:pt>
                <c:pt idx="64">
                  <c:v>21.856082407253346</c:v>
                </c:pt>
                <c:pt idx="65">
                  <c:v>21.105929341997452</c:v>
                </c:pt>
                <c:pt idx="66">
                  <c:v>20.581824170217793</c:v>
                </c:pt>
                <c:pt idx="67">
                  <c:v>18.533387198900002</c:v>
                </c:pt>
                <c:pt idx="68">
                  <c:v>19.330960563265638</c:v>
                </c:pt>
                <c:pt idx="69">
                  <c:v>20.267872889612914</c:v>
                </c:pt>
                <c:pt idx="70">
                  <c:v>17.583475857496097</c:v>
                </c:pt>
                <c:pt idx="71">
                  <c:v>16.054116245793704</c:v>
                </c:pt>
                <c:pt idx="72">
                  <c:v>17.115723398128562</c:v>
                </c:pt>
                <c:pt idx="73">
                  <c:v>16.725462425187363</c:v>
                </c:pt>
                <c:pt idx="74">
                  <c:v>16.255793354686883</c:v>
                </c:pt>
                <c:pt idx="75">
                  <c:v>16.214886290291354</c:v>
                </c:pt>
                <c:pt idx="76">
                  <c:v>16.855524803775634</c:v>
                </c:pt>
                <c:pt idx="77">
                  <c:v>14.727383118212186</c:v>
                </c:pt>
                <c:pt idx="78">
                  <c:v>11.454548008889654</c:v>
                </c:pt>
                <c:pt idx="79">
                  <c:v>9.1306946107605995</c:v>
                </c:pt>
                <c:pt idx="80">
                  <c:v>6.9294624751076279</c:v>
                </c:pt>
                <c:pt idx="81">
                  <c:v>7.2656426619492507</c:v>
                </c:pt>
                <c:pt idx="82">
                  <c:v>6.9351553062857629</c:v>
                </c:pt>
                <c:pt idx="83">
                  <c:v>6.2615774272691791</c:v>
                </c:pt>
                <c:pt idx="84">
                  <c:v>6.327067603748012</c:v>
                </c:pt>
                <c:pt idx="85">
                  <c:v>6.5285194153316661</c:v>
                </c:pt>
                <c:pt idx="86">
                  <c:v>6.6208789019948009</c:v>
                </c:pt>
                <c:pt idx="87">
                  <c:v>7.4547941955550563</c:v>
                </c:pt>
                <c:pt idx="88">
                  <c:v>8.4976644537202368</c:v>
                </c:pt>
                <c:pt idx="89">
                  <c:v>9.8933989770691362</c:v>
                </c:pt>
                <c:pt idx="90">
                  <c:v>19.454515181528325</c:v>
                </c:pt>
                <c:pt idx="91">
                  <c:v>18.066783868719511</c:v>
                </c:pt>
                <c:pt idx="92">
                  <c:v>17.692753882303254</c:v>
                </c:pt>
                <c:pt idx="93">
                  <c:v>18.094158588031227</c:v>
                </c:pt>
                <c:pt idx="94">
                  <c:v>16.697444034232067</c:v>
                </c:pt>
                <c:pt idx="95">
                  <c:v>15.996479402179812</c:v>
                </c:pt>
                <c:pt idx="96">
                  <c:v>14.62994020469017</c:v>
                </c:pt>
                <c:pt idx="97">
                  <c:v>13.805728335079962</c:v>
                </c:pt>
                <c:pt idx="98">
                  <c:v>12.294259006815926</c:v>
                </c:pt>
                <c:pt idx="99">
                  <c:v>12.587789455015553</c:v>
                </c:pt>
                <c:pt idx="100">
                  <c:v>6.0332982132665389</c:v>
                </c:pt>
                <c:pt idx="101">
                  <c:v>5.9364062683448378</c:v>
                </c:pt>
                <c:pt idx="102">
                  <c:v>5.8816499568290732</c:v>
                </c:pt>
                <c:pt idx="103">
                  <c:v>5.9466391880289429</c:v>
                </c:pt>
                <c:pt idx="104">
                  <c:v>6.6952841789229769</c:v>
                </c:pt>
                <c:pt idx="105">
                  <c:v>6.5679033616021441</c:v>
                </c:pt>
                <c:pt idx="106">
                  <c:v>6.5174365121326536</c:v>
                </c:pt>
                <c:pt idx="107">
                  <c:v>6.7852875994634898</c:v>
                </c:pt>
                <c:pt idx="108">
                  <c:v>7.2988378471857924</c:v>
                </c:pt>
                <c:pt idx="109">
                  <c:v>7.3276616288028871</c:v>
                </c:pt>
                <c:pt idx="110">
                  <c:v>13.550419526548222</c:v>
                </c:pt>
                <c:pt idx="111">
                  <c:v>10.988604194721809</c:v>
                </c:pt>
                <c:pt idx="112">
                  <c:v>10.420573443678267</c:v>
                </c:pt>
                <c:pt idx="113">
                  <c:v>9.7610307333486848</c:v>
                </c:pt>
                <c:pt idx="114">
                  <c:v>8.7664553363868194</c:v>
                </c:pt>
                <c:pt idx="115">
                  <c:v>8.2287498070912886</c:v>
                </c:pt>
                <c:pt idx="116">
                  <c:v>8.6508726620960488</c:v>
                </c:pt>
                <c:pt idx="117">
                  <c:v>7.9817619797193826</c:v>
                </c:pt>
                <c:pt idx="118">
                  <c:v>6.5820025977921128</c:v>
                </c:pt>
                <c:pt idx="119">
                  <c:v>5.8481732582772983</c:v>
                </c:pt>
                <c:pt idx="120">
                  <c:v>5.8710815150119968</c:v>
                </c:pt>
                <c:pt idx="121">
                  <c:v>5.9497522932689675</c:v>
                </c:pt>
                <c:pt idx="122">
                  <c:v>5.9378293649536706</c:v>
                </c:pt>
                <c:pt idx="123">
                  <c:v>6.0525852485867038</c:v>
                </c:pt>
                <c:pt idx="124">
                  <c:v>5.5674043998016209</c:v>
                </c:pt>
                <c:pt idx="125">
                  <c:v>5.7914776827864731</c:v>
                </c:pt>
                <c:pt idx="126">
                  <c:v>5.9527126638212318</c:v>
                </c:pt>
                <c:pt idx="127">
                  <c:v>5.9614758719860008</c:v>
                </c:pt>
                <c:pt idx="128">
                  <c:v>7.1863932727031479</c:v>
                </c:pt>
                <c:pt idx="129">
                  <c:v>7.207243047800266</c:v>
                </c:pt>
                <c:pt idx="130">
                  <c:v>6.9188237446790009</c:v>
                </c:pt>
                <c:pt idx="131">
                  <c:v>7.8694171807682345</c:v>
                </c:pt>
                <c:pt idx="132">
                  <c:v>8.8001132989044297</c:v>
                </c:pt>
                <c:pt idx="133">
                  <c:v>8.3516202181785317</c:v>
                </c:pt>
                <c:pt idx="134">
                  <c:v>9.1354091844663952</c:v>
                </c:pt>
                <c:pt idx="135">
                  <c:v>9.0798893015065563</c:v>
                </c:pt>
                <c:pt idx="136">
                  <c:v>8.9072941518647291</c:v>
                </c:pt>
                <c:pt idx="137">
                  <c:v>8.7693615522756811</c:v>
                </c:pt>
                <c:pt idx="138">
                  <c:v>8.5670102351033126</c:v>
                </c:pt>
                <c:pt idx="139">
                  <c:v>10.22820901414762</c:v>
                </c:pt>
                <c:pt idx="140">
                  <c:v>9.2765389233928879</c:v>
                </c:pt>
                <c:pt idx="141">
                  <c:v>8.0791930852927969</c:v>
                </c:pt>
                <c:pt idx="142">
                  <c:v>7.3317897637634415</c:v>
                </c:pt>
                <c:pt idx="143">
                  <c:v>7.4210171043745801</c:v>
                </c:pt>
                <c:pt idx="144">
                  <c:v>7.5698475063075197</c:v>
                </c:pt>
                <c:pt idx="145">
                  <c:v>6.9406119738470764</c:v>
                </c:pt>
                <c:pt idx="146">
                  <c:v>6.7638364990567181</c:v>
                </c:pt>
                <c:pt idx="147">
                  <c:v>6.5383983447043281</c:v>
                </c:pt>
                <c:pt idx="148">
                  <c:v>6.5559904020169935</c:v>
                </c:pt>
                <c:pt idx="149">
                  <c:v>6.1943055844004462</c:v>
                </c:pt>
                <c:pt idx="150">
                  <c:v>6.8860990981926715</c:v>
                </c:pt>
                <c:pt idx="151">
                  <c:v>6.7437862744655535</c:v>
                </c:pt>
                <c:pt idx="152">
                  <c:v>6.5932570511845938</c:v>
                </c:pt>
                <c:pt idx="153">
                  <c:v>7.5368797028399399</c:v>
                </c:pt>
                <c:pt idx="154">
                  <c:v>7.0686767441036933</c:v>
                </c:pt>
                <c:pt idx="155">
                  <c:v>8.348618906421315</c:v>
                </c:pt>
                <c:pt idx="156">
                  <c:v>8.5143019914401723</c:v>
                </c:pt>
                <c:pt idx="157">
                  <c:v>9.2293636274860145</c:v>
                </c:pt>
                <c:pt idx="158">
                  <c:v>9.1301090805909784</c:v>
                </c:pt>
                <c:pt idx="159">
                  <c:v>9.2747556307019128</c:v>
                </c:pt>
                <c:pt idx="160">
                  <c:v>9.2536436237476938</c:v>
                </c:pt>
                <c:pt idx="161">
                  <c:v>10.303873007225778</c:v>
                </c:pt>
                <c:pt idx="162">
                  <c:v>10.844794220336171</c:v>
                </c:pt>
                <c:pt idx="163">
                  <c:v>9.1335885604467482</c:v>
                </c:pt>
                <c:pt idx="164">
                  <c:v>9.9533734254636528</c:v>
                </c:pt>
                <c:pt idx="165">
                  <c:v>10.438139960472613</c:v>
                </c:pt>
                <c:pt idx="166">
                  <c:v>10.40823591755532</c:v>
                </c:pt>
                <c:pt idx="167">
                  <c:v>10.476858462909291</c:v>
                </c:pt>
                <c:pt idx="168">
                  <c:v>10.379767318158615</c:v>
                </c:pt>
                <c:pt idx="169">
                  <c:v>10.476089929310236</c:v>
                </c:pt>
                <c:pt idx="170">
                  <c:v>10.42448437064674</c:v>
                </c:pt>
                <c:pt idx="171">
                  <c:v>10.122200528554893</c:v>
                </c:pt>
                <c:pt idx="172">
                  <c:v>10.91724202140956</c:v>
                </c:pt>
                <c:pt idx="173">
                  <c:v>11.864134308060413</c:v>
                </c:pt>
                <c:pt idx="174">
                  <c:v>12.086212387960412</c:v>
                </c:pt>
                <c:pt idx="175">
                  <c:v>9.3748405445938978</c:v>
                </c:pt>
                <c:pt idx="176">
                  <c:v>9.4352294409152542</c:v>
                </c:pt>
                <c:pt idx="177">
                  <c:v>9.3142624779227372</c:v>
                </c:pt>
                <c:pt idx="178">
                  <c:v>9.7862455100049868</c:v>
                </c:pt>
                <c:pt idx="179">
                  <c:v>9.5959589761134492</c:v>
                </c:pt>
                <c:pt idx="180">
                  <c:v>10.105227437520464</c:v>
                </c:pt>
                <c:pt idx="181">
                  <c:v>11.392645334613047</c:v>
                </c:pt>
                <c:pt idx="182">
                  <c:v>9.5848550684958393</c:v>
                </c:pt>
                <c:pt idx="183">
                  <c:v>8.0351561553325936</c:v>
                </c:pt>
                <c:pt idx="184">
                  <c:v>7.9819451191573432</c:v>
                </c:pt>
                <c:pt idx="185">
                  <c:v>9.3230416154243017</c:v>
                </c:pt>
                <c:pt idx="186">
                  <c:v>5.8832658066404333</c:v>
                </c:pt>
                <c:pt idx="187">
                  <c:v>5.8474427435013139</c:v>
                </c:pt>
                <c:pt idx="188">
                  <c:v>5.6737988058659221</c:v>
                </c:pt>
                <c:pt idx="189">
                  <c:v>4.410137420473669</c:v>
                </c:pt>
                <c:pt idx="190">
                  <c:v>4.3793140591774407</c:v>
                </c:pt>
                <c:pt idx="191">
                  <c:v>3.6077342342440795</c:v>
                </c:pt>
                <c:pt idx="192">
                  <c:v>3.9083258470210609</c:v>
                </c:pt>
                <c:pt idx="193">
                  <c:v>4.2497283458464707</c:v>
                </c:pt>
                <c:pt idx="194">
                  <c:v>4.1154520021412209</c:v>
                </c:pt>
                <c:pt idx="195">
                  <c:v>4.1352978014792781</c:v>
                </c:pt>
                <c:pt idx="196">
                  <c:v>5.4274611886304136</c:v>
                </c:pt>
                <c:pt idx="197">
                  <c:v>5.1268873080171442</c:v>
                </c:pt>
                <c:pt idx="198">
                  <c:v>5.2931660073469375</c:v>
                </c:pt>
                <c:pt idx="199">
                  <c:v>7.2290673514820352</c:v>
                </c:pt>
                <c:pt idx="200">
                  <c:v>6.3518136746304625</c:v>
                </c:pt>
                <c:pt idx="201">
                  <c:v>5.8697778330436989</c:v>
                </c:pt>
                <c:pt idx="202">
                  <c:v>4.4004242370199211</c:v>
                </c:pt>
                <c:pt idx="203">
                  <c:v>3.8738551781086139</c:v>
                </c:pt>
                <c:pt idx="204">
                  <c:v>3.9552478971906107</c:v>
                </c:pt>
                <c:pt idx="205">
                  <c:v>3.8708698877061272</c:v>
                </c:pt>
                <c:pt idx="206">
                  <c:v>3.9853283051334554</c:v>
                </c:pt>
                <c:pt idx="207">
                  <c:v>3.9159531948864879</c:v>
                </c:pt>
                <c:pt idx="208">
                  <c:v>3.8157094811465821</c:v>
                </c:pt>
                <c:pt idx="209">
                  <c:v>3.9423322877743119</c:v>
                </c:pt>
                <c:pt idx="210">
                  <c:v>3.9856847836017062</c:v>
                </c:pt>
                <c:pt idx="211">
                  <c:v>5.1171394253168998</c:v>
                </c:pt>
                <c:pt idx="212">
                  <c:v>6.15897773566385</c:v>
                </c:pt>
                <c:pt idx="213">
                  <c:v>7.1750017104762591</c:v>
                </c:pt>
                <c:pt idx="214">
                  <c:v>6.6223825150122986</c:v>
                </c:pt>
                <c:pt idx="215">
                  <c:v>6.3566446278566815</c:v>
                </c:pt>
                <c:pt idx="216">
                  <c:v>6.3925212092920756</c:v>
                </c:pt>
                <c:pt idx="217">
                  <c:v>6.9712233462214481</c:v>
                </c:pt>
                <c:pt idx="218">
                  <c:v>6.8305084700878274</c:v>
                </c:pt>
                <c:pt idx="219">
                  <c:v>6.5198989028227974</c:v>
                </c:pt>
                <c:pt idx="220">
                  <c:v>7.0759977650016506</c:v>
                </c:pt>
                <c:pt idx="221">
                  <c:v>7.3119491916566863</c:v>
                </c:pt>
                <c:pt idx="222">
                  <c:v>7.8780576148478874</c:v>
                </c:pt>
                <c:pt idx="223">
                  <c:v>8.6573614627613082</c:v>
                </c:pt>
                <c:pt idx="224">
                  <c:v>9.0739527840806922</c:v>
                </c:pt>
                <c:pt idx="225">
                  <c:v>9.3681361731638262</c:v>
                </c:pt>
                <c:pt idx="226">
                  <c:v>9.6238044121439721</c:v>
                </c:pt>
                <c:pt idx="227">
                  <c:v>9.9334102332081251</c:v>
                </c:pt>
                <c:pt idx="228">
                  <c:v>11.13234567121301</c:v>
                </c:pt>
                <c:pt idx="229">
                  <c:v>10.371765706335442</c:v>
                </c:pt>
                <c:pt idx="230">
                  <c:v>10.711275062627521</c:v>
                </c:pt>
                <c:pt idx="231">
                  <c:v>10.070329661423798</c:v>
                </c:pt>
                <c:pt idx="232">
                  <c:v>8.9667376802298904</c:v>
                </c:pt>
                <c:pt idx="233">
                  <c:v>8.5678322299938916</c:v>
                </c:pt>
                <c:pt idx="234">
                  <c:v>9.309281073436626</c:v>
                </c:pt>
                <c:pt idx="235">
                  <c:v>9.5411154313428135</c:v>
                </c:pt>
                <c:pt idx="236">
                  <c:v>8.2617006244615521</c:v>
                </c:pt>
                <c:pt idx="237">
                  <c:v>9.0330183597608542</c:v>
                </c:pt>
                <c:pt idx="238">
                  <c:v>8.6475052671887003</c:v>
                </c:pt>
                <c:pt idx="239">
                  <c:v>9.4160018133046695</c:v>
                </c:pt>
                <c:pt idx="240">
                  <c:v>9.1392269041244134</c:v>
                </c:pt>
                <c:pt idx="241">
                  <c:v>9.4155990094327091</c:v>
                </c:pt>
                <c:pt idx="242">
                  <c:v>10.769545302098528</c:v>
                </c:pt>
                <c:pt idx="243">
                  <c:v>10.924352074283302</c:v>
                </c:pt>
                <c:pt idx="244">
                  <c:v>10.983547885595172</c:v>
                </c:pt>
                <c:pt idx="245">
                  <c:v>10.452165965206538</c:v>
                </c:pt>
                <c:pt idx="246">
                  <c:v>12.081804386939613</c:v>
                </c:pt>
                <c:pt idx="247">
                  <c:v>11.504652975168778</c:v>
                </c:pt>
                <c:pt idx="248">
                  <c:v>11.760709404026255</c:v>
                </c:pt>
                <c:pt idx="249">
                  <c:v>11.46550141509347</c:v>
                </c:pt>
                <c:pt idx="250">
                  <c:v>11.707422202950484</c:v>
                </c:pt>
                <c:pt idx="251">
                  <c:v>10.708131984489009</c:v>
                </c:pt>
                <c:pt idx="252">
                  <c:v>9.5336688373302341</c:v>
                </c:pt>
                <c:pt idx="253">
                  <c:v>9.3177832137077221</c:v>
                </c:pt>
                <c:pt idx="254">
                  <c:v>9.0638148239452878</c:v>
                </c:pt>
                <c:pt idx="255">
                  <c:v>9.5023755766278768</c:v>
                </c:pt>
                <c:pt idx="256">
                  <c:v>9.7258787447002941</c:v>
                </c:pt>
                <c:pt idx="257">
                  <c:v>9.2671416980212573</c:v>
                </c:pt>
                <c:pt idx="258">
                  <c:v>9.2562536196323961</c:v>
                </c:pt>
                <c:pt idx="259">
                  <c:v>9.3842173092073065</c:v>
                </c:pt>
                <c:pt idx="260">
                  <c:v>9.9804383563881611</c:v>
                </c:pt>
                <c:pt idx="261">
                  <c:v>10.616926279933251</c:v>
                </c:pt>
                <c:pt idx="262">
                  <c:v>11.758382108663005</c:v>
                </c:pt>
                <c:pt idx="263">
                  <c:v>11.579237712764531</c:v>
                </c:pt>
                <c:pt idx="264">
                  <c:v>11.920665142619219</c:v>
                </c:pt>
                <c:pt idx="265">
                  <c:v>10.809078761220428</c:v>
                </c:pt>
                <c:pt idx="266">
                  <c:v>10.131269923757266</c:v>
                </c:pt>
                <c:pt idx="267">
                  <c:v>10.241718161895351</c:v>
                </c:pt>
                <c:pt idx="268">
                  <c:v>9.3630552617150524</c:v>
                </c:pt>
                <c:pt idx="269">
                  <c:v>8.4695355609359311</c:v>
                </c:pt>
                <c:pt idx="270">
                  <c:v>7.9250286103402772</c:v>
                </c:pt>
                <c:pt idx="271">
                  <c:v>7.9246804680337837</c:v>
                </c:pt>
                <c:pt idx="272">
                  <c:v>7.7628192445461615</c:v>
                </c:pt>
                <c:pt idx="273">
                  <c:v>7.8415845836200395</c:v>
                </c:pt>
                <c:pt idx="274">
                  <c:v>7.7700506987667923</c:v>
                </c:pt>
                <c:pt idx="275">
                  <c:v>5.9228731856920653</c:v>
                </c:pt>
                <c:pt idx="276">
                  <c:v>6.2239142986515708</c:v>
                </c:pt>
                <c:pt idx="277">
                  <c:v>6.7777492815657538</c:v>
                </c:pt>
                <c:pt idx="278">
                  <c:v>6.2715857297941344</c:v>
                </c:pt>
                <c:pt idx="279">
                  <c:v>6.2509874302936757</c:v>
                </c:pt>
                <c:pt idx="280">
                  <c:v>5.9864365911035531</c:v>
                </c:pt>
                <c:pt idx="281">
                  <c:v>6.1196737951796321</c:v>
                </c:pt>
                <c:pt idx="282">
                  <c:v>5.9645157280436765</c:v>
                </c:pt>
                <c:pt idx="283">
                  <c:v>5.5275662269435735</c:v>
                </c:pt>
                <c:pt idx="284">
                  <c:v>5.7072642738840242</c:v>
                </c:pt>
                <c:pt idx="285">
                  <c:v>6.8490461990823839</c:v>
                </c:pt>
                <c:pt idx="286">
                  <c:v>6.1451199740004245</c:v>
                </c:pt>
                <c:pt idx="287">
                  <c:v>5.365094414048782</c:v>
                </c:pt>
                <c:pt idx="288">
                  <c:v>2.635257515243167</c:v>
                </c:pt>
                <c:pt idx="289">
                  <c:v>2.8094581597297141</c:v>
                </c:pt>
                <c:pt idx="290">
                  <c:v>2.7903272447242258</c:v>
                </c:pt>
                <c:pt idx="291">
                  <c:v>2.9033124360886196</c:v>
                </c:pt>
                <c:pt idx="292">
                  <c:v>3.0539584022690338</c:v>
                </c:pt>
                <c:pt idx="293">
                  <c:v>3.115940742161023</c:v>
                </c:pt>
                <c:pt idx="294">
                  <c:v>2.9996425453846705</c:v>
                </c:pt>
                <c:pt idx="295">
                  <c:v>3.1489579652599482</c:v>
                </c:pt>
                <c:pt idx="296">
                  <c:v>3.307374115476692</c:v>
                </c:pt>
                <c:pt idx="297">
                  <c:v>3.4560267139015681</c:v>
                </c:pt>
                <c:pt idx="298">
                  <c:v>7.4581041302033864</c:v>
                </c:pt>
                <c:pt idx="299">
                  <c:v>7.4930667889356872</c:v>
                </c:pt>
                <c:pt idx="300">
                  <c:v>8.483544845749412</c:v>
                </c:pt>
                <c:pt idx="301">
                  <c:v>8.5732701543529632</c:v>
                </c:pt>
                <c:pt idx="302">
                  <c:v>8.5512788747698139</c:v>
                </c:pt>
                <c:pt idx="303">
                  <c:v>10.15214760150614</c:v>
                </c:pt>
                <c:pt idx="304">
                  <c:v>10.760137487122249</c:v>
                </c:pt>
                <c:pt idx="305">
                  <c:v>11.213558891139831</c:v>
                </c:pt>
                <c:pt idx="306">
                  <c:v>11.330361522683164</c:v>
                </c:pt>
                <c:pt idx="307">
                  <c:v>11.728146753535707</c:v>
                </c:pt>
                <c:pt idx="308">
                  <c:v>11.019571666579818</c:v>
                </c:pt>
                <c:pt idx="309">
                  <c:v>11.295017142901044</c:v>
                </c:pt>
                <c:pt idx="310">
                  <c:v>11.118061116718675</c:v>
                </c:pt>
                <c:pt idx="311">
                  <c:v>9.4939707993856963</c:v>
                </c:pt>
                <c:pt idx="312">
                  <c:v>9.9851212607509066</c:v>
                </c:pt>
                <c:pt idx="313">
                  <c:v>8.8550002902366316</c:v>
                </c:pt>
                <c:pt idx="314">
                  <c:v>9.633233653641339</c:v>
                </c:pt>
                <c:pt idx="315">
                  <c:v>10.520093429833222</c:v>
                </c:pt>
                <c:pt idx="316">
                  <c:v>11.064467072355248</c:v>
                </c:pt>
                <c:pt idx="317">
                  <c:v>11.034525741588595</c:v>
                </c:pt>
                <c:pt idx="318">
                  <c:v>10.805764556712516</c:v>
                </c:pt>
                <c:pt idx="319">
                  <c:v>10.902988793632719</c:v>
                </c:pt>
                <c:pt idx="320">
                  <c:v>8.7829672603050586</c:v>
                </c:pt>
                <c:pt idx="321">
                  <c:v>9.595837081846339</c:v>
                </c:pt>
                <c:pt idx="322">
                  <c:v>9.1827044306437973</c:v>
                </c:pt>
                <c:pt idx="323">
                  <c:v>10.650903714886141</c:v>
                </c:pt>
                <c:pt idx="324">
                  <c:v>8.6996322298758404</c:v>
                </c:pt>
                <c:pt idx="325">
                  <c:v>8.660641420420859</c:v>
                </c:pt>
                <c:pt idx="326">
                  <c:v>6.5936884242937914</c:v>
                </c:pt>
                <c:pt idx="327">
                  <c:v>6.0755508017074007</c:v>
                </c:pt>
                <c:pt idx="328">
                  <c:v>6.3656388771679353</c:v>
                </c:pt>
                <c:pt idx="329">
                  <c:v>5.9767016162416962</c:v>
                </c:pt>
                <c:pt idx="330">
                  <c:v>7.4171318539481472</c:v>
                </c:pt>
                <c:pt idx="331">
                  <c:v>7.3826255331876354</c:v>
                </c:pt>
                <c:pt idx="332">
                  <c:v>6.9460156362329153</c:v>
                </c:pt>
                <c:pt idx="333">
                  <c:v>6.4313446815402635</c:v>
                </c:pt>
                <c:pt idx="334">
                  <c:v>6.9770102079431897</c:v>
                </c:pt>
                <c:pt idx="335">
                  <c:v>6.5246773374968887</c:v>
                </c:pt>
                <c:pt idx="336">
                  <c:v>8.0237700483889078</c:v>
                </c:pt>
                <c:pt idx="337">
                  <c:v>7.9743534733854897</c:v>
                </c:pt>
                <c:pt idx="338">
                  <c:v>8.050643609277266</c:v>
                </c:pt>
                <c:pt idx="339">
                  <c:v>8.6148351001294738</c:v>
                </c:pt>
                <c:pt idx="340">
                  <c:v>8.842336378932762</c:v>
                </c:pt>
                <c:pt idx="341">
                  <c:v>9.4333306913766872</c:v>
                </c:pt>
                <c:pt idx="342">
                  <c:v>10.611282210524024</c:v>
                </c:pt>
                <c:pt idx="343">
                  <c:v>10.711035067053208</c:v>
                </c:pt>
                <c:pt idx="344">
                  <c:v>11.37778109413193</c:v>
                </c:pt>
                <c:pt idx="345">
                  <c:v>12.205907774409569</c:v>
                </c:pt>
                <c:pt idx="346">
                  <c:v>15.028508989803059</c:v>
                </c:pt>
                <c:pt idx="347">
                  <c:v>14.005000141228543</c:v>
                </c:pt>
                <c:pt idx="348">
                  <c:v>10.909332174588556</c:v>
                </c:pt>
                <c:pt idx="349">
                  <c:v>10.532340460263125</c:v>
                </c:pt>
                <c:pt idx="350">
                  <c:v>9.7810515080967839</c:v>
                </c:pt>
                <c:pt idx="351">
                  <c:v>9.6824503960860451</c:v>
                </c:pt>
                <c:pt idx="352">
                  <c:v>9.2557595579990259</c:v>
                </c:pt>
                <c:pt idx="353">
                  <c:v>9.0750198981340411</c:v>
                </c:pt>
                <c:pt idx="354">
                  <c:v>8.6675149797376072</c:v>
                </c:pt>
                <c:pt idx="355">
                  <c:v>8.3107268353571122</c:v>
                </c:pt>
                <c:pt idx="356">
                  <c:v>8.0793182009275775</c:v>
                </c:pt>
                <c:pt idx="357">
                  <c:v>9.2712025547135966</c:v>
                </c:pt>
                <c:pt idx="358">
                  <c:v>11.412159439091976</c:v>
                </c:pt>
                <c:pt idx="359">
                  <c:v>9.3989208221493357</c:v>
                </c:pt>
                <c:pt idx="360">
                  <c:v>9.3185881947850557</c:v>
                </c:pt>
                <c:pt idx="361">
                  <c:v>9.0960420888108899</c:v>
                </c:pt>
                <c:pt idx="362">
                  <c:v>8.7646153804148188</c:v>
                </c:pt>
                <c:pt idx="363">
                  <c:v>6.2015963158269134</c:v>
                </c:pt>
                <c:pt idx="364">
                  <c:v>5.8336392492838334</c:v>
                </c:pt>
                <c:pt idx="365">
                  <c:v>5.6803172568833213</c:v>
                </c:pt>
                <c:pt idx="366">
                  <c:v>5.1802846120607375</c:v>
                </c:pt>
                <c:pt idx="367">
                  <c:v>5.0051568289396364</c:v>
                </c:pt>
                <c:pt idx="368">
                  <c:v>4.6994115502683478</c:v>
                </c:pt>
                <c:pt idx="369">
                  <c:v>3.4100157194876917</c:v>
                </c:pt>
                <c:pt idx="370">
                  <c:v>3.501258251270158</c:v>
                </c:pt>
                <c:pt idx="371">
                  <c:v>3.2994291360295116</c:v>
                </c:pt>
                <c:pt idx="372">
                  <c:v>3.2981141613653846</c:v>
                </c:pt>
                <c:pt idx="373">
                  <c:v>3.355704156891353</c:v>
                </c:pt>
                <c:pt idx="374">
                  <c:v>3.4519258579211383</c:v>
                </c:pt>
                <c:pt idx="375">
                  <c:v>3.4748604119490158</c:v>
                </c:pt>
                <c:pt idx="376">
                  <c:v>3.4461746188218747</c:v>
                </c:pt>
                <c:pt idx="377">
                  <c:v>3.5907755877989609</c:v>
                </c:pt>
                <c:pt idx="378">
                  <c:v>3.4604793353979826</c:v>
                </c:pt>
                <c:pt idx="379">
                  <c:v>5.1028616346653823</c:v>
                </c:pt>
                <c:pt idx="380">
                  <c:v>4.8477545458792726</c:v>
                </c:pt>
                <c:pt idx="381">
                  <c:v>4.8158537131261445</c:v>
                </c:pt>
                <c:pt idx="382">
                  <c:v>4.654939100139714</c:v>
                </c:pt>
                <c:pt idx="383">
                  <c:v>5.1333561132946697</c:v>
                </c:pt>
                <c:pt idx="384">
                  <c:v>5.6886201164027357</c:v>
                </c:pt>
                <c:pt idx="385">
                  <c:v>6.1074495354317397</c:v>
                </c:pt>
                <c:pt idx="386">
                  <c:v>5.8805659356016946</c:v>
                </c:pt>
                <c:pt idx="387">
                  <c:v>5.6713289455164784</c:v>
                </c:pt>
                <c:pt idx="388">
                  <c:v>6.5333900819008903</c:v>
                </c:pt>
                <c:pt idx="389">
                  <c:v>7.4139285840300602</c:v>
                </c:pt>
                <c:pt idx="390">
                  <c:v>7.0376556998103235</c:v>
                </c:pt>
                <c:pt idx="391">
                  <c:v>8.0037437007932724</c:v>
                </c:pt>
                <c:pt idx="392">
                  <c:v>9.4753686835883659</c:v>
                </c:pt>
                <c:pt idx="393">
                  <c:v>10.414400604726472</c:v>
                </c:pt>
                <c:pt idx="394">
                  <c:v>9.6374013626841446</c:v>
                </c:pt>
                <c:pt idx="395">
                  <c:v>9.0823693325953432</c:v>
                </c:pt>
                <c:pt idx="396">
                  <c:v>9.6381337540908483</c:v>
                </c:pt>
                <c:pt idx="397">
                  <c:v>9.0623979423681558</c:v>
                </c:pt>
                <c:pt idx="398">
                  <c:v>8.7457780168731531</c:v>
                </c:pt>
                <c:pt idx="399">
                  <c:v>6.6882311015159148</c:v>
                </c:pt>
                <c:pt idx="400">
                  <c:v>5.9001620905256829</c:v>
                </c:pt>
                <c:pt idx="401">
                  <c:v>5.9469610371765516</c:v>
                </c:pt>
                <c:pt idx="402">
                  <c:v>5.9652275069876124</c:v>
                </c:pt>
                <c:pt idx="403">
                  <c:v>6.0941895063251215</c:v>
                </c:pt>
                <c:pt idx="404">
                  <c:v>5.6923529212658988</c:v>
                </c:pt>
                <c:pt idx="405">
                  <c:v>5.3771423748970983</c:v>
                </c:pt>
                <c:pt idx="406">
                  <c:v>5.2863179234437254</c:v>
                </c:pt>
                <c:pt idx="407">
                  <c:v>5.7419553986655574</c:v>
                </c:pt>
                <c:pt idx="408">
                  <c:v>5.6179886999290574</c:v>
                </c:pt>
                <c:pt idx="409">
                  <c:v>5.9113154846368472</c:v>
                </c:pt>
                <c:pt idx="410">
                  <c:v>6.6132157352045136</c:v>
                </c:pt>
                <c:pt idx="411">
                  <c:v>5.8389948315166906</c:v>
                </c:pt>
                <c:pt idx="412">
                  <c:v>5.8573668730694406</c:v>
                </c:pt>
                <c:pt idx="413">
                  <c:v>5.4718788455703651</c:v>
                </c:pt>
                <c:pt idx="414">
                  <c:v>5.6102924298061927</c:v>
                </c:pt>
                <c:pt idx="415">
                  <c:v>6.1343075631744401</c:v>
                </c:pt>
                <c:pt idx="416">
                  <c:v>6.2585395155029442</c:v>
                </c:pt>
                <c:pt idx="417">
                  <c:v>5.9308706290333317</c:v>
                </c:pt>
                <c:pt idx="418">
                  <c:v>5.6736541819550519</c:v>
                </c:pt>
                <c:pt idx="419">
                  <c:v>6.1689611854684392</c:v>
                </c:pt>
                <c:pt idx="420">
                  <c:v>6.9784052693782259</c:v>
                </c:pt>
                <c:pt idx="421">
                  <c:v>7.7785551881305066</c:v>
                </c:pt>
                <c:pt idx="422">
                  <c:v>6.8296102124338196</c:v>
                </c:pt>
                <c:pt idx="423">
                  <c:v>6.0813748450411778</c:v>
                </c:pt>
                <c:pt idx="424">
                  <c:v>6.1737604126605889</c:v>
                </c:pt>
                <c:pt idx="425">
                  <c:v>5.4966042079983541</c:v>
                </c:pt>
                <c:pt idx="426">
                  <c:v>5.7072726936145539</c:v>
                </c:pt>
                <c:pt idx="427">
                  <c:v>6.0675701051137647</c:v>
                </c:pt>
                <c:pt idx="428">
                  <c:v>5.7794911418356492</c:v>
                </c:pt>
                <c:pt idx="429">
                  <c:v>5.4151004462440939</c:v>
                </c:pt>
                <c:pt idx="430">
                  <c:v>5.5510583298145688</c:v>
                </c:pt>
                <c:pt idx="431">
                  <c:v>5.599013672883796</c:v>
                </c:pt>
                <c:pt idx="432">
                  <c:v>6.0113914326211164</c:v>
                </c:pt>
                <c:pt idx="433">
                  <c:v>7.573519989794617</c:v>
                </c:pt>
                <c:pt idx="434">
                  <c:v>5.4798642164989415</c:v>
                </c:pt>
                <c:pt idx="435">
                  <c:v>6.2158948862900143</c:v>
                </c:pt>
                <c:pt idx="436">
                  <c:v>6.3681728081406828</c:v>
                </c:pt>
                <c:pt idx="437">
                  <c:v>5.7766087177605385</c:v>
                </c:pt>
                <c:pt idx="438">
                  <c:v>6.3383726619574663</c:v>
                </c:pt>
                <c:pt idx="439">
                  <c:v>6.7213422481284892</c:v>
                </c:pt>
                <c:pt idx="440">
                  <c:v>6.6872561033411273</c:v>
                </c:pt>
                <c:pt idx="441">
                  <c:v>5.6174149962728794</c:v>
                </c:pt>
                <c:pt idx="442">
                  <c:v>5.8843337797439474</c:v>
                </c:pt>
                <c:pt idx="443">
                  <c:v>5.7076808535907659</c:v>
                </c:pt>
                <c:pt idx="444">
                  <c:v>6.7175632300449468</c:v>
                </c:pt>
                <c:pt idx="445">
                  <c:v>6.7453758687583791</c:v>
                </c:pt>
                <c:pt idx="446">
                  <c:v>6.1300330808986674</c:v>
                </c:pt>
                <c:pt idx="447">
                  <c:v>7.0536256464050693</c:v>
                </c:pt>
                <c:pt idx="448">
                  <c:v>4.5356755788779113</c:v>
                </c:pt>
                <c:pt idx="449">
                  <c:v>4.6989063785991538</c:v>
                </c:pt>
                <c:pt idx="450">
                  <c:v>4.195314272424751</c:v>
                </c:pt>
                <c:pt idx="451">
                  <c:v>4.9541426198778442</c:v>
                </c:pt>
                <c:pt idx="452">
                  <c:v>4.9117520548561098</c:v>
                </c:pt>
                <c:pt idx="453">
                  <c:v>3.6311085772145977</c:v>
                </c:pt>
                <c:pt idx="454">
                  <c:v>4.2022492807050353</c:v>
                </c:pt>
                <c:pt idx="455">
                  <c:v>3.8487905725719371</c:v>
                </c:pt>
                <c:pt idx="456">
                  <c:v>4.0115469152160363</c:v>
                </c:pt>
                <c:pt idx="457">
                  <c:v>3.7110357607816424</c:v>
                </c:pt>
                <c:pt idx="458">
                  <c:v>5.377302705863876</c:v>
                </c:pt>
                <c:pt idx="459">
                  <c:v>5.0890201944100637</c:v>
                </c:pt>
                <c:pt idx="460">
                  <c:v>4.873528989704945</c:v>
                </c:pt>
                <c:pt idx="461">
                  <c:v>5.1235870645887793</c:v>
                </c:pt>
                <c:pt idx="462">
                  <c:v>2.7509100735417862</c:v>
                </c:pt>
                <c:pt idx="463">
                  <c:v>3.5152165038280443</c:v>
                </c:pt>
                <c:pt idx="464">
                  <c:v>3.0700533416418989</c:v>
                </c:pt>
                <c:pt idx="465">
                  <c:v>3.1339036752660387</c:v>
                </c:pt>
                <c:pt idx="466">
                  <c:v>3.1186031967384555</c:v>
                </c:pt>
                <c:pt idx="467">
                  <c:v>2.6726660662258843</c:v>
                </c:pt>
                <c:pt idx="468">
                  <c:v>2.7724314039777904</c:v>
                </c:pt>
                <c:pt idx="469">
                  <c:v>2.7688013740285431</c:v>
                </c:pt>
                <c:pt idx="470">
                  <c:v>2.8667649633945054</c:v>
                </c:pt>
                <c:pt idx="471">
                  <c:v>2.6348914384069482</c:v>
                </c:pt>
                <c:pt idx="472">
                  <c:v>4.7370911859417015</c:v>
                </c:pt>
                <c:pt idx="473">
                  <c:v>4.431829506880737</c:v>
                </c:pt>
                <c:pt idx="474">
                  <c:v>4.608228122277259</c:v>
                </c:pt>
                <c:pt idx="475">
                  <c:v>5.0430563703424927</c:v>
                </c:pt>
                <c:pt idx="476">
                  <c:v>4.8325553545103856</c:v>
                </c:pt>
                <c:pt idx="477">
                  <c:v>5.9585224800450254</c:v>
                </c:pt>
                <c:pt idx="478">
                  <c:v>6.0951760613735928</c:v>
                </c:pt>
                <c:pt idx="479">
                  <c:v>6.3328309691595708</c:v>
                </c:pt>
                <c:pt idx="480">
                  <c:v>6.5203661359872047</c:v>
                </c:pt>
                <c:pt idx="481">
                  <c:v>6.2356238616370883</c:v>
                </c:pt>
                <c:pt idx="482">
                  <c:v>6.7438975923455118</c:v>
                </c:pt>
                <c:pt idx="483">
                  <c:v>6.9807371566633059</c:v>
                </c:pt>
                <c:pt idx="484">
                  <c:v>6.8050634942414687</c:v>
                </c:pt>
                <c:pt idx="485">
                  <c:v>6.6657888603474644</c:v>
                </c:pt>
                <c:pt idx="486">
                  <c:v>7.1697157727829612</c:v>
                </c:pt>
                <c:pt idx="487">
                  <c:v>7.6294504440117823</c:v>
                </c:pt>
                <c:pt idx="488">
                  <c:v>6.5828531841167139</c:v>
                </c:pt>
                <c:pt idx="489">
                  <c:v>6.8478052192901888</c:v>
                </c:pt>
                <c:pt idx="490">
                  <c:v>7.4583770275861765</c:v>
                </c:pt>
                <c:pt idx="491">
                  <c:v>7.9389122538860786</c:v>
                </c:pt>
                <c:pt idx="492">
                  <c:v>6.4559644852035296</c:v>
                </c:pt>
                <c:pt idx="493">
                  <c:v>6.3358899873306598</c:v>
                </c:pt>
                <c:pt idx="494">
                  <c:v>6.8161430497394111</c:v>
                </c:pt>
                <c:pt idx="495">
                  <c:v>7.006976968277657</c:v>
                </c:pt>
                <c:pt idx="496">
                  <c:v>6.5540389954358078</c:v>
                </c:pt>
                <c:pt idx="497">
                  <c:v>6.3126250575634675</c:v>
                </c:pt>
                <c:pt idx="498">
                  <c:v>6.0732466777953507</c:v>
                </c:pt>
                <c:pt idx="499">
                  <c:v>6.170092705436776</c:v>
                </c:pt>
                <c:pt idx="500">
                  <c:v>5.5272329663540285</c:v>
                </c:pt>
                <c:pt idx="501">
                  <c:v>5.6006492803593586</c:v>
                </c:pt>
                <c:pt idx="502">
                  <c:v>6.3232724708816148</c:v>
                </c:pt>
                <c:pt idx="503">
                  <c:v>6.007398210370722</c:v>
                </c:pt>
                <c:pt idx="504">
                  <c:v>6.0981676326161205</c:v>
                </c:pt>
                <c:pt idx="505">
                  <c:v>6.0891237417984545</c:v>
                </c:pt>
                <c:pt idx="506">
                  <c:v>6.1988179551301474</c:v>
                </c:pt>
                <c:pt idx="507">
                  <c:v>6.2516937415242264</c:v>
                </c:pt>
                <c:pt idx="508">
                  <c:v>6.8136523037763315</c:v>
                </c:pt>
                <c:pt idx="509">
                  <c:v>6.3296092977688305</c:v>
                </c:pt>
                <c:pt idx="510">
                  <c:v>6.8044029172390061</c:v>
                </c:pt>
                <c:pt idx="511">
                  <c:v>6.5622273000822968</c:v>
                </c:pt>
                <c:pt idx="512">
                  <c:v>6.2407458085593053</c:v>
                </c:pt>
                <c:pt idx="513">
                  <c:v>6.4608324540814888</c:v>
                </c:pt>
                <c:pt idx="514">
                  <c:v>4.7774406104403138</c:v>
                </c:pt>
                <c:pt idx="515">
                  <c:v>4.675859116994233</c:v>
                </c:pt>
                <c:pt idx="516">
                  <c:v>3.8149667305354753</c:v>
                </c:pt>
                <c:pt idx="517">
                  <c:v>3.8765964886498252</c:v>
                </c:pt>
                <c:pt idx="518">
                  <c:v>3.7577746655020281</c:v>
                </c:pt>
                <c:pt idx="519">
                  <c:v>3.2588635166549329</c:v>
                </c:pt>
                <c:pt idx="520">
                  <c:v>3.2207585667772687</c:v>
                </c:pt>
                <c:pt idx="521">
                  <c:v>2.9050578807728455</c:v>
                </c:pt>
                <c:pt idx="522">
                  <c:v>3.1192300010017378</c:v>
                </c:pt>
                <c:pt idx="523">
                  <c:v>3.0687372434049802</c:v>
                </c:pt>
                <c:pt idx="524">
                  <c:v>3.3791862102138248</c:v>
                </c:pt>
                <c:pt idx="525">
                  <c:v>3.2658354299272325</c:v>
                </c:pt>
                <c:pt idx="526">
                  <c:v>4.0548917367511415</c:v>
                </c:pt>
                <c:pt idx="527">
                  <c:v>4.2869200741608697</c:v>
                </c:pt>
                <c:pt idx="528">
                  <c:v>4.577547915129581</c:v>
                </c:pt>
                <c:pt idx="529">
                  <c:v>5.780372534246867</c:v>
                </c:pt>
                <c:pt idx="530">
                  <c:v>5.6444743264070327</c:v>
                </c:pt>
                <c:pt idx="531">
                  <c:v>6.9739204963734913</c:v>
                </c:pt>
                <c:pt idx="532">
                  <c:v>6.6454181720727972</c:v>
                </c:pt>
                <c:pt idx="533">
                  <c:v>7.0990717393011558</c:v>
                </c:pt>
                <c:pt idx="534">
                  <c:v>8.3149332096472293</c:v>
                </c:pt>
                <c:pt idx="535">
                  <c:v>9.728620469097633</c:v>
                </c:pt>
                <c:pt idx="536">
                  <c:v>10.057054376622881</c:v>
                </c:pt>
                <c:pt idx="537">
                  <c:v>8.6013685716522073</c:v>
                </c:pt>
                <c:pt idx="538">
                  <c:v>8.4113048250400126</c:v>
                </c:pt>
                <c:pt idx="539">
                  <c:v>8.5155092936413741</c:v>
                </c:pt>
                <c:pt idx="540">
                  <c:v>7.1889874819384136</c:v>
                </c:pt>
                <c:pt idx="541">
                  <c:v>6.2184942790016597</c:v>
                </c:pt>
                <c:pt idx="542">
                  <c:v>5.1899848847660737</c:v>
                </c:pt>
                <c:pt idx="543">
                  <c:v>4.6734499169821335</c:v>
                </c:pt>
                <c:pt idx="544">
                  <c:v>4.5075955151026355</c:v>
                </c:pt>
                <c:pt idx="545">
                  <c:v>3.7532822890579065</c:v>
                </c:pt>
                <c:pt idx="546">
                  <c:v>3.5608649018624612</c:v>
                </c:pt>
                <c:pt idx="547">
                  <c:v>3.2545399056658857</c:v>
                </c:pt>
                <c:pt idx="548">
                  <c:v>3.3646369765461817</c:v>
                </c:pt>
                <c:pt idx="549">
                  <c:v>3.4916829380506336</c:v>
                </c:pt>
                <c:pt idx="550">
                  <c:v>4.0050725297603034</c:v>
                </c:pt>
              </c:numCache>
            </c:numRef>
          </c:val>
          <c:smooth val="0"/>
          <c:extLst>
            <c:ext xmlns:c16="http://schemas.microsoft.com/office/drawing/2014/chart" uri="{C3380CC4-5D6E-409C-BE32-E72D297353CC}">
              <c16:uniqueId val="{00000005-1F5C-49C1-BE28-1CF3483608CC}"/>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4.1018541717642307</c:v>
                      </c:pt>
                      <c:pt idx="1">
                        <c:v>4.210574703050022</c:v>
                      </c:pt>
                      <c:pt idx="2">
                        <c:v>4.2306048986193305</c:v>
                      </c:pt>
                      <c:pt idx="3">
                        <c:v>3.6364357931061804</c:v>
                      </c:pt>
                      <c:pt idx="4">
                        <c:v>3.5775033452250091</c:v>
                      </c:pt>
                      <c:pt idx="5">
                        <c:v>3.7212097472363856</c:v>
                      </c:pt>
                      <c:pt idx="6">
                        <c:v>3.9893067458695528</c:v>
                      </c:pt>
                      <c:pt idx="7">
                        <c:v>4.4410123276210394</c:v>
                      </c:pt>
                      <c:pt idx="8">
                        <c:v>6.6864811095830872</c:v>
                      </c:pt>
                      <c:pt idx="9">
                        <c:v>7.939492831456807</c:v>
                      </c:pt>
                      <c:pt idx="10">
                        <c:v>9.6651015902867705</c:v>
                      </c:pt>
                      <c:pt idx="11">
                        <c:v>9.2232517172786928</c:v>
                      </c:pt>
                      <c:pt idx="12">
                        <c:v>8.7147170010217572</c:v>
                      </c:pt>
                      <c:pt idx="13">
                        <c:v>12.407202168613054</c:v>
                      </c:pt>
                      <c:pt idx="14">
                        <c:v>13.278300451933951</c:v>
                      </c:pt>
                      <c:pt idx="15">
                        <c:v>13.460674726650709</c:v>
                      </c:pt>
                      <c:pt idx="16">
                        <c:v>11.749323543195613</c:v>
                      </c:pt>
                      <c:pt idx="17">
                        <c:v>11.647386138597867</c:v>
                      </c:pt>
                      <c:pt idx="18">
                        <c:v>11.269797796726795</c:v>
                      </c:pt>
                      <c:pt idx="19">
                        <c:v>10.580249315661867</c:v>
                      </c:pt>
                      <c:pt idx="20">
                        <c:v>9.698111535994558</c:v>
                      </c:pt>
                      <c:pt idx="21">
                        <c:v>11.479149623244021</c:v>
                      </c:pt>
                      <c:pt idx="22">
                        <c:v>13.002082157829111</c:v>
                      </c:pt>
                      <c:pt idx="23">
                        <c:v>12.701827913827392</c:v>
                      </c:pt>
                      <c:pt idx="24">
                        <c:v>12.307904859275428</c:v>
                      </c:pt>
                      <c:pt idx="25">
                        <c:v>12.109125295865889</c:v>
                      </c:pt>
                      <c:pt idx="26">
                        <c:v>14.128488329116585</c:v>
                      </c:pt>
                      <c:pt idx="27">
                        <c:v>12.632281407174553</c:v>
                      </c:pt>
                      <c:pt idx="28">
                        <c:v>10.148264394299046</c:v>
                      </c:pt>
                      <c:pt idx="29">
                        <c:v>10.487227038716252</c:v>
                      </c:pt>
                      <c:pt idx="30">
                        <c:v>11.630147631075578</c:v>
                      </c:pt>
                      <c:pt idx="31">
                        <c:v>9.217493992029052</c:v>
                      </c:pt>
                      <c:pt idx="32">
                        <c:v>7.730680546922315</c:v>
                      </c:pt>
                      <c:pt idx="33">
                        <c:v>7.9690719675217947</c:v>
                      </c:pt>
                      <c:pt idx="34">
                        <c:v>6.2859684164868712</c:v>
                      </c:pt>
                      <c:pt idx="35">
                        <c:v>4.4151385860657753</c:v>
                      </c:pt>
                      <c:pt idx="36">
                        <c:v>3.7468505607189253</c:v>
                      </c:pt>
                      <c:pt idx="37">
                        <c:v>3.9877456210242443</c:v>
                      </c:pt>
                      <c:pt idx="38">
                        <c:v>4.4855339625465289</c:v>
                      </c:pt>
                      <c:pt idx="39">
                        <c:v>3.0841189533226516</c:v>
                      </c:pt>
                      <c:pt idx="40">
                        <c:v>3.0876617836281772</c:v>
                      </c:pt>
                      <c:pt idx="41">
                        <c:v>3.0424817953048322</c:v>
                      </c:pt>
                      <c:pt idx="42">
                        <c:v>3.2273113717588755</c:v>
                      </c:pt>
                      <c:pt idx="43">
                        <c:v>3.2496629482546577</c:v>
                      </c:pt>
                      <c:pt idx="44">
                        <c:v>3.5813925161089299</c:v>
                      </c:pt>
                      <c:pt idx="45">
                        <c:v>4.4935561147392873</c:v>
                      </c:pt>
                      <c:pt idx="46">
                        <c:v>5.5763798818332164</c:v>
                      </c:pt>
                      <c:pt idx="47">
                        <c:v>5.5275895149051522</c:v>
                      </c:pt>
                      <c:pt idx="48">
                        <c:v>4.9806183004852924</c:v>
                      </c:pt>
                      <c:pt idx="49">
                        <c:v>10.236605160349407</c:v>
                      </c:pt>
                      <c:pt idx="50">
                        <c:v>9.6824492828865463</c:v>
                      </c:pt>
                      <c:pt idx="51">
                        <c:v>10.914155346471315</c:v>
                      </c:pt>
                      <c:pt idx="52">
                        <c:v>11.886657505089472</c:v>
                      </c:pt>
                      <c:pt idx="53">
                        <c:v>12.168696494077802</c:v>
                      </c:pt>
                      <c:pt idx="54">
                        <c:v>11.142074393123634</c:v>
                      </c:pt>
                      <c:pt idx="55">
                        <c:v>12.11731759241431</c:v>
                      </c:pt>
                      <c:pt idx="56">
                        <c:v>11.262449104110534</c:v>
                      </c:pt>
                      <c:pt idx="57">
                        <c:v>11.406211833421722</c:v>
                      </c:pt>
                      <c:pt idx="58">
                        <c:v>12.223486749796919</c:v>
                      </c:pt>
                      <c:pt idx="59">
                        <c:v>13.116953803336663</c:v>
                      </c:pt>
                      <c:pt idx="60">
                        <c:v>14.446155717298447</c:v>
                      </c:pt>
                      <c:pt idx="61">
                        <c:v>16.014994576130924</c:v>
                      </c:pt>
                      <c:pt idx="62">
                        <c:v>15.325475706633448</c:v>
                      </c:pt>
                      <c:pt idx="63">
                        <c:v>16.052362323757603</c:v>
                      </c:pt>
                      <c:pt idx="64">
                        <c:v>20.761469008545706</c:v>
                      </c:pt>
                      <c:pt idx="65">
                        <c:v>20.735491369813424</c:v>
                      </c:pt>
                      <c:pt idx="66">
                        <c:v>20.083029962010986</c:v>
                      </c:pt>
                      <c:pt idx="67">
                        <c:v>17.841494807665899</c:v>
                      </c:pt>
                      <c:pt idx="68">
                        <c:v>18.485231038622764</c:v>
                      </c:pt>
                      <c:pt idx="69">
                        <c:v>18.75595495228292</c:v>
                      </c:pt>
                      <c:pt idx="70">
                        <c:v>15.962846951326561</c:v>
                      </c:pt>
                      <c:pt idx="71">
                        <c:v>14.041233530524599</c:v>
                      </c:pt>
                      <c:pt idx="72">
                        <c:v>15.154546758759667</c:v>
                      </c:pt>
                      <c:pt idx="73">
                        <c:v>14.71815040866756</c:v>
                      </c:pt>
                      <c:pt idx="74">
                        <c:v>13.600842673554636</c:v>
                      </c:pt>
                      <c:pt idx="75">
                        <c:v>12.943994183080637</c:v>
                      </c:pt>
                      <c:pt idx="76">
                        <c:v>11.840516188466225</c:v>
                      </c:pt>
                      <c:pt idx="77">
                        <c:v>10.335699130277664</c:v>
                      </c:pt>
                      <c:pt idx="78">
                        <c:v>7.7655342369859843</c:v>
                      </c:pt>
                      <c:pt idx="79">
                        <c:v>6.0731133233414241</c:v>
                      </c:pt>
                      <c:pt idx="80">
                        <c:v>4.5074239740879953</c:v>
                      </c:pt>
                      <c:pt idx="81">
                        <c:v>4.4979517822224402</c:v>
                      </c:pt>
                      <c:pt idx="82">
                        <c:v>4.0758983879830328</c:v>
                      </c:pt>
                      <c:pt idx="83">
                        <c:v>3.5310541061372387</c:v>
                      </c:pt>
                      <c:pt idx="84">
                        <c:v>3.66934881877174</c:v>
                      </c:pt>
                      <c:pt idx="85">
                        <c:v>3.9217308846343752</c:v>
                      </c:pt>
                      <c:pt idx="86">
                        <c:v>4.3771657076360393</c:v>
                      </c:pt>
                      <c:pt idx="87">
                        <c:v>4.727254005605273</c:v>
                      </c:pt>
                      <c:pt idx="88">
                        <c:v>5.275633348351314</c:v>
                      </c:pt>
                      <c:pt idx="89">
                        <c:v>6.1354532093730327</c:v>
                      </c:pt>
                      <c:pt idx="90">
                        <c:v>10.04310567377788</c:v>
                      </c:pt>
                      <c:pt idx="91">
                        <c:v>9.5296875690768275</c:v>
                      </c:pt>
                      <c:pt idx="92">
                        <c:v>9.4487111358212168</c:v>
                      </c:pt>
                      <c:pt idx="93">
                        <c:v>10.006487634909526</c:v>
                      </c:pt>
                      <c:pt idx="94">
                        <c:v>9.3188528436859421</c:v>
                      </c:pt>
                      <c:pt idx="95">
                        <c:v>9.0391534679031782</c:v>
                      </c:pt>
                      <c:pt idx="96">
                        <c:v>8.670553040739005</c:v>
                      </c:pt>
                      <c:pt idx="97">
                        <c:v>7.2803645517023252</c:v>
                      </c:pt>
                      <c:pt idx="98">
                        <c:v>7.0068577570685582</c:v>
                      </c:pt>
                      <c:pt idx="99">
                        <c:v>7.5665572643200116</c:v>
                      </c:pt>
                      <c:pt idx="100">
                        <c:v>4.4930037373524323</c:v>
                      </c:pt>
                      <c:pt idx="101">
                        <c:v>4.5677655881009702</c:v>
                      </c:pt>
                      <c:pt idx="102">
                        <c:v>4.60924187667983</c:v>
                      </c:pt>
                      <c:pt idx="103">
                        <c:v>4.6268030476324444</c:v>
                      </c:pt>
                      <c:pt idx="104">
                        <c:v>4.2525515917690475</c:v>
                      </c:pt>
                      <c:pt idx="105">
                        <c:v>4.1262963813579017</c:v>
                      </c:pt>
                      <c:pt idx="106">
                        <c:v>3.9269121677068504</c:v>
                      </c:pt>
                      <c:pt idx="107">
                        <c:v>4.5949394839548612</c:v>
                      </c:pt>
                      <c:pt idx="108">
                        <c:v>4.7650576929693802</c:v>
                      </c:pt>
                      <c:pt idx="109">
                        <c:v>4.5266302584178542</c:v>
                      </c:pt>
                      <c:pt idx="110">
                        <c:v>8.197112338592822</c:v>
                      </c:pt>
                      <c:pt idx="111">
                        <c:v>5.5123162025981527</c:v>
                      </c:pt>
                      <c:pt idx="112">
                        <c:v>5.246744570504176</c:v>
                      </c:pt>
                      <c:pt idx="113">
                        <c:v>4.801336792906489</c:v>
                      </c:pt>
                      <c:pt idx="114">
                        <c:v>5.057852932208653</c:v>
                      </c:pt>
                      <c:pt idx="115">
                        <c:v>4.7777306877825598</c:v>
                      </c:pt>
                      <c:pt idx="116">
                        <c:v>5.0468573191192485</c:v>
                      </c:pt>
                      <c:pt idx="117">
                        <c:v>4.8665586713400657</c:v>
                      </c:pt>
                      <c:pt idx="118">
                        <c:v>3.4278899305096209</c:v>
                      </c:pt>
                      <c:pt idx="119">
                        <c:v>3.2014832401618469</c:v>
                      </c:pt>
                      <c:pt idx="120">
                        <c:v>3.3204968977516707</c:v>
                      </c:pt>
                      <c:pt idx="121">
                        <c:v>4.1085583886989729</c:v>
                      </c:pt>
                      <c:pt idx="122">
                        <c:v>4.2193427796118481</c:v>
                      </c:pt>
                      <c:pt idx="123">
                        <c:v>4.466712009817484</c:v>
                      </c:pt>
                      <c:pt idx="124">
                        <c:v>4.1968882437190675</c:v>
                      </c:pt>
                      <c:pt idx="125">
                        <c:v>3.6531243280128129</c:v>
                      </c:pt>
                      <c:pt idx="126">
                        <c:v>3.7037413742499963</c:v>
                      </c:pt>
                      <c:pt idx="127">
                        <c:v>3.7502549745707841</c:v>
                      </c:pt>
                      <c:pt idx="128">
                        <c:v>5.4527414649451975</c:v>
                      </c:pt>
                      <c:pt idx="129">
                        <c:v>5.433051282931185</c:v>
                      </c:pt>
                      <c:pt idx="130">
                        <c:v>5.0565899795868905</c:v>
                      </c:pt>
                      <c:pt idx="131">
                        <c:v>5.6844508547230959</c:v>
                      </c:pt>
                      <c:pt idx="132">
                        <c:v>5.2723162016884197</c:v>
                      </c:pt>
                      <c:pt idx="133">
                        <c:v>5.154953502957091</c:v>
                      </c:pt>
                      <c:pt idx="134">
                        <c:v>5.5984431942963457</c:v>
                      </c:pt>
                      <c:pt idx="135">
                        <c:v>6.7247930139282932</c:v>
                      </c:pt>
                      <c:pt idx="136">
                        <c:v>6.8063175075054385</c:v>
                      </c:pt>
                      <c:pt idx="137">
                        <c:v>6.5477399055989922</c:v>
                      </c:pt>
                      <c:pt idx="138">
                        <c:v>6.5105585109959696</c:v>
                      </c:pt>
                      <c:pt idx="139">
                        <c:v>6.6238446119624008</c:v>
                      </c:pt>
                      <c:pt idx="140">
                        <c:v>6.3234565078950355</c:v>
                      </c:pt>
                      <c:pt idx="141">
                        <c:v>5.6149063128132743</c:v>
                      </c:pt>
                      <c:pt idx="142">
                        <c:v>6.1513457956363871</c:v>
                      </c:pt>
                      <c:pt idx="143">
                        <c:v>6.2350262106252794</c:v>
                      </c:pt>
                      <c:pt idx="144">
                        <c:v>6.5138940443239308</c:v>
                      </c:pt>
                      <c:pt idx="145">
                        <c:v>6.1382620312499752</c:v>
                      </c:pt>
                      <c:pt idx="146">
                        <c:v>5.248820480407967</c:v>
                      </c:pt>
                      <c:pt idx="147">
                        <c:v>5.2468882759864286</c:v>
                      </c:pt>
                      <c:pt idx="148">
                        <c:v>5.2471337467571715</c:v>
                      </c:pt>
                      <c:pt idx="149">
                        <c:v>5.958147683995179</c:v>
                      </c:pt>
                      <c:pt idx="150">
                        <c:v>6.5552640890380891</c:v>
                      </c:pt>
                      <c:pt idx="151">
                        <c:v>6.4024142688735699</c:v>
                      </c:pt>
                      <c:pt idx="152">
                        <c:v>6.3627506034966945</c:v>
                      </c:pt>
                      <c:pt idx="153">
                        <c:v>6.2833109985336311</c:v>
                      </c:pt>
                      <c:pt idx="154">
                        <c:v>5.9376884650471045</c:v>
                      </c:pt>
                      <c:pt idx="155">
                        <c:v>6.9721632162841525</c:v>
                      </c:pt>
                      <c:pt idx="156">
                        <c:v>8.3444252930532645</c:v>
                      </c:pt>
                      <c:pt idx="157">
                        <c:v>8.9642836225362714</c:v>
                      </c:pt>
                      <c:pt idx="158">
                        <c:v>8.7461124815717621</c:v>
                      </c:pt>
                      <c:pt idx="159">
                        <c:v>9.1480365857475583</c:v>
                      </c:pt>
                      <c:pt idx="160">
                        <c:v>7.8655970801855419</c:v>
                      </c:pt>
                      <c:pt idx="161">
                        <c:v>9.0860985423210412</c:v>
                      </c:pt>
                      <c:pt idx="162">
                        <c:v>9.2298629070904585</c:v>
                      </c:pt>
                      <c:pt idx="163">
                        <c:v>8.9558468512448712</c:v>
                      </c:pt>
                      <c:pt idx="164">
                        <c:v>9.5600093723238526</c:v>
                      </c:pt>
                      <c:pt idx="165">
                        <c:v>9.6686128538976241</c:v>
                      </c:pt>
                      <c:pt idx="166">
                        <c:v>9.6730585919449084</c:v>
                      </c:pt>
                      <c:pt idx="167">
                        <c:v>8.3947660052673072</c:v>
                      </c:pt>
                      <c:pt idx="168">
                        <c:v>8.3047211768449127</c:v>
                      </c:pt>
                      <c:pt idx="169">
                        <c:v>7.8492103795356929</c:v>
                      </c:pt>
                      <c:pt idx="170">
                        <c:v>9.1987930442542893</c:v>
                      </c:pt>
                      <c:pt idx="171">
                        <c:v>8.8427233954174049</c:v>
                      </c:pt>
                      <c:pt idx="172">
                        <c:v>9.5724111524715667</c:v>
                      </c:pt>
                      <c:pt idx="173">
                        <c:v>10.733334006823405</c:v>
                      </c:pt>
                      <c:pt idx="174">
                        <c:v>9.6502119465111793</c:v>
                      </c:pt>
                      <c:pt idx="175">
                        <c:v>7.8775147709689062</c:v>
                      </c:pt>
                      <c:pt idx="176">
                        <c:v>7.9718060990590107</c:v>
                      </c:pt>
                      <c:pt idx="177">
                        <c:v>9.1185638779876594</c:v>
                      </c:pt>
                      <c:pt idx="178">
                        <c:v>9.7224970797461534</c:v>
                      </c:pt>
                      <c:pt idx="179">
                        <c:v>8.9171907630648874</c:v>
                      </c:pt>
                      <c:pt idx="180">
                        <c:v>9.1715180780063257</c:v>
                      </c:pt>
                      <c:pt idx="181">
                        <c:v>8.8884827074919333</c:v>
                      </c:pt>
                      <c:pt idx="182">
                        <c:v>7.6935014717149377</c:v>
                      </c:pt>
                      <c:pt idx="183">
                        <c:v>6.3564738502694791</c:v>
                      </c:pt>
                      <c:pt idx="184">
                        <c:v>7.2841813311915322</c:v>
                      </c:pt>
                      <c:pt idx="185">
                        <c:v>8.2851721693565707</c:v>
                      </c:pt>
                      <c:pt idx="186">
                        <c:v>4.5595310001463352</c:v>
                      </c:pt>
                      <c:pt idx="187">
                        <c:v>4.4219001590407006</c:v>
                      </c:pt>
                      <c:pt idx="188">
                        <c:v>3.6615344793764293</c:v>
                      </c:pt>
                      <c:pt idx="189">
                        <c:v>3.1854113597561398</c:v>
                      </c:pt>
                      <c:pt idx="190">
                        <c:v>3.1618370335485229</c:v>
                      </c:pt>
                      <c:pt idx="191">
                        <c:v>2.9610068757758938</c:v>
                      </c:pt>
                      <c:pt idx="192">
                        <c:v>3.1074008988034039</c:v>
                      </c:pt>
                      <c:pt idx="193">
                        <c:v>3.2796669471568349</c:v>
                      </c:pt>
                      <c:pt idx="194">
                        <c:v>3.2348264997093579</c:v>
                      </c:pt>
                      <c:pt idx="195">
                        <c:v>2.8360588047164379</c:v>
                      </c:pt>
                      <c:pt idx="196">
                        <c:v>4.3999566063402904</c:v>
                      </c:pt>
                      <c:pt idx="197">
                        <c:v>4.1931529570445223</c:v>
                      </c:pt>
                      <c:pt idx="198">
                        <c:v>5.0511061710074374</c:v>
                      </c:pt>
                      <c:pt idx="199">
                        <c:v>6.8868402268640017</c:v>
                      </c:pt>
                      <c:pt idx="200">
                        <c:v>6.025432534474227</c:v>
                      </c:pt>
                      <c:pt idx="201">
                        <c:v>5.756961144429277</c:v>
                      </c:pt>
                      <c:pt idx="202">
                        <c:v>3.9529374866011655</c:v>
                      </c:pt>
                      <c:pt idx="203">
                        <c:v>3.5130839325137653</c:v>
                      </c:pt>
                      <c:pt idx="204">
                        <c:v>3.4518023975901819</c:v>
                      </c:pt>
                      <c:pt idx="205">
                        <c:v>3.8478109948203767</c:v>
                      </c:pt>
                      <c:pt idx="206">
                        <c:v>3.7971748245737893</c:v>
                      </c:pt>
                      <c:pt idx="207">
                        <c:v>3.6370162616820259</c:v>
                      </c:pt>
                      <c:pt idx="208">
                        <c:v>3.4820183491174652</c:v>
                      </c:pt>
                      <c:pt idx="209">
                        <c:v>3.206294403407425</c:v>
                      </c:pt>
                      <c:pt idx="210">
                        <c:v>3.3170635152162506</c:v>
                      </c:pt>
                      <c:pt idx="211">
                        <c:v>4.1525022046068845</c:v>
                      </c:pt>
                      <c:pt idx="212">
                        <c:v>5.6108055631381291</c:v>
                      </c:pt>
                      <c:pt idx="213">
                        <c:v>6.5910213081010287</c:v>
                      </c:pt>
                      <c:pt idx="214">
                        <c:v>6.1847871055040899</c:v>
                      </c:pt>
                      <c:pt idx="215">
                        <c:v>6.255891810505152</c:v>
                      </c:pt>
                      <c:pt idx="216">
                        <c:v>5.8199652521896557</c:v>
                      </c:pt>
                      <c:pt idx="217">
                        <c:v>6.9569503673875897</c:v>
                      </c:pt>
                      <c:pt idx="218">
                        <c:v>7.0372212264194332</c:v>
                      </c:pt>
                      <c:pt idx="219">
                        <c:v>7.620879537502451</c:v>
                      </c:pt>
                      <c:pt idx="220">
                        <c:v>8.1722905379967479</c:v>
                      </c:pt>
                      <c:pt idx="221">
                        <c:v>8.3768775716342088</c:v>
                      </c:pt>
                      <c:pt idx="222">
                        <c:v>9.2553109014436181</c:v>
                      </c:pt>
                      <c:pt idx="223">
                        <c:v>8.9414311357581617</c:v>
                      </c:pt>
                      <c:pt idx="224">
                        <c:v>9.4449672086634298</c:v>
                      </c:pt>
                      <c:pt idx="225">
                        <c:v>9.3285747872974252</c:v>
                      </c:pt>
                      <c:pt idx="226">
                        <c:v>10.691445214116193</c:v>
                      </c:pt>
                      <c:pt idx="227">
                        <c:v>10.461676971614784</c:v>
                      </c:pt>
                      <c:pt idx="228">
                        <c:v>10.921255642066072</c:v>
                      </c:pt>
                      <c:pt idx="229">
                        <c:v>9.9971076442739601</c:v>
                      </c:pt>
                      <c:pt idx="230">
                        <c:v>9.2318355214360963</c:v>
                      </c:pt>
                      <c:pt idx="231">
                        <c:v>9.087299070004093</c:v>
                      </c:pt>
                      <c:pt idx="232">
                        <c:v>7.8783165258631431</c:v>
                      </c:pt>
                      <c:pt idx="233">
                        <c:v>8.5524028711051319</c:v>
                      </c:pt>
                      <c:pt idx="234">
                        <c:v>9.1638235566641804</c:v>
                      </c:pt>
                      <c:pt idx="235">
                        <c:v>9.2611901438943267</c:v>
                      </c:pt>
                      <c:pt idx="236">
                        <c:v>8.0512854366822957</c:v>
                      </c:pt>
                      <c:pt idx="237">
                        <c:v>7.5501566544133949</c:v>
                      </c:pt>
                      <c:pt idx="238">
                        <c:v>7.5998600040687894</c:v>
                      </c:pt>
                      <c:pt idx="239">
                        <c:v>8.2325141838174609</c:v>
                      </c:pt>
                      <c:pt idx="240">
                        <c:v>8.8463146818472271</c:v>
                      </c:pt>
                      <c:pt idx="241">
                        <c:v>8.6899641434653692</c:v>
                      </c:pt>
                      <c:pt idx="242">
                        <c:v>9.8636908952473981</c:v>
                      </c:pt>
                      <c:pt idx="243">
                        <c:v>10.167968712890051</c:v>
                      </c:pt>
                      <c:pt idx="244">
                        <c:v>9.0567465164602243</c:v>
                      </c:pt>
                      <c:pt idx="245">
                        <c:v>8.9682599029346672</c:v>
                      </c:pt>
                      <c:pt idx="246">
                        <c:v>10.317586359983087</c:v>
                      </c:pt>
                      <c:pt idx="247">
                        <c:v>11.431023196127697</c:v>
                      </c:pt>
                      <c:pt idx="248">
                        <c:v>11.717194779231356</c:v>
                      </c:pt>
                      <c:pt idx="249">
                        <c:v>11.378486448996778</c:v>
                      </c:pt>
                      <c:pt idx="250">
                        <c:v>11.918013029162093</c:v>
                      </c:pt>
                      <c:pt idx="251">
                        <c:v>10.09274086281944</c:v>
                      </c:pt>
                      <c:pt idx="252">
                        <c:v>9.465145592561921</c:v>
                      </c:pt>
                      <c:pt idx="253">
                        <c:v>9.1507123056750519</c:v>
                      </c:pt>
                      <c:pt idx="254">
                        <c:v>9.9354453356387644</c:v>
                      </c:pt>
                      <c:pt idx="255">
                        <c:v>9.8135783767624378</c:v>
                      </c:pt>
                      <c:pt idx="256">
                        <c:v>9.7699132350798426</c:v>
                      </c:pt>
                      <c:pt idx="257">
                        <c:v>9.3579596866618679</c:v>
                      </c:pt>
                      <c:pt idx="258">
                        <c:v>8.5356141892062904</c:v>
                      </c:pt>
                      <c:pt idx="259">
                        <c:v>8.9314288240380542</c:v>
                      </c:pt>
                      <c:pt idx="260">
                        <c:v>9.3625549187731849</c:v>
                      </c:pt>
                      <c:pt idx="261">
                        <c:v>11.125297245958281</c:v>
                      </c:pt>
                      <c:pt idx="262">
                        <c:v>11.781347698718989</c:v>
                      </c:pt>
                      <c:pt idx="263">
                        <c:v>11.466474787364064</c:v>
                      </c:pt>
                      <c:pt idx="264">
                        <c:v>12.053708280371666</c:v>
                      </c:pt>
                      <c:pt idx="265">
                        <c:v>10.331317479974487</c:v>
                      </c:pt>
                      <c:pt idx="266">
                        <c:v>10.215522736656281</c:v>
                      </c:pt>
                      <c:pt idx="267">
                        <c:v>10.341407016954783</c:v>
                      </c:pt>
                      <c:pt idx="268">
                        <c:v>9.9851803987255252</c:v>
                      </c:pt>
                      <c:pt idx="269">
                        <c:v>9.0557211420232466</c:v>
                      </c:pt>
                      <c:pt idx="270">
                        <c:v>8.5173757795250324</c:v>
                      </c:pt>
                      <c:pt idx="271">
                        <c:v>8.6923838883745574</c:v>
                      </c:pt>
                      <c:pt idx="272">
                        <c:v>8.4977557186765651</c:v>
                      </c:pt>
                      <c:pt idx="273">
                        <c:v>8.7405293952620067</c:v>
                      </c:pt>
                      <c:pt idx="274">
                        <c:v>8.5227743602098283</c:v>
                      </c:pt>
                      <c:pt idx="275">
                        <c:v>7.119137704118029</c:v>
                      </c:pt>
                      <c:pt idx="276">
                        <c:v>6.9581416885706231</c:v>
                      </c:pt>
                      <c:pt idx="277">
                        <c:v>6.5568903712933597</c:v>
                      </c:pt>
                      <c:pt idx="278">
                        <c:v>6.1763482707137634</c:v>
                      </c:pt>
                      <c:pt idx="279">
                        <c:v>5.9553575621582313</c:v>
                      </c:pt>
                      <c:pt idx="280">
                        <c:v>5.8834698817365725</c:v>
                      </c:pt>
                      <c:pt idx="281">
                        <c:v>5.9702676966645054</c:v>
                      </c:pt>
                      <c:pt idx="282">
                        <c:v>6.0078624993230632</c:v>
                      </c:pt>
                      <c:pt idx="283">
                        <c:v>5.6841086298550616</c:v>
                      </c:pt>
                      <c:pt idx="284">
                        <c:v>5.698346673456081</c:v>
                      </c:pt>
                      <c:pt idx="285">
                        <c:v>6.9436887808372818</c:v>
                      </c:pt>
                      <c:pt idx="286">
                        <c:v>6.4832889237891678</c:v>
                      </c:pt>
                      <c:pt idx="287">
                        <c:v>6.6419750149144843</c:v>
                      </c:pt>
                      <c:pt idx="288">
                        <c:v>3.1279725061758143</c:v>
                      </c:pt>
                      <c:pt idx="289">
                        <c:v>3.2116185011426372</c:v>
                      </c:pt>
                      <c:pt idx="290">
                        <c:v>2.9664666520474423</c:v>
                      </c:pt>
                      <c:pt idx="291">
                        <c:v>2.8645044733252094</c:v>
                      </c:pt>
                      <c:pt idx="292">
                        <c:v>2.8199380863205139</c:v>
                      </c:pt>
                      <c:pt idx="293">
                        <c:v>2.6077581768643219</c:v>
                      </c:pt>
                      <c:pt idx="294">
                        <c:v>2.466400720412345</c:v>
                      </c:pt>
                      <c:pt idx="295">
                        <c:v>2.4369324380833359</c:v>
                      </c:pt>
                      <c:pt idx="296">
                        <c:v>2.4570865475267776</c:v>
                      </c:pt>
                      <c:pt idx="297">
                        <c:v>2.3880326598571333</c:v>
                      </c:pt>
                      <c:pt idx="298">
                        <c:v>5.0195859265852878</c:v>
                      </c:pt>
                      <c:pt idx="299">
                        <c:v>5.0208477135072345</c:v>
                      </c:pt>
                      <c:pt idx="300">
                        <c:v>5.4284879446500574</c:v>
                      </c:pt>
                      <c:pt idx="301">
                        <c:v>5.6092876108579084</c:v>
                      </c:pt>
                      <c:pt idx="302">
                        <c:v>5.5707604530113795</c:v>
                      </c:pt>
                      <c:pt idx="303">
                        <c:v>6.88258058871003</c:v>
                      </c:pt>
                      <c:pt idx="304">
                        <c:v>7.358104192229419</c:v>
                      </c:pt>
                      <c:pt idx="305">
                        <c:v>7.6901706741454214</c:v>
                      </c:pt>
                      <c:pt idx="306">
                        <c:v>7.8166997784246162</c:v>
                      </c:pt>
                      <c:pt idx="307">
                        <c:v>7.9396467167027902</c:v>
                      </c:pt>
                      <c:pt idx="308">
                        <c:v>7.7813426266127799</c:v>
                      </c:pt>
                      <c:pt idx="309">
                        <c:v>8.0726151933086872</c:v>
                      </c:pt>
                      <c:pt idx="310">
                        <c:v>8.3373123248411449</c:v>
                      </c:pt>
                      <c:pt idx="311">
                        <c:v>7.0681216429250124</c:v>
                      </c:pt>
                      <c:pt idx="312">
                        <c:v>7.321327398096634</c:v>
                      </c:pt>
                      <c:pt idx="313">
                        <c:v>6.6840007804559365</c:v>
                      </c:pt>
                      <c:pt idx="314">
                        <c:v>6.5307863472378784</c:v>
                      </c:pt>
                      <c:pt idx="315">
                        <c:v>7.297168004436279</c:v>
                      </c:pt>
                      <c:pt idx="316">
                        <c:v>7.9787190788840787</c:v>
                      </c:pt>
                      <c:pt idx="317">
                        <c:v>8.1118032983962713</c:v>
                      </c:pt>
                      <c:pt idx="318">
                        <c:v>8.0769117353868474</c:v>
                      </c:pt>
                      <c:pt idx="319">
                        <c:v>7.7485205001606232</c:v>
                      </c:pt>
                      <c:pt idx="320">
                        <c:v>6.4897812818378346</c:v>
                      </c:pt>
                      <c:pt idx="321">
                        <c:v>6.5242626322102781</c:v>
                      </c:pt>
                      <c:pt idx="322">
                        <c:v>6.9357768668352859</c:v>
                      </c:pt>
                      <c:pt idx="323">
                        <c:v>8.0082663989404619</c:v>
                      </c:pt>
                      <c:pt idx="324">
                        <c:v>7.4573994682171882</c:v>
                      </c:pt>
                      <c:pt idx="325">
                        <c:v>7.4598408308410331</c:v>
                      </c:pt>
                      <c:pt idx="326">
                        <c:v>5.6870562659533945</c:v>
                      </c:pt>
                      <c:pt idx="327">
                        <c:v>5.6388705878346803</c:v>
                      </c:pt>
                      <c:pt idx="328">
                        <c:v>5.2966919713793592</c:v>
                      </c:pt>
                      <c:pt idx="329">
                        <c:v>5.5978930532324167</c:v>
                      </c:pt>
                      <c:pt idx="330">
                        <c:v>6.8757910216801399</c:v>
                      </c:pt>
                      <c:pt idx="331">
                        <c:v>7.7564973656260348</c:v>
                      </c:pt>
                      <c:pt idx="332">
                        <c:v>7.233549759530745</c:v>
                      </c:pt>
                      <c:pt idx="333">
                        <c:v>6.9215660593639603</c:v>
                      </c:pt>
                      <c:pt idx="334">
                        <c:v>8.0061192136148094</c:v>
                      </c:pt>
                      <c:pt idx="335">
                        <c:v>6.6219649370827804</c:v>
                      </c:pt>
                      <c:pt idx="336">
                        <c:v>8.499632323156499</c:v>
                      </c:pt>
                      <c:pt idx="337">
                        <c:v>8.2458208256709522</c:v>
                      </c:pt>
                      <c:pt idx="338">
                        <c:v>9.4896961544355776</c:v>
                      </c:pt>
                      <c:pt idx="339">
                        <c:v>9.9216018295058657</c:v>
                      </c:pt>
                      <c:pt idx="340">
                        <c:v>10.066567461831198</c:v>
                      </c:pt>
                      <c:pt idx="341">
                        <c:v>10.791973080474783</c:v>
                      </c:pt>
                      <c:pt idx="342">
                        <c:v>10.361093789439686</c:v>
                      </c:pt>
                      <c:pt idx="343">
                        <c:v>10.693245760560723</c:v>
                      </c:pt>
                      <c:pt idx="344">
                        <c:v>10.923246427111286</c:v>
                      </c:pt>
                      <c:pt idx="345">
                        <c:v>13.410267291512213</c:v>
                      </c:pt>
                      <c:pt idx="346">
                        <c:v>16.127204123256522</c:v>
                      </c:pt>
                      <c:pt idx="347">
                        <c:v>14.675869029112564</c:v>
                      </c:pt>
                      <c:pt idx="348">
                        <c:v>11.363560663512523</c:v>
                      </c:pt>
                      <c:pt idx="349">
                        <c:v>9.4831642508867429</c:v>
                      </c:pt>
                      <c:pt idx="350">
                        <c:v>9.2711881848023783</c:v>
                      </c:pt>
                      <c:pt idx="351">
                        <c:v>9.3920639565991113</c:v>
                      </c:pt>
                      <c:pt idx="352">
                        <c:v>10.582239052793655</c:v>
                      </c:pt>
                      <c:pt idx="353">
                        <c:v>10.28915830247424</c:v>
                      </c:pt>
                      <c:pt idx="354">
                        <c:v>9.7242915863979995</c:v>
                      </c:pt>
                      <c:pt idx="355">
                        <c:v>9.8518171937730248</c:v>
                      </c:pt>
                      <c:pt idx="356">
                        <c:v>8.3520747110573215</c:v>
                      </c:pt>
                      <c:pt idx="357">
                        <c:v>10.356833556342513</c:v>
                      </c:pt>
                      <c:pt idx="358">
                        <c:v>12.975484968811852</c:v>
                      </c:pt>
                      <c:pt idx="359">
                        <c:v>12.688543109901605</c:v>
                      </c:pt>
                      <c:pt idx="360">
                        <c:v>12.552013495855007</c:v>
                      </c:pt>
                      <c:pt idx="361">
                        <c:v>11.902649812266356</c:v>
                      </c:pt>
                      <c:pt idx="362">
                        <c:v>11.752283258400817</c:v>
                      </c:pt>
                      <c:pt idx="363">
                        <c:v>6.9969766697627716</c:v>
                      </c:pt>
                      <c:pt idx="364">
                        <c:v>6.9498836825602597</c:v>
                      </c:pt>
                      <c:pt idx="365">
                        <c:v>6.6857095444724388</c:v>
                      </c:pt>
                      <c:pt idx="366">
                        <c:v>7.0324098079018729</c:v>
                      </c:pt>
                      <c:pt idx="367">
                        <c:v>6.6321048177378952</c:v>
                      </c:pt>
                      <c:pt idx="368">
                        <c:v>6.1340876725858484</c:v>
                      </c:pt>
                      <c:pt idx="369">
                        <c:v>4.533467637505864</c:v>
                      </c:pt>
                      <c:pt idx="370">
                        <c:v>4.0632173753085503</c:v>
                      </c:pt>
                      <c:pt idx="371">
                        <c:v>4.0331362243671665</c:v>
                      </c:pt>
                      <c:pt idx="372">
                        <c:v>3.9886568139012608</c:v>
                      </c:pt>
                      <c:pt idx="373">
                        <c:v>4.8938635049526757</c:v>
                      </c:pt>
                      <c:pt idx="374">
                        <c:v>5.0448787996957556</c:v>
                      </c:pt>
                      <c:pt idx="375">
                        <c:v>4.9551979050124304</c:v>
                      </c:pt>
                      <c:pt idx="376">
                        <c:v>5.1570702727416968</c:v>
                      </c:pt>
                      <c:pt idx="377">
                        <c:v>4.7759355531128334</c:v>
                      </c:pt>
                      <c:pt idx="378">
                        <c:v>4.8369176370839959</c:v>
                      </c:pt>
                      <c:pt idx="379">
                        <c:v>7.0739611667940157</c:v>
                      </c:pt>
                      <c:pt idx="380">
                        <c:v>7.8831099490377738</c:v>
                      </c:pt>
                      <c:pt idx="381">
                        <c:v>7.7983994786417705</c:v>
                      </c:pt>
                      <c:pt idx="382">
                        <c:v>7.5174357130318787</c:v>
                      </c:pt>
                      <c:pt idx="383">
                        <c:v>8.4660684971578846</c:v>
                      </c:pt>
                      <c:pt idx="384">
                        <c:v>8.1922342974870226</c:v>
                      </c:pt>
                      <c:pt idx="385">
                        <c:v>9.1736461988573392</c:v>
                      </c:pt>
                      <c:pt idx="386">
                        <c:v>8.8616453295807762</c:v>
                      </c:pt>
                      <c:pt idx="387">
                        <c:v>10.211897731085545</c:v>
                      </c:pt>
                      <c:pt idx="388">
                        <c:v>11.907103424264372</c:v>
                      </c:pt>
                      <c:pt idx="389">
                        <c:v>13.595291540965123</c:v>
                      </c:pt>
                      <c:pt idx="390">
                        <c:v>13.20015464557096</c:v>
                      </c:pt>
                      <c:pt idx="391">
                        <c:v>13.357896423714049</c:v>
                      </c:pt>
                      <c:pt idx="392">
                        <c:v>16.798358360171964</c:v>
                      </c:pt>
                      <c:pt idx="393">
                        <c:v>18.225932406628402</c:v>
                      </c:pt>
                      <c:pt idx="394">
                        <c:v>19.339390731488688</c:v>
                      </c:pt>
                      <c:pt idx="395">
                        <c:v>18.618857131820455</c:v>
                      </c:pt>
                      <c:pt idx="396">
                        <c:v>18.722915352241888</c:v>
                      </c:pt>
                      <c:pt idx="397">
                        <c:v>17.373328148381507</c:v>
                      </c:pt>
                      <c:pt idx="398">
                        <c:v>14.287484433149826</c:v>
                      </c:pt>
                      <c:pt idx="399">
                        <c:v>11.323193429407484</c:v>
                      </c:pt>
                      <c:pt idx="400">
                        <c:v>9.8717871573130509</c:v>
                      </c:pt>
                      <c:pt idx="401">
                        <c:v>11.195154152484857</c:v>
                      </c:pt>
                      <c:pt idx="402">
                        <c:v>10.963537022693128</c:v>
                      </c:pt>
                      <c:pt idx="403">
                        <c:v>10.814379839086021</c:v>
                      </c:pt>
                      <c:pt idx="404">
                        <c:v>10.215248659715275</c:v>
                      </c:pt>
                      <c:pt idx="405">
                        <c:v>8.2653599376512314</c:v>
                      </c:pt>
                      <c:pt idx="406">
                        <c:v>8.5895853990595281</c:v>
                      </c:pt>
                      <c:pt idx="407">
                        <c:v>8.8428900496439233</c:v>
                      </c:pt>
                      <c:pt idx="408">
                        <c:v>9.9938752107331759</c:v>
                      </c:pt>
                      <c:pt idx="409">
                        <c:v>10.35584772627521</c:v>
                      </c:pt>
                      <c:pt idx="410">
                        <c:v>11.170961354710776</c:v>
                      </c:pt>
                      <c:pt idx="411">
                        <c:v>9.8333981139860605</c:v>
                      </c:pt>
                      <c:pt idx="412">
                        <c:v>8.6981898065081182</c:v>
                      </c:pt>
                      <c:pt idx="413">
                        <c:v>8.4824180707159709</c:v>
                      </c:pt>
                      <c:pt idx="414">
                        <c:v>8.6480769726279334</c:v>
                      </c:pt>
                      <c:pt idx="415">
                        <c:v>10.85321851657261</c:v>
                      </c:pt>
                      <c:pt idx="416">
                        <c:v>10.345958253692155</c:v>
                      </c:pt>
                      <c:pt idx="417">
                        <c:v>10.018352530680241</c:v>
                      </c:pt>
                      <c:pt idx="418">
                        <c:v>9.554949429156121</c:v>
                      </c:pt>
                      <c:pt idx="419">
                        <c:v>9.0915065470841121</c:v>
                      </c:pt>
                      <c:pt idx="420">
                        <c:v>10.73699487218672</c:v>
                      </c:pt>
                      <c:pt idx="421">
                        <c:v>12.058190423070693</c:v>
                      </c:pt>
                      <c:pt idx="422">
                        <c:v>12.065200072551544</c:v>
                      </c:pt>
                      <c:pt idx="423">
                        <c:v>10.419396378318318</c:v>
                      </c:pt>
                      <c:pt idx="424">
                        <c:v>10.355711372186558</c:v>
                      </c:pt>
                      <c:pt idx="425">
                        <c:v>9.445886287546152</c:v>
                      </c:pt>
                      <c:pt idx="426">
                        <c:v>9.1494715369508306</c:v>
                      </c:pt>
                      <c:pt idx="427">
                        <c:v>9.7065952756557454</c:v>
                      </c:pt>
                      <c:pt idx="428">
                        <c:v>9.496754762607214</c:v>
                      </c:pt>
                      <c:pt idx="429">
                        <c:v>10.110107748040832</c:v>
                      </c:pt>
                      <c:pt idx="430">
                        <c:v>10.04340965858203</c:v>
                      </c:pt>
                      <c:pt idx="431">
                        <c:v>9.8168206603380721</c:v>
                      </c:pt>
                      <c:pt idx="432">
                        <c:v>10.564337330168813</c:v>
                      </c:pt>
                      <c:pt idx="433">
                        <c:v>11.277444609803545</c:v>
                      </c:pt>
                      <c:pt idx="434">
                        <c:v>8.3487153001247716</c:v>
                      </c:pt>
                      <c:pt idx="435">
                        <c:v>8.9962478692116292</c:v>
                      </c:pt>
                      <c:pt idx="436">
                        <c:v>10.144893642693381</c:v>
                      </c:pt>
                      <c:pt idx="437">
                        <c:v>9.175665980470324</c:v>
                      </c:pt>
                      <c:pt idx="438">
                        <c:v>9.5513438040878818</c:v>
                      </c:pt>
                      <c:pt idx="439">
                        <c:v>10.19791151698468</c:v>
                      </c:pt>
                      <c:pt idx="440">
                        <c:v>8.626767622982678</c:v>
                      </c:pt>
                      <c:pt idx="441">
                        <c:v>7.4480904191653794</c:v>
                      </c:pt>
                      <c:pt idx="442">
                        <c:v>7.714069800098212</c:v>
                      </c:pt>
                      <c:pt idx="443">
                        <c:v>8.8319354011840598</c:v>
                      </c:pt>
                      <c:pt idx="444">
                        <c:v>10.222186678351292</c:v>
                      </c:pt>
                      <c:pt idx="445">
                        <c:v>10.24453960067679</c:v>
                      </c:pt>
                      <c:pt idx="446">
                        <c:v>9.6391287223790112</c:v>
                      </c:pt>
                      <c:pt idx="447">
                        <c:v>9.471958210450623</c:v>
                      </c:pt>
                      <c:pt idx="448">
                        <c:v>6.2212896281435972</c:v>
                      </c:pt>
                      <c:pt idx="449">
                        <c:v>6.2972687514445225</c:v>
                      </c:pt>
                      <c:pt idx="450">
                        <c:v>6.5043759168960298</c:v>
                      </c:pt>
                      <c:pt idx="451">
                        <c:v>7.4874369299436703</c:v>
                      </c:pt>
                      <c:pt idx="452">
                        <c:v>7.3227816504789569</c:v>
                      </c:pt>
                      <c:pt idx="453">
                        <c:v>5.460520525768124</c:v>
                      </c:pt>
                      <c:pt idx="454">
                        <c:v>5.3591595078827421</c:v>
                      </c:pt>
                      <c:pt idx="455">
                        <c:v>5.1848590795971745</c:v>
                      </c:pt>
                      <c:pt idx="456">
                        <c:v>5.3253285299492905</c:v>
                      </c:pt>
                      <c:pt idx="457">
                        <c:v>5.9037096742116608</c:v>
                      </c:pt>
                      <c:pt idx="458">
                        <c:v>8.5214971459800779</c:v>
                      </c:pt>
                      <c:pt idx="459">
                        <c:v>8.1271074206979375</c:v>
                      </c:pt>
                      <c:pt idx="460">
                        <c:v>8.2397450847368603</c:v>
                      </c:pt>
                      <c:pt idx="461">
                        <c:v>7.7342875643178814</c:v>
                      </c:pt>
                      <c:pt idx="462">
                        <c:v>4.2074856971404184</c:v>
                      </c:pt>
                      <c:pt idx="463">
                        <c:v>5.3281423368848966</c:v>
                      </c:pt>
                      <c:pt idx="464">
                        <c:v>5.5478919033639205</c:v>
                      </c:pt>
                      <c:pt idx="465">
                        <c:v>5.4930161883628275</c:v>
                      </c:pt>
                      <c:pt idx="466">
                        <c:v>5.3503536094044133</c:v>
                      </c:pt>
                      <c:pt idx="467">
                        <c:v>4.65053350709859</c:v>
                      </c:pt>
                      <c:pt idx="468">
                        <c:v>4.2064529822964358</c:v>
                      </c:pt>
                      <c:pt idx="469">
                        <c:v>4.1675713985307974</c:v>
                      </c:pt>
                      <c:pt idx="470">
                        <c:v>4.2982447249833102</c:v>
                      </c:pt>
                      <c:pt idx="471">
                        <c:v>4.5722202259620568</c:v>
                      </c:pt>
                      <c:pt idx="472">
                        <c:v>8.4165926029066362</c:v>
                      </c:pt>
                      <c:pt idx="473">
                        <c:v>7.6974293504826585</c:v>
                      </c:pt>
                      <c:pt idx="474">
                        <c:v>8.3176823405588962</c:v>
                      </c:pt>
                      <c:pt idx="475">
                        <c:v>8.0488593611704609</c:v>
                      </c:pt>
                      <c:pt idx="476">
                        <c:v>7.7471903026994653</c:v>
                      </c:pt>
                      <c:pt idx="477">
                        <c:v>9.129590140608812</c:v>
                      </c:pt>
                      <c:pt idx="478">
                        <c:v>10.727794689328803</c:v>
                      </c:pt>
                      <c:pt idx="479">
                        <c:v>11.285903789080521</c:v>
                      </c:pt>
                      <c:pt idx="480">
                        <c:v>11.141895917507865</c:v>
                      </c:pt>
                      <c:pt idx="481">
                        <c:v>10.637407433056357</c:v>
                      </c:pt>
                      <c:pt idx="482">
                        <c:v>10.271982278428005</c:v>
                      </c:pt>
                      <c:pt idx="483">
                        <c:v>11.228138379349325</c:v>
                      </c:pt>
                      <c:pt idx="484">
                        <c:v>10.647462009986693</c:v>
                      </c:pt>
                      <c:pt idx="485">
                        <c:v>11.524618706335968</c:v>
                      </c:pt>
                      <c:pt idx="486">
                        <c:v>12.901719264726909</c:v>
                      </c:pt>
                      <c:pt idx="487">
                        <c:v>14.064074452416719</c:v>
                      </c:pt>
                      <c:pt idx="488">
                        <c:v>12.670362960319693</c:v>
                      </c:pt>
                      <c:pt idx="489">
                        <c:v>12.011231426407617</c:v>
                      </c:pt>
                      <c:pt idx="490">
                        <c:v>12.823483144128117</c:v>
                      </c:pt>
                      <c:pt idx="491">
                        <c:v>13.559680678497827</c:v>
                      </c:pt>
                      <c:pt idx="492">
                        <c:v>12.322352116630887</c:v>
                      </c:pt>
                      <c:pt idx="493">
                        <c:v>12.028291147823049</c:v>
                      </c:pt>
                      <c:pt idx="494">
                        <c:v>12.72914714538835</c:v>
                      </c:pt>
                      <c:pt idx="495">
                        <c:v>13.505175278013095</c:v>
                      </c:pt>
                      <c:pt idx="496">
                        <c:v>12.20930720215928</c:v>
                      </c:pt>
                      <c:pt idx="497">
                        <c:v>11.939299025951103</c:v>
                      </c:pt>
                      <c:pt idx="498">
                        <c:v>10.76582302440031</c:v>
                      </c:pt>
                      <c:pt idx="499">
                        <c:v>12.140630834902813</c:v>
                      </c:pt>
                      <c:pt idx="500">
                        <c:v>11.399917993105188</c:v>
                      </c:pt>
                      <c:pt idx="501">
                        <c:v>11.230125432014685</c:v>
                      </c:pt>
                      <c:pt idx="502">
                        <c:v>12.501249158884516</c:v>
                      </c:pt>
                      <c:pt idx="503">
                        <c:v>11.404670040000669</c:v>
                      </c:pt>
                      <c:pt idx="504">
                        <c:v>11.72541306523755</c:v>
                      </c:pt>
                      <c:pt idx="505">
                        <c:v>11.475793079972382</c:v>
                      </c:pt>
                      <c:pt idx="506">
                        <c:v>11.832846820197119</c:v>
                      </c:pt>
                      <c:pt idx="507">
                        <c:v>12.278717239212424</c:v>
                      </c:pt>
                      <c:pt idx="508">
                        <c:v>13.647204293019298</c:v>
                      </c:pt>
                      <c:pt idx="509">
                        <c:v>12.949702450810264</c:v>
                      </c:pt>
                      <c:pt idx="510">
                        <c:v>13.899208030410175</c:v>
                      </c:pt>
                      <c:pt idx="511">
                        <c:v>13.879827487801498</c:v>
                      </c:pt>
                      <c:pt idx="512">
                        <c:v>13.265335291390786</c:v>
                      </c:pt>
                      <c:pt idx="513">
                        <c:v>13.820412851328957</c:v>
                      </c:pt>
                      <c:pt idx="514">
                        <c:v>10.311593688998586</c:v>
                      </c:pt>
                      <c:pt idx="515">
                        <c:v>10.084826145545774</c:v>
                      </c:pt>
                      <c:pt idx="516">
                        <c:v>8.3003305273106776</c:v>
                      </c:pt>
                      <c:pt idx="517">
                        <c:v>8.4071287463627336</c:v>
                      </c:pt>
                      <c:pt idx="518">
                        <c:v>8.2816656409332818</c:v>
                      </c:pt>
                      <c:pt idx="519">
                        <c:v>6.8505966639396201</c:v>
                      </c:pt>
                      <c:pt idx="520">
                        <c:v>6.8377854643598148</c:v>
                      </c:pt>
                      <c:pt idx="521">
                        <c:v>6.1278564672552225</c:v>
                      </c:pt>
                      <c:pt idx="522">
                        <c:v>6.3357570846035314</c:v>
                      </c:pt>
                      <c:pt idx="523">
                        <c:v>6.4631589803107534</c:v>
                      </c:pt>
                      <c:pt idx="524">
                        <c:v>7.1985448815972104</c:v>
                      </c:pt>
                      <c:pt idx="525">
                        <c:v>7.1922602990897468</c:v>
                      </c:pt>
                      <c:pt idx="526">
                        <c:v>8.8073452945522934</c:v>
                      </c:pt>
                      <c:pt idx="527">
                        <c:v>8.8953591538838062</c:v>
                      </c:pt>
                      <c:pt idx="528">
                        <c:v>9.4483449935721513</c:v>
                      </c:pt>
                      <c:pt idx="529">
                        <c:v>12.006090358953527</c:v>
                      </c:pt>
                      <c:pt idx="530">
                        <c:v>11.762538686214844</c:v>
                      </c:pt>
                      <c:pt idx="531">
                        <c:v>14.620086694440674</c:v>
                      </c:pt>
                      <c:pt idx="532">
                        <c:v>14.690527546638428</c:v>
                      </c:pt>
                      <c:pt idx="533">
                        <c:v>15.366247951090687</c:v>
                      </c:pt>
                      <c:pt idx="534">
                        <c:v>18.029089260115992</c:v>
                      </c:pt>
                      <c:pt idx="535">
                        <c:v>20.247691351309449</c:v>
                      </c:pt>
                      <c:pt idx="536">
                        <c:v>19.921426870329157</c:v>
                      </c:pt>
                      <c:pt idx="537">
                        <c:v>19.39990125223251</c:v>
                      </c:pt>
                      <c:pt idx="538">
                        <c:v>19.524741325124133</c:v>
                      </c:pt>
                      <c:pt idx="539">
                        <c:v>21.070315764579053</c:v>
                      </c:pt>
                      <c:pt idx="540">
                        <c:v>17.834576488058854</c:v>
                      </c:pt>
                      <c:pt idx="541">
                        <c:v>15.597467610598203</c:v>
                      </c:pt>
                      <c:pt idx="542">
                        <c:v>13.856564555064063</c:v>
                      </c:pt>
                      <c:pt idx="543">
                        <c:v>12.849137607117342</c:v>
                      </c:pt>
                      <c:pt idx="544">
                        <c:v>12.151726242797521</c:v>
                      </c:pt>
                      <c:pt idx="545">
                        <c:v>11.003685350945515</c:v>
                      </c:pt>
                      <c:pt idx="546">
                        <c:v>11.33582093589526</c:v>
                      </c:pt>
                      <c:pt idx="547">
                        <c:v>9.3298444434262233</c:v>
                      </c:pt>
                      <c:pt idx="548">
                        <c:v>9.7401734260775523</c:v>
                      </c:pt>
                      <c:pt idx="549">
                        <c:v>9.9208456501473545</c:v>
                      </c:pt>
                      <c:pt idx="550">
                        <c:v>11.442399076303568</c:v>
                      </c:pt>
                    </c:numCache>
                  </c:numRef>
                </c:val>
                <c:smooth val="0"/>
                <c:extLst>
                  <c:ext xmlns:c16="http://schemas.microsoft.com/office/drawing/2014/chart" uri="{C3380CC4-5D6E-409C-BE32-E72D297353CC}">
                    <c16:uniqueId val="{00000000-1F5C-49C1-BE28-1CF3483608C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3.6528473397523427</c:v>
                      </c:pt>
                      <c:pt idx="1">
                        <c:v>3.7665845582234208</c:v>
                      </c:pt>
                      <c:pt idx="2">
                        <c:v>3.752430584546866</c:v>
                      </c:pt>
                      <c:pt idx="3">
                        <c:v>3.2338266130830169</c:v>
                      </c:pt>
                      <c:pt idx="4">
                        <c:v>3.2229560171982792</c:v>
                      </c:pt>
                      <c:pt idx="5">
                        <c:v>3.3538203032309974</c:v>
                      </c:pt>
                      <c:pt idx="6">
                        <c:v>3.6497603989353991</c:v>
                      </c:pt>
                      <c:pt idx="7">
                        <c:v>4.0805987133422299</c:v>
                      </c:pt>
                      <c:pt idx="8">
                        <c:v>6.1605422897681814</c:v>
                      </c:pt>
                      <c:pt idx="9">
                        <c:v>7.2589648744747954</c:v>
                      </c:pt>
                      <c:pt idx="10">
                        <c:v>8.8735837220112845</c:v>
                      </c:pt>
                      <c:pt idx="11">
                        <c:v>8.4642505208840308</c:v>
                      </c:pt>
                      <c:pt idx="12">
                        <c:v>8.027108574297058</c:v>
                      </c:pt>
                      <c:pt idx="13">
                        <c:v>11.482603630982766</c:v>
                      </c:pt>
                      <c:pt idx="14">
                        <c:v>12.253521872228601</c:v>
                      </c:pt>
                      <c:pt idx="15">
                        <c:v>12.363988910306521</c:v>
                      </c:pt>
                      <c:pt idx="16">
                        <c:v>10.604901462140546</c:v>
                      </c:pt>
                      <c:pt idx="17">
                        <c:v>10.466823761089955</c:v>
                      </c:pt>
                      <c:pt idx="18">
                        <c:v>10.080021929024614</c:v>
                      </c:pt>
                      <c:pt idx="19">
                        <c:v>9.366911304754602</c:v>
                      </c:pt>
                      <c:pt idx="20">
                        <c:v>8.5941597715153684</c:v>
                      </c:pt>
                      <c:pt idx="21">
                        <c:v>10.093334143447796</c:v>
                      </c:pt>
                      <c:pt idx="22">
                        <c:v>11.305207828751023</c:v>
                      </c:pt>
                      <c:pt idx="23">
                        <c:v>10.88523065634867</c:v>
                      </c:pt>
                      <c:pt idx="24">
                        <c:v>10.416266246196608</c:v>
                      </c:pt>
                      <c:pt idx="25">
                        <c:v>10.249591623782052</c:v>
                      </c:pt>
                      <c:pt idx="26">
                        <c:v>12.033238838528932</c:v>
                      </c:pt>
                      <c:pt idx="27">
                        <c:v>10.699036550744598</c:v>
                      </c:pt>
                      <c:pt idx="28">
                        <c:v>8.5411380153893077</c:v>
                      </c:pt>
                      <c:pt idx="29">
                        <c:v>8.8956162045945089</c:v>
                      </c:pt>
                      <c:pt idx="30">
                        <c:v>9.802671133684024</c:v>
                      </c:pt>
                      <c:pt idx="31">
                        <c:v>7.8297057152040095</c:v>
                      </c:pt>
                      <c:pt idx="32">
                        <c:v>6.5983431604683025</c:v>
                      </c:pt>
                      <c:pt idx="33">
                        <c:v>6.8358782783181686</c:v>
                      </c:pt>
                      <c:pt idx="34">
                        <c:v>5.4098831976374848</c:v>
                      </c:pt>
                      <c:pt idx="35">
                        <c:v>3.7746230870335014</c:v>
                      </c:pt>
                      <c:pt idx="36">
                        <c:v>3.1633211252996358</c:v>
                      </c:pt>
                      <c:pt idx="37">
                        <c:v>3.335396395190676</c:v>
                      </c:pt>
                      <c:pt idx="38">
                        <c:v>3.7404873460630643</c:v>
                      </c:pt>
                      <c:pt idx="39">
                        <c:v>2.5330495548605989</c:v>
                      </c:pt>
                      <c:pt idx="40">
                        <c:v>2.5082620535988287</c:v>
                      </c:pt>
                      <c:pt idx="41">
                        <c:v>2.4579335204641182</c:v>
                      </c:pt>
                      <c:pt idx="42">
                        <c:v>2.5976466980157222</c:v>
                      </c:pt>
                      <c:pt idx="43">
                        <c:v>2.6012427090159447</c:v>
                      </c:pt>
                      <c:pt idx="44">
                        <c:v>2.8202876676868947</c:v>
                      </c:pt>
                      <c:pt idx="45">
                        <c:v>3.5347755605879296</c:v>
                      </c:pt>
                      <c:pt idx="46">
                        <c:v>4.449828322387221</c:v>
                      </c:pt>
                      <c:pt idx="47">
                        <c:v>4.4121492373274345</c:v>
                      </c:pt>
                      <c:pt idx="48">
                        <c:v>3.9888502815002171</c:v>
                      </c:pt>
                      <c:pt idx="49">
                        <c:v>8.2216864754558845</c:v>
                      </c:pt>
                      <c:pt idx="50">
                        <c:v>7.7729959339054302</c:v>
                      </c:pt>
                      <c:pt idx="51">
                        <c:v>8.6594884005510622</c:v>
                      </c:pt>
                      <c:pt idx="52">
                        <c:v>9.3683795748393397</c:v>
                      </c:pt>
                      <c:pt idx="53">
                        <c:v>9.5346592433630644</c:v>
                      </c:pt>
                      <c:pt idx="54">
                        <c:v>8.7565928349944233</c:v>
                      </c:pt>
                      <c:pt idx="55">
                        <c:v>9.4775136695706514</c:v>
                      </c:pt>
                      <c:pt idx="56">
                        <c:v>8.6831999982479751</c:v>
                      </c:pt>
                      <c:pt idx="57">
                        <c:v>8.7831965467186208</c:v>
                      </c:pt>
                      <c:pt idx="58">
                        <c:v>9.3963113420058857</c:v>
                      </c:pt>
                      <c:pt idx="59">
                        <c:v>10.083128023753714</c:v>
                      </c:pt>
                      <c:pt idx="60">
                        <c:v>11.10489826620786</c:v>
                      </c:pt>
                      <c:pt idx="61">
                        <c:v>12.310879723444037</c:v>
                      </c:pt>
                      <c:pt idx="62">
                        <c:v>11.780839964199902</c:v>
                      </c:pt>
                      <c:pt idx="63">
                        <c:v>12.339604668955644</c:v>
                      </c:pt>
                      <c:pt idx="64">
                        <c:v>15.959540081715456</c:v>
                      </c:pt>
                      <c:pt idx="65">
                        <c:v>15.939570822006253</c:v>
                      </c:pt>
                      <c:pt idx="66">
                        <c:v>15.438017488506135</c:v>
                      </c:pt>
                      <c:pt idx="67">
                        <c:v>13.71492794577582</c:v>
                      </c:pt>
                      <c:pt idx="68">
                        <c:v>14.209774152264373</c:v>
                      </c:pt>
                      <c:pt idx="69">
                        <c:v>14.417882217708089</c:v>
                      </c:pt>
                      <c:pt idx="70">
                        <c:v>12.270793344783215</c:v>
                      </c:pt>
                      <c:pt idx="71">
                        <c:v>10.793630702860918</c:v>
                      </c:pt>
                      <c:pt idx="72">
                        <c:v>11.649445244799546</c:v>
                      </c:pt>
                      <c:pt idx="73">
                        <c:v>11.313983190648052</c:v>
                      </c:pt>
                      <c:pt idx="74">
                        <c:v>10.732890492827091</c:v>
                      </c:pt>
                      <c:pt idx="75">
                        <c:v>10.541175725475172</c:v>
                      </c:pt>
                      <c:pt idx="76">
                        <c:v>9.794079903180112</c:v>
                      </c:pt>
                      <c:pt idx="77">
                        <c:v>8.7194090872963077</c:v>
                      </c:pt>
                      <c:pt idx="78">
                        <c:v>6.627543180110024</c:v>
                      </c:pt>
                      <c:pt idx="79">
                        <c:v>5.2912236887378166</c:v>
                      </c:pt>
                      <c:pt idx="80">
                        <c:v>4.0036566187756568</c:v>
                      </c:pt>
                      <c:pt idx="81">
                        <c:v>4.1024524744642701</c:v>
                      </c:pt>
                      <c:pt idx="82">
                        <c:v>3.8482036168747591</c:v>
                      </c:pt>
                      <c:pt idx="83">
                        <c:v>3.42293203054078</c:v>
                      </c:pt>
                      <c:pt idx="84">
                        <c:v>3.4983580766167175</c:v>
                      </c:pt>
                      <c:pt idx="85">
                        <c:v>3.6102589832091931</c:v>
                      </c:pt>
                      <c:pt idx="86">
                        <c:v>3.9984597385133287</c:v>
                      </c:pt>
                      <c:pt idx="87">
                        <c:v>4.2480035995158287</c:v>
                      </c:pt>
                      <c:pt idx="88">
                        <c:v>4.7308114498023661</c:v>
                      </c:pt>
                      <c:pt idx="89">
                        <c:v>5.4980233909543568</c:v>
                      </c:pt>
                      <c:pt idx="90">
                        <c:v>8.9338045954271923</c:v>
                      </c:pt>
                      <c:pt idx="91">
                        <c:v>8.5029488490208287</c:v>
                      </c:pt>
                      <c:pt idx="92">
                        <c:v>8.2829550897718445</c:v>
                      </c:pt>
                      <c:pt idx="93">
                        <c:v>8.8272350612279595</c:v>
                      </c:pt>
                      <c:pt idx="94">
                        <c:v>8.2019618915701926</c:v>
                      </c:pt>
                      <c:pt idx="95">
                        <c:v>8.0501654457461935</c:v>
                      </c:pt>
                      <c:pt idx="96">
                        <c:v>7.8239218479381361</c:v>
                      </c:pt>
                      <c:pt idx="97">
                        <c:v>6.6911832170021057</c:v>
                      </c:pt>
                      <c:pt idx="98">
                        <c:v>6.5800943691522953</c:v>
                      </c:pt>
                      <c:pt idx="99">
                        <c:v>7.1177029379145544</c:v>
                      </c:pt>
                      <c:pt idx="100">
                        <c:v>4.2890940860531304</c:v>
                      </c:pt>
                      <c:pt idx="101">
                        <c:v>4.3649773214027308</c:v>
                      </c:pt>
                      <c:pt idx="102">
                        <c:v>4.4847230989244062</c:v>
                      </c:pt>
                      <c:pt idx="103">
                        <c:v>4.5881407427720218</c:v>
                      </c:pt>
                      <c:pt idx="104">
                        <c:v>4.2919050086747745</c:v>
                      </c:pt>
                      <c:pt idx="105">
                        <c:v>4.2721111896766182</c:v>
                      </c:pt>
                      <c:pt idx="106">
                        <c:v>4.0277915134384044</c:v>
                      </c:pt>
                      <c:pt idx="107">
                        <c:v>4.7086860161912272</c:v>
                      </c:pt>
                      <c:pt idx="108">
                        <c:v>4.8299868384698383</c:v>
                      </c:pt>
                      <c:pt idx="109">
                        <c:v>4.6366505145603902</c:v>
                      </c:pt>
                      <c:pt idx="110">
                        <c:v>8.4237383444179628</c:v>
                      </c:pt>
                      <c:pt idx="111">
                        <c:v>5.6956639543322467</c:v>
                      </c:pt>
                      <c:pt idx="112">
                        <c:v>5.3638792851166581</c:v>
                      </c:pt>
                      <c:pt idx="113">
                        <c:v>4.8073919048477078</c:v>
                      </c:pt>
                      <c:pt idx="114">
                        <c:v>5.0261796924114313</c:v>
                      </c:pt>
                      <c:pt idx="115">
                        <c:v>4.6463337494473231</c:v>
                      </c:pt>
                      <c:pt idx="116">
                        <c:v>4.9125568885338851</c:v>
                      </c:pt>
                      <c:pt idx="117">
                        <c:v>4.6945834531053334</c:v>
                      </c:pt>
                      <c:pt idx="118">
                        <c:v>3.3527929824283174</c:v>
                      </c:pt>
                      <c:pt idx="119">
                        <c:v>3.1247485201060918</c:v>
                      </c:pt>
                      <c:pt idx="120">
                        <c:v>3.2091147129175521</c:v>
                      </c:pt>
                      <c:pt idx="121">
                        <c:v>3.9452563170887598</c:v>
                      </c:pt>
                      <c:pt idx="122">
                        <c:v>4.0141731373076048</c:v>
                      </c:pt>
                      <c:pt idx="123">
                        <c:v>4.2780052804146855</c:v>
                      </c:pt>
                      <c:pt idx="124">
                        <c:v>4.0212459646214942</c:v>
                      </c:pt>
                      <c:pt idx="125">
                        <c:v>3.5401309150349243</c:v>
                      </c:pt>
                      <c:pt idx="126">
                        <c:v>3.5891823444751809</c:v>
                      </c:pt>
                      <c:pt idx="127">
                        <c:v>3.6517941205359272</c:v>
                      </c:pt>
                      <c:pt idx="128">
                        <c:v>5.3240883549747089</c:v>
                      </c:pt>
                      <c:pt idx="129">
                        <c:v>5.2800416259537242</c:v>
                      </c:pt>
                      <c:pt idx="130">
                        <c:v>4.9395225905550406</c:v>
                      </c:pt>
                      <c:pt idx="131">
                        <c:v>5.5461473075955565</c:v>
                      </c:pt>
                      <c:pt idx="132">
                        <c:v>5.2097511809951786</c:v>
                      </c:pt>
                      <c:pt idx="133">
                        <c:v>5.126478568866113</c:v>
                      </c:pt>
                      <c:pt idx="134">
                        <c:v>5.5224039400449572</c:v>
                      </c:pt>
                      <c:pt idx="135">
                        <c:v>6.5425118592661766</c:v>
                      </c:pt>
                      <c:pt idx="136">
                        <c:v>6.6238188831560993</c:v>
                      </c:pt>
                      <c:pt idx="137">
                        <c:v>6.3256009332290519</c:v>
                      </c:pt>
                      <c:pt idx="138">
                        <c:v>6.213905094881941</c:v>
                      </c:pt>
                      <c:pt idx="139">
                        <c:v>6.309261724100578</c:v>
                      </c:pt>
                      <c:pt idx="140">
                        <c:v>5.935553425218596</c:v>
                      </c:pt>
                      <c:pt idx="141">
                        <c:v>5.2896563159701522</c:v>
                      </c:pt>
                      <c:pt idx="142">
                        <c:v>5.7660598650938049</c:v>
                      </c:pt>
                      <c:pt idx="143">
                        <c:v>5.7919065727232901</c:v>
                      </c:pt>
                      <c:pt idx="144">
                        <c:v>6.0713937891739045</c:v>
                      </c:pt>
                      <c:pt idx="145">
                        <c:v>5.6504703205894549</c:v>
                      </c:pt>
                      <c:pt idx="146">
                        <c:v>4.874989893207017</c:v>
                      </c:pt>
                      <c:pt idx="147">
                        <c:v>4.8873597932373114</c:v>
                      </c:pt>
                      <c:pt idx="148">
                        <c:v>4.8721257019028315</c:v>
                      </c:pt>
                      <c:pt idx="149">
                        <c:v>5.5569132860459094</c:v>
                      </c:pt>
                      <c:pt idx="150">
                        <c:v>6.1600877708663342</c:v>
                      </c:pt>
                      <c:pt idx="151">
                        <c:v>6.0182248400360221</c:v>
                      </c:pt>
                      <c:pt idx="152">
                        <c:v>5.978105736813192</c:v>
                      </c:pt>
                      <c:pt idx="153">
                        <c:v>5.9870399796217404</c:v>
                      </c:pt>
                      <c:pt idx="154">
                        <c:v>5.6327361280239918</c:v>
                      </c:pt>
                      <c:pt idx="155">
                        <c:v>6.6589225052898433</c:v>
                      </c:pt>
                      <c:pt idx="156">
                        <c:v>7.9159348156422213</c:v>
                      </c:pt>
                      <c:pt idx="157">
                        <c:v>8.5650383050327825</c:v>
                      </c:pt>
                      <c:pt idx="158">
                        <c:v>8.4037401299995391</c:v>
                      </c:pt>
                      <c:pt idx="159">
                        <c:v>8.710116909728951</c:v>
                      </c:pt>
                      <c:pt idx="160">
                        <c:v>7.5579497659928805</c:v>
                      </c:pt>
                      <c:pt idx="161">
                        <c:v>8.7284589710857592</c:v>
                      </c:pt>
                      <c:pt idx="162">
                        <c:v>8.8871521040769874</c:v>
                      </c:pt>
                      <c:pt idx="163">
                        <c:v>8.4706317515613918</c:v>
                      </c:pt>
                      <c:pt idx="164">
                        <c:v>9.0768747303188988</c:v>
                      </c:pt>
                      <c:pt idx="165">
                        <c:v>9.2517973058906744</c:v>
                      </c:pt>
                      <c:pt idx="166">
                        <c:v>9.1849396342054419</c:v>
                      </c:pt>
                      <c:pt idx="167">
                        <c:v>7.9954467762926518</c:v>
                      </c:pt>
                      <c:pt idx="168">
                        <c:v>7.9316121882359489</c:v>
                      </c:pt>
                      <c:pt idx="169">
                        <c:v>7.6316395432681992</c:v>
                      </c:pt>
                      <c:pt idx="170">
                        <c:v>8.8519427165668478</c:v>
                      </c:pt>
                      <c:pt idx="171">
                        <c:v>8.4587808883243731</c:v>
                      </c:pt>
                      <c:pt idx="172">
                        <c:v>9.1866575620231092</c:v>
                      </c:pt>
                      <c:pt idx="173">
                        <c:v>10.365588547945453</c:v>
                      </c:pt>
                      <c:pt idx="174">
                        <c:v>9.4370050062499864</c:v>
                      </c:pt>
                      <c:pt idx="175">
                        <c:v>7.633741097543342</c:v>
                      </c:pt>
                      <c:pt idx="176">
                        <c:v>7.6941629547029819</c:v>
                      </c:pt>
                      <c:pt idx="177">
                        <c:v>8.6564433389004556</c:v>
                      </c:pt>
                      <c:pt idx="178">
                        <c:v>9.3525360821226027</c:v>
                      </c:pt>
                      <c:pt idx="179">
                        <c:v>8.6155879020008275</c:v>
                      </c:pt>
                      <c:pt idx="180">
                        <c:v>8.8701361400592624</c:v>
                      </c:pt>
                      <c:pt idx="181">
                        <c:v>8.8785479365382081</c:v>
                      </c:pt>
                      <c:pt idx="182">
                        <c:v>7.6036372651738677</c:v>
                      </c:pt>
                      <c:pt idx="183">
                        <c:v>6.2219070239378027</c:v>
                      </c:pt>
                      <c:pt idx="184">
                        <c:v>7.081804297990316</c:v>
                      </c:pt>
                      <c:pt idx="185">
                        <c:v>8.3097226501522723</c:v>
                      </c:pt>
                      <c:pt idx="186">
                        <c:v>4.7127731330679916</c:v>
                      </c:pt>
                      <c:pt idx="187">
                        <c:v>4.6393029044153424</c:v>
                      </c:pt>
                      <c:pt idx="188">
                        <c:v>3.8693093427152276</c:v>
                      </c:pt>
                      <c:pt idx="189">
                        <c:v>3.3116842109656206</c:v>
                      </c:pt>
                      <c:pt idx="190">
                        <c:v>3.2755609034314137</c:v>
                      </c:pt>
                      <c:pt idx="191">
                        <c:v>3.0135999910035034</c:v>
                      </c:pt>
                      <c:pt idx="192">
                        <c:v>3.2157509889102003</c:v>
                      </c:pt>
                      <c:pt idx="193">
                        <c:v>3.4858628113110899</c:v>
                      </c:pt>
                      <c:pt idx="194">
                        <c:v>3.4484913494106322</c:v>
                      </c:pt>
                      <c:pt idx="195">
                        <c:v>3.0165356999312691</c:v>
                      </c:pt>
                      <c:pt idx="196">
                        <c:v>4.551556351269018</c:v>
                      </c:pt>
                      <c:pt idx="197">
                        <c:v>4.2904799335783261</c:v>
                      </c:pt>
                      <c:pt idx="198">
                        <c:v>5.0691207829374436</c:v>
                      </c:pt>
                      <c:pt idx="199">
                        <c:v>6.8997046972817291</c:v>
                      </c:pt>
                      <c:pt idx="200">
                        <c:v>6.041586724029588</c:v>
                      </c:pt>
                      <c:pt idx="201">
                        <c:v>5.6897771665105701</c:v>
                      </c:pt>
                      <c:pt idx="202">
                        <c:v>3.9240566169827291</c:v>
                      </c:pt>
                      <c:pt idx="203">
                        <c:v>3.4152660314894652</c:v>
                      </c:pt>
                      <c:pt idx="204">
                        <c:v>3.3296777054336517</c:v>
                      </c:pt>
                      <c:pt idx="205">
                        <c:v>3.6251405820075044</c:v>
                      </c:pt>
                      <c:pt idx="206">
                        <c:v>3.5319029139936235</c:v>
                      </c:pt>
                      <c:pt idx="207">
                        <c:v>3.3974466230204987</c:v>
                      </c:pt>
                      <c:pt idx="208">
                        <c:v>3.2529576438546459</c:v>
                      </c:pt>
                      <c:pt idx="209">
                        <c:v>3.0378756262324194</c:v>
                      </c:pt>
                      <c:pt idx="210">
                        <c:v>3.1457695347013468</c:v>
                      </c:pt>
                      <c:pt idx="211">
                        <c:v>3.9572334761227999</c:v>
                      </c:pt>
                      <c:pt idx="212">
                        <c:v>5.2893067071307538</c:v>
                      </c:pt>
                      <c:pt idx="213">
                        <c:v>6.2381249371168215</c:v>
                      </c:pt>
                      <c:pt idx="214">
                        <c:v>5.8527135028362949</c:v>
                      </c:pt>
                      <c:pt idx="215">
                        <c:v>5.9665929260845321</c:v>
                      </c:pt>
                      <c:pt idx="216">
                        <c:v>5.6697053083258453</c:v>
                      </c:pt>
                      <c:pt idx="217">
                        <c:v>6.7623006028611385</c:v>
                      </c:pt>
                      <c:pt idx="218">
                        <c:v>6.8182741617231075</c:v>
                      </c:pt>
                      <c:pt idx="219">
                        <c:v>7.2379991086046651</c:v>
                      </c:pt>
                      <c:pt idx="220">
                        <c:v>7.7452248940322583</c:v>
                      </c:pt>
                      <c:pt idx="221">
                        <c:v>7.9940091047263477</c:v>
                      </c:pt>
                      <c:pt idx="222">
                        <c:v>8.8349735136147522</c:v>
                      </c:pt>
                      <c:pt idx="223">
                        <c:v>8.6120349629562742</c:v>
                      </c:pt>
                      <c:pt idx="224">
                        <c:v>9.098816577979429</c:v>
                      </c:pt>
                      <c:pt idx="225">
                        <c:v>8.9359849926839328</c:v>
                      </c:pt>
                      <c:pt idx="226">
                        <c:v>10.039492299055951</c:v>
                      </c:pt>
                      <c:pt idx="227">
                        <c:v>9.7792454894990239</c:v>
                      </c:pt>
                      <c:pt idx="228">
                        <c:v>10.282280585572867</c:v>
                      </c:pt>
                      <c:pt idx="229">
                        <c:v>9.4431019741770914</c:v>
                      </c:pt>
                      <c:pt idx="230">
                        <c:v>8.7721129812795269</c:v>
                      </c:pt>
                      <c:pt idx="231">
                        <c:v>8.45687858291633</c:v>
                      </c:pt>
                      <c:pt idx="232">
                        <c:v>7.3015030247175092</c:v>
                      </c:pt>
                      <c:pt idx="233">
                        <c:v>7.8314806890631017</c:v>
                      </c:pt>
                      <c:pt idx="234">
                        <c:v>8.3564201049251796</c:v>
                      </c:pt>
                      <c:pt idx="235">
                        <c:v>8.4714503332246363</c:v>
                      </c:pt>
                      <c:pt idx="236">
                        <c:v>7.4647276715521054</c:v>
                      </c:pt>
                      <c:pt idx="237">
                        <c:v>7.1028609680972954</c:v>
                      </c:pt>
                      <c:pt idx="238">
                        <c:v>7.119386954214078</c:v>
                      </c:pt>
                      <c:pt idx="239">
                        <c:v>7.7452893672287626</c:v>
                      </c:pt>
                      <c:pt idx="240">
                        <c:v>8.3097104768474459</c:v>
                      </c:pt>
                      <c:pt idx="241">
                        <c:v>8.2726825610062011</c:v>
                      </c:pt>
                      <c:pt idx="242">
                        <c:v>9.4830191477492782</c:v>
                      </c:pt>
                      <c:pt idx="243">
                        <c:v>9.8809799336807362</c:v>
                      </c:pt>
                      <c:pt idx="244">
                        <c:v>8.91596426410403</c:v>
                      </c:pt>
                      <c:pt idx="245">
                        <c:v>8.8083597592407088</c:v>
                      </c:pt>
                      <c:pt idx="246">
                        <c:v>10.053314859337066</c:v>
                      </c:pt>
                      <c:pt idx="247">
                        <c:v>11.006880974190798</c:v>
                      </c:pt>
                      <c:pt idx="248">
                        <c:v>11.225258466971738</c:v>
                      </c:pt>
                      <c:pt idx="249">
                        <c:v>10.779457949717647</c:v>
                      </c:pt>
                      <c:pt idx="250">
                        <c:v>11.302274531261096</c:v>
                      </c:pt>
                      <c:pt idx="251">
                        <c:v>9.6853146272679922</c:v>
                      </c:pt>
                      <c:pt idx="252">
                        <c:v>8.9733786137750915</c:v>
                      </c:pt>
                      <c:pt idx="253">
                        <c:v>8.5832210403500238</c:v>
                      </c:pt>
                      <c:pt idx="254">
                        <c:v>9.1950126363029803</c:v>
                      </c:pt>
                      <c:pt idx="255">
                        <c:v>9.0482515752485089</c:v>
                      </c:pt>
                      <c:pt idx="256">
                        <c:v>9.0394499030905777</c:v>
                      </c:pt>
                      <c:pt idx="257">
                        <c:v>8.6146572919741917</c:v>
                      </c:pt>
                      <c:pt idx="258">
                        <c:v>8.0672159695200776</c:v>
                      </c:pt>
                      <c:pt idx="259">
                        <c:v>8.4794018852996516</c:v>
                      </c:pt>
                      <c:pt idx="260">
                        <c:v>8.8316819606658648</c:v>
                      </c:pt>
                      <c:pt idx="261">
                        <c:v>10.372616838007747</c:v>
                      </c:pt>
                      <c:pt idx="262">
                        <c:v>11.089854984520272</c:v>
                      </c:pt>
                      <c:pt idx="263">
                        <c:v>10.899681816313477</c:v>
                      </c:pt>
                      <c:pt idx="264">
                        <c:v>11.555109966218781</c:v>
                      </c:pt>
                      <c:pt idx="265">
                        <c:v>10.145820106343447</c:v>
                      </c:pt>
                      <c:pt idx="266">
                        <c:v>10.03701943552189</c:v>
                      </c:pt>
                      <c:pt idx="267">
                        <c:v>10.217544507320456</c:v>
                      </c:pt>
                      <c:pt idx="268">
                        <c:v>9.6772733208799817</c:v>
                      </c:pt>
                      <c:pt idx="269">
                        <c:v>8.7832086014083242</c:v>
                      </c:pt>
                      <c:pt idx="270">
                        <c:v>8.291997362831788</c:v>
                      </c:pt>
                      <c:pt idx="271">
                        <c:v>8.4587824127912317</c:v>
                      </c:pt>
                      <c:pt idx="272">
                        <c:v>8.2922389225944286</c:v>
                      </c:pt>
                      <c:pt idx="273">
                        <c:v>8.5470895068914476</c:v>
                      </c:pt>
                      <c:pt idx="274">
                        <c:v>8.2946939486925526</c:v>
                      </c:pt>
                      <c:pt idx="275">
                        <c:v>6.8082847875763148</c:v>
                      </c:pt>
                      <c:pt idx="276">
                        <c:v>6.7159619735711447</c:v>
                      </c:pt>
                      <c:pt idx="277">
                        <c:v>6.5093047934145361</c:v>
                      </c:pt>
                      <c:pt idx="278">
                        <c:v>6.1989884309749375</c:v>
                      </c:pt>
                      <c:pt idx="279">
                        <c:v>6.0742064030775547</c:v>
                      </c:pt>
                      <c:pt idx="280">
                        <c:v>6.0185314134558565</c:v>
                      </c:pt>
                      <c:pt idx="281">
                        <c:v>6.0826273405949385</c:v>
                      </c:pt>
                      <c:pt idx="282">
                        <c:v>6.0916057380774831</c:v>
                      </c:pt>
                      <c:pt idx="283">
                        <c:v>5.6833455598282319</c:v>
                      </c:pt>
                      <c:pt idx="284">
                        <c:v>5.7941907168941569</c:v>
                      </c:pt>
                      <c:pt idx="285">
                        <c:v>7.0950157083589849</c:v>
                      </c:pt>
                      <c:pt idx="286">
                        <c:v>6.6952066936753436</c:v>
                      </c:pt>
                      <c:pt idx="287">
                        <c:v>6.7921901389736803</c:v>
                      </c:pt>
                      <c:pt idx="288">
                        <c:v>3.2674714377260763</c:v>
                      </c:pt>
                      <c:pt idx="289">
                        <c:v>3.4045878501267746</c:v>
                      </c:pt>
                      <c:pt idx="290">
                        <c:v>3.2192712275318125</c:v>
                      </c:pt>
                      <c:pt idx="291">
                        <c:v>3.2054380050674598</c:v>
                      </c:pt>
                      <c:pt idx="292">
                        <c:v>3.2256745944178529</c:v>
                      </c:pt>
                      <c:pt idx="293">
                        <c:v>3.1130747997775434</c:v>
                      </c:pt>
                      <c:pt idx="294">
                        <c:v>2.9824619791350582</c:v>
                      </c:pt>
                      <c:pt idx="295">
                        <c:v>3.0337611503771602</c:v>
                      </c:pt>
                      <c:pt idx="296">
                        <c:v>3.0874385937509246</c:v>
                      </c:pt>
                      <c:pt idx="297">
                        <c:v>3.0584856751854823</c:v>
                      </c:pt>
                      <c:pt idx="298">
                        <c:v>6.4176654589285134</c:v>
                      </c:pt>
                      <c:pt idx="299">
                        <c:v>6.3987362851782006</c:v>
                      </c:pt>
                      <c:pt idx="300">
                        <c:v>7.0013699707528509</c:v>
                      </c:pt>
                      <c:pt idx="301">
                        <c:v>7.1865218543790883</c:v>
                      </c:pt>
                      <c:pt idx="302">
                        <c:v>7.1404688327251149</c:v>
                      </c:pt>
                      <c:pt idx="303">
                        <c:v>8.7191904473546735</c:v>
                      </c:pt>
                      <c:pt idx="304">
                        <c:v>9.3828582306584387</c:v>
                      </c:pt>
                      <c:pt idx="305">
                        <c:v>9.778242467870534</c:v>
                      </c:pt>
                      <c:pt idx="306">
                        <c:v>9.9586445178889687</c:v>
                      </c:pt>
                      <c:pt idx="307">
                        <c:v>10.170426517877342</c:v>
                      </c:pt>
                      <c:pt idx="308">
                        <c:v>9.9305956707332523</c:v>
                      </c:pt>
                      <c:pt idx="309">
                        <c:v>10.35962135918497</c:v>
                      </c:pt>
                      <c:pt idx="310">
                        <c:v>10.536652548763621</c:v>
                      </c:pt>
                      <c:pt idx="311">
                        <c:v>8.9445660832771114</c:v>
                      </c:pt>
                      <c:pt idx="312">
                        <c:v>9.3605352794363679</c:v>
                      </c:pt>
                      <c:pt idx="313">
                        <c:v>8.5898805210678688</c:v>
                      </c:pt>
                      <c:pt idx="314">
                        <c:v>8.4793686095929175</c:v>
                      </c:pt>
                      <c:pt idx="315">
                        <c:v>9.4242770497988477</c:v>
                      </c:pt>
                      <c:pt idx="316">
                        <c:v>10.266594111975069</c:v>
                      </c:pt>
                      <c:pt idx="317">
                        <c:v>10.300418008103239</c:v>
                      </c:pt>
                      <c:pt idx="318">
                        <c:v>10.135520952856067</c:v>
                      </c:pt>
                      <c:pt idx="319">
                        <c:v>9.643885226140652</c:v>
                      </c:pt>
                      <c:pt idx="320">
                        <c:v>8.0591935091847784</c:v>
                      </c:pt>
                      <c:pt idx="321">
                        <c:v>8.2335156356716368</c:v>
                      </c:pt>
                      <c:pt idx="322">
                        <c:v>8.5235283982163264</c:v>
                      </c:pt>
                      <c:pt idx="323">
                        <c:v>9.6662915309516855</c:v>
                      </c:pt>
                      <c:pt idx="324">
                        <c:v>8.7745206581547315</c:v>
                      </c:pt>
                      <c:pt idx="325">
                        <c:v>8.6150195660236246</c:v>
                      </c:pt>
                      <c:pt idx="326">
                        <c:v>6.4210787796787709</c:v>
                      </c:pt>
                      <c:pt idx="327">
                        <c:v>6.3396505919993107</c:v>
                      </c:pt>
                      <c:pt idx="328">
                        <c:v>6.0046908661539691</c:v>
                      </c:pt>
                      <c:pt idx="329">
                        <c:v>6.3167093437337121</c:v>
                      </c:pt>
                      <c:pt idx="330">
                        <c:v>7.7188552184946069</c:v>
                      </c:pt>
                      <c:pt idx="331">
                        <c:v>8.5419354811840726</c:v>
                      </c:pt>
                      <c:pt idx="332">
                        <c:v>7.9695105171509777</c:v>
                      </c:pt>
                      <c:pt idx="333">
                        <c:v>7.6291717380699469</c:v>
                      </c:pt>
                      <c:pt idx="334">
                        <c:v>8.9349565280780308</c:v>
                      </c:pt>
                      <c:pt idx="335">
                        <c:v>7.5433956577679995</c:v>
                      </c:pt>
                      <c:pt idx="336">
                        <c:v>9.777733616118665</c:v>
                      </c:pt>
                      <c:pt idx="337">
                        <c:v>9.4898093078063042</c:v>
                      </c:pt>
                      <c:pt idx="338">
                        <c:v>10.916841334046133</c:v>
                      </c:pt>
                      <c:pt idx="339">
                        <c:v>11.484690932583661</c:v>
                      </c:pt>
                      <c:pt idx="340">
                        <c:v>11.747848002649913</c:v>
                      </c:pt>
                      <c:pt idx="341">
                        <c:v>12.795788686120172</c:v>
                      </c:pt>
                      <c:pt idx="342">
                        <c:v>12.393303281516884</c:v>
                      </c:pt>
                      <c:pt idx="343">
                        <c:v>12.89653641910855</c:v>
                      </c:pt>
                      <c:pt idx="344">
                        <c:v>13.182174494619883</c:v>
                      </c:pt>
                      <c:pt idx="345">
                        <c:v>16.104129629063934</c:v>
                      </c:pt>
                      <c:pt idx="346">
                        <c:v>19.389336574411491</c:v>
                      </c:pt>
                      <c:pt idx="347">
                        <c:v>17.84556877366737</c:v>
                      </c:pt>
                      <c:pt idx="348">
                        <c:v>13.92379075430085</c:v>
                      </c:pt>
                      <c:pt idx="349">
                        <c:v>11.645778733118883</c:v>
                      </c:pt>
                      <c:pt idx="350">
                        <c:v>11.306446641363522</c:v>
                      </c:pt>
                      <c:pt idx="351">
                        <c:v>11.353510990265345</c:v>
                      </c:pt>
                      <c:pt idx="352">
                        <c:v>12.688493469318283</c:v>
                      </c:pt>
                      <c:pt idx="353">
                        <c:v>12.217200994244344</c:v>
                      </c:pt>
                      <c:pt idx="354">
                        <c:v>11.438864971418273</c:v>
                      </c:pt>
                      <c:pt idx="355">
                        <c:v>11.485999128040397</c:v>
                      </c:pt>
                      <c:pt idx="356">
                        <c:v>9.6763966019436882</c:v>
                      </c:pt>
                      <c:pt idx="357">
                        <c:v>11.795299585316252</c:v>
                      </c:pt>
                      <c:pt idx="358">
                        <c:v>14.505911528043313</c:v>
                      </c:pt>
                      <c:pt idx="359">
                        <c:v>14.140560384258333</c:v>
                      </c:pt>
                      <c:pt idx="360">
                        <c:v>13.843278526648948</c:v>
                      </c:pt>
                      <c:pt idx="361">
                        <c:v>13.038746471753722</c:v>
                      </c:pt>
                      <c:pt idx="362">
                        <c:v>12.892058423576067</c:v>
                      </c:pt>
                      <c:pt idx="363">
                        <c:v>7.6436532844242846</c:v>
                      </c:pt>
                      <c:pt idx="364">
                        <c:v>7.5769176717440061</c:v>
                      </c:pt>
                      <c:pt idx="365">
                        <c:v>7.2065479528130334</c:v>
                      </c:pt>
                      <c:pt idx="366">
                        <c:v>7.6106013831266281</c:v>
                      </c:pt>
                      <c:pt idx="367">
                        <c:v>7.1184199489754292</c:v>
                      </c:pt>
                      <c:pt idx="368">
                        <c:v>6.5693344707939731</c:v>
                      </c:pt>
                      <c:pt idx="369">
                        <c:v>4.8875080756162763</c:v>
                      </c:pt>
                      <c:pt idx="370">
                        <c:v>4.4382527777022549</c:v>
                      </c:pt>
                      <c:pt idx="371">
                        <c:v>4.4132713534941796</c:v>
                      </c:pt>
                      <c:pt idx="372">
                        <c:v>4.3397829403411263</c:v>
                      </c:pt>
                      <c:pt idx="373">
                        <c:v>5.3181278136545123</c:v>
                      </c:pt>
                      <c:pt idx="374">
                        <c:v>5.4885272947262358</c:v>
                      </c:pt>
                      <c:pt idx="375">
                        <c:v>5.4342942228471092</c:v>
                      </c:pt>
                      <c:pt idx="376">
                        <c:v>5.648247178522487</c:v>
                      </c:pt>
                      <c:pt idx="377">
                        <c:v>5.2697750820653573</c:v>
                      </c:pt>
                      <c:pt idx="378">
                        <c:v>5.3440357058457639</c:v>
                      </c:pt>
                      <c:pt idx="379">
                        <c:v>7.7662772561839812</c:v>
                      </c:pt>
                      <c:pt idx="380">
                        <c:v>8.6456622005757424</c:v>
                      </c:pt>
                      <c:pt idx="381">
                        <c:v>8.5818925758897144</c:v>
                      </c:pt>
                      <c:pt idx="382">
                        <c:v>8.3635363926436934</c:v>
                      </c:pt>
                      <c:pt idx="383">
                        <c:v>9.6205748888550495</c:v>
                      </c:pt>
                      <c:pt idx="384">
                        <c:v>9.4468164084215616</c:v>
                      </c:pt>
                      <c:pt idx="385">
                        <c:v>10.81332947398637</c:v>
                      </c:pt>
                      <c:pt idx="386">
                        <c:v>10.61549910437753</c:v>
                      </c:pt>
                      <c:pt idx="387">
                        <c:v>12.228221826257153</c:v>
                      </c:pt>
                      <c:pt idx="388">
                        <c:v>14.181903287728321</c:v>
                      </c:pt>
                      <c:pt idx="389">
                        <c:v>16.139850812773293</c:v>
                      </c:pt>
                      <c:pt idx="390">
                        <c:v>15.643187755202153</c:v>
                      </c:pt>
                      <c:pt idx="391">
                        <c:v>15.889602447475561</c:v>
                      </c:pt>
                      <c:pt idx="392">
                        <c:v>19.783830804423086</c:v>
                      </c:pt>
                      <c:pt idx="393">
                        <c:v>21.024235869898135</c:v>
                      </c:pt>
                      <c:pt idx="394">
                        <c:v>22.011063592929091</c:v>
                      </c:pt>
                      <c:pt idx="395">
                        <c:v>20.732528947704555</c:v>
                      </c:pt>
                      <c:pt idx="396">
                        <c:v>20.706203704377934</c:v>
                      </c:pt>
                      <c:pt idx="397">
                        <c:v>19.305456520111196</c:v>
                      </c:pt>
                      <c:pt idx="398">
                        <c:v>16.09838876582511</c:v>
                      </c:pt>
                      <c:pt idx="399">
                        <c:v>12.845879790357509</c:v>
                      </c:pt>
                      <c:pt idx="400">
                        <c:v>11.215368821736691</c:v>
                      </c:pt>
                      <c:pt idx="401">
                        <c:v>12.666092931536236</c:v>
                      </c:pt>
                      <c:pt idx="402">
                        <c:v>12.511294091169386</c:v>
                      </c:pt>
                      <c:pt idx="403">
                        <c:v>12.49602726769537</c:v>
                      </c:pt>
                      <c:pt idx="404">
                        <c:v>12.009605251216621</c:v>
                      </c:pt>
                      <c:pt idx="405">
                        <c:v>9.821347342258008</c:v>
                      </c:pt>
                      <c:pt idx="406">
                        <c:v>10.230809924056684</c:v>
                      </c:pt>
                      <c:pt idx="407">
                        <c:v>10.512567963662686</c:v>
                      </c:pt>
                      <c:pt idx="408">
                        <c:v>11.788400699703887</c:v>
                      </c:pt>
                      <c:pt idx="409">
                        <c:v>12.138186159768962</c:v>
                      </c:pt>
                      <c:pt idx="410">
                        <c:v>13.0972833306587</c:v>
                      </c:pt>
                      <c:pt idx="411">
                        <c:v>11.580719401680172</c:v>
                      </c:pt>
                      <c:pt idx="412">
                        <c:v>10.23571575335785</c:v>
                      </c:pt>
                      <c:pt idx="413">
                        <c:v>9.9267330889535668</c:v>
                      </c:pt>
                      <c:pt idx="414">
                        <c:v>9.9592293425204375</c:v>
                      </c:pt>
                      <c:pt idx="415">
                        <c:v>12.399400007195963</c:v>
                      </c:pt>
                      <c:pt idx="416">
                        <c:v>11.750389647975233</c:v>
                      </c:pt>
                      <c:pt idx="417">
                        <c:v>11.234497348608688</c:v>
                      </c:pt>
                      <c:pt idx="418">
                        <c:v>10.77481208281802</c:v>
                      </c:pt>
                      <c:pt idx="419">
                        <c:v>10.315130610496068</c:v>
                      </c:pt>
                      <c:pt idx="420">
                        <c:v>12.127853691130683</c:v>
                      </c:pt>
                      <c:pt idx="421">
                        <c:v>13.432201706143436</c:v>
                      </c:pt>
                      <c:pt idx="422">
                        <c:v>13.254717987547444</c:v>
                      </c:pt>
                      <c:pt idx="423">
                        <c:v>11.386251886917039</c:v>
                      </c:pt>
                      <c:pt idx="424">
                        <c:v>11.214587304568544</c:v>
                      </c:pt>
                      <c:pt idx="425">
                        <c:v>9.9900884259057605</c:v>
                      </c:pt>
                      <c:pt idx="426">
                        <c:v>9.6567493043843662</c:v>
                      </c:pt>
                      <c:pt idx="427">
                        <c:v>10.198282884003518</c:v>
                      </c:pt>
                      <c:pt idx="428">
                        <c:v>9.7296811845181779</c:v>
                      </c:pt>
                      <c:pt idx="429">
                        <c:v>10.325909484104534</c:v>
                      </c:pt>
                      <c:pt idx="430">
                        <c:v>10.112172431113599</c:v>
                      </c:pt>
                      <c:pt idx="431">
                        <c:v>9.8935451026088028</c:v>
                      </c:pt>
                      <c:pt idx="432">
                        <c:v>10.686600190785279</c:v>
                      </c:pt>
                      <c:pt idx="433">
                        <c:v>11.439583858930609</c:v>
                      </c:pt>
                      <c:pt idx="434">
                        <c:v>8.491813688058766</c:v>
                      </c:pt>
                      <c:pt idx="435">
                        <c:v>9.2697490033409444</c:v>
                      </c:pt>
                      <c:pt idx="436">
                        <c:v>10.331801380497035</c:v>
                      </c:pt>
                      <c:pt idx="437">
                        <c:v>9.3420740149997386</c:v>
                      </c:pt>
                      <c:pt idx="438">
                        <c:v>9.7145298279987387</c:v>
                      </c:pt>
                      <c:pt idx="439">
                        <c:v>10.290327223656325</c:v>
                      </c:pt>
                      <c:pt idx="440">
                        <c:v>8.8516226670117426</c:v>
                      </c:pt>
                      <c:pt idx="441">
                        <c:v>7.5538154756515583</c:v>
                      </c:pt>
                      <c:pt idx="442">
                        <c:v>7.7407085618006812</c:v>
                      </c:pt>
                      <c:pt idx="443">
                        <c:v>8.702398967871936</c:v>
                      </c:pt>
                      <c:pt idx="444">
                        <c:v>9.912524413582446</c:v>
                      </c:pt>
                      <c:pt idx="445">
                        <c:v>9.8699217038046285</c:v>
                      </c:pt>
                      <c:pt idx="446">
                        <c:v>9.2720762150346854</c:v>
                      </c:pt>
                      <c:pt idx="447">
                        <c:v>9.1514361312685519</c:v>
                      </c:pt>
                      <c:pt idx="448">
                        <c:v>6.017122576248024</c:v>
                      </c:pt>
                      <c:pt idx="449">
                        <c:v>6.088897008917753</c:v>
                      </c:pt>
                      <c:pt idx="450">
                        <c:v>6.2482569521060478</c:v>
                      </c:pt>
                      <c:pt idx="451">
                        <c:v>7.2243931508386758</c:v>
                      </c:pt>
                      <c:pt idx="452">
                        <c:v>7.0882183762726596</c:v>
                      </c:pt>
                      <c:pt idx="453">
                        <c:v>5.310136682695842</c:v>
                      </c:pt>
                      <c:pt idx="454">
                        <c:v>5.3609245716040927</c:v>
                      </c:pt>
                      <c:pt idx="455">
                        <c:v>5.2101606340034525</c:v>
                      </c:pt>
                      <c:pt idx="456">
                        <c:v>5.3730575370949891</c:v>
                      </c:pt>
                      <c:pt idx="457">
                        <c:v>5.8468684318607309</c:v>
                      </c:pt>
                      <c:pt idx="458">
                        <c:v>8.4997726254992543</c:v>
                      </c:pt>
                      <c:pt idx="459">
                        <c:v>8.1160304452212308</c:v>
                      </c:pt>
                      <c:pt idx="460">
                        <c:v>8.1818423113625443</c:v>
                      </c:pt>
                      <c:pt idx="461">
                        <c:v>7.7826824169103448</c:v>
                      </c:pt>
                      <c:pt idx="462">
                        <c:v>4.1927483281749218</c:v>
                      </c:pt>
                      <c:pt idx="463">
                        <c:v>5.2930365933435457</c:v>
                      </c:pt>
                      <c:pt idx="464">
                        <c:v>5.4016584337718045</c:v>
                      </c:pt>
                      <c:pt idx="465">
                        <c:v>5.3203301008875332</c:v>
                      </c:pt>
                      <c:pt idx="466">
                        <c:v>5.1799835820171465</c:v>
                      </c:pt>
                      <c:pt idx="467">
                        <c:v>4.5337372013465265</c:v>
                      </c:pt>
                      <c:pt idx="468">
                        <c:v>4.1081025917767384</c:v>
                      </c:pt>
                      <c:pt idx="469">
                        <c:v>4.0817558027002683</c:v>
                      </c:pt>
                      <c:pt idx="470">
                        <c:v>4.181601009015699</c:v>
                      </c:pt>
                      <c:pt idx="471">
                        <c:v>4.3572145291842661</c:v>
                      </c:pt>
                      <c:pt idx="472">
                        <c:v>8.0872048075742526</c:v>
                      </c:pt>
                      <c:pt idx="473">
                        <c:v>7.4233034790743639</c:v>
                      </c:pt>
                      <c:pt idx="474">
                        <c:v>8.0342406529755337</c:v>
                      </c:pt>
                      <c:pt idx="475">
                        <c:v>7.8684708362827749</c:v>
                      </c:pt>
                      <c:pt idx="476">
                        <c:v>7.5144970695789786</c:v>
                      </c:pt>
                      <c:pt idx="477">
                        <c:v>8.7957432337596479</c:v>
                      </c:pt>
                      <c:pt idx="478">
                        <c:v>10.186462708627246</c:v>
                      </c:pt>
                      <c:pt idx="479">
                        <c:v>10.583639563127914</c:v>
                      </c:pt>
                      <c:pt idx="480">
                        <c:v>10.437937186419024</c:v>
                      </c:pt>
                      <c:pt idx="481">
                        <c:v>9.9767013854798048</c:v>
                      </c:pt>
                      <c:pt idx="482">
                        <c:v>9.6741848047901087</c:v>
                      </c:pt>
                      <c:pt idx="483">
                        <c:v>10.570378988744025</c:v>
                      </c:pt>
                      <c:pt idx="484">
                        <c:v>9.9403807062480087</c:v>
                      </c:pt>
                      <c:pt idx="485">
                        <c:v>10.604981363444759</c:v>
                      </c:pt>
                      <c:pt idx="486">
                        <c:v>11.735993626604118</c:v>
                      </c:pt>
                      <c:pt idx="487">
                        <c:v>12.736674189255272</c:v>
                      </c:pt>
                      <c:pt idx="488">
                        <c:v>11.572117421583432</c:v>
                      </c:pt>
                      <c:pt idx="489">
                        <c:v>11.085625877804803</c:v>
                      </c:pt>
                      <c:pt idx="490">
                        <c:v>11.816403316055229</c:v>
                      </c:pt>
                      <c:pt idx="491">
                        <c:v>12.544079586166717</c:v>
                      </c:pt>
                      <c:pt idx="492">
                        <c:v>11.270454139166878</c:v>
                      </c:pt>
                      <c:pt idx="493">
                        <c:v>10.868360623656107</c:v>
                      </c:pt>
                      <c:pt idx="494">
                        <c:v>11.470696979740968</c:v>
                      </c:pt>
                      <c:pt idx="495">
                        <c:v>12.109532262854962</c:v>
                      </c:pt>
                      <c:pt idx="496">
                        <c:v>10.972514930455512</c:v>
                      </c:pt>
                      <c:pt idx="497">
                        <c:v>10.699492069211169</c:v>
                      </c:pt>
                      <c:pt idx="498">
                        <c:v>9.5640931192526093</c:v>
                      </c:pt>
                      <c:pt idx="499">
                        <c:v>10.695182806287779</c:v>
                      </c:pt>
                      <c:pt idx="500">
                        <c:v>9.9600685438440539</c:v>
                      </c:pt>
                      <c:pt idx="501">
                        <c:v>9.7722446867496</c:v>
                      </c:pt>
                      <c:pt idx="502">
                        <c:v>10.796496020501285</c:v>
                      </c:pt>
                      <c:pt idx="503">
                        <c:v>9.872105305131468</c:v>
                      </c:pt>
                      <c:pt idx="504">
                        <c:v>10.054424493345277</c:v>
                      </c:pt>
                      <c:pt idx="505">
                        <c:v>9.8465215745439814</c:v>
                      </c:pt>
                      <c:pt idx="506">
                        <c:v>10.185665182143582</c:v>
                      </c:pt>
                      <c:pt idx="507">
                        <c:v>10.482224715827924</c:v>
                      </c:pt>
                      <c:pt idx="508">
                        <c:v>11.630251356115554</c:v>
                      </c:pt>
                      <c:pt idx="509">
                        <c:v>10.984262896546925</c:v>
                      </c:pt>
                      <c:pt idx="510">
                        <c:v>11.771566153757533</c:v>
                      </c:pt>
                      <c:pt idx="511">
                        <c:v>11.681118173211102</c:v>
                      </c:pt>
                      <c:pt idx="512">
                        <c:v>11.163218891951736</c:v>
                      </c:pt>
                      <c:pt idx="513">
                        <c:v>11.55121458357247</c:v>
                      </c:pt>
                      <c:pt idx="514">
                        <c:v>8.6315523848763078</c:v>
                      </c:pt>
                      <c:pt idx="515">
                        <c:v>8.4794973934661293</c:v>
                      </c:pt>
                      <c:pt idx="516">
                        <c:v>6.9898071367941439</c:v>
                      </c:pt>
                      <c:pt idx="517">
                        <c:v>7.0806011755521538</c:v>
                      </c:pt>
                      <c:pt idx="518">
                        <c:v>6.9534570682114225</c:v>
                      </c:pt>
                      <c:pt idx="519">
                        <c:v>5.7738189216546036</c:v>
                      </c:pt>
                      <c:pt idx="520">
                        <c:v>5.7886932206176347</c:v>
                      </c:pt>
                      <c:pt idx="521">
                        <c:v>5.2030180684927476</c:v>
                      </c:pt>
                      <c:pt idx="522">
                        <c:v>5.4004825105003924</c:v>
                      </c:pt>
                      <c:pt idx="523">
                        <c:v>5.551812843145628</c:v>
                      </c:pt>
                      <c:pt idx="524">
                        <c:v>6.2099181140578654</c:v>
                      </c:pt>
                      <c:pt idx="525">
                        <c:v>6.1741543682393942</c:v>
                      </c:pt>
                      <c:pt idx="526">
                        <c:v>7.5538149574218947</c:v>
                      </c:pt>
                      <c:pt idx="527">
                        <c:v>7.6872781434560089</c:v>
                      </c:pt>
                      <c:pt idx="528">
                        <c:v>8.1784723876333505</c:v>
                      </c:pt>
                      <c:pt idx="529">
                        <c:v>10.408743437530898</c:v>
                      </c:pt>
                      <c:pt idx="530">
                        <c:v>10.184643466263722</c:v>
                      </c:pt>
                      <c:pt idx="531">
                        <c:v>12.654800860440117</c:v>
                      </c:pt>
                      <c:pt idx="532">
                        <c:v>12.663174858155056</c:v>
                      </c:pt>
                      <c:pt idx="533">
                        <c:v>13.152081105417933</c:v>
                      </c:pt>
                      <c:pt idx="534">
                        <c:v>15.468831341566872</c:v>
                      </c:pt>
                      <c:pt idx="535">
                        <c:v>17.317963138707825</c:v>
                      </c:pt>
                      <c:pt idx="536">
                        <c:v>16.913980328761809</c:v>
                      </c:pt>
                      <c:pt idx="537">
                        <c:v>16.473487519428478</c:v>
                      </c:pt>
                      <c:pt idx="538">
                        <c:v>16.435073092695983</c:v>
                      </c:pt>
                      <c:pt idx="539">
                        <c:v>17.678520785490349</c:v>
                      </c:pt>
                      <c:pt idx="540">
                        <c:v>14.951640330733081</c:v>
                      </c:pt>
                      <c:pt idx="541">
                        <c:v>13.085919957656403</c:v>
                      </c:pt>
                      <c:pt idx="542">
                        <c:v>11.59012518301444</c:v>
                      </c:pt>
                      <c:pt idx="543">
                        <c:v>10.932864992230137</c:v>
                      </c:pt>
                      <c:pt idx="544">
                        <c:v>10.30532307990306</c:v>
                      </c:pt>
                      <c:pt idx="545">
                        <c:v>9.3521576283164336</c:v>
                      </c:pt>
                      <c:pt idx="546">
                        <c:v>9.6864393481539466</c:v>
                      </c:pt>
                      <c:pt idx="547">
                        <c:v>7.9208927761500556</c:v>
                      </c:pt>
                      <c:pt idx="548">
                        <c:v>8.2895394171601495</c:v>
                      </c:pt>
                      <c:pt idx="549">
                        <c:v>8.4770987389821748</c:v>
                      </c:pt>
                      <c:pt idx="550">
                        <c:v>10.026335534900369</c:v>
                      </c:pt>
                    </c:numCache>
                  </c:numRef>
                </c:val>
                <c:smooth val="0"/>
                <c:extLst xmlns:c15="http://schemas.microsoft.com/office/drawing/2012/chart">
                  <c:ext xmlns:c16="http://schemas.microsoft.com/office/drawing/2014/chart" uri="{C3380CC4-5D6E-409C-BE32-E72D297353CC}">
                    <c16:uniqueId val="{00000001-1F5C-49C1-BE28-1CF3483608C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2.7153723210245064</c:v>
                      </c:pt>
                      <c:pt idx="1">
                        <c:v>2.7622859713371248</c:v>
                      </c:pt>
                      <c:pt idx="2">
                        <c:v>2.6673830999861448</c:v>
                      </c:pt>
                      <c:pt idx="3">
                        <c:v>2.2611894690498806</c:v>
                      </c:pt>
                      <c:pt idx="4">
                        <c:v>2.2031846878159413</c:v>
                      </c:pt>
                      <c:pt idx="5">
                        <c:v>2.3483362482559711</c:v>
                      </c:pt>
                      <c:pt idx="6">
                        <c:v>2.583635730173341</c:v>
                      </c:pt>
                      <c:pt idx="7">
                        <c:v>2.8581631289711593</c:v>
                      </c:pt>
                      <c:pt idx="8">
                        <c:v>4.1638580452303033</c:v>
                      </c:pt>
                      <c:pt idx="9">
                        <c:v>4.7218509377651561</c:v>
                      </c:pt>
                      <c:pt idx="10">
                        <c:v>5.7861013776663217</c:v>
                      </c:pt>
                      <c:pt idx="11">
                        <c:v>5.2872391224898569</c:v>
                      </c:pt>
                      <c:pt idx="12">
                        <c:v>5.0740566086490357</c:v>
                      </c:pt>
                      <c:pt idx="13">
                        <c:v>7.3284793926579033</c:v>
                      </c:pt>
                      <c:pt idx="14">
                        <c:v>7.8678349189719716</c:v>
                      </c:pt>
                      <c:pt idx="15">
                        <c:v>7.8564546749542519</c:v>
                      </c:pt>
                      <c:pt idx="16">
                        <c:v>6.6249615833260203</c:v>
                      </c:pt>
                      <c:pt idx="17">
                        <c:v>6.6848701796808365</c:v>
                      </c:pt>
                      <c:pt idx="18">
                        <c:v>6.6847517778072252</c:v>
                      </c:pt>
                      <c:pt idx="19">
                        <c:v>6.7322597474052124</c:v>
                      </c:pt>
                      <c:pt idx="20">
                        <c:v>6.3478751432628364</c:v>
                      </c:pt>
                      <c:pt idx="21">
                        <c:v>7.6533087417957431</c:v>
                      </c:pt>
                      <c:pt idx="22">
                        <c:v>8.6686690483209023</c:v>
                      </c:pt>
                      <c:pt idx="23">
                        <c:v>8.233076974248668</c:v>
                      </c:pt>
                      <c:pt idx="24">
                        <c:v>7.9452252117530096</c:v>
                      </c:pt>
                      <c:pt idx="25">
                        <c:v>7.7932356164558714</c:v>
                      </c:pt>
                      <c:pt idx="26">
                        <c:v>9.3392197176560767</c:v>
                      </c:pt>
                      <c:pt idx="27">
                        <c:v>8.5249832346459318</c:v>
                      </c:pt>
                      <c:pt idx="28">
                        <c:v>6.7208276233358859</c:v>
                      </c:pt>
                      <c:pt idx="29">
                        <c:v>6.7110056399674107</c:v>
                      </c:pt>
                      <c:pt idx="30">
                        <c:v>7.1930434827220386</c:v>
                      </c:pt>
                      <c:pt idx="31">
                        <c:v>5.7987440653964919</c:v>
                      </c:pt>
                      <c:pt idx="32">
                        <c:v>5.1439372739402041</c:v>
                      </c:pt>
                      <c:pt idx="33">
                        <c:v>5.6448882597125225</c:v>
                      </c:pt>
                      <c:pt idx="34">
                        <c:v>4.7643754800632143</c:v>
                      </c:pt>
                      <c:pt idx="35">
                        <c:v>3.396677835660777</c:v>
                      </c:pt>
                      <c:pt idx="36">
                        <c:v>2.8828067740504126</c:v>
                      </c:pt>
                      <c:pt idx="37">
                        <c:v>2.9927687667464098</c:v>
                      </c:pt>
                      <c:pt idx="38">
                        <c:v>3.4418082439274098</c:v>
                      </c:pt>
                      <c:pt idx="39">
                        <c:v>2.4206472725107777</c:v>
                      </c:pt>
                      <c:pt idx="40">
                        <c:v>2.5251679290339268</c:v>
                      </c:pt>
                      <c:pt idx="41">
                        <c:v>2.567942793957128</c:v>
                      </c:pt>
                      <c:pt idx="42">
                        <c:v>2.6652027470602002</c:v>
                      </c:pt>
                      <c:pt idx="43">
                        <c:v>2.6474061041228878</c:v>
                      </c:pt>
                      <c:pt idx="44">
                        <c:v>2.7653970487186417</c:v>
                      </c:pt>
                      <c:pt idx="45">
                        <c:v>3.454682058142172</c:v>
                      </c:pt>
                      <c:pt idx="46">
                        <c:v>4.3187229527868007</c:v>
                      </c:pt>
                      <c:pt idx="47">
                        <c:v>4.4159383641960721</c:v>
                      </c:pt>
                      <c:pt idx="48">
                        <c:v>4.2631803166428499</c:v>
                      </c:pt>
                      <c:pt idx="49">
                        <c:v>8.6912138677064252</c:v>
                      </c:pt>
                      <c:pt idx="50">
                        <c:v>8.0351347493210117</c:v>
                      </c:pt>
                      <c:pt idx="51">
                        <c:v>8.8403144553942408</c:v>
                      </c:pt>
                      <c:pt idx="52">
                        <c:v>9.544434961012632</c:v>
                      </c:pt>
                      <c:pt idx="53">
                        <c:v>9.5944210281694069</c:v>
                      </c:pt>
                      <c:pt idx="54">
                        <c:v>8.8401467154963562</c:v>
                      </c:pt>
                      <c:pt idx="55">
                        <c:v>9.6611509531340136</c:v>
                      </c:pt>
                      <c:pt idx="56">
                        <c:v>8.9530888971813294</c:v>
                      </c:pt>
                      <c:pt idx="57">
                        <c:v>8.9727730628858939</c:v>
                      </c:pt>
                      <c:pt idx="58">
                        <c:v>9.1588889867124816</c:v>
                      </c:pt>
                      <c:pt idx="59">
                        <c:v>9.8283514505869203</c:v>
                      </c:pt>
                      <c:pt idx="60">
                        <c:v>10.824303998341268</c:v>
                      </c:pt>
                      <c:pt idx="61">
                        <c:v>11.999813183257436</c:v>
                      </c:pt>
                      <c:pt idx="62">
                        <c:v>11.483166263336996</c:v>
                      </c:pt>
                      <c:pt idx="63">
                        <c:v>12.02781231797257</c:v>
                      </c:pt>
                      <c:pt idx="64">
                        <c:v>15.556280604918312</c:v>
                      </c:pt>
                      <c:pt idx="65">
                        <c:v>15.536815920728273</c:v>
                      </c:pt>
                      <c:pt idx="66">
                        <c:v>15.047935642580475</c:v>
                      </c:pt>
                      <c:pt idx="67">
                        <c:v>13.368384458970679</c:v>
                      </c:pt>
                      <c:pt idx="68">
                        <c:v>13.85072708319421</c:v>
                      </c:pt>
                      <c:pt idx="69">
                        <c:v>14.053576754651733</c:v>
                      </c:pt>
                      <c:pt idx="70">
                        <c:v>11.960739691685006</c:v>
                      </c:pt>
                      <c:pt idx="71">
                        <c:v>10.520901423214319</c:v>
                      </c:pt>
                      <c:pt idx="72">
                        <c:v>11.35509157481021</c:v>
                      </c:pt>
                      <c:pt idx="73">
                        <c:v>11.028105845900534</c:v>
                      </c:pt>
                      <c:pt idx="74">
                        <c:v>10.206532656858222</c:v>
                      </c:pt>
                      <c:pt idx="75">
                        <c:v>9.8754228694315564</c:v>
                      </c:pt>
                      <c:pt idx="76">
                        <c:v>9.4790919857765061</c:v>
                      </c:pt>
                      <c:pt idx="77">
                        <c:v>8.2207562876873741</c:v>
                      </c:pt>
                      <c:pt idx="78">
                        <c:v>6.0751260494201373</c:v>
                      </c:pt>
                      <c:pt idx="79">
                        <c:v>4.6329993604932413</c:v>
                      </c:pt>
                      <c:pt idx="80">
                        <c:v>3.4322664946415338</c:v>
                      </c:pt>
                      <c:pt idx="81">
                        <c:v>3.4391380411512347</c:v>
                      </c:pt>
                      <c:pt idx="82">
                        <c:v>3.2075383514006623</c:v>
                      </c:pt>
                      <c:pt idx="83">
                        <c:v>2.919170943879271</c:v>
                      </c:pt>
                      <c:pt idx="84">
                        <c:v>2.9916913611184062</c:v>
                      </c:pt>
                      <c:pt idx="85">
                        <c:v>3.1105841727931232</c:v>
                      </c:pt>
                      <c:pt idx="86">
                        <c:v>3.1965248576240093</c:v>
                      </c:pt>
                      <c:pt idx="87">
                        <c:v>3.4592438843873938</c:v>
                      </c:pt>
                      <c:pt idx="88">
                        <c:v>3.9325761064142193</c:v>
                      </c:pt>
                      <c:pt idx="89">
                        <c:v>4.7005651693235038</c:v>
                      </c:pt>
                      <c:pt idx="90">
                        <c:v>8.1173173874556319</c:v>
                      </c:pt>
                      <c:pt idx="91">
                        <c:v>7.4867760837295894</c:v>
                      </c:pt>
                      <c:pt idx="92">
                        <c:v>7.0114231404513001</c:v>
                      </c:pt>
                      <c:pt idx="93">
                        <c:v>6.8053589286347913</c:v>
                      </c:pt>
                      <c:pt idx="94">
                        <c:v>6.1131283414365907</c:v>
                      </c:pt>
                      <c:pt idx="95">
                        <c:v>5.5830153630575952</c:v>
                      </c:pt>
                      <c:pt idx="96">
                        <c:v>5.3367023661628599</c:v>
                      </c:pt>
                      <c:pt idx="97">
                        <c:v>4.4806385997346885</c:v>
                      </c:pt>
                      <c:pt idx="98">
                        <c:v>3.9727189756408299</c:v>
                      </c:pt>
                      <c:pt idx="99">
                        <c:v>3.9251473686113596</c:v>
                      </c:pt>
                      <c:pt idx="100">
                        <c:v>2.1774883800518738</c:v>
                      </c:pt>
                      <c:pt idx="101">
                        <c:v>2.2645398495026492</c:v>
                      </c:pt>
                      <c:pt idx="102">
                        <c:v>2.3010073639580639</c:v>
                      </c:pt>
                      <c:pt idx="103">
                        <c:v>2.4155880374702909</c:v>
                      </c:pt>
                      <c:pt idx="104">
                        <c:v>2.3522873419881085</c:v>
                      </c:pt>
                      <c:pt idx="105">
                        <c:v>2.3382321925619807</c:v>
                      </c:pt>
                      <c:pt idx="106">
                        <c:v>2.1684226782338287</c:v>
                      </c:pt>
                      <c:pt idx="107">
                        <c:v>2.4485554292856513</c:v>
                      </c:pt>
                      <c:pt idx="108">
                        <c:v>2.6188123901947558</c:v>
                      </c:pt>
                      <c:pt idx="109">
                        <c:v>2.561124452785474</c:v>
                      </c:pt>
                      <c:pt idx="110">
                        <c:v>4.7152967284513725</c:v>
                      </c:pt>
                      <c:pt idx="111">
                        <c:v>3.0693936593564812</c:v>
                      </c:pt>
                      <c:pt idx="112">
                        <c:v>2.7909893837120552</c:v>
                      </c:pt>
                      <c:pt idx="113">
                        <c:v>2.395394445614178</c:v>
                      </c:pt>
                      <c:pt idx="114">
                        <c:v>2.3493548742792898</c:v>
                      </c:pt>
                      <c:pt idx="115">
                        <c:v>2.3520385741184087</c:v>
                      </c:pt>
                      <c:pt idx="116">
                        <c:v>2.6046205790399588</c:v>
                      </c:pt>
                      <c:pt idx="117">
                        <c:v>2.6901084064796259</c:v>
                      </c:pt>
                      <c:pt idx="118">
                        <c:v>2.0030265689297062</c:v>
                      </c:pt>
                      <c:pt idx="119">
                        <c:v>1.9345205576964433</c:v>
                      </c:pt>
                      <c:pt idx="120">
                        <c:v>2.0147188817622808</c:v>
                      </c:pt>
                      <c:pt idx="121">
                        <c:v>2.4420738526153789</c:v>
                      </c:pt>
                      <c:pt idx="122">
                        <c:v>2.6153744161466226</c:v>
                      </c:pt>
                      <c:pt idx="123">
                        <c:v>2.8268296070761494</c:v>
                      </c:pt>
                      <c:pt idx="124">
                        <c:v>2.7910012560553223</c:v>
                      </c:pt>
                      <c:pt idx="125">
                        <c:v>2.4185769204914114</c:v>
                      </c:pt>
                      <c:pt idx="126">
                        <c:v>2.3777825897094513</c:v>
                      </c:pt>
                      <c:pt idx="127">
                        <c:v>2.2430835508027367</c:v>
                      </c:pt>
                      <c:pt idx="128">
                        <c:v>2.983847933156242</c:v>
                      </c:pt>
                      <c:pt idx="129">
                        <c:v>2.9373435453121197</c:v>
                      </c:pt>
                      <c:pt idx="130">
                        <c:v>2.7661763717638186</c:v>
                      </c:pt>
                      <c:pt idx="131">
                        <c:v>3.2352720210939312</c:v>
                      </c:pt>
                      <c:pt idx="132">
                        <c:v>3.0499643341938256</c:v>
                      </c:pt>
                      <c:pt idx="133">
                        <c:v>3.0120686718979708</c:v>
                      </c:pt>
                      <c:pt idx="134">
                        <c:v>3.1982101264729366</c:v>
                      </c:pt>
                      <c:pt idx="135">
                        <c:v>3.7520659067511914</c:v>
                      </c:pt>
                      <c:pt idx="136">
                        <c:v>3.9299035390389094</c:v>
                      </c:pt>
                      <c:pt idx="137">
                        <c:v>3.8575160705082872</c:v>
                      </c:pt>
                      <c:pt idx="138">
                        <c:v>4.0113225694059231</c:v>
                      </c:pt>
                      <c:pt idx="139">
                        <c:v>4.2306947006570743</c:v>
                      </c:pt>
                      <c:pt idx="140">
                        <c:v>3.8875429149451146</c:v>
                      </c:pt>
                      <c:pt idx="141">
                        <c:v>3.3021689162486321</c:v>
                      </c:pt>
                      <c:pt idx="142">
                        <c:v>3.437810351421418</c:v>
                      </c:pt>
                      <c:pt idx="143">
                        <c:v>3.4248506395821412</c:v>
                      </c:pt>
                      <c:pt idx="144">
                        <c:v>3.5323870102765298</c:v>
                      </c:pt>
                      <c:pt idx="145">
                        <c:v>3.4130044990804937</c:v>
                      </c:pt>
                      <c:pt idx="146">
                        <c:v>2.9966949619778149</c:v>
                      </c:pt>
                      <c:pt idx="147">
                        <c:v>2.9346754042795284</c:v>
                      </c:pt>
                      <c:pt idx="148">
                        <c:v>2.8356249748529812</c:v>
                      </c:pt>
                      <c:pt idx="149">
                        <c:v>3.1101057837135322</c:v>
                      </c:pt>
                      <c:pt idx="150">
                        <c:v>3.403497731108494</c:v>
                      </c:pt>
                      <c:pt idx="151">
                        <c:v>3.4141261425090175</c:v>
                      </c:pt>
                      <c:pt idx="152">
                        <c:v>3.5106693339893691</c:v>
                      </c:pt>
                      <c:pt idx="153">
                        <c:v>3.7597027064231971</c:v>
                      </c:pt>
                      <c:pt idx="154">
                        <c:v>3.6235546804725733</c:v>
                      </c:pt>
                      <c:pt idx="155">
                        <c:v>4.1852547759920897</c:v>
                      </c:pt>
                      <c:pt idx="156">
                        <c:v>4.7213362424528205</c:v>
                      </c:pt>
                      <c:pt idx="157">
                        <c:v>5.2080615622677318</c:v>
                      </c:pt>
                      <c:pt idx="158">
                        <c:v>5.2545280671128749</c:v>
                      </c:pt>
                      <c:pt idx="159">
                        <c:v>5.6540619107914134</c:v>
                      </c:pt>
                      <c:pt idx="160">
                        <c:v>5.2287578534185988</c:v>
                      </c:pt>
                      <c:pt idx="161">
                        <c:v>5.950356913655237</c:v>
                      </c:pt>
                      <c:pt idx="162">
                        <c:v>5.9740212990876733</c:v>
                      </c:pt>
                      <c:pt idx="163">
                        <c:v>5.4414583215371168</c:v>
                      </c:pt>
                      <c:pt idx="164">
                        <c:v>6.14029920567876</c:v>
                      </c:pt>
                      <c:pt idx="165">
                        <c:v>6.6707636711460561</c:v>
                      </c:pt>
                      <c:pt idx="166">
                        <c:v>7.2622856837653966</c:v>
                      </c:pt>
                      <c:pt idx="167">
                        <c:v>7.1251742292730222</c:v>
                      </c:pt>
                      <c:pt idx="168">
                        <c:v>7.3255265987004412</c:v>
                      </c:pt>
                      <c:pt idx="169">
                        <c:v>7.2864765294736431</c:v>
                      </c:pt>
                      <c:pt idx="170">
                        <c:v>8.2168720858435158</c:v>
                      </c:pt>
                      <c:pt idx="171">
                        <c:v>8.2670320148015186</c:v>
                      </c:pt>
                      <c:pt idx="172">
                        <c:v>9.2815177510802869</c:v>
                      </c:pt>
                      <c:pt idx="173">
                        <c:v>11.10102858193517</c:v>
                      </c:pt>
                      <c:pt idx="174">
                        <c:v>10.84427865916563</c:v>
                      </c:pt>
                      <c:pt idx="175">
                        <c:v>8.6516848701871343</c:v>
                      </c:pt>
                      <c:pt idx="176">
                        <c:v>8.6481813738208739</c:v>
                      </c:pt>
                      <c:pt idx="177">
                        <c:v>9.0218088739887854</c:v>
                      </c:pt>
                      <c:pt idx="178">
                        <c:v>9.7915983039390788</c:v>
                      </c:pt>
                      <c:pt idx="179">
                        <c:v>9.2799545543075617</c:v>
                      </c:pt>
                      <c:pt idx="180">
                        <c:v>9.9156384157984174</c:v>
                      </c:pt>
                      <c:pt idx="181">
                        <c:v>10.568829662011787</c:v>
                      </c:pt>
                      <c:pt idx="182">
                        <c:v>9.124468570571155</c:v>
                      </c:pt>
                      <c:pt idx="183">
                        <c:v>7.2580252279353905</c:v>
                      </c:pt>
                      <c:pt idx="184">
                        <c:v>7.6123162093854289</c:v>
                      </c:pt>
                      <c:pt idx="185">
                        <c:v>8.9821410898319378</c:v>
                      </c:pt>
                      <c:pt idx="186">
                        <c:v>5.3977535798788443</c:v>
                      </c:pt>
                      <c:pt idx="187">
                        <c:v>5.5373295785850436</c:v>
                      </c:pt>
                      <c:pt idx="188">
                        <c:v>5.0117721490826268</c:v>
                      </c:pt>
                      <c:pt idx="189">
                        <c:v>4.0866927985775732</c:v>
                      </c:pt>
                      <c:pt idx="190">
                        <c:v>3.9961173515291271</c:v>
                      </c:pt>
                      <c:pt idx="191">
                        <c:v>3.3468547003468436</c:v>
                      </c:pt>
                      <c:pt idx="192">
                        <c:v>3.500418052307698</c:v>
                      </c:pt>
                      <c:pt idx="193">
                        <c:v>3.7180852536661857</c:v>
                      </c:pt>
                      <c:pt idx="194">
                        <c:v>3.6267815069968341</c:v>
                      </c:pt>
                      <c:pt idx="195">
                        <c:v>3.2103376136203954</c:v>
                      </c:pt>
                      <c:pt idx="196">
                        <c:v>4.2009062296411868</c:v>
                      </c:pt>
                      <c:pt idx="197">
                        <c:v>3.6017627728943729</c:v>
                      </c:pt>
                      <c:pt idx="198">
                        <c:v>3.761962303184152</c:v>
                      </c:pt>
                      <c:pt idx="199">
                        <c:v>4.7979742615806185</c:v>
                      </c:pt>
                      <c:pt idx="200">
                        <c:v>3.7701229709543767</c:v>
                      </c:pt>
                      <c:pt idx="201">
                        <c:v>3.4475678841280084</c:v>
                      </c:pt>
                      <c:pt idx="202">
                        <c:v>2.2896725280296364</c:v>
                      </c:pt>
                      <c:pt idx="203">
                        <c:v>1.8604151451970512</c:v>
                      </c:pt>
                      <c:pt idx="204">
                        <c:v>1.6867547545909236</c:v>
                      </c:pt>
                      <c:pt idx="205">
                        <c:v>1.7202235036461004</c:v>
                      </c:pt>
                      <c:pt idx="206">
                        <c:v>1.6634802014481609</c:v>
                      </c:pt>
                      <c:pt idx="207">
                        <c:v>1.5985377749525513</c:v>
                      </c:pt>
                      <c:pt idx="208">
                        <c:v>1.5465164566230396</c:v>
                      </c:pt>
                      <c:pt idx="209">
                        <c:v>1.5074046662794247</c:v>
                      </c:pt>
                      <c:pt idx="210">
                        <c:v>1.654252665038572</c:v>
                      </c:pt>
                      <c:pt idx="211">
                        <c:v>2.1402998210259638</c:v>
                      </c:pt>
                      <c:pt idx="212">
                        <c:v>2.7434179241565664</c:v>
                      </c:pt>
                      <c:pt idx="213">
                        <c:v>3.2808387995053119</c:v>
                      </c:pt>
                      <c:pt idx="214">
                        <c:v>3.0743796097263041</c:v>
                      </c:pt>
                      <c:pt idx="215">
                        <c:v>3.2526271695782372</c:v>
                      </c:pt>
                      <c:pt idx="216">
                        <c:v>3.2568223855984595</c:v>
                      </c:pt>
                      <c:pt idx="217">
                        <c:v>3.8596118543065678</c:v>
                      </c:pt>
                      <c:pt idx="218">
                        <c:v>3.7695192374526587</c:v>
                      </c:pt>
                      <c:pt idx="219">
                        <c:v>3.8885938410351342</c:v>
                      </c:pt>
                      <c:pt idx="220">
                        <c:v>4.2372791461749424</c:v>
                      </c:pt>
                      <c:pt idx="221">
                        <c:v>4.4313264719009595</c:v>
                      </c:pt>
                      <c:pt idx="222">
                        <c:v>5.2316421442290819</c:v>
                      </c:pt>
                      <c:pt idx="223">
                        <c:v>5.4843964606327695</c:v>
                      </c:pt>
                      <c:pt idx="224">
                        <c:v>5.9798674413191231</c:v>
                      </c:pt>
                      <c:pt idx="225">
                        <c:v>5.9291378771112955</c:v>
                      </c:pt>
                      <c:pt idx="226">
                        <c:v>6.4937321033398634</c:v>
                      </c:pt>
                      <c:pt idx="227">
                        <c:v>6.5562574129374704</c:v>
                      </c:pt>
                      <c:pt idx="228">
                        <c:v>7.048165208160615</c:v>
                      </c:pt>
                      <c:pt idx="229">
                        <c:v>6.6587862272943426</c:v>
                      </c:pt>
                      <c:pt idx="230">
                        <c:v>6.3813862906209859</c:v>
                      </c:pt>
                      <c:pt idx="231">
                        <c:v>5.7941266515004619</c:v>
                      </c:pt>
                      <c:pt idx="232">
                        <c:v>4.7010081041981948</c:v>
                      </c:pt>
                      <c:pt idx="233">
                        <c:v>4.5299399300593013</c:v>
                      </c:pt>
                      <c:pt idx="234">
                        <c:v>4.7585791118100804</c:v>
                      </c:pt>
                      <c:pt idx="235">
                        <c:v>4.7127582921725395</c:v>
                      </c:pt>
                      <c:pt idx="236">
                        <c:v>4.1689503879261069</c:v>
                      </c:pt>
                      <c:pt idx="237">
                        <c:v>4.069791342307302</c:v>
                      </c:pt>
                      <c:pt idx="238">
                        <c:v>4.1709520550867438</c:v>
                      </c:pt>
                      <c:pt idx="239">
                        <c:v>4.3923586166795427</c:v>
                      </c:pt>
                      <c:pt idx="240">
                        <c:v>4.3506269277963909</c:v>
                      </c:pt>
                      <c:pt idx="241">
                        <c:v>4.4616860130582925</c:v>
                      </c:pt>
                      <c:pt idx="242">
                        <c:v>5.064312231661984</c:v>
                      </c:pt>
                      <c:pt idx="243">
                        <c:v>5.5259787608764652</c:v>
                      </c:pt>
                      <c:pt idx="244">
                        <c:v>5.3003131566188513</c:v>
                      </c:pt>
                      <c:pt idx="245">
                        <c:v>5.2268635775222521</c:v>
                      </c:pt>
                      <c:pt idx="246">
                        <c:v>5.8782830258609522</c:v>
                      </c:pt>
                      <c:pt idx="247">
                        <c:v>6.1521969502164673</c:v>
                      </c:pt>
                      <c:pt idx="248">
                        <c:v>6.2891249900365622</c:v>
                      </c:pt>
                      <c:pt idx="249">
                        <c:v>6.2495728933865919</c:v>
                      </c:pt>
                      <c:pt idx="250">
                        <c:v>7.1858011721637798</c:v>
                      </c:pt>
                      <c:pt idx="251">
                        <c:v>6.5952761760965908</c:v>
                      </c:pt>
                      <c:pt idx="252">
                        <c:v>6.3935745139668523</c:v>
                      </c:pt>
                      <c:pt idx="253">
                        <c:v>6.0662728371273964</c:v>
                      </c:pt>
                      <c:pt idx="254">
                        <c:v>5.9897935933716919</c:v>
                      </c:pt>
                      <c:pt idx="255">
                        <c:v>5.8586296953221026</c:v>
                      </c:pt>
                      <c:pt idx="256">
                        <c:v>5.7815482852067488</c:v>
                      </c:pt>
                      <c:pt idx="257">
                        <c:v>5.73303173784383</c:v>
                      </c:pt>
                      <c:pt idx="258">
                        <c:v>5.617012555052515</c:v>
                      </c:pt>
                      <c:pt idx="259">
                        <c:v>5.7857799612029188</c:v>
                      </c:pt>
                      <c:pt idx="260">
                        <c:v>5.665068022030586</c:v>
                      </c:pt>
                      <c:pt idx="261">
                        <c:v>6.2170366150658296</c:v>
                      </c:pt>
                      <c:pt idx="262">
                        <c:v>6.5739558952484076</c:v>
                      </c:pt>
                      <c:pt idx="263">
                        <c:v>6.4942033141808739</c:v>
                      </c:pt>
                      <c:pt idx="264">
                        <c:v>7.3904817181009559</c:v>
                      </c:pt>
                      <c:pt idx="265">
                        <c:v>6.9589478719810574</c:v>
                      </c:pt>
                      <c:pt idx="266">
                        <c:v>6.9137808474328439</c:v>
                      </c:pt>
                      <c:pt idx="267">
                        <c:v>6.8658470313390421</c:v>
                      </c:pt>
                      <c:pt idx="268">
                        <c:v>6.0756288877944069</c:v>
                      </c:pt>
                      <c:pt idx="269">
                        <c:v>5.5868200115070765</c:v>
                      </c:pt>
                      <c:pt idx="270">
                        <c:v>5.3638682421569346</c:v>
                      </c:pt>
                      <c:pt idx="271">
                        <c:v>5.8799381652730496</c:v>
                      </c:pt>
                      <c:pt idx="272">
                        <c:v>6.1224362501097715</c:v>
                      </c:pt>
                      <c:pt idx="273">
                        <c:v>6.346995391136506</c:v>
                      </c:pt>
                      <c:pt idx="274">
                        <c:v>5.9699586051790385</c:v>
                      </c:pt>
                      <c:pt idx="275">
                        <c:v>4.5896970802769621</c:v>
                      </c:pt>
                      <c:pt idx="276">
                        <c:v>4.6498078182644491</c:v>
                      </c:pt>
                      <c:pt idx="277">
                        <c:v>4.5163228185398125</c:v>
                      </c:pt>
                      <c:pt idx="278">
                        <c:v>4.5467093754074881</c:v>
                      </c:pt>
                      <c:pt idx="279">
                        <c:v>4.6706789346143553</c:v>
                      </c:pt>
                      <c:pt idx="280">
                        <c:v>4.6073475868928231</c:v>
                      </c:pt>
                      <c:pt idx="281">
                        <c:v>4.486708654748659</c:v>
                      </c:pt>
                      <c:pt idx="282">
                        <c:v>4.1693702176615988</c:v>
                      </c:pt>
                      <c:pt idx="283">
                        <c:v>3.8488363139670816</c:v>
                      </c:pt>
                      <c:pt idx="284">
                        <c:v>3.9782100267430782</c:v>
                      </c:pt>
                      <c:pt idx="285">
                        <c:v>5.1336676683352627</c:v>
                      </c:pt>
                      <c:pt idx="286">
                        <c:v>4.976630431229327</c:v>
                      </c:pt>
                      <c:pt idx="287">
                        <c:v>4.9036750903557813</c:v>
                      </c:pt>
                      <c:pt idx="288">
                        <c:v>2.1894709880636412</c:v>
                      </c:pt>
                      <c:pt idx="289">
                        <c:v>2.0549607053080945</c:v>
                      </c:pt>
                      <c:pt idx="290">
                        <c:v>1.8567450149733269</c:v>
                      </c:pt>
                      <c:pt idx="291">
                        <c:v>1.7110017871527854</c:v>
                      </c:pt>
                      <c:pt idx="292">
                        <c:v>1.7194959279834194</c:v>
                      </c:pt>
                      <c:pt idx="293">
                        <c:v>1.6832702710375245</c:v>
                      </c:pt>
                      <c:pt idx="294">
                        <c:v>1.5409644769539805</c:v>
                      </c:pt>
                      <c:pt idx="295">
                        <c:v>1.4195722940291273</c:v>
                      </c:pt>
                      <c:pt idx="296">
                        <c:v>1.2740399816130019</c:v>
                      </c:pt>
                      <c:pt idx="297">
                        <c:v>1.2383086467860098</c:v>
                      </c:pt>
                      <c:pt idx="298">
                        <c:v>2.6370266579134114</c:v>
                      </c:pt>
                      <c:pt idx="299">
                        <c:v>2.7912343838191691</c:v>
                      </c:pt>
                      <c:pt idx="300">
                        <c:v>3.2522080274602518</c:v>
                      </c:pt>
                      <c:pt idx="301">
                        <c:v>3.4696116311944531</c:v>
                      </c:pt>
                      <c:pt idx="302">
                        <c:v>3.349363519531932</c:v>
                      </c:pt>
                      <c:pt idx="303">
                        <c:v>3.8371404571960426</c:v>
                      </c:pt>
                      <c:pt idx="304">
                        <c:v>4.132534176020533</c:v>
                      </c:pt>
                      <c:pt idx="305">
                        <c:v>4.4092149037976984</c:v>
                      </c:pt>
                      <c:pt idx="306">
                        <c:v>4.6298536090689897</c:v>
                      </c:pt>
                      <c:pt idx="307">
                        <c:v>4.818308630476599</c:v>
                      </c:pt>
                      <c:pt idx="308">
                        <c:v>4.6940165715649451</c:v>
                      </c:pt>
                      <c:pt idx="309">
                        <c:v>4.7024942873642823</c:v>
                      </c:pt>
                      <c:pt idx="310">
                        <c:v>4.5010040035340078</c:v>
                      </c:pt>
                      <c:pt idx="311">
                        <c:v>3.7477056633554486</c:v>
                      </c:pt>
                      <c:pt idx="312">
                        <c:v>3.8879215128728606</c:v>
                      </c:pt>
                      <c:pt idx="313">
                        <c:v>3.6555640405191729</c:v>
                      </c:pt>
                      <c:pt idx="314">
                        <c:v>3.7731433914324466</c:v>
                      </c:pt>
                      <c:pt idx="315">
                        <c:v>4.2006740191149357</c:v>
                      </c:pt>
                      <c:pt idx="316">
                        <c:v>4.6203955408266033</c:v>
                      </c:pt>
                      <c:pt idx="317">
                        <c:v>4.4718089756253736</c:v>
                      </c:pt>
                      <c:pt idx="318">
                        <c:v>5.1319667649126961</c:v>
                      </c:pt>
                      <c:pt idx="319">
                        <c:v>5.1445170424325246</c:v>
                      </c:pt>
                      <c:pt idx="320">
                        <c:v>4.5501694004383868</c:v>
                      </c:pt>
                      <c:pt idx="321">
                        <c:v>5.1185741941435934</c:v>
                      </c:pt>
                      <c:pt idx="322">
                        <c:v>5.4377636191524399</c:v>
                      </c:pt>
                      <c:pt idx="323">
                        <c:v>6.31087613691823</c:v>
                      </c:pt>
                      <c:pt idx="324">
                        <c:v>5.4983499667170479</c:v>
                      </c:pt>
                      <c:pt idx="325">
                        <c:v>5.5990590253885273</c:v>
                      </c:pt>
                      <c:pt idx="326">
                        <c:v>4.3424452891384675</c:v>
                      </c:pt>
                      <c:pt idx="327">
                        <c:v>4.5368717694660967</c:v>
                      </c:pt>
                      <c:pt idx="328">
                        <c:v>4.197893379337712</c:v>
                      </c:pt>
                      <c:pt idx="329">
                        <c:v>4.3846799698485208</c:v>
                      </c:pt>
                      <c:pt idx="330">
                        <c:v>5.3851902008066297</c:v>
                      </c:pt>
                      <c:pt idx="331">
                        <c:v>5.6466923050089237</c:v>
                      </c:pt>
                      <c:pt idx="332">
                        <c:v>5.4374581772665174</c:v>
                      </c:pt>
                      <c:pt idx="333">
                        <c:v>5.4113418859616029</c:v>
                      </c:pt>
                      <c:pt idx="334">
                        <c:v>6.7873439110282296</c:v>
                      </c:pt>
                      <c:pt idx="335">
                        <c:v>6.0228834978794108</c:v>
                      </c:pt>
                      <c:pt idx="336">
                        <c:v>7.8605766528898213</c:v>
                      </c:pt>
                      <c:pt idx="337">
                        <c:v>7.649844563189883</c:v>
                      </c:pt>
                      <c:pt idx="338">
                        <c:v>8.3789222807235237</c:v>
                      </c:pt>
                      <c:pt idx="339">
                        <c:v>9.0495146119494869</c:v>
                      </c:pt>
                      <c:pt idx="340">
                        <c:v>9.4059466757748247</c:v>
                      </c:pt>
                      <c:pt idx="341">
                        <c:v>10.673105234696541</c:v>
                      </c:pt>
                      <c:pt idx="342">
                        <c:v>10.992108944025256</c:v>
                      </c:pt>
                      <c:pt idx="343">
                        <c:v>11.388064984048695</c:v>
                      </c:pt>
                      <c:pt idx="344">
                        <c:v>11.406143445324334</c:v>
                      </c:pt>
                      <c:pt idx="345">
                        <c:v>13.411118250792086</c:v>
                      </c:pt>
                      <c:pt idx="346">
                        <c:v>16.42388128627185</c:v>
                      </c:pt>
                      <c:pt idx="347">
                        <c:v>15.018601210584887</c:v>
                      </c:pt>
                      <c:pt idx="348">
                        <c:v>11.870956621353296</c:v>
                      </c:pt>
                      <c:pt idx="349">
                        <c:v>10.268296547939732</c:v>
                      </c:pt>
                      <c:pt idx="350">
                        <c:v>9.9103610095465271</c:v>
                      </c:pt>
                      <c:pt idx="351">
                        <c:v>9.8055352582839692</c:v>
                      </c:pt>
                      <c:pt idx="352">
                        <c:v>10.325741245444387</c:v>
                      </c:pt>
                      <c:pt idx="353">
                        <c:v>9.9430114099322076</c:v>
                      </c:pt>
                      <c:pt idx="354">
                        <c:v>9.4787796554806452</c:v>
                      </c:pt>
                      <c:pt idx="355">
                        <c:v>9.704405651524679</c:v>
                      </c:pt>
                      <c:pt idx="356">
                        <c:v>8.5382229806301382</c:v>
                      </c:pt>
                      <c:pt idx="357">
                        <c:v>10.544756175324178</c:v>
                      </c:pt>
                      <c:pt idx="358">
                        <c:v>13.094104312655428</c:v>
                      </c:pt>
                      <c:pt idx="359">
                        <c:v>12.318973893108353</c:v>
                      </c:pt>
                      <c:pt idx="360">
                        <c:v>12.388164749932701</c:v>
                      </c:pt>
                      <c:pt idx="361">
                        <c:v>11.859249560347974</c:v>
                      </c:pt>
                      <c:pt idx="362">
                        <c:v>12.046459029811816</c:v>
                      </c:pt>
                      <c:pt idx="363">
                        <c:v>7.5908971995458216</c:v>
                      </c:pt>
                      <c:pt idx="364">
                        <c:v>7.4630500627507157</c:v>
                      </c:pt>
                      <c:pt idx="365">
                        <c:v>7.119744963490124</c:v>
                      </c:pt>
                      <c:pt idx="366">
                        <c:v>7.0564313795009035</c:v>
                      </c:pt>
                      <c:pt idx="367">
                        <c:v>6.6628377272030574</c:v>
                      </c:pt>
                      <c:pt idx="368">
                        <c:v>6.2120675459111094</c:v>
                      </c:pt>
                      <c:pt idx="369">
                        <c:v>4.6793073452556309</c:v>
                      </c:pt>
                      <c:pt idx="370">
                        <c:v>4.4009528950192696</c:v>
                      </c:pt>
                      <c:pt idx="371">
                        <c:v>4.2663500348316665</c:v>
                      </c:pt>
                      <c:pt idx="372">
                        <c:v>4.1570647669831162</c:v>
                      </c:pt>
                      <c:pt idx="373">
                        <c:v>4.8017624726516059</c:v>
                      </c:pt>
                      <c:pt idx="374">
                        <c:v>4.9062421764360558</c:v>
                      </c:pt>
                      <c:pt idx="375">
                        <c:v>4.8252325636405642</c:v>
                      </c:pt>
                      <c:pt idx="376">
                        <c:v>5.1815719493112189</c:v>
                      </c:pt>
                      <c:pt idx="377">
                        <c:v>5.0914218727264169</c:v>
                      </c:pt>
                      <c:pt idx="378">
                        <c:v>5.1260608436885482</c:v>
                      </c:pt>
                      <c:pt idx="379">
                        <c:v>7.4257957441941205</c:v>
                      </c:pt>
                      <c:pt idx="380">
                        <c:v>7.7529843222711756</c:v>
                      </c:pt>
                      <c:pt idx="381">
                        <c:v>7.7912267044662151</c:v>
                      </c:pt>
                      <c:pt idx="382">
                        <c:v>7.5898104124025583</c:v>
                      </c:pt>
                      <c:pt idx="383">
                        <c:v>8.8645574039308297</c:v>
                      </c:pt>
                      <c:pt idx="384">
                        <c:v>9.2367018687108597</c:v>
                      </c:pt>
                      <c:pt idx="385">
                        <c:v>10.319200277254993</c:v>
                      </c:pt>
                      <c:pt idx="386">
                        <c:v>10.497666588146442</c:v>
                      </c:pt>
                      <c:pt idx="387">
                        <c:v>11.484849537485148</c:v>
                      </c:pt>
                      <c:pt idx="388">
                        <c:v>13.529826256985048</c:v>
                      </c:pt>
                      <c:pt idx="389">
                        <c:v>15.504468126214322</c:v>
                      </c:pt>
                      <c:pt idx="390">
                        <c:v>15.543158571024007</c:v>
                      </c:pt>
                      <c:pt idx="391">
                        <c:v>16.600104293547556</c:v>
                      </c:pt>
                      <c:pt idx="392">
                        <c:v>20.470222335184374</c:v>
                      </c:pt>
                      <c:pt idx="393">
                        <c:v>21.717211951560081</c:v>
                      </c:pt>
                      <c:pt idx="394">
                        <c:v>21.519283496581782</c:v>
                      </c:pt>
                      <c:pt idx="395">
                        <c:v>20.574946708144793</c:v>
                      </c:pt>
                      <c:pt idx="396">
                        <c:v>19.506938580191999</c:v>
                      </c:pt>
                      <c:pt idx="397">
                        <c:v>18.341687774980389</c:v>
                      </c:pt>
                      <c:pt idx="398">
                        <c:v>15.901743049890003</c:v>
                      </c:pt>
                      <c:pt idx="399">
                        <c:v>12.482204203282922</c:v>
                      </c:pt>
                      <c:pt idx="400">
                        <c:v>10.579706058006238</c:v>
                      </c:pt>
                      <c:pt idx="401">
                        <c:v>11.258809730576964</c:v>
                      </c:pt>
                      <c:pt idx="402">
                        <c:v>11.166860568431117</c:v>
                      </c:pt>
                      <c:pt idx="403">
                        <c:v>11.115278499681597</c:v>
                      </c:pt>
                      <c:pt idx="404">
                        <c:v>10.846312299712411</c:v>
                      </c:pt>
                      <c:pt idx="405">
                        <c:v>9.3085607064809999</c:v>
                      </c:pt>
                      <c:pt idx="406">
                        <c:v>9.6572790249919809</c:v>
                      </c:pt>
                      <c:pt idx="407">
                        <c:v>9.7763163696951612</c:v>
                      </c:pt>
                      <c:pt idx="408">
                        <c:v>10.201353874112685</c:v>
                      </c:pt>
                      <c:pt idx="409">
                        <c:v>10.639302877063335</c:v>
                      </c:pt>
                      <c:pt idx="410">
                        <c:v>11.493512123873398</c:v>
                      </c:pt>
                      <c:pt idx="411">
                        <c:v>10.327754318057766</c:v>
                      </c:pt>
                      <c:pt idx="412">
                        <c:v>9.5927583962834913</c:v>
                      </c:pt>
                      <c:pt idx="413">
                        <c:v>9.2250064832231402</c:v>
                      </c:pt>
                      <c:pt idx="414">
                        <c:v>9.0643512959910169</c:v>
                      </c:pt>
                      <c:pt idx="415">
                        <c:v>10.742252539815835</c:v>
                      </c:pt>
                      <c:pt idx="416">
                        <c:v>10.098376795775229</c:v>
                      </c:pt>
                      <c:pt idx="417">
                        <c:v>9.8101206705670752</c:v>
                      </c:pt>
                      <c:pt idx="418">
                        <c:v>9.8099634090467305</c:v>
                      </c:pt>
                      <c:pt idx="419">
                        <c:v>9.841247095042716</c:v>
                      </c:pt>
                      <c:pt idx="420">
                        <c:v>11.603441999882756</c:v>
                      </c:pt>
                      <c:pt idx="421">
                        <c:v>12.913912011362296</c:v>
                      </c:pt>
                      <c:pt idx="422">
                        <c:v>12.103080476585539</c:v>
                      </c:pt>
                      <c:pt idx="423">
                        <c:v>10.492088659242333</c:v>
                      </c:pt>
                      <c:pt idx="424">
                        <c:v>10.551735757716216</c:v>
                      </c:pt>
                      <c:pt idx="425">
                        <c:v>9.7625441094704293</c:v>
                      </c:pt>
                      <c:pt idx="426">
                        <c:v>10.07564884091652</c:v>
                      </c:pt>
                      <c:pt idx="427">
                        <c:v>10.624727613187559</c:v>
                      </c:pt>
                      <c:pt idx="428">
                        <c:v>10.054172145241012</c:v>
                      </c:pt>
                      <c:pt idx="429">
                        <c:v>9.9817493972441991</c:v>
                      </c:pt>
                      <c:pt idx="430">
                        <c:v>9.9158981095186256</c:v>
                      </c:pt>
                      <c:pt idx="431">
                        <c:v>9.657483195383838</c:v>
                      </c:pt>
                      <c:pt idx="432">
                        <c:v>10.53717862770127</c:v>
                      </c:pt>
                      <c:pt idx="433">
                        <c:v>11.985279207150704</c:v>
                      </c:pt>
                      <c:pt idx="434">
                        <c:v>8.7678831285968108</c:v>
                      </c:pt>
                      <c:pt idx="435">
                        <c:v>9.3213957688657665</c:v>
                      </c:pt>
                      <c:pt idx="436">
                        <c:v>9.7862372369155786</c:v>
                      </c:pt>
                      <c:pt idx="437">
                        <c:v>8.793802404493217</c:v>
                      </c:pt>
                      <c:pt idx="438">
                        <c:v>9.2695056507523077</c:v>
                      </c:pt>
                      <c:pt idx="439">
                        <c:v>10.178149075290962</c:v>
                      </c:pt>
                      <c:pt idx="440">
                        <c:v>9.1560088379533795</c:v>
                      </c:pt>
                      <c:pt idx="441">
                        <c:v>7.8204756054826134</c:v>
                      </c:pt>
                      <c:pt idx="442">
                        <c:v>8.0439215763056762</c:v>
                      </c:pt>
                      <c:pt idx="443">
                        <c:v>8.5229291248226886</c:v>
                      </c:pt>
                      <c:pt idx="444">
                        <c:v>9.7777101996847406</c:v>
                      </c:pt>
                      <c:pt idx="445">
                        <c:v>9.9422773088572018</c:v>
                      </c:pt>
                      <c:pt idx="446">
                        <c:v>9.6268030545834051</c:v>
                      </c:pt>
                      <c:pt idx="447">
                        <c:v>10.044191135620581</c:v>
                      </c:pt>
                      <c:pt idx="448">
                        <c:v>6.5647044599442816</c:v>
                      </c:pt>
                      <c:pt idx="449">
                        <c:v>6.6001386439207064</c:v>
                      </c:pt>
                      <c:pt idx="450">
                        <c:v>6.3824345944048542</c:v>
                      </c:pt>
                      <c:pt idx="451">
                        <c:v>7.4729836555336719</c:v>
                      </c:pt>
                      <c:pt idx="452">
                        <c:v>7.3893981948109655</c:v>
                      </c:pt>
                      <c:pt idx="453">
                        <c:v>5.7026405776188369</c:v>
                      </c:pt>
                      <c:pt idx="454">
                        <c:v>6.0676118851752472</c:v>
                      </c:pt>
                      <c:pt idx="455">
                        <c:v>5.822586165696908</c:v>
                      </c:pt>
                      <c:pt idx="456">
                        <c:v>5.9150843470721908</c:v>
                      </c:pt>
                      <c:pt idx="457">
                        <c:v>6.2082058084603062</c:v>
                      </c:pt>
                      <c:pt idx="458">
                        <c:v>8.9700813010438871</c:v>
                      </c:pt>
                      <c:pt idx="459">
                        <c:v>8.5498234245891958</c:v>
                      </c:pt>
                      <c:pt idx="460">
                        <c:v>8.8088529533751529</c:v>
                      </c:pt>
                      <c:pt idx="461">
                        <c:v>8.6689465161665424</c:v>
                      </c:pt>
                      <c:pt idx="462">
                        <c:v>4.6085634691877013</c:v>
                      </c:pt>
                      <c:pt idx="463">
                        <c:v>5.7015617201045892</c:v>
                      </c:pt>
                      <c:pt idx="464">
                        <c:v>5.5083858382650162</c:v>
                      </c:pt>
                      <c:pt idx="465">
                        <c:v>5.417307571285578</c:v>
                      </c:pt>
                      <c:pt idx="466">
                        <c:v>5.298597664361453</c:v>
                      </c:pt>
                      <c:pt idx="467">
                        <c:v>4.6332250078271953</c:v>
                      </c:pt>
                      <c:pt idx="468">
                        <c:v>4.3799898004070066</c:v>
                      </c:pt>
                      <c:pt idx="469">
                        <c:v>4.3159315454040623</c:v>
                      </c:pt>
                      <c:pt idx="470">
                        <c:v>4.3758867892144329</c:v>
                      </c:pt>
                      <c:pt idx="471">
                        <c:v>4.3657433706522895</c:v>
                      </c:pt>
                      <c:pt idx="472">
                        <c:v>8.1669716226634943</c:v>
                      </c:pt>
                      <c:pt idx="473">
                        <c:v>7.5513211500734894</c:v>
                      </c:pt>
                      <c:pt idx="474">
                        <c:v>8.3848171316820928</c:v>
                      </c:pt>
                      <c:pt idx="475">
                        <c:v>8.6854416990718502</c:v>
                      </c:pt>
                      <c:pt idx="476">
                        <c:v>8.3044883276537735</c:v>
                      </c:pt>
                      <c:pt idx="477">
                        <c:v>9.6895742744060644</c:v>
                      </c:pt>
                      <c:pt idx="478">
                        <c:v>10.72144842807263</c:v>
                      </c:pt>
                      <c:pt idx="479">
                        <c:v>11.201543136992713</c:v>
                      </c:pt>
                      <c:pt idx="480">
                        <c:v>11.148440236707593</c:v>
                      </c:pt>
                      <c:pt idx="481">
                        <c:v>10.832814163159998</c:v>
                      </c:pt>
                      <c:pt idx="482">
                        <c:v>11.052704428890115</c:v>
                      </c:pt>
                      <c:pt idx="483">
                        <c:v>11.935576833591734</c:v>
                      </c:pt>
                      <c:pt idx="484">
                        <c:v>11.156896382868549</c:v>
                      </c:pt>
                      <c:pt idx="485">
                        <c:v>11.294187886327475</c:v>
                      </c:pt>
                      <c:pt idx="486">
                        <c:v>12.594004867553338</c:v>
                      </c:pt>
                      <c:pt idx="487">
                        <c:v>13.90443534456516</c:v>
                      </c:pt>
                      <c:pt idx="488">
                        <c:v>12.882219083172934</c:v>
                      </c:pt>
                      <c:pt idx="489">
                        <c:v>12.962373639987598</c:v>
                      </c:pt>
                      <c:pt idx="490">
                        <c:v>13.980870511685165</c:v>
                      </c:pt>
                      <c:pt idx="491">
                        <c:v>14.684214344929469</c:v>
                      </c:pt>
                      <c:pt idx="492">
                        <c:v>12.552892393324385</c:v>
                      </c:pt>
                      <c:pt idx="493">
                        <c:v>12.232904846711419</c:v>
                      </c:pt>
                      <c:pt idx="494">
                        <c:v>13.102876930567023</c:v>
                      </c:pt>
                      <c:pt idx="495">
                        <c:v>14.190028743296727</c:v>
                      </c:pt>
                      <c:pt idx="496">
                        <c:v>13.306458383080692</c:v>
                      </c:pt>
                      <c:pt idx="497">
                        <c:v>12.861298480732257</c:v>
                      </c:pt>
                      <c:pt idx="498">
                        <c:v>11.382171321101804</c:v>
                      </c:pt>
                      <c:pt idx="499">
                        <c:v>12.044155889988705</c:v>
                      </c:pt>
                      <c:pt idx="500">
                        <c:v>11.078857958155339</c:v>
                      </c:pt>
                      <c:pt idx="501">
                        <c:v>10.910231122390501</c:v>
                      </c:pt>
                      <c:pt idx="502">
                        <c:v>12.334173114960679</c:v>
                      </c:pt>
                      <c:pt idx="503">
                        <c:v>11.628959045019348</c:v>
                      </c:pt>
                      <c:pt idx="504">
                        <c:v>11.712444069589624</c:v>
                      </c:pt>
                      <c:pt idx="505">
                        <c:v>11.173246477669007</c:v>
                      </c:pt>
                      <c:pt idx="506">
                        <c:v>10.912393165154736</c:v>
                      </c:pt>
                      <c:pt idx="507">
                        <c:v>11.243944326382163</c:v>
                      </c:pt>
                      <c:pt idx="508">
                        <c:v>12.552798872686202</c:v>
                      </c:pt>
                      <c:pt idx="509">
                        <c:v>12.183400531821889</c:v>
                      </c:pt>
                      <c:pt idx="510">
                        <c:v>13.521981275755962</c:v>
                      </c:pt>
                      <c:pt idx="511">
                        <c:v>13.477648283673599</c:v>
                      </c:pt>
                      <c:pt idx="512">
                        <c:v>12.804248635223717</c:v>
                      </c:pt>
                      <c:pt idx="513">
                        <c:v>12.855354006415126</c:v>
                      </c:pt>
                      <c:pt idx="514">
                        <c:v>9.6012641394285918</c:v>
                      </c:pt>
                      <c:pt idx="515">
                        <c:v>9.467155532577225</c:v>
                      </c:pt>
                      <c:pt idx="516">
                        <c:v>8.0974098254498834</c:v>
                      </c:pt>
                      <c:pt idx="517">
                        <c:v>8.5018310956979484</c:v>
                      </c:pt>
                      <c:pt idx="518">
                        <c:v>8.3729056867253941</c:v>
                      </c:pt>
                      <c:pt idx="519">
                        <c:v>6.8666649854399084</c:v>
                      </c:pt>
                      <c:pt idx="520">
                        <c:v>6.6175197514893851</c:v>
                      </c:pt>
                      <c:pt idx="521">
                        <c:v>5.8838198312447281</c:v>
                      </c:pt>
                      <c:pt idx="522">
                        <c:v>6.0687040983237699</c:v>
                      </c:pt>
                      <c:pt idx="523">
                        <c:v>6.3193871221312969</c:v>
                      </c:pt>
                      <c:pt idx="524">
                        <c:v>7.2618558988311319</c:v>
                      </c:pt>
                      <c:pt idx="525">
                        <c:v>7.2292279419748446</c:v>
                      </c:pt>
                      <c:pt idx="526">
                        <c:v>8.6507995006685405</c:v>
                      </c:pt>
                      <c:pt idx="527">
                        <c:v>8.4177629611556863</c:v>
                      </c:pt>
                      <c:pt idx="528">
                        <c:v>8.8328897876893606</c:v>
                      </c:pt>
                      <c:pt idx="529">
                        <c:v>11.144826783432688</c:v>
                      </c:pt>
                      <c:pt idx="530">
                        <c:v>11.041311429664315</c:v>
                      </c:pt>
                      <c:pt idx="531">
                        <c:v>14.062423704412565</c:v>
                      </c:pt>
                      <c:pt idx="532">
                        <c:v>13.936022574443923</c:v>
                      </c:pt>
                      <c:pt idx="533">
                        <c:v>14.100060709986128</c:v>
                      </c:pt>
                      <c:pt idx="534">
                        <c:v>15.812690807098868</c:v>
                      </c:pt>
                      <c:pt idx="535">
                        <c:v>17.379283168096741</c:v>
                      </c:pt>
                      <c:pt idx="536">
                        <c:v>16.655598991209587</c:v>
                      </c:pt>
                      <c:pt idx="537">
                        <c:v>16.486180914034296</c:v>
                      </c:pt>
                      <c:pt idx="538">
                        <c:v>17.051266480275288</c:v>
                      </c:pt>
                      <c:pt idx="539">
                        <c:v>18.169239743714375</c:v>
                      </c:pt>
                      <c:pt idx="540">
                        <c:v>15.075934913579584</c:v>
                      </c:pt>
                      <c:pt idx="541">
                        <c:v>12.540584391645121</c:v>
                      </c:pt>
                      <c:pt idx="542">
                        <c:v>11.110598709620575</c:v>
                      </c:pt>
                      <c:pt idx="543">
                        <c:v>10.532692300468259</c:v>
                      </c:pt>
                      <c:pt idx="544">
                        <c:v>10.473959805319392</c:v>
                      </c:pt>
                      <c:pt idx="545">
                        <c:v>9.8780559506584193</c:v>
                      </c:pt>
                      <c:pt idx="546">
                        <c:v>10.280350585867678</c:v>
                      </c:pt>
                      <c:pt idx="547">
                        <c:v>8.2537933904248497</c:v>
                      </c:pt>
                      <c:pt idx="548">
                        <c:v>8.3369264335641518</c:v>
                      </c:pt>
                      <c:pt idx="549">
                        <c:v>8.5995207695317912</c:v>
                      </c:pt>
                      <c:pt idx="550">
                        <c:v>10.21795372545192</c:v>
                      </c:pt>
                    </c:numCache>
                  </c:numRef>
                </c:val>
                <c:smooth val="0"/>
                <c:extLst xmlns:c15="http://schemas.microsoft.com/office/drawing/2012/chart">
                  <c:ext xmlns:c16="http://schemas.microsoft.com/office/drawing/2014/chart" uri="{C3380CC4-5D6E-409C-BE32-E72D297353CC}">
                    <c16:uniqueId val="{00000002-1F5C-49C1-BE28-1CF3483608C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5.4410920295539196</c:v>
                      </c:pt>
                      <c:pt idx="1">
                        <c:v>5.5886964384374354</c:v>
                      </c:pt>
                      <c:pt idx="2">
                        <c:v>5.6131555190831639</c:v>
                      </c:pt>
                      <c:pt idx="3">
                        <c:v>4.8225134173809563</c:v>
                      </c:pt>
                      <c:pt idx="4">
                        <c:v>4.774708606710564</c:v>
                      </c:pt>
                      <c:pt idx="5">
                        <c:v>5.020679817699885</c:v>
                      </c:pt>
                      <c:pt idx="6">
                        <c:v>5.3967459502699899</c:v>
                      </c:pt>
                      <c:pt idx="7">
                        <c:v>5.9860639752997615</c:v>
                      </c:pt>
                      <c:pt idx="8">
                        <c:v>8.9458549679525721</c:v>
                      </c:pt>
                      <c:pt idx="9">
                        <c:v>10.535580963647444</c:v>
                      </c:pt>
                      <c:pt idx="10">
                        <c:v>12.892956276122755</c:v>
                      </c:pt>
                      <c:pt idx="11">
                        <c:v>12.220548987035926</c:v>
                      </c:pt>
                      <c:pt idx="12">
                        <c:v>11.59693916843305</c:v>
                      </c:pt>
                      <c:pt idx="13">
                        <c:v>16.468641601053253</c:v>
                      </c:pt>
                      <c:pt idx="14">
                        <c:v>17.513189599507054</c:v>
                      </c:pt>
                      <c:pt idx="15">
                        <c:v>17.580218453910277</c:v>
                      </c:pt>
                      <c:pt idx="16">
                        <c:v>15.17129295391112</c:v>
                      </c:pt>
                      <c:pt idx="17">
                        <c:v>14.916925027717665</c:v>
                      </c:pt>
                      <c:pt idx="18">
                        <c:v>14.434579310569061</c:v>
                      </c:pt>
                      <c:pt idx="19">
                        <c:v>13.880793562821692</c:v>
                      </c:pt>
                      <c:pt idx="20">
                        <c:v>12.598272156880503</c:v>
                      </c:pt>
                      <c:pt idx="21">
                        <c:v>14.970375177758628</c:v>
                      </c:pt>
                      <c:pt idx="22">
                        <c:v>16.914306391855558</c:v>
                      </c:pt>
                      <c:pt idx="23">
                        <c:v>16.529636965396477</c:v>
                      </c:pt>
                      <c:pt idx="24">
                        <c:v>16.145465013635903</c:v>
                      </c:pt>
                      <c:pt idx="25">
                        <c:v>16.081335464951888</c:v>
                      </c:pt>
                      <c:pt idx="26">
                        <c:v>19.229249566477488</c:v>
                      </c:pt>
                      <c:pt idx="27">
                        <c:v>17.605812598379131</c:v>
                      </c:pt>
                      <c:pt idx="28">
                        <c:v>14.28038598152844</c:v>
                      </c:pt>
                      <c:pt idx="29">
                        <c:v>14.877058622357787</c:v>
                      </c:pt>
                      <c:pt idx="30">
                        <c:v>16.751241443936021</c:v>
                      </c:pt>
                      <c:pt idx="31">
                        <c:v>13.432208274988684</c:v>
                      </c:pt>
                      <c:pt idx="32">
                        <c:v>11.497950069788223</c:v>
                      </c:pt>
                      <c:pt idx="33">
                        <c:v>12.098822151579752</c:v>
                      </c:pt>
                      <c:pt idx="34">
                        <c:v>9.7849213139087095</c:v>
                      </c:pt>
                      <c:pt idx="35">
                        <c:v>6.8928323917482563</c:v>
                      </c:pt>
                      <c:pt idx="36">
                        <c:v>5.846705159185225</c:v>
                      </c:pt>
                      <c:pt idx="37">
                        <c:v>6.1705402588446052</c:v>
                      </c:pt>
                      <c:pt idx="38">
                        <c:v>6.9112456824735036</c:v>
                      </c:pt>
                      <c:pt idx="39">
                        <c:v>4.6996098336345158</c:v>
                      </c:pt>
                      <c:pt idx="40">
                        <c:v>4.7231000556423615</c:v>
                      </c:pt>
                      <c:pt idx="41">
                        <c:v>4.699258087691331</c:v>
                      </c:pt>
                      <c:pt idx="42">
                        <c:v>4.9036123252293491</c:v>
                      </c:pt>
                      <c:pt idx="43">
                        <c:v>4.9319987461576869</c:v>
                      </c:pt>
                      <c:pt idx="44">
                        <c:v>5.3174021438004582</c:v>
                      </c:pt>
                      <c:pt idx="45">
                        <c:v>6.6088101542367852</c:v>
                      </c:pt>
                      <c:pt idx="46">
                        <c:v>8.1544763278403991</c:v>
                      </c:pt>
                      <c:pt idx="47">
                        <c:v>8.1071312885275599</c:v>
                      </c:pt>
                      <c:pt idx="48">
                        <c:v>7.7146154732791565</c:v>
                      </c:pt>
                      <c:pt idx="49">
                        <c:v>16.843947422457887</c:v>
                      </c:pt>
                      <c:pt idx="50">
                        <c:v>16.745770419807091</c:v>
                      </c:pt>
                      <c:pt idx="51">
                        <c:v>19.576183399226323</c:v>
                      </c:pt>
                      <c:pt idx="52">
                        <c:v>22.322361511905111</c:v>
                      </c:pt>
                      <c:pt idx="53">
                        <c:v>23.54511655433669</c:v>
                      </c:pt>
                      <c:pt idx="54">
                        <c:v>22.397300079367398</c:v>
                      </c:pt>
                      <c:pt idx="55">
                        <c:v>25.320301128858659</c:v>
                      </c:pt>
                      <c:pt idx="56">
                        <c:v>24.308854463180271</c:v>
                      </c:pt>
                      <c:pt idx="57">
                        <c:v>25.347137407603824</c:v>
                      </c:pt>
                      <c:pt idx="58">
                        <c:v>26.524167326356714</c:v>
                      </c:pt>
                      <c:pt idx="59">
                        <c:v>28.462932435998514</c:v>
                      </c:pt>
                      <c:pt idx="60">
                        <c:v>31.347213713353494</c:v>
                      </c:pt>
                      <c:pt idx="61">
                        <c:v>34.751491498532467</c:v>
                      </c:pt>
                      <c:pt idx="62">
                        <c:v>33.255280618315716</c:v>
                      </c:pt>
                      <c:pt idx="63">
                        <c:v>34.832577068545916</c:v>
                      </c:pt>
                      <c:pt idx="64">
                        <c:v>45.051030789785464</c:v>
                      </c:pt>
                      <c:pt idx="65">
                        <c:v>44.99466101162129</c:v>
                      </c:pt>
                      <c:pt idx="66">
                        <c:v>43.578862401226459</c:v>
                      </c:pt>
                      <c:pt idx="67">
                        <c:v>38.714877621863266</c:v>
                      </c:pt>
                      <c:pt idx="68">
                        <c:v>40.111743168776201</c:v>
                      </c:pt>
                      <c:pt idx="69">
                        <c:v>40.699196367045289</c:v>
                      </c:pt>
                      <c:pt idx="70">
                        <c:v>34.638334561048488</c:v>
                      </c:pt>
                      <c:pt idx="71">
                        <c:v>30.468559033556652</c:v>
                      </c:pt>
                      <c:pt idx="72">
                        <c:v>32.884375973256269</c:v>
                      </c:pt>
                      <c:pt idx="73">
                        <c:v>31.937424416193664</c:v>
                      </c:pt>
                      <c:pt idx="74">
                        <c:v>27.960937970861117</c:v>
                      </c:pt>
                      <c:pt idx="75">
                        <c:v>25.523881638085868</c:v>
                      </c:pt>
                      <c:pt idx="76">
                        <c:v>23.151847295883677</c:v>
                      </c:pt>
                      <c:pt idx="77">
                        <c:v>18.420057855940392</c:v>
                      </c:pt>
                      <c:pt idx="78">
                        <c:v>12.586683567907816</c:v>
                      </c:pt>
                      <c:pt idx="79">
                        <c:v>8.7902959081664545</c:v>
                      </c:pt>
                      <c:pt idx="80">
                        <c:v>5.6805477266870659</c:v>
                      </c:pt>
                      <c:pt idx="81">
                        <c:v>4.873170328264532</c:v>
                      </c:pt>
                      <c:pt idx="82">
                        <c:v>3.7067209395665279</c:v>
                      </c:pt>
                      <c:pt idx="83">
                        <c:v>2.5264276011924691</c:v>
                      </c:pt>
                      <c:pt idx="84">
                        <c:v>2.492784546413378</c:v>
                      </c:pt>
                      <c:pt idx="85">
                        <c:v>2.6021692952619135</c:v>
                      </c:pt>
                      <c:pt idx="86">
                        <c:v>2.7499694806544852</c:v>
                      </c:pt>
                      <c:pt idx="87">
                        <c:v>2.9170933808693693</c:v>
                      </c:pt>
                      <c:pt idx="88">
                        <c:v>3.2062946897138858</c:v>
                      </c:pt>
                      <c:pt idx="89">
                        <c:v>3.6404616548434086</c:v>
                      </c:pt>
                      <c:pt idx="90">
                        <c:v>6.0867307113805342</c:v>
                      </c:pt>
                      <c:pt idx="91">
                        <c:v>5.5579701871584728</c:v>
                      </c:pt>
                      <c:pt idx="92">
                        <c:v>5.2687980311270737</c:v>
                      </c:pt>
                      <c:pt idx="93">
                        <c:v>5.5315022857432421</c:v>
                      </c:pt>
                      <c:pt idx="94">
                        <c:v>5.5269472571410612</c:v>
                      </c:pt>
                      <c:pt idx="95">
                        <c:v>5.3131163728668644</c:v>
                      </c:pt>
                      <c:pt idx="96">
                        <c:v>5.0896328121738392</c:v>
                      </c:pt>
                      <c:pt idx="97">
                        <c:v>4.5300046099481124</c:v>
                      </c:pt>
                      <c:pt idx="98">
                        <c:v>4.4653676581359729</c:v>
                      </c:pt>
                      <c:pt idx="99">
                        <c:v>5.0906501472489376</c:v>
                      </c:pt>
                      <c:pt idx="100">
                        <c:v>3.0002542745320007</c:v>
                      </c:pt>
                      <c:pt idx="101">
                        <c:v>3.073419290047934</c:v>
                      </c:pt>
                      <c:pt idx="102">
                        <c:v>3.1246265395654458</c:v>
                      </c:pt>
                      <c:pt idx="103">
                        <c:v>3.1832677332864865</c:v>
                      </c:pt>
                      <c:pt idx="104">
                        <c:v>3.0163650076918618</c:v>
                      </c:pt>
                      <c:pt idx="105">
                        <c:v>2.8956465834090537</c:v>
                      </c:pt>
                      <c:pt idx="106">
                        <c:v>2.7417100712096496</c:v>
                      </c:pt>
                      <c:pt idx="107">
                        <c:v>3.0566839429401274</c:v>
                      </c:pt>
                      <c:pt idx="108">
                        <c:v>3.0278772631684809</c:v>
                      </c:pt>
                      <c:pt idx="109">
                        <c:v>2.7478731108010828</c:v>
                      </c:pt>
                      <c:pt idx="110">
                        <c:v>4.7248173349148388</c:v>
                      </c:pt>
                      <c:pt idx="111">
                        <c:v>3.2425389427047961</c:v>
                      </c:pt>
                      <c:pt idx="112">
                        <c:v>2.9732614445277661</c:v>
                      </c:pt>
                      <c:pt idx="113">
                        <c:v>2.6089989061211245</c:v>
                      </c:pt>
                      <c:pt idx="114">
                        <c:v>2.5344361098213293</c:v>
                      </c:pt>
                      <c:pt idx="115">
                        <c:v>2.3012605392712926</c:v>
                      </c:pt>
                      <c:pt idx="116">
                        <c:v>2.298660450214093</c:v>
                      </c:pt>
                      <c:pt idx="117">
                        <c:v>2.1023390928725161</c:v>
                      </c:pt>
                      <c:pt idx="118">
                        <c:v>1.4752764443327151</c:v>
                      </c:pt>
                      <c:pt idx="119">
                        <c:v>1.3445576910771466</c:v>
                      </c:pt>
                      <c:pt idx="120">
                        <c:v>1.4143969104347083</c:v>
                      </c:pt>
                      <c:pt idx="121">
                        <c:v>1.6146531716930581</c:v>
                      </c:pt>
                      <c:pt idx="122">
                        <c:v>1.7419652473716125</c:v>
                      </c:pt>
                      <c:pt idx="123">
                        <c:v>1.9020888501280395</c:v>
                      </c:pt>
                      <c:pt idx="124">
                        <c:v>1.8591879656271835</c:v>
                      </c:pt>
                      <c:pt idx="125">
                        <c:v>1.6925094262625988</c:v>
                      </c:pt>
                      <c:pt idx="126">
                        <c:v>1.8070734872314456</c:v>
                      </c:pt>
                      <c:pt idx="127">
                        <c:v>1.9770200595871938</c:v>
                      </c:pt>
                      <c:pt idx="128">
                        <c:v>2.871934537813849</c:v>
                      </c:pt>
                      <c:pt idx="129">
                        <c:v>2.9986339687928107</c:v>
                      </c:pt>
                      <c:pt idx="130">
                        <c:v>2.818549601024809</c:v>
                      </c:pt>
                      <c:pt idx="131">
                        <c:v>3.4605620516148079</c:v>
                      </c:pt>
                      <c:pt idx="132">
                        <c:v>3.2778945509341999</c:v>
                      </c:pt>
                      <c:pt idx="133">
                        <c:v>3.2579726522256847</c:v>
                      </c:pt>
                      <c:pt idx="134">
                        <c:v>3.5610065406554852</c:v>
                      </c:pt>
                      <c:pt idx="135">
                        <c:v>4.0197426595211319</c:v>
                      </c:pt>
                      <c:pt idx="136">
                        <c:v>3.998873254798426</c:v>
                      </c:pt>
                      <c:pt idx="137">
                        <c:v>3.6939433935955788</c:v>
                      </c:pt>
                      <c:pt idx="138">
                        <c:v>3.6557500572208106</c:v>
                      </c:pt>
                      <c:pt idx="139">
                        <c:v>3.8106720271864907</c:v>
                      </c:pt>
                      <c:pt idx="140">
                        <c:v>3.6389054822848745</c:v>
                      </c:pt>
                      <c:pt idx="141">
                        <c:v>3.1891551652471564</c:v>
                      </c:pt>
                      <c:pt idx="142">
                        <c:v>3.3302847870615633</c:v>
                      </c:pt>
                      <c:pt idx="143">
                        <c:v>3.194434299330255</c:v>
                      </c:pt>
                      <c:pt idx="144">
                        <c:v>3.1608139853464903</c:v>
                      </c:pt>
                      <c:pt idx="145">
                        <c:v>3.058682101613265</c:v>
                      </c:pt>
                      <c:pt idx="146">
                        <c:v>2.7150611299030496</c:v>
                      </c:pt>
                      <c:pt idx="147">
                        <c:v>2.7870510929764856</c:v>
                      </c:pt>
                      <c:pt idx="148">
                        <c:v>2.8272708608698291</c:v>
                      </c:pt>
                      <c:pt idx="149">
                        <c:v>3.1269331075098408</c:v>
                      </c:pt>
                      <c:pt idx="150">
                        <c:v>3.3904839071253985</c:v>
                      </c:pt>
                      <c:pt idx="151">
                        <c:v>3.2818043892914428</c:v>
                      </c:pt>
                      <c:pt idx="152">
                        <c:v>3.5155452636199116</c:v>
                      </c:pt>
                      <c:pt idx="153">
                        <c:v>3.7543785086907908</c:v>
                      </c:pt>
                      <c:pt idx="154">
                        <c:v>3.6128792247641104</c:v>
                      </c:pt>
                      <c:pt idx="155">
                        <c:v>4.2276309243283121</c:v>
                      </c:pt>
                      <c:pt idx="156">
                        <c:v>4.8629763297264068</c:v>
                      </c:pt>
                      <c:pt idx="157">
                        <c:v>5.2839868096293978</c:v>
                      </c:pt>
                      <c:pt idx="158">
                        <c:v>5.1743005409740235</c:v>
                      </c:pt>
                      <c:pt idx="159">
                        <c:v>5.3922997852918098</c:v>
                      </c:pt>
                      <c:pt idx="160">
                        <c:v>4.8838674680890612</c:v>
                      </c:pt>
                      <c:pt idx="161">
                        <c:v>5.6070887887065082</c:v>
                      </c:pt>
                      <c:pt idx="162">
                        <c:v>5.4223971101680846</c:v>
                      </c:pt>
                      <c:pt idx="163">
                        <c:v>5.0338527861553102</c:v>
                      </c:pt>
                      <c:pt idx="164">
                        <c:v>5.5566765175990707</c:v>
                      </c:pt>
                      <c:pt idx="165">
                        <c:v>5.8285964012858011</c:v>
                      </c:pt>
                      <c:pt idx="166">
                        <c:v>5.9694294233037857</c:v>
                      </c:pt>
                      <c:pt idx="167">
                        <c:v>5.4399072788182856</c:v>
                      </c:pt>
                      <c:pt idx="168">
                        <c:v>5.5255929167470255</c:v>
                      </c:pt>
                      <c:pt idx="169">
                        <c:v>5.4475667632413218</c:v>
                      </c:pt>
                      <c:pt idx="170">
                        <c:v>6.1352434056410496</c:v>
                      </c:pt>
                      <c:pt idx="171">
                        <c:v>5.9132242883649759</c:v>
                      </c:pt>
                      <c:pt idx="172">
                        <c:v>6.5282156682077446</c:v>
                      </c:pt>
                      <c:pt idx="173">
                        <c:v>7.4459801256316664</c:v>
                      </c:pt>
                      <c:pt idx="174">
                        <c:v>7.0874685060271236</c:v>
                      </c:pt>
                      <c:pt idx="175">
                        <c:v>5.6104567985198068</c:v>
                      </c:pt>
                      <c:pt idx="176">
                        <c:v>5.7044626976962123</c:v>
                      </c:pt>
                      <c:pt idx="177">
                        <c:v>6.1682216941562809</c:v>
                      </c:pt>
                      <c:pt idx="178">
                        <c:v>6.4868335114733755</c:v>
                      </c:pt>
                      <c:pt idx="179">
                        <c:v>5.8840086289344304</c:v>
                      </c:pt>
                      <c:pt idx="180">
                        <c:v>6.1194662776200781</c:v>
                      </c:pt>
                      <c:pt idx="181">
                        <c:v>6.3806211695478936</c:v>
                      </c:pt>
                      <c:pt idx="182">
                        <c:v>5.4624215151871862</c:v>
                      </c:pt>
                      <c:pt idx="183">
                        <c:v>4.4526024555027757</c:v>
                      </c:pt>
                      <c:pt idx="184">
                        <c:v>4.8246132093590859</c:v>
                      </c:pt>
                      <c:pt idx="185">
                        <c:v>5.7209573549194586</c:v>
                      </c:pt>
                      <c:pt idx="186">
                        <c:v>3.2003876494456067</c:v>
                      </c:pt>
                      <c:pt idx="187">
                        <c:v>3.1932519357089206</c:v>
                      </c:pt>
                      <c:pt idx="188">
                        <c:v>2.8497944002190203</c:v>
                      </c:pt>
                      <c:pt idx="189">
                        <c:v>2.4438341119822242</c:v>
                      </c:pt>
                      <c:pt idx="190">
                        <c:v>2.4633641582873107</c:v>
                      </c:pt>
                      <c:pt idx="191">
                        <c:v>2.1259862451795475</c:v>
                      </c:pt>
                      <c:pt idx="192">
                        <c:v>2.2641983873367204</c:v>
                      </c:pt>
                      <c:pt idx="193">
                        <c:v>2.4259993821432486</c:v>
                      </c:pt>
                      <c:pt idx="194">
                        <c:v>2.4063210308572436</c:v>
                      </c:pt>
                      <c:pt idx="195">
                        <c:v>2.2366394358962443</c:v>
                      </c:pt>
                      <c:pt idx="196">
                        <c:v>3.3142351683950926</c:v>
                      </c:pt>
                      <c:pt idx="197">
                        <c:v>3.1402184761605003</c:v>
                      </c:pt>
                      <c:pt idx="198">
                        <c:v>3.536543133429864</c:v>
                      </c:pt>
                      <c:pt idx="199">
                        <c:v>4.8257869819733799</c:v>
                      </c:pt>
                      <c:pt idx="200">
                        <c:v>4.1683777239762412</c:v>
                      </c:pt>
                      <c:pt idx="201">
                        <c:v>4.0878809908697189</c:v>
                      </c:pt>
                      <c:pt idx="202">
                        <c:v>2.9156946307321849</c:v>
                      </c:pt>
                      <c:pt idx="203">
                        <c:v>2.5616237007912872</c:v>
                      </c:pt>
                      <c:pt idx="204">
                        <c:v>2.5347530833674901</c:v>
                      </c:pt>
                      <c:pt idx="205">
                        <c:v>2.6083009985519801</c:v>
                      </c:pt>
                      <c:pt idx="206">
                        <c:v>2.5751352125477709</c:v>
                      </c:pt>
                      <c:pt idx="207">
                        <c:v>2.477363519284105</c:v>
                      </c:pt>
                      <c:pt idx="208">
                        <c:v>2.3884873771407933</c:v>
                      </c:pt>
                      <c:pt idx="209">
                        <c:v>2.3120444995969645</c:v>
                      </c:pt>
                      <c:pt idx="210">
                        <c:v>2.4117922128044418</c:v>
                      </c:pt>
                      <c:pt idx="211">
                        <c:v>3.0618177995232547</c:v>
                      </c:pt>
                      <c:pt idx="212">
                        <c:v>3.9072462138844912</c:v>
                      </c:pt>
                      <c:pt idx="213">
                        <c:v>4.6529616355532131</c:v>
                      </c:pt>
                      <c:pt idx="214">
                        <c:v>4.3601564268687847</c:v>
                      </c:pt>
                      <c:pt idx="215">
                        <c:v>4.4623645287553915</c:v>
                      </c:pt>
                      <c:pt idx="216">
                        <c:v>4.4270787003867502</c:v>
                      </c:pt>
                      <c:pt idx="217">
                        <c:v>5.2058812272968362</c:v>
                      </c:pt>
                      <c:pt idx="218">
                        <c:v>5.3251003533250509</c:v>
                      </c:pt>
                      <c:pt idx="219">
                        <c:v>5.3161102292511586</c:v>
                      </c:pt>
                      <c:pt idx="220">
                        <c:v>5.5991266718476362</c:v>
                      </c:pt>
                      <c:pt idx="221">
                        <c:v>5.5845850477561392</c:v>
                      </c:pt>
                      <c:pt idx="222">
                        <c:v>6.2180383317192254</c:v>
                      </c:pt>
                      <c:pt idx="223">
                        <c:v>6.1924182685028786</c:v>
                      </c:pt>
                      <c:pt idx="224">
                        <c:v>6.423849751346844</c:v>
                      </c:pt>
                      <c:pt idx="225">
                        <c:v>6.1715761951586021</c:v>
                      </c:pt>
                      <c:pt idx="226">
                        <c:v>6.5495335582646481</c:v>
                      </c:pt>
                      <c:pt idx="227">
                        <c:v>6.1529494190072658</c:v>
                      </c:pt>
                      <c:pt idx="228">
                        <c:v>6.1911880057063895</c:v>
                      </c:pt>
                      <c:pt idx="229">
                        <c:v>5.8670793296431407</c:v>
                      </c:pt>
                      <c:pt idx="230">
                        <c:v>5.7097292689212829</c:v>
                      </c:pt>
                      <c:pt idx="231">
                        <c:v>5.5045446030663987</c:v>
                      </c:pt>
                      <c:pt idx="232">
                        <c:v>4.7797899204531245</c:v>
                      </c:pt>
                      <c:pt idx="233">
                        <c:v>4.7649490685877058</c:v>
                      </c:pt>
                      <c:pt idx="234">
                        <c:v>5.0619215836811655</c:v>
                      </c:pt>
                      <c:pt idx="235">
                        <c:v>5.1746752081146461</c:v>
                      </c:pt>
                      <c:pt idx="236">
                        <c:v>4.6213887868081791</c:v>
                      </c:pt>
                      <c:pt idx="237">
                        <c:v>4.6841140127275525</c:v>
                      </c:pt>
                      <c:pt idx="238">
                        <c:v>4.7474803916865955</c:v>
                      </c:pt>
                      <c:pt idx="239">
                        <c:v>5.0323710478586978</c:v>
                      </c:pt>
                      <c:pt idx="240">
                        <c:v>5.154523973926171</c:v>
                      </c:pt>
                      <c:pt idx="241">
                        <c:v>5.1061517705000465</c:v>
                      </c:pt>
                      <c:pt idx="242">
                        <c:v>5.6416797431794778</c:v>
                      </c:pt>
                      <c:pt idx="243">
                        <c:v>6.1769529795019835</c:v>
                      </c:pt>
                      <c:pt idx="244">
                        <c:v>5.8038065531838132</c:v>
                      </c:pt>
                      <c:pt idx="245">
                        <c:v>5.7285909616997372</c:v>
                      </c:pt>
                      <c:pt idx="246">
                        <c:v>6.4871051963965529</c:v>
                      </c:pt>
                      <c:pt idx="247">
                        <c:v>6.7647359493992427</c:v>
                      </c:pt>
                      <c:pt idx="248">
                        <c:v>6.8447328731432791</c:v>
                      </c:pt>
                      <c:pt idx="249">
                        <c:v>6.8588267393862727</c:v>
                      </c:pt>
                      <c:pt idx="250">
                        <c:v>7.3171388768440524</c:v>
                      </c:pt>
                      <c:pt idx="251">
                        <c:v>6.6925824903056297</c:v>
                      </c:pt>
                      <c:pt idx="252">
                        <c:v>6.3160556047312797</c:v>
                      </c:pt>
                      <c:pt idx="253">
                        <c:v>6.0718341433587204</c:v>
                      </c:pt>
                      <c:pt idx="254">
                        <c:v>6.3694244928775188</c:v>
                      </c:pt>
                      <c:pt idx="255">
                        <c:v>6.3570892607640506</c:v>
                      </c:pt>
                      <c:pt idx="256">
                        <c:v>6.3754283897346422</c:v>
                      </c:pt>
                      <c:pt idx="257">
                        <c:v>6.3109234963524772</c:v>
                      </c:pt>
                      <c:pt idx="258">
                        <c:v>6.1769094036523278</c:v>
                      </c:pt>
                      <c:pt idx="259">
                        <c:v>6.3061940317873084</c:v>
                      </c:pt>
                      <c:pt idx="260">
                        <c:v>6.6012348183984697</c:v>
                      </c:pt>
                      <c:pt idx="261">
                        <c:v>7.2884342708009502</c:v>
                      </c:pt>
                      <c:pt idx="262">
                        <c:v>7.8197834140620186</c:v>
                      </c:pt>
                      <c:pt idx="263">
                        <c:v>7.5736293179419176</c:v>
                      </c:pt>
                      <c:pt idx="264">
                        <c:v>8.0180664352141182</c:v>
                      </c:pt>
                      <c:pt idx="265">
                        <c:v>7.1339919824054823</c:v>
                      </c:pt>
                      <c:pt idx="266">
                        <c:v>6.9390826027387078</c:v>
                      </c:pt>
                      <c:pt idx="267">
                        <c:v>6.9572327267793206</c:v>
                      </c:pt>
                      <c:pt idx="268">
                        <c:v>6.3027943718717099</c:v>
                      </c:pt>
                      <c:pt idx="269">
                        <c:v>5.7273498670263461</c:v>
                      </c:pt>
                      <c:pt idx="270">
                        <c:v>5.3104187614370293</c:v>
                      </c:pt>
                      <c:pt idx="271">
                        <c:v>5.5909292285068872</c:v>
                      </c:pt>
                      <c:pt idx="272">
                        <c:v>5.5689790232613783</c:v>
                      </c:pt>
                      <c:pt idx="273">
                        <c:v>5.7264203209330553</c:v>
                      </c:pt>
                      <c:pt idx="274">
                        <c:v>5.6014697386583885</c:v>
                      </c:pt>
                      <c:pt idx="275">
                        <c:v>4.4226717537897988</c:v>
                      </c:pt>
                      <c:pt idx="276">
                        <c:v>4.4928881343391032</c:v>
                      </c:pt>
                      <c:pt idx="277">
                        <c:v>4.2296259829618359</c:v>
                      </c:pt>
                      <c:pt idx="278">
                        <c:v>4.0789805625418882</c:v>
                      </c:pt>
                      <c:pt idx="279">
                        <c:v>3.9868502508172257</c:v>
                      </c:pt>
                      <c:pt idx="280">
                        <c:v>3.8971702208084129</c:v>
                      </c:pt>
                      <c:pt idx="281">
                        <c:v>3.9981071962648187</c:v>
                      </c:pt>
                      <c:pt idx="282">
                        <c:v>3.8665319981213364</c:v>
                      </c:pt>
                      <c:pt idx="283">
                        <c:v>3.5788832113902243</c:v>
                      </c:pt>
                      <c:pt idx="284">
                        <c:v>3.5832539901374121</c:v>
                      </c:pt>
                      <c:pt idx="285">
                        <c:v>4.4344898730386921</c:v>
                      </c:pt>
                      <c:pt idx="286">
                        <c:v>4.1029916899576007</c:v>
                      </c:pt>
                      <c:pt idx="287">
                        <c:v>4.1840614622836192</c:v>
                      </c:pt>
                      <c:pt idx="288">
                        <c:v>1.9513188592743367</c:v>
                      </c:pt>
                      <c:pt idx="289">
                        <c:v>1.9541594054571603</c:v>
                      </c:pt>
                      <c:pt idx="290">
                        <c:v>1.7707845976134511</c:v>
                      </c:pt>
                      <c:pt idx="291">
                        <c:v>1.6450337799370738</c:v>
                      </c:pt>
                      <c:pt idx="292">
                        <c:v>1.6210712293734397</c:v>
                      </c:pt>
                      <c:pt idx="293">
                        <c:v>1.5079679436302924</c:v>
                      </c:pt>
                      <c:pt idx="294">
                        <c:v>1.3966456482286007</c:v>
                      </c:pt>
                      <c:pt idx="295">
                        <c:v>1.3688941473184169</c:v>
                      </c:pt>
                      <c:pt idx="296">
                        <c:v>1.3461415988296903</c:v>
                      </c:pt>
                      <c:pt idx="297">
                        <c:v>1.3113474143724144</c:v>
                      </c:pt>
                      <c:pt idx="298">
                        <c:v>2.7967890488262692</c:v>
                      </c:pt>
                      <c:pt idx="299">
                        <c:v>2.8756287018941782</c:v>
                      </c:pt>
                      <c:pt idx="300">
                        <c:v>3.2548860643735109</c:v>
                      </c:pt>
                      <c:pt idx="301">
                        <c:v>3.3089814630835996</c:v>
                      </c:pt>
                      <c:pt idx="302">
                        <c:v>3.3185922377377035</c:v>
                      </c:pt>
                      <c:pt idx="303">
                        <c:v>4.0283957779232216</c:v>
                      </c:pt>
                      <c:pt idx="304">
                        <c:v>4.2931071805451415</c:v>
                      </c:pt>
                      <c:pt idx="305">
                        <c:v>4.4984625784223731</c:v>
                      </c:pt>
                      <c:pt idx="306">
                        <c:v>4.6487806835714736</c:v>
                      </c:pt>
                      <c:pt idx="307">
                        <c:v>4.7066904734584085</c:v>
                      </c:pt>
                      <c:pt idx="308">
                        <c:v>4.5504927641010413</c:v>
                      </c:pt>
                      <c:pt idx="309">
                        <c:v>4.7339410084217617</c:v>
                      </c:pt>
                      <c:pt idx="310">
                        <c:v>4.7366887597854692</c:v>
                      </c:pt>
                      <c:pt idx="311">
                        <c:v>4.0419184506208223</c:v>
                      </c:pt>
                      <c:pt idx="312">
                        <c:v>4.182364387726806</c:v>
                      </c:pt>
                      <c:pt idx="313">
                        <c:v>3.91714458946845</c:v>
                      </c:pt>
                      <c:pt idx="314">
                        <c:v>4.0115137235003537</c:v>
                      </c:pt>
                      <c:pt idx="315">
                        <c:v>4.4266962906056948</c:v>
                      </c:pt>
                      <c:pt idx="316">
                        <c:v>4.7522529358735115</c:v>
                      </c:pt>
                      <c:pt idx="317">
                        <c:v>4.6849171790796413</c:v>
                      </c:pt>
                      <c:pt idx="318">
                        <c:v>4.60039535171805</c:v>
                      </c:pt>
                      <c:pt idx="319">
                        <c:v>4.4157104614212512</c:v>
                      </c:pt>
                      <c:pt idx="320">
                        <c:v>3.8587888702819559</c:v>
                      </c:pt>
                      <c:pt idx="321">
                        <c:v>4.0587043471181472</c:v>
                      </c:pt>
                      <c:pt idx="322">
                        <c:v>4.2732766100435731</c:v>
                      </c:pt>
                      <c:pt idx="323">
                        <c:v>4.8685343903843448</c:v>
                      </c:pt>
                      <c:pt idx="324">
                        <c:v>4.3231301265027184</c:v>
                      </c:pt>
                      <c:pt idx="325">
                        <c:v>4.263904748397386</c:v>
                      </c:pt>
                      <c:pt idx="326">
                        <c:v>3.2205283739027548</c:v>
                      </c:pt>
                      <c:pt idx="327">
                        <c:v>3.2076509989277553</c:v>
                      </c:pt>
                      <c:pt idx="328">
                        <c:v>3.0927396431523464</c:v>
                      </c:pt>
                      <c:pt idx="329">
                        <c:v>3.2791634706560973</c:v>
                      </c:pt>
                      <c:pt idx="330">
                        <c:v>3.9525505274328947</c:v>
                      </c:pt>
                      <c:pt idx="331">
                        <c:v>4.2665002011144306</c:v>
                      </c:pt>
                      <c:pt idx="332">
                        <c:v>4.0320193504845188</c:v>
                      </c:pt>
                      <c:pt idx="333">
                        <c:v>3.7947182343004164</c:v>
                      </c:pt>
                      <c:pt idx="334">
                        <c:v>4.4381537156083075</c:v>
                      </c:pt>
                      <c:pt idx="335">
                        <c:v>3.8623759596075331</c:v>
                      </c:pt>
                      <c:pt idx="336">
                        <c:v>5.1173496932699338</c:v>
                      </c:pt>
                      <c:pt idx="337">
                        <c:v>5.1112212422497434</c:v>
                      </c:pt>
                      <c:pt idx="338">
                        <c:v>5.8143537178113576</c:v>
                      </c:pt>
                      <c:pt idx="339">
                        <c:v>6.1074150299275551</c:v>
                      </c:pt>
                      <c:pt idx="340">
                        <c:v>6.2232747884336552</c:v>
                      </c:pt>
                      <c:pt idx="341">
                        <c:v>6.9449429078977261</c:v>
                      </c:pt>
                      <c:pt idx="342">
                        <c:v>6.9156287509966905</c:v>
                      </c:pt>
                      <c:pt idx="343">
                        <c:v>7.3029784548090042</c:v>
                      </c:pt>
                      <c:pt idx="344">
                        <c:v>7.4954976802558297</c:v>
                      </c:pt>
                      <c:pt idx="345">
                        <c:v>8.7973431033643426</c:v>
                      </c:pt>
                      <c:pt idx="346">
                        <c:v>10.437934500840328</c:v>
                      </c:pt>
                      <c:pt idx="347">
                        <c:v>9.3285053388253036</c:v>
                      </c:pt>
                      <c:pt idx="348">
                        <c:v>7.2990495844369478</c:v>
                      </c:pt>
                      <c:pt idx="349">
                        <c:v>6.1408594635609495</c:v>
                      </c:pt>
                      <c:pt idx="350">
                        <c:v>5.8790362788028565</c:v>
                      </c:pt>
                      <c:pt idx="351">
                        <c:v>5.7990215501738351</c:v>
                      </c:pt>
                      <c:pt idx="352">
                        <c:v>6.2691627238772485</c:v>
                      </c:pt>
                      <c:pt idx="353">
                        <c:v>6.0352427252239096</c:v>
                      </c:pt>
                      <c:pt idx="354">
                        <c:v>5.6372704848684068</c:v>
                      </c:pt>
                      <c:pt idx="355">
                        <c:v>5.743673814931725</c:v>
                      </c:pt>
                      <c:pt idx="356">
                        <c:v>5.0098134513625734</c:v>
                      </c:pt>
                      <c:pt idx="357">
                        <c:v>6.1776091402792055</c:v>
                      </c:pt>
                      <c:pt idx="358">
                        <c:v>7.6120038881648329</c:v>
                      </c:pt>
                      <c:pt idx="359">
                        <c:v>7.3953562272491986</c:v>
                      </c:pt>
                      <c:pt idx="360">
                        <c:v>7.332148077369939</c:v>
                      </c:pt>
                      <c:pt idx="361">
                        <c:v>6.7921103755265539</c:v>
                      </c:pt>
                      <c:pt idx="362">
                        <c:v>6.7807328449830875</c:v>
                      </c:pt>
                      <c:pt idx="363">
                        <c:v>4.2283611244274413</c:v>
                      </c:pt>
                      <c:pt idx="364">
                        <c:v>4.2256489433914952</c:v>
                      </c:pt>
                      <c:pt idx="365">
                        <c:v>4.0812363484329737</c:v>
                      </c:pt>
                      <c:pt idx="366">
                        <c:v>4.1974181120045708</c:v>
                      </c:pt>
                      <c:pt idx="367">
                        <c:v>4.0966120567299411</c:v>
                      </c:pt>
                      <c:pt idx="368">
                        <c:v>3.8107407763393972</c:v>
                      </c:pt>
                      <c:pt idx="369">
                        <c:v>2.8799806674368873</c:v>
                      </c:pt>
                      <c:pt idx="370">
                        <c:v>2.7228022671250516</c:v>
                      </c:pt>
                      <c:pt idx="371">
                        <c:v>2.7968900344283778</c:v>
                      </c:pt>
                      <c:pt idx="372">
                        <c:v>2.7621706101435097</c:v>
                      </c:pt>
                      <c:pt idx="373">
                        <c:v>3.2556487577179869</c:v>
                      </c:pt>
                      <c:pt idx="374">
                        <c:v>3.3608773547878972</c:v>
                      </c:pt>
                      <c:pt idx="375">
                        <c:v>3.2987695126948426</c:v>
                      </c:pt>
                      <c:pt idx="376">
                        <c:v>3.4868134704589253</c:v>
                      </c:pt>
                      <c:pt idx="377">
                        <c:v>3.3541108331485745</c:v>
                      </c:pt>
                      <c:pt idx="378">
                        <c:v>3.476802351130992</c:v>
                      </c:pt>
                      <c:pt idx="379">
                        <c:v>5.0611326259706892</c:v>
                      </c:pt>
                      <c:pt idx="380">
                        <c:v>5.3986357442746451</c:v>
                      </c:pt>
                      <c:pt idx="381">
                        <c:v>5.3083842065140461</c:v>
                      </c:pt>
                      <c:pt idx="382">
                        <c:v>5.1669824011550824</c:v>
                      </c:pt>
                      <c:pt idx="383">
                        <c:v>5.9734801163725333</c:v>
                      </c:pt>
                      <c:pt idx="384">
                        <c:v>6.1097436929810938</c:v>
                      </c:pt>
                      <c:pt idx="385">
                        <c:v>6.961585423431476</c:v>
                      </c:pt>
                      <c:pt idx="386">
                        <c:v>6.8141057778784644</c:v>
                      </c:pt>
                      <c:pt idx="387">
                        <c:v>7.5020463935884214</c:v>
                      </c:pt>
                      <c:pt idx="388">
                        <c:v>8.7111867758678549</c:v>
                      </c:pt>
                      <c:pt idx="389">
                        <c:v>9.8852381120400814</c:v>
                      </c:pt>
                      <c:pt idx="390">
                        <c:v>9.8891196471472664</c:v>
                      </c:pt>
                      <c:pt idx="391">
                        <c:v>10.587369758054837</c:v>
                      </c:pt>
                      <c:pt idx="392">
                        <c:v>13.396210897487</c:v>
                      </c:pt>
                      <c:pt idx="393">
                        <c:v>14.392935667206249</c:v>
                      </c:pt>
                      <c:pt idx="394">
                        <c:v>14.543186996098665</c:v>
                      </c:pt>
                      <c:pt idx="395">
                        <c:v>13.875842035909553</c:v>
                      </c:pt>
                      <c:pt idx="396">
                        <c:v>14.036933170928824</c:v>
                      </c:pt>
                      <c:pt idx="397">
                        <c:v>13.277466752771947</c:v>
                      </c:pt>
                      <c:pt idx="398">
                        <c:v>11.653284006525132</c:v>
                      </c:pt>
                      <c:pt idx="399">
                        <c:v>9.5688958558373098</c:v>
                      </c:pt>
                      <c:pt idx="400">
                        <c:v>8.3088718801418882</c:v>
                      </c:pt>
                      <c:pt idx="401">
                        <c:v>8.9204415557648282</c:v>
                      </c:pt>
                      <c:pt idx="402">
                        <c:v>8.7776377582439995</c:v>
                      </c:pt>
                      <c:pt idx="403">
                        <c:v>8.6361080240949413</c:v>
                      </c:pt>
                      <c:pt idx="404">
                        <c:v>8.3778581300889226</c:v>
                      </c:pt>
                      <c:pt idx="405">
                        <c:v>7.2072341485316294</c:v>
                      </c:pt>
                      <c:pt idx="406">
                        <c:v>7.3981201866751105</c:v>
                      </c:pt>
                      <c:pt idx="407">
                        <c:v>7.5467690494597077</c:v>
                      </c:pt>
                      <c:pt idx="408">
                        <c:v>7.9222418776343355</c:v>
                      </c:pt>
                      <c:pt idx="409">
                        <c:v>7.9528522757227673</c:v>
                      </c:pt>
                      <c:pt idx="410">
                        <c:v>8.5558478574208401</c:v>
                      </c:pt>
                      <c:pt idx="411">
                        <c:v>7.7189742280277454</c:v>
                      </c:pt>
                      <c:pt idx="412">
                        <c:v>7.0497594150871494</c:v>
                      </c:pt>
                      <c:pt idx="413">
                        <c:v>6.7996141536867016</c:v>
                      </c:pt>
                      <c:pt idx="414">
                        <c:v>6.7566262195502462</c:v>
                      </c:pt>
                      <c:pt idx="415">
                        <c:v>7.9208455905938004</c:v>
                      </c:pt>
                      <c:pt idx="416">
                        <c:v>7.3826461275107542</c:v>
                      </c:pt>
                      <c:pt idx="417">
                        <c:v>7.0503224602633745</c:v>
                      </c:pt>
                      <c:pt idx="418">
                        <c:v>6.8556654698623545</c:v>
                      </c:pt>
                      <c:pt idx="419">
                        <c:v>6.7417932955476516</c:v>
                      </c:pt>
                      <c:pt idx="420">
                        <c:v>7.8507059280505054</c:v>
                      </c:pt>
                      <c:pt idx="421">
                        <c:v>8.7508745866468196</c:v>
                      </c:pt>
                      <c:pt idx="422">
                        <c:v>8.3769437761883569</c:v>
                      </c:pt>
                      <c:pt idx="423">
                        <c:v>7.3302286078621339</c:v>
                      </c:pt>
                      <c:pt idx="424">
                        <c:v>7.292754487455321</c:v>
                      </c:pt>
                      <c:pt idx="425">
                        <c:v>6.7095028406306438</c:v>
                      </c:pt>
                      <c:pt idx="426">
                        <c:v>6.901140961156373</c:v>
                      </c:pt>
                      <c:pt idx="427">
                        <c:v>7.2810841261365189</c:v>
                      </c:pt>
                      <c:pt idx="428">
                        <c:v>7.0930118558892072</c:v>
                      </c:pt>
                      <c:pt idx="429">
                        <c:v>7.0857165413619514</c:v>
                      </c:pt>
                      <c:pt idx="430">
                        <c:v>7.0175105947784671</c:v>
                      </c:pt>
                      <c:pt idx="431">
                        <c:v>6.7398127087338695</c:v>
                      </c:pt>
                      <c:pt idx="432">
                        <c:v>7.4914688686831346</c:v>
                      </c:pt>
                      <c:pt idx="433">
                        <c:v>8.415022210882908</c:v>
                      </c:pt>
                      <c:pt idx="434">
                        <c:v>6.2423924919079923</c:v>
                      </c:pt>
                      <c:pt idx="435">
                        <c:v>6.8458842328734626</c:v>
                      </c:pt>
                      <c:pt idx="436">
                        <c:v>7.3394652203914976</c:v>
                      </c:pt>
                      <c:pt idx="437">
                        <c:v>6.617926730553644</c:v>
                      </c:pt>
                      <c:pt idx="438">
                        <c:v>6.7762207734742663</c:v>
                      </c:pt>
                      <c:pt idx="439">
                        <c:v>7.5840145232789089</c:v>
                      </c:pt>
                      <c:pt idx="440">
                        <c:v>6.7977892620740379</c:v>
                      </c:pt>
                      <c:pt idx="441">
                        <c:v>5.96555311053769</c:v>
                      </c:pt>
                      <c:pt idx="442">
                        <c:v>6.0363052100059296</c:v>
                      </c:pt>
                      <c:pt idx="443">
                        <c:v>6.4593620374341922</c:v>
                      </c:pt>
                      <c:pt idx="444">
                        <c:v>7.4246751489970473</c:v>
                      </c:pt>
                      <c:pt idx="445">
                        <c:v>7.4554154338908427</c:v>
                      </c:pt>
                      <c:pt idx="446">
                        <c:v>7.2933461769328458</c:v>
                      </c:pt>
                      <c:pt idx="447">
                        <c:v>7.6663346538258512</c:v>
                      </c:pt>
                      <c:pt idx="448">
                        <c:v>5.0299479176017865</c:v>
                      </c:pt>
                      <c:pt idx="449">
                        <c:v>5.0219561921278464</c:v>
                      </c:pt>
                      <c:pt idx="450">
                        <c:v>4.9023371018177615</c:v>
                      </c:pt>
                      <c:pt idx="451">
                        <c:v>5.5734104473625745</c:v>
                      </c:pt>
                      <c:pt idx="452">
                        <c:v>5.429621564987678</c:v>
                      </c:pt>
                      <c:pt idx="453">
                        <c:v>4.1572979838684834</c:v>
                      </c:pt>
                      <c:pt idx="454">
                        <c:v>4.3787781951608817</c:v>
                      </c:pt>
                      <c:pt idx="455">
                        <c:v>4.1708821565053951</c:v>
                      </c:pt>
                      <c:pt idx="456">
                        <c:v>4.1870520927567387</c:v>
                      </c:pt>
                      <c:pt idx="457">
                        <c:v>4.3773353632856198</c:v>
                      </c:pt>
                      <c:pt idx="458">
                        <c:v>6.4160998194966687</c:v>
                      </c:pt>
                      <c:pt idx="459">
                        <c:v>6.1068242332920777</c:v>
                      </c:pt>
                      <c:pt idx="460">
                        <c:v>6.2659658439063595</c:v>
                      </c:pt>
                      <c:pt idx="461">
                        <c:v>6.2181715738418397</c:v>
                      </c:pt>
                      <c:pt idx="462">
                        <c:v>3.4511417286251511</c:v>
                      </c:pt>
                      <c:pt idx="463">
                        <c:v>4.319479208386916</c:v>
                      </c:pt>
                      <c:pt idx="464">
                        <c:v>4.2026943803059007</c:v>
                      </c:pt>
                      <c:pt idx="465">
                        <c:v>4.1243354971661548</c:v>
                      </c:pt>
                      <c:pt idx="466">
                        <c:v>3.9523964125331119</c:v>
                      </c:pt>
                      <c:pt idx="467">
                        <c:v>3.5362397715866072</c:v>
                      </c:pt>
                      <c:pt idx="468">
                        <c:v>3.3324873014331255</c:v>
                      </c:pt>
                      <c:pt idx="469">
                        <c:v>3.4022882955417706</c:v>
                      </c:pt>
                      <c:pt idx="470">
                        <c:v>3.45343699683254</c:v>
                      </c:pt>
                      <c:pt idx="471">
                        <c:v>3.4582950129091192</c:v>
                      </c:pt>
                      <c:pt idx="472">
                        <c:v>6.2003513239068662</c:v>
                      </c:pt>
                      <c:pt idx="473">
                        <c:v>5.8481335120277667</c:v>
                      </c:pt>
                      <c:pt idx="474">
                        <c:v>6.5226758348409701</c:v>
                      </c:pt>
                      <c:pt idx="475">
                        <c:v>6.8399397733266749</c:v>
                      </c:pt>
                      <c:pt idx="476">
                        <c:v>6.7622215550961311</c:v>
                      </c:pt>
                      <c:pt idx="477">
                        <c:v>7.9490908306795358</c:v>
                      </c:pt>
                      <c:pt idx="478">
                        <c:v>8.9505097069469688</c:v>
                      </c:pt>
                      <c:pt idx="479">
                        <c:v>9.2773014431379703</c:v>
                      </c:pt>
                      <c:pt idx="480">
                        <c:v>9.3179556605492824</c:v>
                      </c:pt>
                      <c:pt idx="481">
                        <c:v>9.013310854548152</c:v>
                      </c:pt>
                      <c:pt idx="482">
                        <c:v>9.3901443649941321</c:v>
                      </c:pt>
                      <c:pt idx="483">
                        <c:v>10.164519305817178</c:v>
                      </c:pt>
                      <c:pt idx="484">
                        <c:v>9.7151235411210433</c:v>
                      </c:pt>
                      <c:pt idx="485">
                        <c:v>9.9532347301097399</c:v>
                      </c:pt>
                      <c:pt idx="486">
                        <c:v>11.081231270317591</c:v>
                      </c:pt>
                      <c:pt idx="487">
                        <c:v>12.152624635818768</c:v>
                      </c:pt>
                      <c:pt idx="488">
                        <c:v>11.145226678058991</c:v>
                      </c:pt>
                      <c:pt idx="489">
                        <c:v>11.18529722718193</c:v>
                      </c:pt>
                      <c:pt idx="490">
                        <c:v>12.163838949471323</c:v>
                      </c:pt>
                      <c:pt idx="491">
                        <c:v>13.132593167643325</c:v>
                      </c:pt>
                      <c:pt idx="492">
                        <c:v>11.235258582259542</c:v>
                      </c:pt>
                      <c:pt idx="493">
                        <c:v>11.080192225440035</c:v>
                      </c:pt>
                      <c:pt idx="494">
                        <c:v>11.928250337043968</c:v>
                      </c:pt>
                      <c:pt idx="495">
                        <c:v>13.035038036575344</c:v>
                      </c:pt>
                      <c:pt idx="496">
                        <c:v>12.168344458437804</c:v>
                      </c:pt>
                      <c:pt idx="497">
                        <c:v>11.976799768867318</c:v>
                      </c:pt>
                      <c:pt idx="498">
                        <c:v>10.876503688154525</c:v>
                      </c:pt>
                      <c:pt idx="499">
                        <c:v>11.726171330963579</c:v>
                      </c:pt>
                      <c:pt idx="500">
                        <c:v>10.99165646718131</c:v>
                      </c:pt>
                      <c:pt idx="501">
                        <c:v>10.810076735987732</c:v>
                      </c:pt>
                      <c:pt idx="502">
                        <c:v>12.553555640720852</c:v>
                      </c:pt>
                      <c:pt idx="503">
                        <c:v>11.545468435556232</c:v>
                      </c:pt>
                      <c:pt idx="504">
                        <c:v>11.829858845002908</c:v>
                      </c:pt>
                      <c:pt idx="505">
                        <c:v>11.545149337545435</c:v>
                      </c:pt>
                      <c:pt idx="506">
                        <c:v>11.729414708675163</c:v>
                      </c:pt>
                      <c:pt idx="507">
                        <c:v>12.134363894139033</c:v>
                      </c:pt>
                      <c:pt idx="508">
                        <c:v>13.587505236619387</c:v>
                      </c:pt>
                      <c:pt idx="509">
                        <c:v>13.201756535346416</c:v>
                      </c:pt>
                      <c:pt idx="510">
                        <c:v>14.264944687211775</c:v>
                      </c:pt>
                      <c:pt idx="511">
                        <c:v>14.430528965714958</c:v>
                      </c:pt>
                      <c:pt idx="512">
                        <c:v>13.704137731055114</c:v>
                      </c:pt>
                      <c:pt idx="513">
                        <c:v>14.167682595735839</c:v>
                      </c:pt>
                      <c:pt idx="514">
                        <c:v>10.476244767179832</c:v>
                      </c:pt>
                      <c:pt idx="515">
                        <c:v>10.303589554233715</c:v>
                      </c:pt>
                      <c:pt idx="516">
                        <c:v>8.6531223536053421</c:v>
                      </c:pt>
                      <c:pt idx="517">
                        <c:v>8.8950617449960117</c:v>
                      </c:pt>
                      <c:pt idx="518">
                        <c:v>8.8495593372572756</c:v>
                      </c:pt>
                      <c:pt idx="519">
                        <c:v>7.2626101228309921</c:v>
                      </c:pt>
                      <c:pt idx="520">
                        <c:v>7.2582094844159171</c:v>
                      </c:pt>
                      <c:pt idx="521">
                        <c:v>6.3102790287542234</c:v>
                      </c:pt>
                      <c:pt idx="522">
                        <c:v>6.3529271580035411</c:v>
                      </c:pt>
                      <c:pt idx="523">
                        <c:v>6.4288569894890388</c:v>
                      </c:pt>
                      <c:pt idx="524">
                        <c:v>7.1640420520993606</c:v>
                      </c:pt>
                      <c:pt idx="525">
                        <c:v>6.9770120548445425</c:v>
                      </c:pt>
                      <c:pt idx="526">
                        <c:v>8.2653548148875373</c:v>
                      </c:pt>
                      <c:pt idx="527">
                        <c:v>8.097515695637199</c:v>
                      </c:pt>
                      <c:pt idx="528">
                        <c:v>8.3285941233607659</c:v>
                      </c:pt>
                      <c:pt idx="529">
                        <c:v>10.433032202583425</c:v>
                      </c:pt>
                      <c:pt idx="530">
                        <c:v>10.203984837714602</c:v>
                      </c:pt>
                      <c:pt idx="531">
                        <c:v>12.774344755376445</c:v>
                      </c:pt>
                      <c:pt idx="532">
                        <c:v>13.008406071832502</c:v>
                      </c:pt>
                      <c:pt idx="533">
                        <c:v>13.720321342303196</c:v>
                      </c:pt>
                      <c:pt idx="534">
                        <c:v>15.8258280664748</c:v>
                      </c:pt>
                      <c:pt idx="535">
                        <c:v>18.072263718636226</c:v>
                      </c:pt>
                      <c:pt idx="536">
                        <c:v>17.764329693287149</c:v>
                      </c:pt>
                      <c:pt idx="537">
                        <c:v>17.757664147927137</c:v>
                      </c:pt>
                      <c:pt idx="538">
                        <c:v>17.909069856647697</c:v>
                      </c:pt>
                      <c:pt idx="539">
                        <c:v>19.085632748248543</c:v>
                      </c:pt>
                      <c:pt idx="540">
                        <c:v>15.9892997443113</c:v>
                      </c:pt>
                      <c:pt idx="541">
                        <c:v>13.673620943032061</c:v>
                      </c:pt>
                      <c:pt idx="542">
                        <c:v>11.978670470643127</c:v>
                      </c:pt>
                      <c:pt idx="543">
                        <c:v>10.98545696949154</c:v>
                      </c:pt>
                      <c:pt idx="544">
                        <c:v>10.726407846123864</c:v>
                      </c:pt>
                      <c:pt idx="545">
                        <c:v>9.721001128659978</c:v>
                      </c:pt>
                      <c:pt idx="546">
                        <c:v>10.123202077423178</c:v>
                      </c:pt>
                      <c:pt idx="547">
                        <c:v>8.3078993073850533</c:v>
                      </c:pt>
                      <c:pt idx="548">
                        <c:v>8.6068615516114377</c:v>
                      </c:pt>
                      <c:pt idx="549">
                        <c:v>8.9220619260072862</c:v>
                      </c:pt>
                      <c:pt idx="550">
                        <c:v>10.146571830482863</c:v>
                      </c:pt>
                    </c:numCache>
                  </c:numRef>
                </c:val>
                <c:smooth val="0"/>
                <c:extLst xmlns:c15="http://schemas.microsoft.com/office/drawing/2012/chart">
                  <c:ext xmlns:c16="http://schemas.microsoft.com/office/drawing/2014/chart" uri="{C3380CC4-5D6E-409C-BE32-E72D297353CC}">
                    <c16:uniqueId val="{00000003-1F5C-49C1-BE28-1CF3483608C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Index_Methodology!$AG$11</c15:sqref>
                        </c15:formulaRef>
                      </c:ext>
                    </c:extLst>
                    <c:strCache>
                      <c:ptCount val="1"/>
                      <c:pt idx="0">
                        <c:v>workplaces MAQI</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Index_Methodology!$AG$21:$AG$571</c15:sqref>
                        </c15:formulaRef>
                      </c:ext>
                    </c:extLst>
                    <c:numCache>
                      <c:formatCode>0.00000</c:formatCode>
                      <c:ptCount val="551"/>
                      <c:pt idx="0">
                        <c:v>6.4348720324898343</c:v>
                      </c:pt>
                      <c:pt idx="1">
                        <c:v>6.1725900961846296</c:v>
                      </c:pt>
                      <c:pt idx="2">
                        <c:v>5.7646170348175598</c:v>
                      </c:pt>
                      <c:pt idx="3">
                        <c:v>4.9150057903058979</c:v>
                      </c:pt>
                      <c:pt idx="4">
                        <c:v>4.9414600652935743</c:v>
                      </c:pt>
                      <c:pt idx="5">
                        <c:v>5.5011487379187507</c:v>
                      </c:pt>
                      <c:pt idx="6">
                        <c:v>6.245602661162053</c:v>
                      </c:pt>
                      <c:pt idx="7">
                        <c:v>6.8121140225714969</c:v>
                      </c:pt>
                      <c:pt idx="8">
                        <c:v>9.6134560849639588</c:v>
                      </c:pt>
                      <c:pt idx="9">
                        <c:v>10.671761793071154</c:v>
                      </c:pt>
                      <c:pt idx="10">
                        <c:v>13.160707977365213</c:v>
                      </c:pt>
                      <c:pt idx="11">
                        <c:v>12.813779520387186</c:v>
                      </c:pt>
                      <c:pt idx="12">
                        <c:v>12.919437978831668</c:v>
                      </c:pt>
                      <c:pt idx="13">
                        <c:v>19.604909673883171</c:v>
                      </c:pt>
                      <c:pt idx="14">
                        <c:v>20.501347981971744</c:v>
                      </c:pt>
                      <c:pt idx="15">
                        <c:v>19.644102420319442</c:v>
                      </c:pt>
                      <c:pt idx="16">
                        <c:v>16.102201476787918</c:v>
                      </c:pt>
                      <c:pt idx="17">
                        <c:v>15.911092781153553</c:v>
                      </c:pt>
                      <c:pt idx="18">
                        <c:v>15.783242989437156</c:v>
                      </c:pt>
                      <c:pt idx="19">
                        <c:v>15.726962126235126</c:v>
                      </c:pt>
                      <c:pt idx="20">
                        <c:v>15.187795026917383</c:v>
                      </c:pt>
                      <c:pt idx="21">
                        <c:v>17.568263853070274</c:v>
                      </c:pt>
                      <c:pt idx="22">
                        <c:v>18.901817661408835</c:v>
                      </c:pt>
                      <c:pt idx="23">
                        <c:v>17.370394106142559</c:v>
                      </c:pt>
                      <c:pt idx="24">
                        <c:v>17.177710159306098</c:v>
                      </c:pt>
                      <c:pt idx="25">
                        <c:v>17.19524343012386</c:v>
                      </c:pt>
                      <c:pt idx="26">
                        <c:v>21.330857487320237</c:v>
                      </c:pt>
                      <c:pt idx="27">
                        <c:v>20.444691136461326</c:v>
                      </c:pt>
                      <c:pt idx="28">
                        <c:v>16.067808314372325</c:v>
                      </c:pt>
                      <c:pt idx="29">
                        <c:v>15.829776662213211</c:v>
                      </c:pt>
                      <c:pt idx="30">
                        <c:v>16.372641957143436</c:v>
                      </c:pt>
                      <c:pt idx="31">
                        <c:v>12.891719871680563</c:v>
                      </c:pt>
                      <c:pt idx="32">
                        <c:v>10.379045077922262</c:v>
                      </c:pt>
                      <c:pt idx="33">
                        <c:v>11.418371774359581</c:v>
                      </c:pt>
                      <c:pt idx="34">
                        <c:v>9.4031935549821615</c:v>
                      </c:pt>
                      <c:pt idx="35">
                        <c:v>6.4562956085677481</c:v>
                      </c:pt>
                      <c:pt idx="36">
                        <c:v>5.1750820452169863</c:v>
                      </c:pt>
                      <c:pt idx="37">
                        <c:v>5.1120262516563884</c:v>
                      </c:pt>
                      <c:pt idx="38">
                        <c:v>5.6794784537271292</c:v>
                      </c:pt>
                      <c:pt idx="39">
                        <c:v>3.9317238592464716</c:v>
                      </c:pt>
                      <c:pt idx="40">
                        <c:v>4.2054724589259065</c:v>
                      </c:pt>
                      <c:pt idx="41">
                        <c:v>4.4426054586956569</c:v>
                      </c:pt>
                      <c:pt idx="42">
                        <c:v>4.8052756982851079</c:v>
                      </c:pt>
                      <c:pt idx="43">
                        <c:v>4.5757553685982666</c:v>
                      </c:pt>
                      <c:pt idx="44">
                        <c:v>4.7639366278694322</c:v>
                      </c:pt>
                      <c:pt idx="45">
                        <c:v>5.9806357405190695</c:v>
                      </c:pt>
                      <c:pt idx="46">
                        <c:v>7.481092927763898</c:v>
                      </c:pt>
                      <c:pt idx="47">
                        <c:v>7.8824133636856448</c:v>
                      </c:pt>
                      <c:pt idx="48">
                        <c:v>7.8235350140475202</c:v>
                      </c:pt>
                      <c:pt idx="49">
                        <c:v>15.600413652140103</c:v>
                      </c:pt>
                      <c:pt idx="50">
                        <c:v>13.763254133456357</c:v>
                      </c:pt>
                      <c:pt idx="51">
                        <c:v>14.372243799532376</c:v>
                      </c:pt>
                      <c:pt idx="52">
                        <c:v>14.912670168251829</c:v>
                      </c:pt>
                      <c:pt idx="53">
                        <c:v>14.429857100288114</c:v>
                      </c:pt>
                      <c:pt idx="54">
                        <c:v>13.697366369977054</c:v>
                      </c:pt>
                      <c:pt idx="55">
                        <c:v>15.389506645736212</c:v>
                      </c:pt>
                      <c:pt idx="56">
                        <c:v>14.079707231201665</c:v>
                      </c:pt>
                      <c:pt idx="57">
                        <c:v>13.270143120398791</c:v>
                      </c:pt>
                      <c:pt idx="58">
                        <c:v>13.08417475447972</c:v>
                      </c:pt>
                      <c:pt idx="59">
                        <c:v>14.11425687565357</c:v>
                      </c:pt>
                      <c:pt idx="60">
                        <c:v>15.82862364810225</c:v>
                      </c:pt>
                      <c:pt idx="61">
                        <c:v>18.49246783716189</c:v>
                      </c:pt>
                      <c:pt idx="62">
                        <c:v>19.160208433929789</c:v>
                      </c:pt>
                      <c:pt idx="63">
                        <c:v>19.843482135075242</c:v>
                      </c:pt>
                      <c:pt idx="64">
                        <c:v>24.731484768037589</c:v>
                      </c:pt>
                      <c:pt idx="65">
                        <c:v>23.535419879626684</c:v>
                      </c:pt>
                      <c:pt idx="66">
                        <c:v>22.625587398816943</c:v>
                      </c:pt>
                      <c:pt idx="67">
                        <c:v>20.150394135716784</c:v>
                      </c:pt>
                      <c:pt idx="68">
                        <c:v>21.864181962451791</c:v>
                      </c:pt>
                      <c:pt idx="69">
                        <c:v>23.132893342376686</c:v>
                      </c:pt>
                      <c:pt idx="70">
                        <c:v>19.104963093984519</c:v>
                      </c:pt>
                      <c:pt idx="71">
                        <c:v>15.858334340357191</c:v>
                      </c:pt>
                      <c:pt idx="72">
                        <c:v>16.09388916540447</c:v>
                      </c:pt>
                      <c:pt idx="73">
                        <c:v>16.12664768219237</c:v>
                      </c:pt>
                      <c:pt idx="74">
                        <c:v>15.102240765213164</c:v>
                      </c:pt>
                      <c:pt idx="75">
                        <c:v>15.41638755528818</c:v>
                      </c:pt>
                      <c:pt idx="76">
                        <c:v>14.967249680409241</c:v>
                      </c:pt>
                      <c:pt idx="77">
                        <c:v>13.021903018745824</c:v>
                      </c:pt>
                      <c:pt idx="78">
                        <c:v>9.3125356035479996</c:v>
                      </c:pt>
                      <c:pt idx="79">
                        <c:v>6.8426415229109274</c:v>
                      </c:pt>
                      <c:pt idx="80">
                        <c:v>5.1952929351726738</c:v>
                      </c:pt>
                      <c:pt idx="81">
                        <c:v>5.4041509300519763</c:v>
                      </c:pt>
                      <c:pt idx="82">
                        <c:v>5.3967858070530488</c:v>
                      </c:pt>
                      <c:pt idx="83">
                        <c:v>5.158437251389997</c:v>
                      </c:pt>
                      <c:pt idx="84">
                        <c:v>5.1478399084717195</c:v>
                      </c:pt>
                      <c:pt idx="85">
                        <c:v>5.0632335876720376</c:v>
                      </c:pt>
                      <c:pt idx="86">
                        <c:v>5.2686835320616083</c:v>
                      </c:pt>
                      <c:pt idx="87">
                        <c:v>5.7844282392505617</c:v>
                      </c:pt>
                      <c:pt idx="88">
                        <c:v>6.6797561377502346</c:v>
                      </c:pt>
                      <c:pt idx="89">
                        <c:v>8.3973915384656781</c:v>
                      </c:pt>
                      <c:pt idx="90">
                        <c:v>14.705572325240741</c:v>
                      </c:pt>
                      <c:pt idx="91">
                        <c:v>13.689355048619539</c:v>
                      </c:pt>
                      <c:pt idx="92">
                        <c:v>12.582204253437785</c:v>
                      </c:pt>
                      <c:pt idx="93">
                        <c:v>12.324517331578376</c:v>
                      </c:pt>
                      <c:pt idx="94">
                        <c:v>11.578082597237877</c:v>
                      </c:pt>
                      <c:pt idx="95">
                        <c:v>11.198217734165617</c:v>
                      </c:pt>
                      <c:pt idx="96">
                        <c:v>11.045460159933766</c:v>
                      </c:pt>
                      <c:pt idx="97">
                        <c:v>9.4712006222003797</c:v>
                      </c:pt>
                      <c:pt idx="98">
                        <c:v>8.6624151042110533</c:v>
                      </c:pt>
                      <c:pt idx="99">
                        <c:v>8.5207951447032411</c:v>
                      </c:pt>
                      <c:pt idx="100">
                        <c:v>4.8098032803361068</c:v>
                      </c:pt>
                      <c:pt idx="101">
                        <c:v>4.8738305417654031</c:v>
                      </c:pt>
                      <c:pt idx="102">
                        <c:v>5.0456895321644257</c:v>
                      </c:pt>
                      <c:pt idx="103">
                        <c:v>5.5062477704353681</c:v>
                      </c:pt>
                      <c:pt idx="104">
                        <c:v>5.3774623862431756</c:v>
                      </c:pt>
                      <c:pt idx="105">
                        <c:v>5.2398833696686742</c:v>
                      </c:pt>
                      <c:pt idx="106">
                        <c:v>4.8824653549558636</c:v>
                      </c:pt>
                      <c:pt idx="107">
                        <c:v>5.6285400817801898</c:v>
                      </c:pt>
                      <c:pt idx="108">
                        <c:v>5.9561784969385556</c:v>
                      </c:pt>
                      <c:pt idx="109">
                        <c:v>5.853145496141325</c:v>
                      </c:pt>
                      <c:pt idx="110">
                        <c:v>11.272501397183476</c:v>
                      </c:pt>
                      <c:pt idx="111">
                        <c:v>8.1305454085732212</c:v>
                      </c:pt>
                      <c:pt idx="112">
                        <c:v>7.5314170492515693</c:v>
                      </c:pt>
                      <c:pt idx="113">
                        <c:v>6.5489417852913405</c:v>
                      </c:pt>
                      <c:pt idx="114">
                        <c:v>6.5326283116225285</c:v>
                      </c:pt>
                      <c:pt idx="115">
                        <c:v>6.1824910010273531</c:v>
                      </c:pt>
                      <c:pt idx="116">
                        <c:v>6.6137673810685689</c:v>
                      </c:pt>
                      <c:pt idx="117">
                        <c:v>6.5862300344379561</c:v>
                      </c:pt>
                      <c:pt idx="118">
                        <c:v>4.8628228147867096</c:v>
                      </c:pt>
                      <c:pt idx="119">
                        <c:v>4.4048341225723995</c:v>
                      </c:pt>
                      <c:pt idx="120">
                        <c:v>4.2874030819259925</c:v>
                      </c:pt>
                      <c:pt idx="121">
                        <c:v>4.9372895355868058</c:v>
                      </c:pt>
                      <c:pt idx="122">
                        <c:v>4.7694352833940989</c:v>
                      </c:pt>
                      <c:pt idx="123">
                        <c:v>5.0327939774615738</c:v>
                      </c:pt>
                      <c:pt idx="124">
                        <c:v>4.9293273294681086</c:v>
                      </c:pt>
                      <c:pt idx="125">
                        <c:v>4.4263223669263585</c:v>
                      </c:pt>
                      <c:pt idx="126">
                        <c:v>4.063365543595304</c:v>
                      </c:pt>
                      <c:pt idx="127">
                        <c:v>3.8895770081614418</c:v>
                      </c:pt>
                      <c:pt idx="128">
                        <c:v>5.4960759096171801</c:v>
                      </c:pt>
                      <c:pt idx="129">
                        <c:v>5.5968219244711079</c:v>
                      </c:pt>
                      <c:pt idx="130">
                        <c:v>5.3958355908518829</c:v>
                      </c:pt>
                      <c:pt idx="131">
                        <c:v>6.4794041600054566</c:v>
                      </c:pt>
                      <c:pt idx="132">
                        <c:v>6.7356171207982305</c:v>
                      </c:pt>
                      <c:pt idx="133">
                        <c:v>6.4826910819057835</c:v>
                      </c:pt>
                      <c:pt idx="134">
                        <c:v>6.7573681644329664</c:v>
                      </c:pt>
                      <c:pt idx="135">
                        <c:v>7.8263224949552779</c:v>
                      </c:pt>
                      <c:pt idx="136">
                        <c:v>8.4429239711494777</c:v>
                      </c:pt>
                      <c:pt idx="137">
                        <c:v>8.278090837631737</c:v>
                      </c:pt>
                      <c:pt idx="138">
                        <c:v>8.5238004047873019</c:v>
                      </c:pt>
                      <c:pt idx="139">
                        <c:v>8.9930521589791823</c:v>
                      </c:pt>
                      <c:pt idx="140">
                        <c:v>8.2390312806449977</c:v>
                      </c:pt>
                      <c:pt idx="141">
                        <c:v>7.0042415308375974</c:v>
                      </c:pt>
                      <c:pt idx="142">
                        <c:v>7.2824693365108777</c:v>
                      </c:pt>
                      <c:pt idx="143">
                        <c:v>7.37109645116037</c:v>
                      </c:pt>
                      <c:pt idx="144">
                        <c:v>7.7020614195647168</c:v>
                      </c:pt>
                      <c:pt idx="145">
                        <c:v>7.5130101941545444</c:v>
                      </c:pt>
                      <c:pt idx="146">
                        <c:v>6.6799461577818926</c:v>
                      </c:pt>
                      <c:pt idx="147">
                        <c:v>6.4639786921177667</c:v>
                      </c:pt>
                      <c:pt idx="148">
                        <c:v>6.1708783858643965</c:v>
                      </c:pt>
                      <c:pt idx="149">
                        <c:v>6.7013710128364412</c:v>
                      </c:pt>
                      <c:pt idx="150">
                        <c:v>7.350559695906016</c:v>
                      </c:pt>
                      <c:pt idx="151">
                        <c:v>7.281629545757097</c:v>
                      </c:pt>
                      <c:pt idx="152">
                        <c:v>7.5142833976537116</c:v>
                      </c:pt>
                      <c:pt idx="153">
                        <c:v>7.7971194787232516</c:v>
                      </c:pt>
                      <c:pt idx="154">
                        <c:v>6.7521688301886051</c:v>
                      </c:pt>
                      <c:pt idx="155">
                        <c:v>7.6373627799563986</c:v>
                      </c:pt>
                      <c:pt idx="156">
                        <c:v>8.8153817863154398</c:v>
                      </c:pt>
                      <c:pt idx="157">
                        <c:v>9.6531341119199752</c:v>
                      </c:pt>
                      <c:pt idx="158">
                        <c:v>9.6270345551826786</c:v>
                      </c:pt>
                      <c:pt idx="159">
                        <c:v>10.575346146079758</c:v>
                      </c:pt>
                      <c:pt idx="160">
                        <c:v>9.6403630587699851</c:v>
                      </c:pt>
                      <c:pt idx="161">
                        <c:v>10.771022002278995</c:v>
                      </c:pt>
                      <c:pt idx="162">
                        <c:v>10.07066874062366</c:v>
                      </c:pt>
                      <c:pt idx="163">
                        <c:v>9.424822388357871</c:v>
                      </c:pt>
                      <c:pt idx="164">
                        <c:v>10.917323741497222</c:v>
                      </c:pt>
                      <c:pt idx="165">
                        <c:v>11.20687104373653</c:v>
                      </c:pt>
                      <c:pt idx="166">
                        <c:v>11.627022981211105</c:v>
                      </c:pt>
                      <c:pt idx="167">
                        <c:v>10.481232477506058</c:v>
                      </c:pt>
                      <c:pt idx="168">
                        <c:v>10.237845857071177</c:v>
                      </c:pt>
                      <c:pt idx="169">
                        <c:v>9.3440467787399921</c:v>
                      </c:pt>
                      <c:pt idx="170">
                        <c:v>10.181376059764117</c:v>
                      </c:pt>
                      <c:pt idx="171">
                        <c:v>9.7121327033042668</c:v>
                      </c:pt>
                      <c:pt idx="172">
                        <c:v>10.998713976793212</c:v>
                      </c:pt>
                      <c:pt idx="173">
                        <c:v>12.749517465378352</c:v>
                      </c:pt>
                      <c:pt idx="174">
                        <c:v>11.963933769190103</c:v>
                      </c:pt>
                      <c:pt idx="175">
                        <c:v>9.2119165114124471</c:v>
                      </c:pt>
                      <c:pt idx="176">
                        <c:v>8.716738012274126</c:v>
                      </c:pt>
                      <c:pt idx="177">
                        <c:v>9.290599696143321</c:v>
                      </c:pt>
                      <c:pt idx="178">
                        <c:v>9.1649618976397349</c:v>
                      </c:pt>
                      <c:pt idx="179">
                        <c:v>7.9430850419462704</c:v>
                      </c:pt>
                      <c:pt idx="180">
                        <c:v>8.5022098135572026</c:v>
                      </c:pt>
                      <c:pt idx="181">
                        <c:v>8.7051381874480764</c:v>
                      </c:pt>
                      <c:pt idx="182">
                        <c:v>7.1660532690030774</c:v>
                      </c:pt>
                      <c:pt idx="183">
                        <c:v>5.3211234697259107</c:v>
                      </c:pt>
                      <c:pt idx="184">
                        <c:v>5.3327920847158845</c:v>
                      </c:pt>
                      <c:pt idx="185">
                        <c:v>5.7087591516040668</c:v>
                      </c:pt>
                      <c:pt idx="186">
                        <c:v>2.9709028824577324</c:v>
                      </c:pt>
                      <c:pt idx="187">
                        <c:v>3.1222725992352172</c:v>
                      </c:pt>
                      <c:pt idx="188">
                        <c:v>2.9516071399850681</c:v>
                      </c:pt>
                      <c:pt idx="189">
                        <c:v>2.7394084899111086</c:v>
                      </c:pt>
                      <c:pt idx="190">
                        <c:v>2.6248580866692675</c:v>
                      </c:pt>
                      <c:pt idx="191">
                        <c:v>2.3696079574987525</c:v>
                      </c:pt>
                      <c:pt idx="192">
                        <c:v>2.6249949718798171</c:v>
                      </c:pt>
                      <c:pt idx="193">
                        <c:v>2.9888288147706246</c:v>
                      </c:pt>
                      <c:pt idx="194">
                        <c:v>3.3933081757639267</c:v>
                      </c:pt>
                      <c:pt idx="195">
                        <c:v>3.4183862423250053</c:v>
                      </c:pt>
                      <c:pt idx="196">
                        <c:v>5.3201818024896754</c:v>
                      </c:pt>
                      <c:pt idx="197">
                        <c:v>4.9309943004272343</c:v>
                      </c:pt>
                      <c:pt idx="198">
                        <c:v>5.6481208016172078</c:v>
                      </c:pt>
                      <c:pt idx="199">
                        <c:v>7.6652448036197249</c:v>
                      </c:pt>
                      <c:pt idx="200">
                        <c:v>6.7466012409747638</c:v>
                      </c:pt>
                      <c:pt idx="201">
                        <c:v>6.562742290496506</c:v>
                      </c:pt>
                      <c:pt idx="202">
                        <c:v>4.5999272548356602</c:v>
                      </c:pt>
                      <c:pt idx="203">
                        <c:v>3.920639802567941</c:v>
                      </c:pt>
                      <c:pt idx="204">
                        <c:v>3.6636045347557489</c:v>
                      </c:pt>
                      <c:pt idx="205">
                        <c:v>3.8144497925611565</c:v>
                      </c:pt>
                      <c:pt idx="206">
                        <c:v>3.5826774545574001</c:v>
                      </c:pt>
                      <c:pt idx="207">
                        <c:v>3.4572999096702062</c:v>
                      </c:pt>
                      <c:pt idx="208">
                        <c:v>3.4183675179548549</c:v>
                      </c:pt>
                      <c:pt idx="209">
                        <c:v>3.3087984715816496</c:v>
                      </c:pt>
                      <c:pt idx="210">
                        <c:v>3.3461905832477017</c:v>
                      </c:pt>
                      <c:pt idx="211">
                        <c:v>4.0636107201045961</c:v>
                      </c:pt>
                      <c:pt idx="212">
                        <c:v>5.3185202194965013</c:v>
                      </c:pt>
                      <c:pt idx="213">
                        <c:v>6.3263369362823427</c:v>
                      </c:pt>
                      <c:pt idx="214">
                        <c:v>6.0504597684725558</c:v>
                      </c:pt>
                      <c:pt idx="215">
                        <c:v>6.3528496161385588</c:v>
                      </c:pt>
                      <c:pt idx="216">
                        <c:v>6.4610015159395235</c:v>
                      </c:pt>
                      <c:pt idx="217">
                        <c:v>7.4833911962848108</c:v>
                      </c:pt>
                      <c:pt idx="218">
                        <c:v>7.2678112511657211</c:v>
                      </c:pt>
                      <c:pt idx="219">
                        <c:v>7.4965892218270627</c:v>
                      </c:pt>
                      <c:pt idx="220">
                        <c:v>8.0313495103517276</c:v>
                      </c:pt>
                      <c:pt idx="221">
                        <c:v>8.3261905350974939</c:v>
                      </c:pt>
                      <c:pt idx="222">
                        <c:v>9.4335120607645493</c:v>
                      </c:pt>
                      <c:pt idx="223">
                        <c:v>9.4003439763564938</c:v>
                      </c:pt>
                      <c:pt idx="224">
                        <c:v>9.5688496369995857</c:v>
                      </c:pt>
                      <c:pt idx="225">
                        <c:v>8.9788993737140981</c:v>
                      </c:pt>
                      <c:pt idx="226">
                        <c:v>9.8033530019227761</c:v>
                      </c:pt>
                      <c:pt idx="227">
                        <c:v>9.5786455820221192</c:v>
                      </c:pt>
                      <c:pt idx="228">
                        <c:v>9.5045956590801701</c:v>
                      </c:pt>
                      <c:pt idx="229">
                        <c:v>9.0323307472956635</c:v>
                      </c:pt>
                      <c:pt idx="230">
                        <c:v>8.7043148035759366</c:v>
                      </c:pt>
                      <c:pt idx="231">
                        <c:v>8.3915167985656431</c:v>
                      </c:pt>
                      <c:pt idx="232">
                        <c:v>7.0776063174776223</c:v>
                      </c:pt>
                      <c:pt idx="233">
                        <c:v>7.4613616118780612</c:v>
                      </c:pt>
                      <c:pt idx="234">
                        <c:v>8.0969903664853646</c:v>
                      </c:pt>
                      <c:pt idx="235">
                        <c:v>8.5160369139258183</c:v>
                      </c:pt>
                      <c:pt idx="236">
                        <c:v>7.768464766284743</c:v>
                      </c:pt>
                      <c:pt idx="237">
                        <c:v>7.5931704005965504</c:v>
                      </c:pt>
                      <c:pt idx="238">
                        <c:v>7.9732579908335701</c:v>
                      </c:pt>
                      <c:pt idx="239">
                        <c:v>8.3957228531604837</c:v>
                      </c:pt>
                      <c:pt idx="240">
                        <c:v>8.6623502286495047</c:v>
                      </c:pt>
                      <c:pt idx="241">
                        <c:v>7.9681263258930546</c:v>
                      </c:pt>
                      <c:pt idx="242">
                        <c:v>9.2100042198418084</c:v>
                      </c:pt>
                      <c:pt idx="243">
                        <c:v>9.9052893807867228</c:v>
                      </c:pt>
                      <c:pt idx="244">
                        <c:v>9.1541984921666693</c:v>
                      </c:pt>
                      <c:pt idx="245">
                        <c:v>8.7157383932600556</c:v>
                      </c:pt>
                      <c:pt idx="246">
                        <c:v>9.626919438575694</c:v>
                      </c:pt>
                      <c:pt idx="247">
                        <c:v>10.348006073068225</c:v>
                      </c:pt>
                      <c:pt idx="248">
                        <c:v>10.540404153626396</c:v>
                      </c:pt>
                      <c:pt idx="249">
                        <c:v>10.414293396225625</c:v>
                      </c:pt>
                      <c:pt idx="250">
                        <c:v>11.276970931564245</c:v>
                      </c:pt>
                      <c:pt idx="251">
                        <c:v>10.560003475056686</c:v>
                      </c:pt>
                      <c:pt idx="252">
                        <c:v>9.6368316717640301</c:v>
                      </c:pt>
                      <c:pt idx="253">
                        <c:v>9.0179817719160482</c:v>
                      </c:pt>
                      <c:pt idx="254">
                        <c:v>9.4537418883643536</c:v>
                      </c:pt>
                      <c:pt idx="255">
                        <c:v>8.8533775073943062</c:v>
                      </c:pt>
                      <c:pt idx="256">
                        <c:v>9.0114970059016475</c:v>
                      </c:pt>
                      <c:pt idx="257">
                        <c:v>8.9030951763915294</c:v>
                      </c:pt>
                      <c:pt idx="258">
                        <c:v>8.4588821419980622</c:v>
                      </c:pt>
                      <c:pt idx="259">
                        <c:v>8.6525284849789639</c:v>
                      </c:pt>
                      <c:pt idx="260">
                        <c:v>8.8039922791220526</c:v>
                      </c:pt>
                      <c:pt idx="261">
                        <c:v>10.144097353166844</c:v>
                      </c:pt>
                      <c:pt idx="262">
                        <c:v>10.254307344996576</c:v>
                      </c:pt>
                      <c:pt idx="263">
                        <c:v>10.200661338075802</c:v>
                      </c:pt>
                      <c:pt idx="264">
                        <c:v>11.208983641567329</c:v>
                      </c:pt>
                      <c:pt idx="265">
                        <c:v>10.593542504131021</c:v>
                      </c:pt>
                      <c:pt idx="266">
                        <c:v>10.291230766268795</c:v>
                      </c:pt>
                      <c:pt idx="267">
                        <c:v>10.148998912570633</c:v>
                      </c:pt>
                      <c:pt idx="268">
                        <c:v>9.5875669856318808</c:v>
                      </c:pt>
                      <c:pt idx="269">
                        <c:v>8.6166696506903833</c:v>
                      </c:pt>
                      <c:pt idx="270">
                        <c:v>8.1935914834824661</c:v>
                      </c:pt>
                      <c:pt idx="271">
                        <c:v>8.660414779131278</c:v>
                      </c:pt>
                      <c:pt idx="272">
                        <c:v>9.0856721540969883</c:v>
                      </c:pt>
                      <c:pt idx="273">
                        <c:v>9.0920493679679328</c:v>
                      </c:pt>
                      <c:pt idx="274">
                        <c:v>8.6108397669169321</c:v>
                      </c:pt>
                      <c:pt idx="275">
                        <c:v>6.8045577643948514</c:v>
                      </c:pt>
                      <c:pt idx="276">
                        <c:v>6.1449541918776323</c:v>
                      </c:pt>
                      <c:pt idx="277">
                        <c:v>5.4418137389989614</c:v>
                      </c:pt>
                      <c:pt idx="278">
                        <c:v>5.2126706019091174</c:v>
                      </c:pt>
                      <c:pt idx="279">
                        <c:v>5.1571197274252683</c:v>
                      </c:pt>
                      <c:pt idx="280">
                        <c:v>4.9985852037715999</c:v>
                      </c:pt>
                      <c:pt idx="281">
                        <c:v>4.8937410083187869</c:v>
                      </c:pt>
                      <c:pt idx="282">
                        <c:v>4.7699563475920277</c:v>
                      </c:pt>
                      <c:pt idx="283">
                        <c:v>4.5246635859542783</c:v>
                      </c:pt>
                      <c:pt idx="284">
                        <c:v>4.2688323351133901</c:v>
                      </c:pt>
                      <c:pt idx="285">
                        <c:v>5.5416897825831004</c:v>
                      </c:pt>
                      <c:pt idx="286">
                        <c:v>5.6574475479603477</c:v>
                      </c:pt>
                      <c:pt idx="287">
                        <c:v>5.9695621904566041</c:v>
                      </c:pt>
                      <c:pt idx="288">
                        <c:v>2.7089220625324084</c:v>
                      </c:pt>
                      <c:pt idx="289">
                        <c:v>2.7573810585503238</c:v>
                      </c:pt>
                      <c:pt idx="290">
                        <c:v>2.5949082298813124</c:v>
                      </c:pt>
                      <c:pt idx="291">
                        <c:v>2.5534852703500843</c:v>
                      </c:pt>
                      <c:pt idx="292">
                        <c:v>2.6607379857481628</c:v>
                      </c:pt>
                      <c:pt idx="293">
                        <c:v>2.5283238414106082</c:v>
                      </c:pt>
                      <c:pt idx="294">
                        <c:v>2.531201923502</c:v>
                      </c:pt>
                      <c:pt idx="295">
                        <c:v>2.457139174717526</c:v>
                      </c:pt>
                      <c:pt idx="296">
                        <c:v>2.5031054918369287</c:v>
                      </c:pt>
                      <c:pt idx="297">
                        <c:v>2.5547066674340826</c:v>
                      </c:pt>
                      <c:pt idx="298">
                        <c:v>5.644058149904871</c:v>
                      </c:pt>
                      <c:pt idx="299">
                        <c:v>5.8802621540822866</c:v>
                      </c:pt>
                      <c:pt idx="300">
                        <c:v>6.4224921077949357</c:v>
                      </c:pt>
                      <c:pt idx="301">
                        <c:v>6.6269425230819436</c:v>
                      </c:pt>
                      <c:pt idx="302">
                        <c:v>6.4312681367259605</c:v>
                      </c:pt>
                      <c:pt idx="303">
                        <c:v>7.8017545261140535</c:v>
                      </c:pt>
                      <c:pt idx="304">
                        <c:v>8.3446154740030831</c:v>
                      </c:pt>
                      <c:pt idx="305">
                        <c:v>8.8801577959512397</c:v>
                      </c:pt>
                      <c:pt idx="306">
                        <c:v>9.2393676753890457</c:v>
                      </c:pt>
                      <c:pt idx="307">
                        <c:v>9.341980210593249</c:v>
                      </c:pt>
                      <c:pt idx="308">
                        <c:v>8.8285800718920395</c:v>
                      </c:pt>
                      <c:pt idx="309">
                        <c:v>8.7285988491496909</c:v>
                      </c:pt>
                      <c:pt idx="310">
                        <c:v>8.7487348361709252</c:v>
                      </c:pt>
                      <c:pt idx="311">
                        <c:v>7.2692642090818822</c:v>
                      </c:pt>
                      <c:pt idx="312">
                        <c:v>7.5770833761864695</c:v>
                      </c:pt>
                      <c:pt idx="313">
                        <c:v>7.0300265956003196</c:v>
                      </c:pt>
                      <c:pt idx="314">
                        <c:v>6.99671691087973</c:v>
                      </c:pt>
                      <c:pt idx="315">
                        <c:v>7.4436690235039995</c:v>
                      </c:pt>
                      <c:pt idx="316">
                        <c:v>7.5436929701054467</c:v>
                      </c:pt>
                      <c:pt idx="317">
                        <c:v>7.2579124538086583</c:v>
                      </c:pt>
                      <c:pt idx="318">
                        <c:v>6.4806126151802639</c:v>
                      </c:pt>
                      <c:pt idx="319">
                        <c:v>5.9503816878853533</c:v>
                      </c:pt>
                      <c:pt idx="320">
                        <c:v>5.1310896782582311</c:v>
                      </c:pt>
                      <c:pt idx="321">
                        <c:v>5.1934428913116637</c:v>
                      </c:pt>
                      <c:pt idx="322">
                        <c:v>5.2163573631368019</c:v>
                      </c:pt>
                      <c:pt idx="323">
                        <c:v>5.8159973213053968</c:v>
                      </c:pt>
                      <c:pt idx="324">
                        <c:v>5.3125031902794602</c:v>
                      </c:pt>
                      <c:pt idx="325">
                        <c:v>5.3529282655288704</c:v>
                      </c:pt>
                      <c:pt idx="326">
                        <c:v>4.2809768127877605</c:v>
                      </c:pt>
                      <c:pt idx="327">
                        <c:v>4.6228832641821134</c:v>
                      </c:pt>
                      <c:pt idx="328">
                        <c:v>4.8885094953638299</c:v>
                      </c:pt>
                      <c:pt idx="329">
                        <c:v>5.2373220213244869</c:v>
                      </c:pt>
                      <c:pt idx="330">
                        <c:v>6.312282185601787</c:v>
                      </c:pt>
                      <c:pt idx="331">
                        <c:v>6.8875322649632347</c:v>
                      </c:pt>
                      <c:pt idx="332">
                        <c:v>6.4418578871299346</c:v>
                      </c:pt>
                      <c:pt idx="333">
                        <c:v>6.1802933392068855</c:v>
                      </c:pt>
                      <c:pt idx="334">
                        <c:v>7.3310674423761277</c:v>
                      </c:pt>
                      <c:pt idx="335">
                        <c:v>6.1414047135138636</c:v>
                      </c:pt>
                      <c:pt idx="336">
                        <c:v>7.6470138776888748</c:v>
                      </c:pt>
                      <c:pt idx="337">
                        <c:v>7.0196595199188883</c:v>
                      </c:pt>
                      <c:pt idx="338">
                        <c:v>7.7382305736933725</c:v>
                      </c:pt>
                      <c:pt idx="339">
                        <c:v>8.0582824021910522</c:v>
                      </c:pt>
                      <c:pt idx="340">
                        <c:v>8.2627932418320409</c:v>
                      </c:pt>
                      <c:pt idx="341">
                        <c:v>9.2801115361611757</c:v>
                      </c:pt>
                      <c:pt idx="342">
                        <c:v>9.0537229277440705</c:v>
                      </c:pt>
                      <c:pt idx="343">
                        <c:v>9.0855424266716867</c:v>
                      </c:pt>
                      <c:pt idx="344">
                        <c:v>8.9532902256465761</c:v>
                      </c:pt>
                      <c:pt idx="345">
                        <c:v>10.849265119267189</c:v>
                      </c:pt>
                      <c:pt idx="346">
                        <c:v>13.178773439344852</c:v>
                      </c:pt>
                      <c:pt idx="347">
                        <c:v>12.31375860449945</c:v>
                      </c:pt>
                      <c:pt idx="348">
                        <c:v>9.9944617323729812</c:v>
                      </c:pt>
                      <c:pt idx="349">
                        <c:v>8.4306098756757546</c:v>
                      </c:pt>
                      <c:pt idx="350">
                        <c:v>7.9950544877234435</c:v>
                      </c:pt>
                      <c:pt idx="351">
                        <c:v>7.6914815881289123</c:v>
                      </c:pt>
                      <c:pt idx="352">
                        <c:v>8.5586058530056945</c:v>
                      </c:pt>
                      <c:pt idx="353">
                        <c:v>8.3998959831375952</c:v>
                      </c:pt>
                      <c:pt idx="354">
                        <c:v>8.0772830827965212</c:v>
                      </c:pt>
                      <c:pt idx="355">
                        <c:v>8.5526574549629224</c:v>
                      </c:pt>
                      <c:pt idx="356">
                        <c:v>7.3833327453769941</c:v>
                      </c:pt>
                      <c:pt idx="357">
                        <c:v>8.8617921051530377</c:v>
                      </c:pt>
                      <c:pt idx="358">
                        <c:v>10.705705722896658</c:v>
                      </c:pt>
                      <c:pt idx="359">
                        <c:v>10.382150145894968</c:v>
                      </c:pt>
                      <c:pt idx="360">
                        <c:v>10.326942887504334</c:v>
                      </c:pt>
                      <c:pt idx="361">
                        <c:v>10.064238242018963</c:v>
                      </c:pt>
                      <c:pt idx="362">
                        <c:v>10.309648426498434</c:v>
                      </c:pt>
                      <c:pt idx="363">
                        <c:v>6.1962415391881089</c:v>
                      </c:pt>
                      <c:pt idx="364">
                        <c:v>6.0278706364586121</c:v>
                      </c:pt>
                      <c:pt idx="365">
                        <c:v>5.559201750339966</c:v>
                      </c:pt>
                      <c:pt idx="366">
                        <c:v>5.7594768814529216</c:v>
                      </c:pt>
                      <c:pt idx="367">
                        <c:v>5.4371398647923117</c:v>
                      </c:pt>
                      <c:pt idx="368">
                        <c:v>5.0986726923118129</c:v>
                      </c:pt>
                      <c:pt idx="369">
                        <c:v>3.9074664227588358</c:v>
                      </c:pt>
                      <c:pt idx="370">
                        <c:v>3.5620826544608066</c:v>
                      </c:pt>
                      <c:pt idx="371">
                        <c:v>3.4413712147524667</c:v>
                      </c:pt>
                      <c:pt idx="372">
                        <c:v>3.3338027101264283</c:v>
                      </c:pt>
                      <c:pt idx="373">
                        <c:v>4.0568960702716357</c:v>
                      </c:pt>
                      <c:pt idx="374">
                        <c:v>4.2115102552481645</c:v>
                      </c:pt>
                      <c:pt idx="375">
                        <c:v>4.2640279843279165</c:v>
                      </c:pt>
                      <c:pt idx="376">
                        <c:v>4.5986196652456925</c:v>
                      </c:pt>
                      <c:pt idx="377">
                        <c:v>4.380551331058407</c:v>
                      </c:pt>
                      <c:pt idx="378">
                        <c:v>4.3940583844859207</c:v>
                      </c:pt>
                      <c:pt idx="379">
                        <c:v>6.3228790487840127</c:v>
                      </c:pt>
                      <c:pt idx="380">
                        <c:v>6.9263033063919606</c:v>
                      </c:pt>
                      <c:pt idx="381">
                        <c:v>6.8807245046429184</c:v>
                      </c:pt>
                      <c:pt idx="382">
                        <c:v>6.7156181107388759</c:v>
                      </c:pt>
                      <c:pt idx="383">
                        <c:v>7.8907874398851741</c:v>
                      </c:pt>
                      <c:pt idx="384">
                        <c:v>7.7452941042921477</c:v>
                      </c:pt>
                      <c:pt idx="385">
                        <c:v>8.1634226463691579</c:v>
                      </c:pt>
                      <c:pt idx="386">
                        <c:v>6.8723628769792944</c:v>
                      </c:pt>
                      <c:pt idx="387">
                        <c:v>7.6851762748658619</c:v>
                      </c:pt>
                      <c:pt idx="388">
                        <c:v>8.8347036032868758</c:v>
                      </c:pt>
                      <c:pt idx="389">
                        <c:v>10.091795326321517</c:v>
                      </c:pt>
                      <c:pt idx="390">
                        <c:v>10.26853006122608</c:v>
                      </c:pt>
                      <c:pt idx="391">
                        <c:v>10.385044516479516</c:v>
                      </c:pt>
                      <c:pt idx="392">
                        <c:v>12.640327137344851</c:v>
                      </c:pt>
                      <c:pt idx="393">
                        <c:v>13.203566756956587</c:v>
                      </c:pt>
                      <c:pt idx="394">
                        <c:v>14.037574363916843</c:v>
                      </c:pt>
                      <c:pt idx="395">
                        <c:v>13.96244837697493</c:v>
                      </c:pt>
                      <c:pt idx="396">
                        <c:v>15.807074622727962</c:v>
                      </c:pt>
                      <c:pt idx="397">
                        <c:v>15.54227984492921</c:v>
                      </c:pt>
                      <c:pt idx="398">
                        <c:v>13.122833004041174</c:v>
                      </c:pt>
                      <c:pt idx="399">
                        <c:v>10.195103736184873</c:v>
                      </c:pt>
                      <c:pt idx="400">
                        <c:v>8.5242259227839288</c:v>
                      </c:pt>
                      <c:pt idx="401">
                        <c:v>9.4796334144844128</c:v>
                      </c:pt>
                      <c:pt idx="402">
                        <c:v>9.3281680629223871</c:v>
                      </c:pt>
                      <c:pt idx="403">
                        <c:v>9.3322961693874245</c:v>
                      </c:pt>
                      <c:pt idx="404">
                        <c:v>9.1017352197997337</c:v>
                      </c:pt>
                      <c:pt idx="405">
                        <c:v>7.4447239412458872</c:v>
                      </c:pt>
                      <c:pt idx="406">
                        <c:v>7.4890181752802558</c:v>
                      </c:pt>
                      <c:pt idx="407">
                        <c:v>6.8968364439267944</c:v>
                      </c:pt>
                      <c:pt idx="408">
                        <c:v>7.6880498346976944</c:v>
                      </c:pt>
                      <c:pt idx="409">
                        <c:v>8.0060623012422738</c:v>
                      </c:pt>
                      <c:pt idx="410">
                        <c:v>8.7945898806973464</c:v>
                      </c:pt>
                      <c:pt idx="411">
                        <c:v>8.1048734228515258</c:v>
                      </c:pt>
                      <c:pt idx="412">
                        <c:v>7.1712154765809677</c:v>
                      </c:pt>
                      <c:pt idx="413">
                        <c:v>6.8098228828762002</c:v>
                      </c:pt>
                      <c:pt idx="414">
                        <c:v>6.6956360284541176</c:v>
                      </c:pt>
                      <c:pt idx="415">
                        <c:v>8.4354987985982408</c:v>
                      </c:pt>
                      <c:pt idx="416">
                        <c:v>7.7376987605087848</c:v>
                      </c:pt>
                      <c:pt idx="417">
                        <c:v>8.269581106929758</c:v>
                      </c:pt>
                      <c:pt idx="418">
                        <c:v>8.1756048049338741</c:v>
                      </c:pt>
                      <c:pt idx="419">
                        <c:v>7.8604929732109587</c:v>
                      </c:pt>
                      <c:pt idx="420">
                        <c:v>9.125842536206207</c:v>
                      </c:pt>
                      <c:pt idx="421">
                        <c:v>10.018560545204085</c:v>
                      </c:pt>
                      <c:pt idx="422">
                        <c:v>10.034175452036628</c:v>
                      </c:pt>
                      <c:pt idx="423">
                        <c:v>8.7775189470690282</c:v>
                      </c:pt>
                      <c:pt idx="424">
                        <c:v>8.9316805492416567</c:v>
                      </c:pt>
                      <c:pt idx="425">
                        <c:v>8.295134190840038</c:v>
                      </c:pt>
                      <c:pt idx="426">
                        <c:v>8.4253113340246539</c:v>
                      </c:pt>
                      <c:pt idx="427">
                        <c:v>7.9711570246584129</c:v>
                      </c:pt>
                      <c:pt idx="428">
                        <c:v>7.528238122336802</c:v>
                      </c:pt>
                      <c:pt idx="429">
                        <c:v>7.9395105621813213</c:v>
                      </c:pt>
                      <c:pt idx="430">
                        <c:v>7.8640704789356422</c:v>
                      </c:pt>
                      <c:pt idx="431">
                        <c:v>7.8068635421015582</c:v>
                      </c:pt>
                      <c:pt idx="432">
                        <c:v>8.6133369780839875</c:v>
                      </c:pt>
                      <c:pt idx="433">
                        <c:v>9.0995277489323385</c:v>
                      </c:pt>
                      <c:pt idx="434">
                        <c:v>6.6040774188981191</c:v>
                      </c:pt>
                      <c:pt idx="435">
                        <c:v>6.9505690297684222</c:v>
                      </c:pt>
                      <c:pt idx="436">
                        <c:v>7.8400988248655166</c:v>
                      </c:pt>
                      <c:pt idx="437">
                        <c:v>7.7097912052597506</c:v>
                      </c:pt>
                      <c:pt idx="438">
                        <c:v>8.1781438313158983</c:v>
                      </c:pt>
                      <c:pt idx="439">
                        <c:v>9.0689752481744321</c:v>
                      </c:pt>
                      <c:pt idx="440">
                        <c:v>7.7282474937958572</c:v>
                      </c:pt>
                      <c:pt idx="441">
                        <c:v>6.4868355538297244</c:v>
                      </c:pt>
                      <c:pt idx="442">
                        <c:v>6.5455682775047404</c:v>
                      </c:pt>
                      <c:pt idx="443">
                        <c:v>7.4342847365399969</c:v>
                      </c:pt>
                      <c:pt idx="444">
                        <c:v>8.5249201870680373</c:v>
                      </c:pt>
                      <c:pt idx="445">
                        <c:v>8.679438863335605</c:v>
                      </c:pt>
                      <c:pt idx="446">
                        <c:v>8.3766028707911087</c:v>
                      </c:pt>
                      <c:pt idx="447">
                        <c:v>8.2625382129214966</c:v>
                      </c:pt>
                      <c:pt idx="448">
                        <c:v>5.280338733619061</c:v>
                      </c:pt>
                      <c:pt idx="449">
                        <c:v>5.2073701285221974</c:v>
                      </c:pt>
                      <c:pt idx="450">
                        <c:v>5.4040388802315622</c:v>
                      </c:pt>
                      <c:pt idx="451">
                        <c:v>6.2695394820292272</c:v>
                      </c:pt>
                      <c:pt idx="452">
                        <c:v>6.2306897578408327</c:v>
                      </c:pt>
                      <c:pt idx="453">
                        <c:v>4.7783297787331973</c:v>
                      </c:pt>
                      <c:pt idx="454">
                        <c:v>4.7194333737303911</c:v>
                      </c:pt>
                      <c:pt idx="455">
                        <c:v>4.48214201893117</c:v>
                      </c:pt>
                      <c:pt idx="456">
                        <c:v>4.526461892393022</c:v>
                      </c:pt>
                      <c:pt idx="457">
                        <c:v>4.9759098219870008</c:v>
                      </c:pt>
                      <c:pt idx="458">
                        <c:v>7.269208528971749</c:v>
                      </c:pt>
                      <c:pt idx="459">
                        <c:v>7.0472917373336665</c:v>
                      </c:pt>
                      <c:pt idx="460">
                        <c:v>7.31341088049966</c:v>
                      </c:pt>
                      <c:pt idx="461">
                        <c:v>6.88868714016421</c:v>
                      </c:pt>
                      <c:pt idx="462">
                        <c:v>3.6683777751382203</c:v>
                      </c:pt>
                      <c:pt idx="463">
                        <c:v>4.5912362678596299</c:v>
                      </c:pt>
                      <c:pt idx="464">
                        <c:v>4.7685700288450255</c:v>
                      </c:pt>
                      <c:pt idx="465">
                        <c:v>4.7418936770499656</c:v>
                      </c:pt>
                      <c:pt idx="466">
                        <c:v>4.7011779532922988</c:v>
                      </c:pt>
                      <c:pt idx="467">
                        <c:v>4.2167309591750266</c:v>
                      </c:pt>
                      <c:pt idx="468">
                        <c:v>3.8205907713931673</c:v>
                      </c:pt>
                      <c:pt idx="469">
                        <c:v>3.7159646372389998</c:v>
                      </c:pt>
                      <c:pt idx="470">
                        <c:v>3.7213797464325968</c:v>
                      </c:pt>
                      <c:pt idx="471">
                        <c:v>3.9167204893357024</c:v>
                      </c:pt>
                      <c:pt idx="472">
                        <c:v>7.2687972101160563</c:v>
                      </c:pt>
                      <c:pt idx="473">
                        <c:v>6.7731733973082981</c:v>
                      </c:pt>
                      <c:pt idx="474">
                        <c:v>7.5010139935926592</c:v>
                      </c:pt>
                      <c:pt idx="475">
                        <c:v>7.2934033265045306</c:v>
                      </c:pt>
                      <c:pt idx="476">
                        <c:v>6.4554284213235782</c:v>
                      </c:pt>
                      <c:pt idx="477">
                        <c:v>6.9910916906934304</c:v>
                      </c:pt>
                      <c:pt idx="478">
                        <c:v>8.3329363338711939</c:v>
                      </c:pt>
                      <c:pt idx="479">
                        <c:v>8.7770970162602175</c:v>
                      </c:pt>
                      <c:pt idx="480">
                        <c:v>8.8060451082231381</c:v>
                      </c:pt>
                      <c:pt idx="481">
                        <c:v>8.6579564418089952</c:v>
                      </c:pt>
                      <c:pt idx="482">
                        <c:v>8.3421269244185705</c:v>
                      </c:pt>
                      <c:pt idx="483">
                        <c:v>8.8448952840175252</c:v>
                      </c:pt>
                      <c:pt idx="484">
                        <c:v>8.1789058493239946</c:v>
                      </c:pt>
                      <c:pt idx="485">
                        <c:v>8.9133445344266331</c:v>
                      </c:pt>
                      <c:pt idx="486">
                        <c:v>10.47704595280713</c:v>
                      </c:pt>
                      <c:pt idx="487">
                        <c:v>12.181092734490452</c:v>
                      </c:pt>
                      <c:pt idx="488">
                        <c:v>11.21526737988497</c:v>
                      </c:pt>
                      <c:pt idx="489">
                        <c:v>10.719842039612139</c:v>
                      </c:pt>
                      <c:pt idx="490">
                        <c:v>10.321167196158395</c:v>
                      </c:pt>
                      <c:pt idx="491">
                        <c:v>10.584478075414021</c:v>
                      </c:pt>
                      <c:pt idx="492">
                        <c:v>9.5478298124890912</c:v>
                      </c:pt>
                      <c:pt idx="493">
                        <c:v>9.3047018140577844</c:v>
                      </c:pt>
                      <c:pt idx="494">
                        <c:v>10.097774394368749</c:v>
                      </c:pt>
                      <c:pt idx="495">
                        <c:v>11.073361319490591</c:v>
                      </c:pt>
                      <c:pt idx="496">
                        <c:v>10.072735084732557</c:v>
                      </c:pt>
                      <c:pt idx="497">
                        <c:v>9.7473945953126417</c:v>
                      </c:pt>
                      <c:pt idx="498">
                        <c:v>8.5774337582198257</c:v>
                      </c:pt>
                      <c:pt idx="499">
                        <c:v>9.6319966259484691</c:v>
                      </c:pt>
                      <c:pt idx="500">
                        <c:v>9.8770228177588297</c:v>
                      </c:pt>
                      <c:pt idx="501">
                        <c:v>9.9351289472924353</c:v>
                      </c:pt>
                      <c:pt idx="502">
                        <c:v>11.466829928539045</c:v>
                      </c:pt>
                      <c:pt idx="503">
                        <c:v>10.475012665901875</c:v>
                      </c:pt>
                      <c:pt idx="504">
                        <c:v>10.562397410741095</c:v>
                      </c:pt>
                      <c:pt idx="505">
                        <c:v>10.044633473358701</c:v>
                      </c:pt>
                      <c:pt idx="506">
                        <c:v>10.290054781602461</c:v>
                      </c:pt>
                      <c:pt idx="507">
                        <c:v>10.497246954051873</c:v>
                      </c:pt>
                      <c:pt idx="508">
                        <c:v>11.778712930771389</c:v>
                      </c:pt>
                      <c:pt idx="509">
                        <c:v>11.466174966704472</c:v>
                      </c:pt>
                      <c:pt idx="510">
                        <c:v>12.169580313390359</c:v>
                      </c:pt>
                      <c:pt idx="511">
                        <c:v>11.964344861561436</c:v>
                      </c:pt>
                      <c:pt idx="512">
                        <c:v>11.220445391738087</c:v>
                      </c:pt>
                      <c:pt idx="513">
                        <c:v>11.753480276806666</c:v>
                      </c:pt>
                      <c:pt idx="514">
                        <c:v>8.7277422495208103</c:v>
                      </c:pt>
                      <c:pt idx="515">
                        <c:v>8.649840873996153</c:v>
                      </c:pt>
                      <c:pt idx="516">
                        <c:v>7.4032798805000848</c:v>
                      </c:pt>
                      <c:pt idx="517">
                        <c:v>7.548106300347289</c:v>
                      </c:pt>
                      <c:pt idx="518">
                        <c:v>7.2687700992397453</c:v>
                      </c:pt>
                      <c:pt idx="519">
                        <c:v>5.5657775625599175</c:v>
                      </c:pt>
                      <c:pt idx="520">
                        <c:v>5.5872263751172415</c:v>
                      </c:pt>
                      <c:pt idx="521">
                        <c:v>5.0030643395850021</c:v>
                      </c:pt>
                      <c:pt idx="522">
                        <c:v>5.281719593644735</c:v>
                      </c:pt>
                      <c:pt idx="523">
                        <c:v>5.5649488816970907</c:v>
                      </c:pt>
                      <c:pt idx="524">
                        <c:v>6.2425309315624391</c:v>
                      </c:pt>
                      <c:pt idx="525">
                        <c:v>6.1816016618025635</c:v>
                      </c:pt>
                      <c:pt idx="526">
                        <c:v>7.4098996921330889</c:v>
                      </c:pt>
                      <c:pt idx="527">
                        <c:v>7.0862148987062143</c:v>
                      </c:pt>
                      <c:pt idx="528">
                        <c:v>7.7374224087824643</c:v>
                      </c:pt>
                      <c:pt idx="529">
                        <c:v>10.645593328171488</c:v>
                      </c:pt>
                      <c:pt idx="530">
                        <c:v>10.901099670655992</c:v>
                      </c:pt>
                      <c:pt idx="531">
                        <c:v>13.700631124405385</c:v>
                      </c:pt>
                      <c:pt idx="532">
                        <c:v>13.577481993657392</c:v>
                      </c:pt>
                      <c:pt idx="533">
                        <c:v>13.946497278888279</c:v>
                      </c:pt>
                      <c:pt idx="534">
                        <c:v>16.37463473248749</c:v>
                      </c:pt>
                      <c:pt idx="535">
                        <c:v>18.404517081464551</c:v>
                      </c:pt>
                      <c:pt idx="536">
                        <c:v>18.067345978034052</c:v>
                      </c:pt>
                      <c:pt idx="537">
                        <c:v>19.381032698763761</c:v>
                      </c:pt>
                      <c:pt idx="538">
                        <c:v>19.283230166061884</c:v>
                      </c:pt>
                      <c:pt idx="539">
                        <c:v>20.031102562654493</c:v>
                      </c:pt>
                      <c:pt idx="540">
                        <c:v>16.017049309990426</c:v>
                      </c:pt>
                      <c:pt idx="541">
                        <c:v>13.554967515897111</c:v>
                      </c:pt>
                      <c:pt idx="542">
                        <c:v>11.503175453548689</c:v>
                      </c:pt>
                      <c:pt idx="543">
                        <c:v>10.197545978300298</c:v>
                      </c:pt>
                      <c:pt idx="544">
                        <c:v>9.5534113902175264</c:v>
                      </c:pt>
                      <c:pt idx="545">
                        <c:v>8.5910951022376221</c:v>
                      </c:pt>
                      <c:pt idx="546">
                        <c:v>8.5516777705680376</c:v>
                      </c:pt>
                      <c:pt idx="547">
                        <c:v>6.4944487202255585</c:v>
                      </c:pt>
                      <c:pt idx="548">
                        <c:v>6.4566594432655933</c:v>
                      </c:pt>
                      <c:pt idx="549">
                        <c:v>6.0374240041302425</c:v>
                      </c:pt>
                      <c:pt idx="550">
                        <c:v>6.6248431588242713</c:v>
                      </c:pt>
                    </c:numCache>
                  </c:numRef>
                </c:val>
                <c:smooth val="0"/>
                <c:extLst xmlns:c15="http://schemas.microsoft.com/office/drawing/2012/chart">
                  <c:ext xmlns:c16="http://schemas.microsoft.com/office/drawing/2014/chart" uri="{C3380CC4-5D6E-409C-BE32-E72D297353CC}">
                    <c16:uniqueId val="{00000004-1F5C-49C1-BE28-1CF3483608CC}"/>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Workplace Mobility</a:t>
            </a:r>
            <a:r>
              <a:rPr lang="en-US" baseline="0"/>
              <a:t> vs. NO2 Index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Index_Methodology!$X$11</c:f>
              <c:strCache>
                <c:ptCount val="1"/>
                <c:pt idx="0">
                  <c:v>workplaces</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Index_Methodology!$X$12:$X$571</c15:sqref>
                  </c15:fullRef>
                </c:ext>
              </c:extLst>
              <c:f>Index_Methodology!$X$21:$X$571</c:f>
              <c:numCache>
                <c:formatCode>General</c:formatCode>
                <c:ptCount val="551"/>
                <c:pt idx="0" formatCode="0.00000">
                  <c:v>0.63731343283582098</c:v>
                </c:pt>
                <c:pt idx="1" formatCode="0.00000">
                  <c:v>0.60746268656716418</c:v>
                </c:pt>
                <c:pt idx="2" formatCode="0.00000">
                  <c:v>0.57910447761194028</c:v>
                </c:pt>
                <c:pt idx="3" formatCode="0.00000">
                  <c:v>0.57611940298507458</c:v>
                </c:pt>
                <c:pt idx="4" formatCode="0.00000">
                  <c:v>0.58358208955223889</c:v>
                </c:pt>
                <c:pt idx="5" formatCode="0.00000">
                  <c:v>0.62089552238805978</c:v>
                </c:pt>
                <c:pt idx="6" formatCode="0.00000">
                  <c:v>0.64776119402985066</c:v>
                </c:pt>
                <c:pt idx="7" formatCode="0.00000">
                  <c:v>0.64328358208955216</c:v>
                </c:pt>
                <c:pt idx="8" formatCode="0.00000">
                  <c:v>0.61194029850746268</c:v>
                </c:pt>
                <c:pt idx="9" formatCode="0.00000">
                  <c:v>0.58805970149253728</c:v>
                </c:pt>
                <c:pt idx="10" formatCode="0.00000">
                  <c:v>0.59402985074626868</c:v>
                </c:pt>
                <c:pt idx="11" formatCode="0.00000">
                  <c:v>0.6</c:v>
                </c:pt>
                <c:pt idx="12" formatCode="0.00000">
                  <c:v>0.63283582089552248</c:v>
                </c:pt>
                <c:pt idx="13" formatCode="0.00000">
                  <c:v>0.65970149253731347</c:v>
                </c:pt>
                <c:pt idx="14" formatCode="0.00000">
                  <c:v>0.65522388059701486</c:v>
                </c:pt>
                <c:pt idx="15" formatCode="0.00000">
                  <c:v>0.62388059701492538</c:v>
                </c:pt>
                <c:pt idx="16" formatCode="0.00000">
                  <c:v>0.59701492537313428</c:v>
                </c:pt>
                <c:pt idx="17" formatCode="0.00000">
                  <c:v>0.59850746268656707</c:v>
                </c:pt>
                <c:pt idx="18" formatCode="0.00000">
                  <c:v>0.60746268656716418</c:v>
                </c:pt>
                <c:pt idx="19" formatCode="0.00000">
                  <c:v>0.63731343283582098</c:v>
                </c:pt>
                <c:pt idx="20" formatCode="0.00000">
                  <c:v>0.65970149253731347</c:v>
                </c:pt>
                <c:pt idx="21" formatCode="0.00000">
                  <c:v>0.65522388059701497</c:v>
                </c:pt>
                <c:pt idx="22" formatCode="0.00000">
                  <c:v>0.62238805970149258</c:v>
                </c:pt>
                <c:pt idx="23" formatCode="0.00000">
                  <c:v>0.59402985074626868</c:v>
                </c:pt>
                <c:pt idx="24" formatCode="0.00000">
                  <c:v>0.59402985074626868</c:v>
                </c:pt>
                <c:pt idx="25" formatCode="0.00000">
                  <c:v>0.59552238805970148</c:v>
                </c:pt>
                <c:pt idx="26" formatCode="0.00000">
                  <c:v>0.62089552238805967</c:v>
                </c:pt>
                <c:pt idx="27" formatCode="0.00000">
                  <c:v>0.64029850746268668</c:v>
                </c:pt>
                <c:pt idx="28" formatCode="0.00000">
                  <c:v>0.63134328358208947</c:v>
                </c:pt>
                <c:pt idx="29" formatCode="0.00000">
                  <c:v>0.6</c:v>
                </c:pt>
                <c:pt idx="30" formatCode="0.00000">
                  <c:v>0.57014925373134329</c:v>
                </c:pt>
                <c:pt idx="31" formatCode="0.00000">
                  <c:v>0.56119402985074629</c:v>
                </c:pt>
                <c:pt idx="32" formatCode="0.00000">
                  <c:v>0.53283582089552239</c:v>
                </c:pt>
                <c:pt idx="33" formatCode="0.00000">
                  <c:v>0.55970149253731338</c:v>
                </c:pt>
                <c:pt idx="34" formatCode="0.00000">
                  <c:v>0.58059701492537308</c:v>
                </c:pt>
                <c:pt idx="35" formatCode="0.00000">
                  <c:v>0.57761194029850738</c:v>
                </c:pt>
                <c:pt idx="36" formatCode="0.00000">
                  <c:v>0.55074626865671639</c:v>
                </c:pt>
                <c:pt idx="37" formatCode="0.00000">
                  <c:v>0.52238805970149249</c:v>
                </c:pt>
                <c:pt idx="38" formatCode="0.00000">
                  <c:v>0.5238805970149254</c:v>
                </c:pt>
                <c:pt idx="39" formatCode="0.00000">
                  <c:v>0.52985074626865658</c:v>
                </c:pt>
                <c:pt idx="40" formatCode="0.00000">
                  <c:v>0.56268656716417909</c:v>
                </c:pt>
                <c:pt idx="41" formatCode="0.00000">
                  <c:v>0.58955223880597019</c:v>
                </c:pt>
                <c:pt idx="42" formatCode="0.00000">
                  <c:v>0.61791044776119397</c:v>
                </c:pt>
                <c:pt idx="43" formatCode="0.00000">
                  <c:v>0.59402985074626868</c:v>
                </c:pt>
                <c:pt idx="44" formatCode="0.00000">
                  <c:v>0.56865671641791049</c:v>
                </c:pt>
                <c:pt idx="45" formatCode="0.00000">
                  <c:v>0.57313432835820899</c:v>
                </c:pt>
                <c:pt idx="46" formatCode="0.00000">
                  <c:v>0.58358208955223889</c:v>
                </c:pt>
                <c:pt idx="47" formatCode="0.00000">
                  <c:v>0.62388059701492549</c:v>
                </c:pt>
                <c:pt idx="48" formatCode="0.00000">
                  <c:v>0.62537313432835828</c:v>
                </c:pt>
                <c:pt idx="49" formatCode="0.00000">
                  <c:v>0.62388059701492538</c:v>
                </c:pt>
                <c:pt idx="50" formatCode="0.00000">
                  <c:v>0.59701492537313428</c:v>
                </c:pt>
                <c:pt idx="51" formatCode="0.00000">
                  <c:v>0.57611940298507458</c:v>
                </c:pt>
                <c:pt idx="52" formatCode="0.00000">
                  <c:v>0.55671641791044757</c:v>
                </c:pt>
                <c:pt idx="53" formatCode="0.00000">
                  <c:v>0.53880597014925369</c:v>
                </c:pt>
                <c:pt idx="54" formatCode="0.00000">
                  <c:v>0.57164179104477608</c:v>
                </c:pt>
                <c:pt idx="55" formatCode="0.00000">
                  <c:v>0.59850746268656718</c:v>
                </c:pt>
                <c:pt idx="56" formatCode="0.00000">
                  <c:v>0.59850746268656718</c:v>
                </c:pt>
                <c:pt idx="57" formatCode="0.00000">
                  <c:v>0.56716417910447769</c:v>
                </c:pt>
                <c:pt idx="58" formatCode="0.00000">
                  <c:v>0.56865671641791038</c:v>
                </c:pt>
                <c:pt idx="59" formatCode="0.00000">
                  <c:v>0.57164179104477619</c:v>
                </c:pt>
                <c:pt idx="60" formatCode="0.00000">
                  <c:v>0.58208955223880599</c:v>
                </c:pt>
                <c:pt idx="61" formatCode="0.00000">
                  <c:v>0.61343283582089558</c:v>
                </c:pt>
                <c:pt idx="62" formatCode="0.00000">
                  <c:v>0.66417910447761197</c:v>
                </c:pt>
                <c:pt idx="63" formatCode="0.00000">
                  <c:v>0.65671641791044766</c:v>
                </c:pt>
                <c:pt idx="64" formatCode="0.00000">
                  <c:v>0.63283582089552237</c:v>
                </c:pt>
                <c:pt idx="65" formatCode="0.00000">
                  <c:v>0.60298507462686568</c:v>
                </c:pt>
                <c:pt idx="66" formatCode="0.00000">
                  <c:v>0.59850746268656718</c:v>
                </c:pt>
                <c:pt idx="67" formatCode="0.00000">
                  <c:v>0.60000000000000009</c:v>
                </c:pt>
                <c:pt idx="68" formatCode="0.00000">
                  <c:v>0.62835820895522398</c:v>
                </c:pt>
                <c:pt idx="69" formatCode="0.00000">
                  <c:v>0.65522388059701497</c:v>
                </c:pt>
                <c:pt idx="70" formatCode="0.00000">
                  <c:v>0.63582089552238796</c:v>
                </c:pt>
                <c:pt idx="71" formatCode="0.00000">
                  <c:v>0.59999999999999987</c:v>
                </c:pt>
                <c:pt idx="72" formatCode="0.00000">
                  <c:v>0.56417910447761188</c:v>
                </c:pt>
                <c:pt idx="73" formatCode="0.00000">
                  <c:v>0.58208955223880587</c:v>
                </c:pt>
                <c:pt idx="74" formatCode="0.00000">
                  <c:v>0.57462686567164167</c:v>
                </c:pt>
                <c:pt idx="75" formatCode="0.00000">
                  <c:v>0.58805970149253739</c:v>
                </c:pt>
                <c:pt idx="76" formatCode="0.00000">
                  <c:v>0.5656716417910449</c:v>
                </c:pt>
                <c:pt idx="77" formatCode="0.00000">
                  <c:v>0.55671641791044768</c:v>
                </c:pt>
                <c:pt idx="78" formatCode="0.00000">
                  <c:v>0.51791044776119399</c:v>
                </c:pt>
                <c:pt idx="79" formatCode="0.00000">
                  <c:v>0.47462686567164181</c:v>
                </c:pt>
                <c:pt idx="80" formatCode="0.00000">
                  <c:v>0.4776119402985074</c:v>
                </c:pt>
                <c:pt idx="81" formatCode="0.00000">
                  <c:v>0.48208955223880601</c:v>
                </c:pt>
                <c:pt idx="82" formatCode="0.00000">
                  <c:v>0.50149253731343291</c:v>
                </c:pt>
                <c:pt idx="83" formatCode="0.00000">
                  <c:v>0.48208955223880601</c:v>
                </c:pt>
                <c:pt idx="84" formatCode="0.00000">
                  <c:v>0.47611940298507466</c:v>
                </c:pt>
                <c:pt idx="85" formatCode="0.00000">
                  <c:v>0.4567164179104477</c:v>
                </c:pt>
                <c:pt idx="86" formatCode="0.00000">
                  <c:v>0.4656716417910447</c:v>
                </c:pt>
                <c:pt idx="87" formatCode="0.00000">
                  <c:v>0.46268656716417905</c:v>
                </c:pt>
                <c:pt idx="88" formatCode="0.00000">
                  <c:v>0.47164179104477605</c:v>
                </c:pt>
                <c:pt idx="89" formatCode="0.00000">
                  <c:v>0.50298507462686559</c:v>
                </c:pt>
                <c:pt idx="90" formatCode="0.00000">
                  <c:v>0.4731343283582089</c:v>
                </c:pt>
                <c:pt idx="91" formatCode="0.00000">
                  <c:v>0.4686567164179104</c:v>
                </c:pt>
                <c:pt idx="92" formatCode="0.00000">
                  <c:v>0.44776119402985071</c:v>
                </c:pt>
                <c:pt idx="93" formatCode="0.00000">
                  <c:v>0.4641791044776119</c:v>
                </c:pt>
                <c:pt idx="94" formatCode="0.00000">
                  <c:v>0.45970149253731341</c:v>
                </c:pt>
                <c:pt idx="95" formatCode="0.00000">
                  <c:v>0.45373134328358206</c:v>
                </c:pt>
                <c:pt idx="96" formatCode="0.00000">
                  <c:v>0.4641791044776119</c:v>
                </c:pt>
                <c:pt idx="97" formatCode="0.00000">
                  <c:v>0.42686567164179101</c:v>
                </c:pt>
                <c:pt idx="98" formatCode="0.00000">
                  <c:v>0.41492537313432837</c:v>
                </c:pt>
                <c:pt idx="99" formatCode="0.00000">
                  <c:v>0.38358208955223877</c:v>
                </c:pt>
                <c:pt idx="100" formatCode="0.00000">
                  <c:v>0.40746268656716411</c:v>
                </c:pt>
                <c:pt idx="101" formatCode="0.00000">
                  <c:v>0.40746268656716411</c:v>
                </c:pt>
                <c:pt idx="102" formatCode="0.00000">
                  <c:v>0.41940298507462687</c:v>
                </c:pt>
                <c:pt idx="103" formatCode="0.00000">
                  <c:v>0.44925373134328356</c:v>
                </c:pt>
                <c:pt idx="104" formatCode="0.00000">
                  <c:v>0.42835820895522392</c:v>
                </c:pt>
                <c:pt idx="105" formatCode="0.00000">
                  <c:v>0.43731343283582091</c:v>
                </c:pt>
                <c:pt idx="106" formatCode="0.00000">
                  <c:v>0.43283582089552242</c:v>
                </c:pt>
                <c:pt idx="107" formatCode="0.00000">
                  <c:v>0.4731343283582089</c:v>
                </c:pt>
                <c:pt idx="108" formatCode="0.00000">
                  <c:v>0.48358208955223886</c:v>
                </c:pt>
                <c:pt idx="109" formatCode="0.00000">
                  <c:v>0.49701492537313435</c:v>
                </c:pt>
                <c:pt idx="110" formatCode="0.00000">
                  <c:v>0.52686567164179099</c:v>
                </c:pt>
                <c:pt idx="111" formatCode="0.00000">
                  <c:v>0.50149253731343291</c:v>
                </c:pt>
                <c:pt idx="112" formatCode="0.00000">
                  <c:v>0.4925373134328358</c:v>
                </c:pt>
                <c:pt idx="113" formatCode="0.00000">
                  <c:v>0.46716417910447755</c:v>
                </c:pt>
                <c:pt idx="114" formatCode="0.00000">
                  <c:v>0.49402985074626854</c:v>
                </c:pt>
                <c:pt idx="115" formatCode="0.00000">
                  <c:v>0.4925373134328358</c:v>
                </c:pt>
                <c:pt idx="116" formatCode="0.00000">
                  <c:v>0.49552238805970139</c:v>
                </c:pt>
                <c:pt idx="117" formatCode="0.00000">
                  <c:v>0.51343283582089549</c:v>
                </c:pt>
                <c:pt idx="118" formatCode="0.00000">
                  <c:v>0.47611940298507455</c:v>
                </c:pt>
                <c:pt idx="119" formatCode="0.00000">
                  <c:v>0.4686567164179104</c:v>
                </c:pt>
                <c:pt idx="120" formatCode="0.00000">
                  <c:v>0.44626865671641791</c:v>
                </c:pt>
                <c:pt idx="121" formatCode="0.00000">
                  <c:v>0.46716417910447755</c:v>
                </c:pt>
                <c:pt idx="122" formatCode="0.00000">
                  <c:v>0.43731343283582086</c:v>
                </c:pt>
                <c:pt idx="123" formatCode="0.00000">
                  <c:v>0.43731343283582091</c:v>
                </c:pt>
                <c:pt idx="124" formatCode="0.00000">
                  <c:v>0.44925373134328356</c:v>
                </c:pt>
                <c:pt idx="125" formatCode="0.00000">
                  <c:v>0.41044776119402987</c:v>
                </c:pt>
                <c:pt idx="126" formatCode="0.00000">
                  <c:v>0.37164179104477613</c:v>
                </c:pt>
                <c:pt idx="127" formatCode="0.00000">
                  <c:v>0.35522388059701493</c:v>
                </c:pt>
                <c:pt idx="128" formatCode="0.00000">
                  <c:v>0.38805970149253732</c:v>
                </c:pt>
                <c:pt idx="129" formatCode="0.00000">
                  <c:v>0.39402985074626867</c:v>
                </c:pt>
                <c:pt idx="130" formatCode="0.00000">
                  <c:v>0.40149253731343287</c:v>
                </c:pt>
                <c:pt idx="131" formatCode="0.00000">
                  <c:v>0.42388059701492536</c:v>
                </c:pt>
                <c:pt idx="132" formatCode="0.00000">
                  <c:v>0.42238805970149251</c:v>
                </c:pt>
                <c:pt idx="133" formatCode="0.00000">
                  <c:v>0.42835820895522392</c:v>
                </c:pt>
                <c:pt idx="134" formatCode="0.00000">
                  <c:v>0.41641791044776111</c:v>
                </c:pt>
                <c:pt idx="135" formatCode="0.00000">
                  <c:v>0.45970149253731341</c:v>
                </c:pt>
                <c:pt idx="136" formatCode="0.00000">
                  <c:v>0.49850746268656715</c:v>
                </c:pt>
                <c:pt idx="137" formatCode="0.00000">
                  <c:v>0.5104477611940299</c:v>
                </c:pt>
                <c:pt idx="138" formatCode="0.00000">
                  <c:v>0.5343283582089553</c:v>
                </c:pt>
                <c:pt idx="139" formatCode="0.00000">
                  <c:v>0.50149253731343291</c:v>
                </c:pt>
                <c:pt idx="140" formatCode="0.00000">
                  <c:v>0.5</c:v>
                </c:pt>
                <c:pt idx="141" formatCode="0.00000">
                  <c:v>0.4880597014925373</c:v>
                </c:pt>
                <c:pt idx="142" formatCode="0.00000">
                  <c:v>0.52238805970149238</c:v>
                </c:pt>
                <c:pt idx="143" formatCode="0.00000">
                  <c:v>0.52238805970149249</c:v>
                </c:pt>
                <c:pt idx="144" formatCode="0.00000">
                  <c:v>0.5313432835820896</c:v>
                </c:pt>
                <c:pt idx="145" formatCode="0.00000">
                  <c:v>0.5492537313432837</c:v>
                </c:pt>
                <c:pt idx="146" formatCode="0.00000">
                  <c:v>0.5194029850746269</c:v>
                </c:pt>
                <c:pt idx="147" formatCode="0.00000">
                  <c:v>0.50895522388059711</c:v>
                </c:pt>
                <c:pt idx="148" formatCode="0.00000">
                  <c:v>0.4880597014925373</c:v>
                </c:pt>
                <c:pt idx="149" formatCode="0.00000">
                  <c:v>0.5208955223880597</c:v>
                </c:pt>
                <c:pt idx="150" formatCode="0.00000">
                  <c:v>0.51791044776119388</c:v>
                </c:pt>
                <c:pt idx="151" formatCode="0.00000">
                  <c:v>0.5238805970149254</c:v>
                </c:pt>
                <c:pt idx="152" formatCode="0.00000">
                  <c:v>0.54029850746268659</c:v>
                </c:pt>
                <c:pt idx="153" formatCode="0.00000">
                  <c:v>0.51343283582089549</c:v>
                </c:pt>
                <c:pt idx="154" formatCode="0.00000">
                  <c:v>0.47761194029850751</c:v>
                </c:pt>
                <c:pt idx="155" formatCode="0.00000">
                  <c:v>0.46417910447761185</c:v>
                </c:pt>
                <c:pt idx="156" formatCode="0.00000">
                  <c:v>0.4985074626865672</c:v>
                </c:pt>
                <c:pt idx="157" formatCode="0.00000">
                  <c:v>0.5074626865671642</c:v>
                </c:pt>
                <c:pt idx="158" formatCode="0.00000">
                  <c:v>0.5194029850746269</c:v>
                </c:pt>
                <c:pt idx="159" formatCode="0.00000">
                  <c:v>0.54477611940298498</c:v>
                </c:pt>
                <c:pt idx="160" formatCode="0.00000">
                  <c:v>0.5208955223880597</c:v>
                </c:pt>
                <c:pt idx="161" formatCode="0.00000">
                  <c:v>0.5149253731343284</c:v>
                </c:pt>
                <c:pt idx="162" formatCode="0.00000">
                  <c:v>0.47462686567164181</c:v>
                </c:pt>
                <c:pt idx="163" formatCode="0.00000">
                  <c:v>0.5044776119402985</c:v>
                </c:pt>
                <c:pt idx="164" formatCode="0.00000">
                  <c:v>0.54029850746268659</c:v>
                </c:pt>
                <c:pt idx="165" formatCode="0.00000">
                  <c:v>0.5447761194029852</c:v>
                </c:pt>
                <c:pt idx="166" formatCode="0.00000">
                  <c:v>0.56268656716417909</c:v>
                </c:pt>
                <c:pt idx="167" formatCode="0.00000">
                  <c:v>0.52985074626865669</c:v>
                </c:pt>
                <c:pt idx="168" formatCode="0.00000">
                  <c:v>0.5223880597014926</c:v>
                </c:pt>
                <c:pt idx="169" formatCode="0.00000">
                  <c:v>0.49552238805970139</c:v>
                </c:pt>
                <c:pt idx="170" formatCode="0.00000">
                  <c:v>0.52089552238805958</c:v>
                </c:pt>
                <c:pt idx="171" formatCode="0.00000">
                  <c:v>0.52238805970149249</c:v>
                </c:pt>
                <c:pt idx="172" formatCode="0.00000">
                  <c:v>0.55223880597014918</c:v>
                </c:pt>
                <c:pt idx="173" formatCode="0.00000">
                  <c:v>0.57313432835820888</c:v>
                </c:pt>
                <c:pt idx="174" formatCode="0.00000">
                  <c:v>0.54626865671641789</c:v>
                </c:pt>
                <c:pt idx="175" formatCode="0.00000">
                  <c:v>0.5313432835820896</c:v>
                </c:pt>
                <c:pt idx="176" formatCode="0.00000">
                  <c:v>0.50298507462686559</c:v>
                </c:pt>
                <c:pt idx="177" formatCode="0.00000">
                  <c:v>0.5208955223880597</c:v>
                </c:pt>
                <c:pt idx="178" formatCode="0.00000">
                  <c:v>0.49253731343283585</c:v>
                </c:pt>
                <c:pt idx="179" formatCode="0.00000">
                  <c:v>0.45373134328358217</c:v>
                </c:pt>
                <c:pt idx="180" formatCode="0.00000">
                  <c:v>0.46119402985074631</c:v>
                </c:pt>
                <c:pt idx="181" formatCode="0.00000">
                  <c:v>0.43582089552238801</c:v>
                </c:pt>
                <c:pt idx="182" formatCode="0.00000">
                  <c:v>0.42089552238805972</c:v>
                </c:pt>
                <c:pt idx="183" formatCode="0.00000">
                  <c:v>0.38507462686567162</c:v>
                </c:pt>
                <c:pt idx="184" formatCode="0.00000">
                  <c:v>0.37611940298507462</c:v>
                </c:pt>
                <c:pt idx="185" formatCode="0.00000">
                  <c:v>0.34925373134328364</c:v>
                </c:pt>
                <c:pt idx="186" formatCode="0.00000">
                  <c:v>0.30298507462686575</c:v>
                </c:pt>
                <c:pt idx="187" formatCode="0.00000">
                  <c:v>0.31641791044776124</c:v>
                </c:pt>
                <c:pt idx="188" formatCode="0.00000">
                  <c:v>0.31791044776119409</c:v>
                </c:pt>
                <c:pt idx="189" formatCode="0.00000">
                  <c:v>0.36119402985074628</c:v>
                </c:pt>
                <c:pt idx="190" formatCode="0.00000">
                  <c:v>0.35074626865671643</c:v>
                </c:pt>
                <c:pt idx="191" formatCode="0.00000">
                  <c:v>0.37462686567164177</c:v>
                </c:pt>
                <c:pt idx="192" formatCode="0.00000">
                  <c:v>0.38805970149253732</c:v>
                </c:pt>
                <c:pt idx="193" formatCode="0.00000">
                  <c:v>0.40895522388059702</c:v>
                </c:pt>
                <c:pt idx="194" formatCode="0.00000">
                  <c:v>0.4641791044776119</c:v>
                </c:pt>
                <c:pt idx="195" formatCode="0.00000">
                  <c:v>0.4776119402985074</c:v>
                </c:pt>
                <c:pt idx="196" formatCode="0.00000">
                  <c:v>0.53731343283582089</c:v>
                </c:pt>
                <c:pt idx="197" formatCode="0.00000">
                  <c:v>0.53432835820895519</c:v>
                </c:pt>
                <c:pt idx="198" formatCode="0.00000">
                  <c:v>0.56119402985074629</c:v>
                </c:pt>
                <c:pt idx="199" formatCode="0.00000">
                  <c:v>0.55373134328358209</c:v>
                </c:pt>
                <c:pt idx="200" formatCode="0.00000">
                  <c:v>0.55074626865671639</c:v>
                </c:pt>
                <c:pt idx="201" formatCode="0.00000">
                  <c:v>0.55074626865671639</c:v>
                </c:pt>
                <c:pt idx="202" formatCode="0.00000">
                  <c:v>0.5149253731343284</c:v>
                </c:pt>
                <c:pt idx="203" formatCode="0.00000">
                  <c:v>0.491044776119403</c:v>
                </c:pt>
                <c:pt idx="204" formatCode="0.00000">
                  <c:v>0.45970149253731341</c:v>
                </c:pt>
                <c:pt idx="205" formatCode="0.00000">
                  <c:v>0.46716417910447766</c:v>
                </c:pt>
                <c:pt idx="206" formatCode="0.00000">
                  <c:v>0.43283582089552242</c:v>
                </c:pt>
                <c:pt idx="207" formatCode="0.00000">
                  <c:v>0.42835820895522386</c:v>
                </c:pt>
                <c:pt idx="208" formatCode="0.00000">
                  <c:v>0.43134328358208956</c:v>
                </c:pt>
                <c:pt idx="209" formatCode="0.00000">
                  <c:v>0.41343283582089557</c:v>
                </c:pt>
                <c:pt idx="210" formatCode="0.00000">
                  <c:v>0.41044776119402987</c:v>
                </c:pt>
                <c:pt idx="211" formatCode="0.00000">
                  <c:v>0.4</c:v>
                </c:pt>
                <c:pt idx="212" formatCode="0.00000">
                  <c:v>0.42537313432835822</c:v>
                </c:pt>
                <c:pt idx="213" formatCode="0.00000">
                  <c:v>0.43432835820895521</c:v>
                </c:pt>
                <c:pt idx="214" formatCode="0.00000">
                  <c:v>0.44328358208955232</c:v>
                </c:pt>
                <c:pt idx="215" formatCode="0.00000">
                  <c:v>0.46268656716417916</c:v>
                </c:pt>
                <c:pt idx="216" formatCode="0.00000">
                  <c:v>0.46417910447761201</c:v>
                </c:pt>
                <c:pt idx="217" formatCode="0.00000">
                  <c:v>0.46119402985074631</c:v>
                </c:pt>
                <c:pt idx="218" formatCode="0.00000">
                  <c:v>0.44925373134328356</c:v>
                </c:pt>
                <c:pt idx="219" formatCode="0.00000">
                  <c:v>0.4641791044776119</c:v>
                </c:pt>
                <c:pt idx="220" formatCode="0.00000">
                  <c:v>0.45820895522388055</c:v>
                </c:pt>
                <c:pt idx="221" formatCode="0.00000">
                  <c:v>0.45970149253731341</c:v>
                </c:pt>
                <c:pt idx="222" formatCode="0.00000">
                  <c:v>0.4656716417910447</c:v>
                </c:pt>
                <c:pt idx="223" formatCode="0.00000">
                  <c:v>0.43432835820895521</c:v>
                </c:pt>
                <c:pt idx="224" formatCode="0.00000">
                  <c:v>0.41791044776119401</c:v>
                </c:pt>
                <c:pt idx="225" formatCode="0.00000">
                  <c:v>0.39402985074626862</c:v>
                </c:pt>
                <c:pt idx="226" formatCode="0.00000">
                  <c:v>0.40746268656716411</c:v>
                </c:pt>
                <c:pt idx="227" formatCode="0.00000">
                  <c:v>0.39999999999999997</c:v>
                </c:pt>
                <c:pt idx="228" formatCode="0.00000">
                  <c:v>0.37313432835820898</c:v>
                </c:pt>
                <c:pt idx="229" formatCode="0.00000">
                  <c:v>0.38059701492537312</c:v>
                </c:pt>
                <c:pt idx="230" formatCode="0.00000">
                  <c:v>0.36417910447761187</c:v>
                </c:pt>
                <c:pt idx="231" formatCode="0.00000">
                  <c:v>0.36417910447761187</c:v>
                </c:pt>
                <c:pt idx="232" formatCode="0.00000">
                  <c:v>0.35373134328358208</c:v>
                </c:pt>
                <c:pt idx="233" formatCode="0.00000">
                  <c:v>0.38059701492537312</c:v>
                </c:pt>
                <c:pt idx="234" formatCode="0.00000">
                  <c:v>0.38656716417910447</c:v>
                </c:pt>
                <c:pt idx="235" formatCode="0.00000">
                  <c:v>0.4</c:v>
                </c:pt>
                <c:pt idx="236" formatCode="0.00000">
                  <c:v>0.41791044776119407</c:v>
                </c:pt>
                <c:pt idx="237" formatCode="0.00000">
                  <c:v>0.39850746268656723</c:v>
                </c:pt>
                <c:pt idx="238" formatCode="0.00000">
                  <c:v>0.42686567164179107</c:v>
                </c:pt>
                <c:pt idx="239" formatCode="0.00000">
                  <c:v>0.41940298507462692</c:v>
                </c:pt>
                <c:pt idx="240" formatCode="0.00000">
                  <c:v>0.43880597014925371</c:v>
                </c:pt>
                <c:pt idx="241" formatCode="0.00000">
                  <c:v>0.40746268656716422</c:v>
                </c:pt>
                <c:pt idx="242" formatCode="0.00000">
                  <c:v>0.41492537313432842</c:v>
                </c:pt>
                <c:pt idx="243" formatCode="0.00000">
                  <c:v>0.42985074626865671</c:v>
                </c:pt>
                <c:pt idx="244" formatCode="0.00000">
                  <c:v>0.40746268656716422</c:v>
                </c:pt>
                <c:pt idx="245" formatCode="0.00000">
                  <c:v>0.40149253731343287</c:v>
                </c:pt>
                <c:pt idx="246" formatCode="0.00000">
                  <c:v>0.38955223880597012</c:v>
                </c:pt>
                <c:pt idx="247" formatCode="0.00000">
                  <c:v>0.41641791044776111</c:v>
                </c:pt>
                <c:pt idx="248" formatCode="0.00000">
                  <c:v>0.41492537313432837</c:v>
                </c:pt>
                <c:pt idx="249" formatCode="0.00000">
                  <c:v>0.42388059701492536</c:v>
                </c:pt>
                <c:pt idx="250" formatCode="0.00000">
                  <c:v>0.43880597014925371</c:v>
                </c:pt>
                <c:pt idx="251" formatCode="0.00000">
                  <c:v>0.4492537313432835</c:v>
                </c:pt>
                <c:pt idx="252" formatCode="0.00000">
                  <c:v>0.44925373134328356</c:v>
                </c:pt>
                <c:pt idx="253" formatCode="0.00000">
                  <c:v>0.43731343283582086</c:v>
                </c:pt>
                <c:pt idx="254" formatCode="0.00000">
                  <c:v>0.45970149253731335</c:v>
                </c:pt>
                <c:pt idx="255" formatCode="0.00000">
                  <c:v>0.43134328358208951</c:v>
                </c:pt>
                <c:pt idx="256" formatCode="0.00000">
                  <c:v>0.43582089552238806</c:v>
                </c:pt>
                <c:pt idx="257" formatCode="0.00000">
                  <c:v>0.44477611940298517</c:v>
                </c:pt>
                <c:pt idx="258" formatCode="0.00000">
                  <c:v>0.42985074626865671</c:v>
                </c:pt>
                <c:pt idx="259" formatCode="0.00000">
                  <c:v>0.42686567164179107</c:v>
                </c:pt>
                <c:pt idx="260" formatCode="0.00000">
                  <c:v>0.41492537313432837</c:v>
                </c:pt>
                <c:pt idx="261" formatCode="0.00000">
                  <c:v>0.43880597014925371</c:v>
                </c:pt>
                <c:pt idx="262" formatCode="0.00000">
                  <c:v>0.41343283582089557</c:v>
                </c:pt>
                <c:pt idx="263" formatCode="0.00000">
                  <c:v>0.42089552238805972</c:v>
                </c:pt>
                <c:pt idx="264" formatCode="0.00000">
                  <c:v>0.43880597014925382</c:v>
                </c:pt>
                <c:pt idx="265" formatCode="0.00000">
                  <c:v>0.45373134328358217</c:v>
                </c:pt>
                <c:pt idx="266" formatCode="0.00000">
                  <c:v>0.45522388059701502</c:v>
                </c:pt>
                <c:pt idx="267" formatCode="0.00000">
                  <c:v>0.44776119402985082</c:v>
                </c:pt>
                <c:pt idx="268" formatCode="0.00000">
                  <c:v>0.46268656716417916</c:v>
                </c:pt>
                <c:pt idx="269" formatCode="0.00000">
                  <c:v>0.45970149253731335</c:v>
                </c:pt>
                <c:pt idx="270" formatCode="0.00000">
                  <c:v>0.46716417910447755</c:v>
                </c:pt>
                <c:pt idx="271" formatCode="0.00000">
                  <c:v>0.4776119402985074</c:v>
                </c:pt>
                <c:pt idx="272" formatCode="0.00000">
                  <c:v>0.49850746268656715</c:v>
                </c:pt>
                <c:pt idx="273" formatCode="0.00000">
                  <c:v>0.48955223880597015</c:v>
                </c:pt>
                <c:pt idx="274" formatCode="0.00000">
                  <c:v>0.47611940298507466</c:v>
                </c:pt>
                <c:pt idx="275" formatCode="0.00000">
                  <c:v>0.48507462686567165</c:v>
                </c:pt>
                <c:pt idx="276" formatCode="0.00000">
                  <c:v>0.43880597014925371</c:v>
                </c:pt>
                <c:pt idx="277" formatCode="0.00000">
                  <c:v>0.38955223880597017</c:v>
                </c:pt>
                <c:pt idx="278" formatCode="0.00000">
                  <c:v>0.39402985074626867</c:v>
                </c:pt>
                <c:pt idx="279" formatCode="0.00000">
                  <c:v>0.38805970149253732</c:v>
                </c:pt>
                <c:pt idx="280" formatCode="0.00000">
                  <c:v>0.38656716417910453</c:v>
                </c:pt>
                <c:pt idx="281" formatCode="0.00000">
                  <c:v>0.37910447761194027</c:v>
                </c:pt>
                <c:pt idx="282" formatCode="0.00000">
                  <c:v>0.38208955223880597</c:v>
                </c:pt>
                <c:pt idx="283" formatCode="0.00000">
                  <c:v>0.38805970149253732</c:v>
                </c:pt>
                <c:pt idx="284" formatCode="0.00000">
                  <c:v>0.36567164179104478</c:v>
                </c:pt>
                <c:pt idx="285" formatCode="0.00000">
                  <c:v>0.38358208955223883</c:v>
                </c:pt>
                <c:pt idx="286" formatCode="0.00000">
                  <c:v>0.41940298507462692</c:v>
                </c:pt>
                <c:pt idx="287" formatCode="0.00000">
                  <c:v>0.46567164179104487</c:v>
                </c:pt>
                <c:pt idx="288" formatCode="0.00000">
                  <c:v>0.44925373134328356</c:v>
                </c:pt>
                <c:pt idx="289" formatCode="0.00000">
                  <c:v>0.45074626865671641</c:v>
                </c:pt>
                <c:pt idx="290" formatCode="0.00000">
                  <c:v>0.44776119402985082</c:v>
                </c:pt>
                <c:pt idx="291" formatCode="0.00000">
                  <c:v>0.44626865671641791</c:v>
                </c:pt>
                <c:pt idx="292" formatCode="0.00000">
                  <c:v>0.45820895522388055</c:v>
                </c:pt>
                <c:pt idx="293" formatCode="0.00000">
                  <c:v>0.44477611940298506</c:v>
                </c:pt>
                <c:pt idx="294" formatCode="0.00000">
                  <c:v>0.46567164179104481</c:v>
                </c:pt>
                <c:pt idx="295" formatCode="0.00000">
                  <c:v>0.45373134328358206</c:v>
                </c:pt>
                <c:pt idx="296" formatCode="0.00000">
                  <c:v>0.45970149253731341</c:v>
                </c:pt>
                <c:pt idx="297" formatCode="0.00000">
                  <c:v>0.46268656716417905</c:v>
                </c:pt>
                <c:pt idx="298" formatCode="0.00000">
                  <c:v>0.48208955223880601</c:v>
                </c:pt>
                <c:pt idx="299" formatCode="0.00000">
                  <c:v>0.4970149253731343</c:v>
                </c:pt>
                <c:pt idx="300" formatCode="0.00000">
                  <c:v>0.48507462686567165</c:v>
                </c:pt>
                <c:pt idx="301" formatCode="0.00000">
                  <c:v>0.48955223880597015</c:v>
                </c:pt>
                <c:pt idx="302" formatCode="0.00000">
                  <c:v>0.4791044776119403</c:v>
                </c:pt>
                <c:pt idx="303" formatCode="0.00000">
                  <c:v>0.48955223880597004</c:v>
                </c:pt>
                <c:pt idx="304" formatCode="0.00000">
                  <c:v>0.49402985074626865</c:v>
                </c:pt>
                <c:pt idx="305" formatCode="0.00000">
                  <c:v>0.5044776119402985</c:v>
                </c:pt>
                <c:pt idx="306" formatCode="0.00000">
                  <c:v>0.51343283582089561</c:v>
                </c:pt>
                <c:pt idx="307" formatCode="0.00000">
                  <c:v>0.5044776119402985</c:v>
                </c:pt>
                <c:pt idx="308" formatCode="0.00000">
                  <c:v>0.49850746268656715</c:v>
                </c:pt>
                <c:pt idx="309" formatCode="0.00000">
                  <c:v>0.48656716417910451</c:v>
                </c:pt>
                <c:pt idx="310" formatCode="0.00000">
                  <c:v>0.4925373134328358</c:v>
                </c:pt>
                <c:pt idx="311" formatCode="0.00000">
                  <c:v>0.4820895522388059</c:v>
                </c:pt>
                <c:pt idx="312" formatCode="0.00000">
                  <c:v>0.48059701492537316</c:v>
                </c:pt>
                <c:pt idx="313" formatCode="0.00000">
                  <c:v>0.49104477611940289</c:v>
                </c:pt>
                <c:pt idx="314" formatCode="0.00000">
                  <c:v>0.46268656716417916</c:v>
                </c:pt>
                <c:pt idx="315" formatCode="0.00000">
                  <c:v>0.45074626865671641</c:v>
                </c:pt>
                <c:pt idx="316" formatCode="0.00000">
                  <c:v>0.43432835820895521</c:v>
                </c:pt>
                <c:pt idx="317" formatCode="0.00000">
                  <c:v>0.42388059701492536</c:v>
                </c:pt>
                <c:pt idx="318" formatCode="0.00000">
                  <c:v>0.37761194029850742</c:v>
                </c:pt>
                <c:pt idx="319" formatCode="0.00000">
                  <c:v>0.35373134328358208</c:v>
                </c:pt>
                <c:pt idx="320" formatCode="0.00000">
                  <c:v>0.36567164179104472</c:v>
                </c:pt>
                <c:pt idx="321" formatCode="0.00000">
                  <c:v>0.34477611940298503</c:v>
                </c:pt>
                <c:pt idx="322" formatCode="0.00000">
                  <c:v>0.34925373134328364</c:v>
                </c:pt>
                <c:pt idx="323" formatCode="0.00000">
                  <c:v>0.34179104477611943</c:v>
                </c:pt>
                <c:pt idx="324" formatCode="0.00000">
                  <c:v>0.36865671641791048</c:v>
                </c:pt>
                <c:pt idx="325" formatCode="0.00000">
                  <c:v>0.37313432835820892</c:v>
                </c:pt>
                <c:pt idx="326" formatCode="0.00000">
                  <c:v>0.38955223880597012</c:v>
                </c:pt>
                <c:pt idx="327" formatCode="0.00000">
                  <c:v>0.42835820895522386</c:v>
                </c:pt>
                <c:pt idx="328" formatCode="0.00000">
                  <c:v>0.4522388059701492</c:v>
                </c:pt>
                <c:pt idx="329" formatCode="0.00000">
                  <c:v>0.4835820895522388</c:v>
                </c:pt>
                <c:pt idx="330" formatCode="0.00000">
                  <c:v>0.4791044776119403</c:v>
                </c:pt>
                <c:pt idx="331" formatCode="0.00000">
                  <c:v>0.50447761194029839</c:v>
                </c:pt>
                <c:pt idx="332" formatCode="0.00000">
                  <c:v>0.5014925373134328</c:v>
                </c:pt>
                <c:pt idx="333" formatCode="0.00000">
                  <c:v>0.50895522388059689</c:v>
                </c:pt>
                <c:pt idx="334" formatCode="0.00000">
                  <c:v>0.52537313432835819</c:v>
                </c:pt>
                <c:pt idx="335" formatCode="0.00000">
                  <c:v>0.48805970149253736</c:v>
                </c:pt>
                <c:pt idx="336" formatCode="0.00000">
                  <c:v>0.48358208955223886</c:v>
                </c:pt>
                <c:pt idx="337" formatCode="0.00000">
                  <c:v>0.45970149253731341</c:v>
                </c:pt>
                <c:pt idx="338" formatCode="0.00000">
                  <c:v>0.48059701492537316</c:v>
                </c:pt>
                <c:pt idx="339" formatCode="0.00000">
                  <c:v>0.47462686567164181</c:v>
                </c:pt>
                <c:pt idx="340" formatCode="0.00000">
                  <c:v>0.4776119402985074</c:v>
                </c:pt>
                <c:pt idx="341" formatCode="0.00000">
                  <c:v>0.4955223880597015</c:v>
                </c:pt>
                <c:pt idx="342" formatCode="0.00000">
                  <c:v>0.45820895522388067</c:v>
                </c:pt>
                <c:pt idx="343" formatCode="0.00000">
                  <c:v>0.44925373134328367</c:v>
                </c:pt>
                <c:pt idx="344" formatCode="0.00000">
                  <c:v>0.43134328358208956</c:v>
                </c:pt>
                <c:pt idx="345" formatCode="0.00000">
                  <c:v>0.4641791044776119</c:v>
                </c:pt>
                <c:pt idx="346" formatCode="0.00000">
                  <c:v>0.46119402985074631</c:v>
                </c:pt>
                <c:pt idx="347" formatCode="0.00000">
                  <c:v>0.46567164179104481</c:v>
                </c:pt>
                <c:pt idx="348" formatCode="0.00000">
                  <c:v>0.47164179104477616</c:v>
                </c:pt>
                <c:pt idx="349" formatCode="0.00000">
                  <c:v>0.43283582089552225</c:v>
                </c:pt>
                <c:pt idx="350" formatCode="0.00000">
                  <c:v>0.42686567164179101</c:v>
                </c:pt>
                <c:pt idx="351" formatCode="0.00000">
                  <c:v>0.40895522388059702</c:v>
                </c:pt>
                <c:pt idx="352" formatCode="0.00000">
                  <c:v>0.44179104477611936</c:v>
                </c:pt>
                <c:pt idx="353" formatCode="0.00000">
                  <c:v>0.43880597014925371</c:v>
                </c:pt>
                <c:pt idx="354" formatCode="0.00000">
                  <c:v>0.44179104477611941</c:v>
                </c:pt>
                <c:pt idx="355" formatCode="0.00000">
                  <c:v>0.46119402985074631</c:v>
                </c:pt>
                <c:pt idx="356" formatCode="0.00000">
                  <c:v>0.4298507462686566</c:v>
                </c:pt>
                <c:pt idx="357" formatCode="0.00000">
                  <c:v>0.42835820895522392</c:v>
                </c:pt>
                <c:pt idx="358" formatCode="0.00000">
                  <c:v>0.42388059701492536</c:v>
                </c:pt>
                <c:pt idx="359" formatCode="0.00000">
                  <c:v>0.45820895522388055</c:v>
                </c:pt>
                <c:pt idx="360" formatCode="0.00000">
                  <c:v>0.45970149253731341</c:v>
                </c:pt>
                <c:pt idx="361" formatCode="0.00000">
                  <c:v>0.46716417910447766</c:v>
                </c:pt>
                <c:pt idx="362" formatCode="0.00000">
                  <c:v>0.48358208955223886</c:v>
                </c:pt>
                <c:pt idx="363" formatCode="0.00000">
                  <c:v>0.44776119402985082</c:v>
                </c:pt>
                <c:pt idx="364" formatCode="0.00000">
                  <c:v>0.44776119402985082</c:v>
                </c:pt>
                <c:pt idx="365" formatCode="0.00000">
                  <c:v>0.43134328358208951</c:v>
                </c:pt>
                <c:pt idx="366" formatCode="0.00000">
                  <c:v>0.4611940298507462</c:v>
                </c:pt>
                <c:pt idx="367" formatCode="0.00000">
                  <c:v>0.46268656716417916</c:v>
                </c:pt>
                <c:pt idx="368" formatCode="0.00000">
                  <c:v>0.47014925373134331</c:v>
                </c:pt>
                <c:pt idx="369" formatCode="0.00000">
                  <c:v>0.4880597014925373</c:v>
                </c:pt>
                <c:pt idx="370" formatCode="0.00000">
                  <c:v>0.45970149253731341</c:v>
                </c:pt>
                <c:pt idx="371" formatCode="0.00000">
                  <c:v>0.45970149253731341</c:v>
                </c:pt>
                <c:pt idx="372" formatCode="0.00000">
                  <c:v>0.44925373134328367</c:v>
                </c:pt>
                <c:pt idx="373" formatCode="0.00000">
                  <c:v>0.48805970149253736</c:v>
                </c:pt>
                <c:pt idx="374" formatCode="0.00000">
                  <c:v>0.49253731343283585</c:v>
                </c:pt>
                <c:pt idx="375" formatCode="0.00000">
                  <c:v>0.5044776119402985</c:v>
                </c:pt>
                <c:pt idx="376" formatCode="0.00000">
                  <c:v>0.5238805970149254</c:v>
                </c:pt>
                <c:pt idx="377" formatCode="0.00000">
                  <c:v>0.49701492537313435</c:v>
                </c:pt>
                <c:pt idx="378" formatCode="0.00000">
                  <c:v>0.4985074626865672</c:v>
                </c:pt>
                <c:pt idx="379" formatCode="0.00000">
                  <c:v>0.49104477611940289</c:v>
                </c:pt>
                <c:pt idx="380" formatCode="0.00000">
                  <c:v>0.5238805970149254</c:v>
                </c:pt>
                <c:pt idx="381" formatCode="0.00000">
                  <c:v>0.5238805970149254</c:v>
                </c:pt>
                <c:pt idx="382" formatCode="0.00000">
                  <c:v>0.53432835820895519</c:v>
                </c:pt>
                <c:pt idx="383" formatCode="0.00000">
                  <c:v>0.55223880597014929</c:v>
                </c:pt>
                <c:pt idx="384" formatCode="0.00000">
                  <c:v>0.5194029850746269</c:v>
                </c:pt>
                <c:pt idx="385" formatCode="0.00000">
                  <c:v>0.50000000000000011</c:v>
                </c:pt>
                <c:pt idx="386" formatCode="0.00000">
                  <c:v>0.43283582089552242</c:v>
                </c:pt>
                <c:pt idx="387" formatCode="0.00000">
                  <c:v>0.45671641791044781</c:v>
                </c:pt>
                <c:pt idx="388" formatCode="0.00000">
                  <c:v>0.45074626865671641</c:v>
                </c:pt>
                <c:pt idx="389" formatCode="0.00000">
                  <c:v>0.45373134328358217</c:v>
                </c:pt>
                <c:pt idx="390" formatCode="0.00000">
                  <c:v>0.47014925373134336</c:v>
                </c:pt>
                <c:pt idx="391" formatCode="0.00000">
                  <c:v>0.43731343283582103</c:v>
                </c:pt>
                <c:pt idx="392" formatCode="0.00000">
                  <c:v>0.42985074626865671</c:v>
                </c:pt>
                <c:pt idx="393" formatCode="0.00000">
                  <c:v>0.41791044776119401</c:v>
                </c:pt>
                <c:pt idx="394" formatCode="0.00000">
                  <c:v>0.44776119402985071</c:v>
                </c:pt>
                <c:pt idx="395" formatCode="0.00000">
                  <c:v>0.4611940298507462</c:v>
                </c:pt>
                <c:pt idx="396" formatCode="0.00000">
                  <c:v>0.52238805970149249</c:v>
                </c:pt>
                <c:pt idx="397" formatCode="0.00000">
                  <c:v>0.54626865671641789</c:v>
                </c:pt>
                <c:pt idx="398" formatCode="0.00000">
                  <c:v>0.5223880597014926</c:v>
                </c:pt>
                <c:pt idx="399" formatCode="0.00000">
                  <c:v>0.5194029850746269</c:v>
                </c:pt>
                <c:pt idx="400" formatCode="0.00000">
                  <c:v>0.50298507462686559</c:v>
                </c:pt>
                <c:pt idx="401" formatCode="0.00000">
                  <c:v>0.5313432835820896</c:v>
                </c:pt>
                <c:pt idx="402" formatCode="0.00000">
                  <c:v>0.53283582089552239</c:v>
                </c:pt>
                <c:pt idx="403" formatCode="0.00000">
                  <c:v>0.53880597014925369</c:v>
                </c:pt>
                <c:pt idx="404" formatCode="0.00000">
                  <c:v>0.55074626865671639</c:v>
                </c:pt>
                <c:pt idx="405" formatCode="0.00000">
                  <c:v>0.5179104477611941</c:v>
                </c:pt>
                <c:pt idx="406" formatCode="0.00000">
                  <c:v>0.508955223880597</c:v>
                </c:pt>
                <c:pt idx="407" formatCode="0.00000">
                  <c:v>0.45820895522388055</c:v>
                </c:pt>
                <c:pt idx="408" formatCode="0.00000">
                  <c:v>0.48656716417910451</c:v>
                </c:pt>
                <c:pt idx="409" formatCode="0.00000">
                  <c:v>0.48656716417910451</c:v>
                </c:pt>
                <c:pt idx="410" formatCode="0.00000">
                  <c:v>0.49253731343283585</c:v>
                </c:pt>
                <c:pt idx="411" formatCode="0.00000">
                  <c:v>0.50895522388059711</c:v>
                </c:pt>
                <c:pt idx="412" formatCode="0.00000">
                  <c:v>0.47611940298507471</c:v>
                </c:pt>
                <c:pt idx="413" formatCode="0.00000">
                  <c:v>0.47014925373134331</c:v>
                </c:pt>
                <c:pt idx="414" formatCode="0.00000">
                  <c:v>0.45970149253731341</c:v>
                </c:pt>
                <c:pt idx="415" formatCode="0.00000">
                  <c:v>0.49402985074626865</c:v>
                </c:pt>
                <c:pt idx="416" formatCode="0.00000">
                  <c:v>0.47164179104477616</c:v>
                </c:pt>
                <c:pt idx="417" formatCode="0.00000">
                  <c:v>0.5164179104477612</c:v>
                </c:pt>
                <c:pt idx="418" formatCode="0.00000">
                  <c:v>0.5283582089552239</c:v>
                </c:pt>
                <c:pt idx="419" formatCode="0.00000">
                  <c:v>0.4955223880597015</c:v>
                </c:pt>
                <c:pt idx="420" formatCode="0.00000">
                  <c:v>0.49402985074626865</c:v>
                </c:pt>
                <c:pt idx="421" formatCode="0.00000">
                  <c:v>0.48656716417910451</c:v>
                </c:pt>
                <c:pt idx="422" formatCode="0.00000">
                  <c:v>0.52238805970149249</c:v>
                </c:pt>
                <c:pt idx="423" formatCode="0.00000">
                  <c:v>0.5238805970149254</c:v>
                </c:pt>
                <c:pt idx="424" formatCode="0.00000">
                  <c:v>0.5358208955223881</c:v>
                </c:pt>
                <c:pt idx="425" formatCode="0.00000">
                  <c:v>0.5477611940298508</c:v>
                </c:pt>
                <c:pt idx="426" formatCode="0.00000">
                  <c:v>0.5358208955223881</c:v>
                </c:pt>
                <c:pt idx="427" formatCode="0.00000">
                  <c:v>0.48656716417910451</c:v>
                </c:pt>
                <c:pt idx="428" formatCode="0.00000">
                  <c:v>0.4776119402985074</c:v>
                </c:pt>
                <c:pt idx="429" formatCode="0.00000">
                  <c:v>0.5104477611940299</c:v>
                </c:pt>
                <c:pt idx="430" formatCode="0.00000">
                  <c:v>0.50895522388059711</c:v>
                </c:pt>
                <c:pt idx="431" formatCode="0.00000">
                  <c:v>0.51641791044776131</c:v>
                </c:pt>
                <c:pt idx="432" formatCode="0.00000">
                  <c:v>0.52537313432835819</c:v>
                </c:pt>
                <c:pt idx="433" formatCode="0.00000">
                  <c:v>0.48059701492537321</c:v>
                </c:pt>
                <c:pt idx="434" formatCode="0.00000">
                  <c:v>0.47313432835820901</c:v>
                </c:pt>
                <c:pt idx="435" formatCode="0.00000">
                  <c:v>0.45970149253731335</c:v>
                </c:pt>
                <c:pt idx="436" formatCode="0.00000">
                  <c:v>0.4970149253731343</c:v>
                </c:pt>
                <c:pt idx="437" formatCode="0.00000">
                  <c:v>0.53880597014925369</c:v>
                </c:pt>
                <c:pt idx="438" formatCode="0.00000">
                  <c:v>0.54477611940298509</c:v>
                </c:pt>
                <c:pt idx="439" formatCode="0.00000">
                  <c:v>0.55970149253731338</c:v>
                </c:pt>
                <c:pt idx="440" formatCode="0.00000">
                  <c:v>0.51791044776119399</c:v>
                </c:pt>
                <c:pt idx="441" formatCode="0.00000">
                  <c:v>0.508955223880597</c:v>
                </c:pt>
                <c:pt idx="442" formatCode="0.00000">
                  <c:v>0.49850746268656715</c:v>
                </c:pt>
                <c:pt idx="443" formatCode="0.00000">
                  <c:v>0.54029850746268648</c:v>
                </c:pt>
                <c:pt idx="444" formatCode="0.00000">
                  <c:v>0.53582089552238799</c:v>
                </c:pt>
                <c:pt idx="445" formatCode="0.00000">
                  <c:v>0.54328358208955219</c:v>
                </c:pt>
                <c:pt idx="446" formatCode="0.00000">
                  <c:v>0.55671641791044768</c:v>
                </c:pt>
                <c:pt idx="447" formatCode="0.00000">
                  <c:v>0.5119402985074627</c:v>
                </c:pt>
                <c:pt idx="448" formatCode="0.00000">
                  <c:v>0.5044776119402985</c:v>
                </c:pt>
                <c:pt idx="449" formatCode="0.00000">
                  <c:v>0.4925373134328358</c:v>
                </c:pt>
                <c:pt idx="450" formatCode="0.00000">
                  <c:v>0.53432835820895519</c:v>
                </c:pt>
                <c:pt idx="451" formatCode="0.00000">
                  <c:v>0.53432835820895519</c:v>
                </c:pt>
                <c:pt idx="452" formatCode="0.00000">
                  <c:v>0.54029850746268659</c:v>
                </c:pt>
                <c:pt idx="453" formatCode="0.00000">
                  <c:v>0.55074626865671639</c:v>
                </c:pt>
                <c:pt idx="454" formatCode="0.00000">
                  <c:v>0.50746268656716409</c:v>
                </c:pt>
                <c:pt idx="455" formatCode="0.00000">
                  <c:v>0.508955223880597</c:v>
                </c:pt>
                <c:pt idx="456" formatCode="0.00000">
                  <c:v>0.50149253731343291</c:v>
                </c:pt>
                <c:pt idx="457" formatCode="0.00000">
                  <c:v>0.54626865671641789</c:v>
                </c:pt>
                <c:pt idx="458" formatCode="0.00000">
                  <c:v>0.55074626865671639</c:v>
                </c:pt>
                <c:pt idx="459" formatCode="0.00000">
                  <c:v>0.56417910447761199</c:v>
                </c:pt>
                <c:pt idx="460" formatCode="0.00000">
                  <c:v>0.58358208955223878</c:v>
                </c:pt>
                <c:pt idx="461" formatCode="0.00000">
                  <c:v>0.5477611940298508</c:v>
                </c:pt>
                <c:pt idx="462" formatCode="0.00000">
                  <c:v>0.5432835820895523</c:v>
                </c:pt>
                <c:pt idx="463" formatCode="0.00000">
                  <c:v>0.54179104477611939</c:v>
                </c:pt>
                <c:pt idx="464" formatCode="0.00000">
                  <c:v>0.59253731343283589</c:v>
                </c:pt>
                <c:pt idx="465" formatCode="0.00000">
                  <c:v>0.59402985074626868</c:v>
                </c:pt>
                <c:pt idx="466" formatCode="0.00000">
                  <c:v>0.60298507462686568</c:v>
                </c:pt>
                <c:pt idx="467" formatCode="0.00000">
                  <c:v>0.61940298507462688</c:v>
                </c:pt>
                <c:pt idx="468" formatCode="0.00000">
                  <c:v>0.57164179104477608</c:v>
                </c:pt>
                <c:pt idx="469" formatCode="0.00000">
                  <c:v>0.55671641791044768</c:v>
                </c:pt>
                <c:pt idx="470" formatCode="0.00000">
                  <c:v>0.54328358208955208</c:v>
                </c:pt>
                <c:pt idx="471" formatCode="0.00000">
                  <c:v>0.58358208955223889</c:v>
                </c:pt>
                <c:pt idx="472" formatCode="0.00000">
                  <c:v>0.59104477611940309</c:v>
                </c:pt>
                <c:pt idx="473" formatCode="0.00000">
                  <c:v>0.60000000000000009</c:v>
                </c:pt>
                <c:pt idx="474" formatCode="0.00000">
                  <c:v>0.61492537313432849</c:v>
                </c:pt>
                <c:pt idx="475" formatCode="0.00000">
                  <c:v>0.5731343283582091</c:v>
                </c:pt>
                <c:pt idx="476" formatCode="0.00000">
                  <c:v>0.5343283582089553</c:v>
                </c:pt>
                <c:pt idx="477" formatCode="0.00000">
                  <c:v>0.491044776119403</c:v>
                </c:pt>
                <c:pt idx="478" formatCode="0.00000">
                  <c:v>0.54179104477611939</c:v>
                </c:pt>
                <c:pt idx="479" formatCode="0.00000">
                  <c:v>0.54925373134328359</c:v>
                </c:pt>
                <c:pt idx="480" formatCode="0.00000">
                  <c:v>0.55522388059701488</c:v>
                </c:pt>
                <c:pt idx="481" formatCode="0.00000">
                  <c:v>0.56567164179104457</c:v>
                </c:pt>
                <c:pt idx="482" formatCode="0.00000">
                  <c:v>0.5268656716417911</c:v>
                </c:pt>
                <c:pt idx="483" formatCode="0.00000">
                  <c:v>0.5208955223880597</c:v>
                </c:pt>
                <c:pt idx="484" formatCode="0.00000">
                  <c:v>0.50746268656716409</c:v>
                </c:pt>
                <c:pt idx="485" formatCode="0.00000">
                  <c:v>0.5447761194029852</c:v>
                </c:pt>
                <c:pt idx="486" formatCode="0.00000">
                  <c:v>0.57910447761194039</c:v>
                </c:pt>
                <c:pt idx="487" formatCode="0.00000">
                  <c:v>0.62089552238805967</c:v>
                </c:pt>
                <c:pt idx="488" formatCode="0.00000">
                  <c:v>0.63731343283582098</c:v>
                </c:pt>
                <c:pt idx="489" formatCode="0.00000">
                  <c:v>0.60298507462686568</c:v>
                </c:pt>
                <c:pt idx="490" formatCode="0.00000">
                  <c:v>0.54328358208955219</c:v>
                </c:pt>
                <c:pt idx="491" formatCode="0.00000">
                  <c:v>0.52835820895522378</c:v>
                </c:pt>
                <c:pt idx="492" formatCode="0.00000">
                  <c:v>0.56417910447761188</c:v>
                </c:pt>
                <c:pt idx="493" formatCode="0.00000">
                  <c:v>0.56567164179104479</c:v>
                </c:pt>
                <c:pt idx="494" formatCode="0.00000">
                  <c:v>0.57611940298507469</c:v>
                </c:pt>
                <c:pt idx="495" formatCode="0.00000">
                  <c:v>0.59701492537313439</c:v>
                </c:pt>
                <c:pt idx="496" formatCode="0.00000">
                  <c:v>0.58059701492537319</c:v>
                </c:pt>
                <c:pt idx="497" formatCode="0.00000">
                  <c:v>0.57761194029850738</c:v>
                </c:pt>
                <c:pt idx="498" formatCode="0.00000">
                  <c:v>0.55970149253731338</c:v>
                </c:pt>
                <c:pt idx="499" formatCode="0.00000">
                  <c:v>0.59552238805970148</c:v>
                </c:pt>
                <c:pt idx="500" formatCode="0.00000">
                  <c:v>0.65522388059701497</c:v>
                </c:pt>
                <c:pt idx="501" formatCode="0.00000">
                  <c:v>0.67014925373134326</c:v>
                </c:pt>
                <c:pt idx="502" formatCode="0.00000">
                  <c:v>0.68507462686567155</c:v>
                </c:pt>
                <c:pt idx="503" formatCode="0.00000">
                  <c:v>0.67164179104477606</c:v>
                </c:pt>
                <c:pt idx="504" formatCode="0.00000">
                  <c:v>0.66716417910447745</c:v>
                </c:pt>
                <c:pt idx="505" formatCode="0.00000">
                  <c:v>0.65373134328358207</c:v>
                </c:pt>
                <c:pt idx="506" formatCode="0.00000">
                  <c:v>0.67014925373134326</c:v>
                </c:pt>
                <c:pt idx="507" formatCode="0.00000">
                  <c:v>0.67164179104477617</c:v>
                </c:pt>
                <c:pt idx="508" formatCode="0.00000">
                  <c:v>0.68507462686567178</c:v>
                </c:pt>
                <c:pt idx="509" formatCode="0.00000">
                  <c:v>0.70447761194029845</c:v>
                </c:pt>
                <c:pt idx="510" formatCode="0.00000">
                  <c:v>0.69552238805970146</c:v>
                </c:pt>
                <c:pt idx="511" formatCode="0.00000">
                  <c:v>0.69552238805970146</c:v>
                </c:pt>
                <c:pt idx="512" formatCode="0.00000">
                  <c:v>0.69253731343283575</c:v>
                </c:pt>
                <c:pt idx="513" formatCode="0.00000">
                  <c:v>0.70746268656716416</c:v>
                </c:pt>
                <c:pt idx="514" formatCode="0.00000">
                  <c:v>0.71044776119402975</c:v>
                </c:pt>
                <c:pt idx="515" formatCode="0.00000">
                  <c:v>0.71940298507462686</c:v>
                </c:pt>
                <c:pt idx="516" formatCode="0.00000">
                  <c:v>0.74029850746268666</c:v>
                </c:pt>
                <c:pt idx="517" formatCode="0.00000">
                  <c:v>0.72835820895522396</c:v>
                </c:pt>
                <c:pt idx="518" formatCode="0.00000">
                  <c:v>0.71641791044776126</c:v>
                </c:pt>
                <c:pt idx="519" formatCode="0.00000">
                  <c:v>0.66417910447761197</c:v>
                </c:pt>
                <c:pt idx="520" formatCode="0.00000">
                  <c:v>0.67462686567164176</c:v>
                </c:pt>
                <c:pt idx="521" formatCode="0.00000">
                  <c:v>0.67611940298507467</c:v>
                </c:pt>
                <c:pt idx="522" formatCode="0.00000">
                  <c:v>0.68358208955223887</c:v>
                </c:pt>
                <c:pt idx="523" formatCode="0.00000">
                  <c:v>0.69850746268656716</c:v>
                </c:pt>
                <c:pt idx="524" formatCode="0.00000">
                  <c:v>0.69104477611940296</c:v>
                </c:pt>
                <c:pt idx="525" formatCode="0.00000">
                  <c:v>0.69402985074626866</c:v>
                </c:pt>
                <c:pt idx="526" formatCode="0.00000">
                  <c:v>0.68358208955223876</c:v>
                </c:pt>
                <c:pt idx="527" formatCode="0.00000">
                  <c:v>0.66119402985074627</c:v>
                </c:pt>
                <c:pt idx="528" formatCode="0.00000">
                  <c:v>0.67611940298507467</c:v>
                </c:pt>
                <c:pt idx="529" formatCode="0.00000">
                  <c:v>0.72985074626865676</c:v>
                </c:pt>
                <c:pt idx="530" formatCode="0.00000">
                  <c:v>0.75820895522388054</c:v>
                </c:pt>
                <c:pt idx="531" formatCode="0.00000">
                  <c:v>0.75671641791044775</c:v>
                </c:pt>
                <c:pt idx="532" formatCode="0.00000">
                  <c:v>0.75671641791044775</c:v>
                </c:pt>
                <c:pt idx="533" formatCode="0.00000">
                  <c:v>0.75671641791044775</c:v>
                </c:pt>
                <c:pt idx="534" formatCode="0.00000">
                  <c:v>0.77313432835820894</c:v>
                </c:pt>
                <c:pt idx="535" formatCode="0.00000">
                  <c:v>0.75671641791044775</c:v>
                </c:pt>
                <c:pt idx="536" formatCode="0.00000">
                  <c:v>0.71194029850746277</c:v>
                </c:pt>
                <c:pt idx="537" formatCode="0.00000">
                  <c:v>0.77611940298507454</c:v>
                </c:pt>
                <c:pt idx="538" formatCode="0.00000">
                  <c:v>0.76417910447761195</c:v>
                </c:pt>
                <c:pt idx="539" formatCode="0.00000">
                  <c:v>0.74925373134328366</c:v>
                </c:pt>
                <c:pt idx="540" formatCode="0.00000">
                  <c:v>0.71791044776119406</c:v>
                </c:pt>
                <c:pt idx="541" formatCode="0.00000">
                  <c:v>0.71044776119402997</c:v>
                </c:pt>
                <c:pt idx="542" formatCode="0.00000">
                  <c:v>0.68955223880597027</c:v>
                </c:pt>
                <c:pt idx="543" formatCode="0.00000">
                  <c:v>0.66268656716417929</c:v>
                </c:pt>
                <c:pt idx="544" formatCode="0.00000">
                  <c:v>0.63582089552238807</c:v>
                </c:pt>
                <c:pt idx="545" formatCode="0.00000">
                  <c:v>0.63582089552238819</c:v>
                </c:pt>
                <c:pt idx="546" formatCode="0.00000">
                  <c:v>0.65820895522388068</c:v>
                </c:pt>
                <c:pt idx="547" formatCode="0.00000">
                  <c:v>0.61343283582089558</c:v>
                </c:pt>
                <c:pt idx="548" formatCode="0.00000">
                  <c:v>0.59701492537313428</c:v>
                </c:pt>
                <c:pt idx="549" formatCode="0.00000">
                  <c:v>0.55074626865671639</c:v>
                </c:pt>
                <c:pt idx="550" formatCode="0.00000">
                  <c:v>0.52686567164179099</c:v>
                </c:pt>
              </c:numCache>
            </c:numRef>
          </c:val>
          <c:smooth val="0"/>
          <c:extLst>
            <c:ext xmlns:c16="http://schemas.microsoft.com/office/drawing/2014/chart" uri="{C3380CC4-5D6E-409C-BE32-E72D297353CC}">
              <c16:uniqueId val="{00000006-3E23-47C6-94DF-D1AF2AD6260E}"/>
            </c:ext>
          </c:extLst>
        </c:ser>
        <c:ser>
          <c:idx val="6"/>
          <c:order val="6"/>
          <c:tx>
            <c:strRef>
              <c:f>Index_Methodology!$Z$11</c:f>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Index_Methodology!$Z$12:$Z$571</c15:sqref>
                  </c15:fullRef>
                </c:ext>
              </c:extLst>
              <c:f>Index_Methodology!$Z$21:$Z$571</c:f>
              <c:numCache>
                <c:formatCode>General</c:formatCode>
                <c:ptCount val="551"/>
                <c:pt idx="0" formatCode="0.00000">
                  <c:v>9.9040576039120753E-2</c:v>
                </c:pt>
                <c:pt idx="1" formatCode="0.00000">
                  <c:v>9.8412931541112053E-2</c:v>
                </c:pt>
                <c:pt idx="2" formatCode="0.00000">
                  <c:v>0.10045844747608076</c:v>
                </c:pt>
                <c:pt idx="3" formatCode="0.00000">
                  <c:v>0.11721642406228343</c:v>
                </c:pt>
                <c:pt idx="4" formatCode="0.00000">
                  <c:v>0.11809912087543462</c:v>
                </c:pt>
                <c:pt idx="5" formatCode="0.00000">
                  <c:v>0.11286652151546135</c:v>
                </c:pt>
                <c:pt idx="6" formatCode="0.00000">
                  <c:v>0.10371476207699204</c:v>
                </c:pt>
                <c:pt idx="7" formatCode="0.00000">
                  <c:v>9.4432298102773066E-2</c:v>
                </c:pt>
                <c:pt idx="8" formatCode="0.00000">
                  <c:v>6.3654558058945654E-2</c:v>
                </c:pt>
                <c:pt idx="9" formatCode="0.00000">
                  <c:v>5.5104275460341176E-2</c:v>
                </c:pt>
                <c:pt idx="10" formatCode="0.00000">
                  <c:v>4.5136618164305933E-2</c:v>
                </c:pt>
                <c:pt idx="11" formatCode="0.00000">
                  <c:v>4.6824592154514469E-2</c:v>
                </c:pt>
                <c:pt idx="12" formatCode="0.00000">
                  <c:v>4.8983231463506055E-2</c:v>
                </c:pt>
                <c:pt idx="13" formatCode="0.00000">
                  <c:v>3.3649810354196112E-2</c:v>
                </c:pt>
                <c:pt idx="14" formatCode="0.00000">
                  <c:v>3.1960038977593017E-2</c:v>
                </c:pt>
                <c:pt idx="15" formatCode="0.00000">
                  <c:v>3.1759180626629017E-2</c:v>
                </c:pt>
                <c:pt idx="16" formatCode="0.00000">
                  <c:v>3.7076602614478482E-2</c:v>
                </c:pt>
                <c:pt idx="17" formatCode="0.00000">
                  <c:v>3.7615735821457219E-2</c:v>
                </c:pt>
                <c:pt idx="18" formatCode="0.00000">
                  <c:v>3.8487824522102657E-2</c:v>
                </c:pt>
                <c:pt idx="19" formatCode="0.00000">
                  <c:v>4.0523619737894499E-2</c:v>
                </c:pt>
                <c:pt idx="20" formatCode="0.00000">
                  <c:v>4.3436291533308302E-2</c:v>
                </c:pt>
                <c:pt idx="21" formatCode="0.00000">
                  <c:v>3.7295881145506957E-2</c:v>
                </c:pt>
                <c:pt idx="22" formatCode="0.00000">
                  <c:v>3.2927418455220847E-2</c:v>
                </c:pt>
                <c:pt idx="23" formatCode="0.00000">
                  <c:v>3.4197833803679009E-2</c:v>
                </c:pt>
                <c:pt idx="24" formatCode="0.00000">
                  <c:v>3.4581434034992753E-2</c:v>
                </c:pt>
                <c:pt idx="25" formatCode="0.00000">
                  <c:v>3.4632972221633258E-2</c:v>
                </c:pt>
                <c:pt idx="26" formatCode="0.00000">
                  <c:v>2.9107855732341769E-2</c:v>
                </c:pt>
                <c:pt idx="27" formatCode="0.00000">
                  <c:v>3.1318570830388824E-2</c:v>
                </c:pt>
                <c:pt idx="28" formatCode="0.00000">
                  <c:v>3.9292433120288461E-2</c:v>
                </c:pt>
                <c:pt idx="29" formatCode="0.00000">
                  <c:v>3.7903251119912648E-2</c:v>
                </c:pt>
                <c:pt idx="30" formatCode="0.00000">
                  <c:v>3.4823289681882121E-2</c:v>
                </c:pt>
                <c:pt idx="31" formatCode="0.00000">
                  <c:v>4.3531354655287673E-2</c:v>
                </c:pt>
                <c:pt idx="32" formatCode="0.00000">
                  <c:v>5.133765359868623E-2</c:v>
                </c:pt>
                <c:pt idx="33" formatCode="0.00000">
                  <c:v>4.9017627346321466E-2</c:v>
                </c:pt>
                <c:pt idx="34" formatCode="0.00000">
                  <c:v>6.1744662760637448E-2</c:v>
                </c:pt>
                <c:pt idx="35" formatCode="0.00000">
                  <c:v>8.9464915381506777E-2</c:v>
                </c:pt>
                <c:pt idx="36" formatCode="0.00000">
                  <c:v>0.10642271249897142</c:v>
                </c:pt>
                <c:pt idx="37" formatCode="0.00000">
                  <c:v>0.10218806281212453</c:v>
                </c:pt>
                <c:pt idx="38" formatCode="0.00000">
                  <c:v>9.2240969181092924E-2</c:v>
                </c:pt>
                <c:pt idx="39" formatCode="0.00000">
                  <c:v>0.13476296027824403</c:v>
                </c:pt>
                <c:pt idx="40" formatCode="0.00000">
                  <c:v>0.13379865702601496</c:v>
                </c:pt>
                <c:pt idx="41" formatCode="0.00000">
                  <c:v>0.13270416297085763</c:v>
                </c:pt>
                <c:pt idx="42" formatCode="0.00000">
                  <c:v>0.12859000951427449</c:v>
                </c:pt>
                <c:pt idx="43" formatCode="0.00000">
                  <c:v>0.12982115582989379</c:v>
                </c:pt>
                <c:pt idx="44" formatCode="0.00000">
                  <c:v>0.11936697753098154</c:v>
                </c:pt>
                <c:pt idx="45" formatCode="0.00000">
                  <c:v>9.583167295663883E-2</c:v>
                </c:pt>
                <c:pt idx="46" formatCode="0.00000">
                  <c:v>7.8007597978958912E-2</c:v>
                </c:pt>
                <c:pt idx="47" formatCode="0.00000">
                  <c:v>7.9148424248993265E-2</c:v>
                </c:pt>
                <c:pt idx="48" formatCode="0.00000">
                  <c:v>7.9934854666780658E-2</c:v>
                </c:pt>
                <c:pt idx="49" formatCode="0.00000">
                  <c:v>3.9991285547055985E-2</c:v>
                </c:pt>
                <c:pt idx="50" formatCode="0.00000">
                  <c:v>4.3377454167752572E-2</c:v>
                </c:pt>
                <c:pt idx="51" formatCode="0.00000">
                  <c:v>4.0085557343789255E-2</c:v>
                </c:pt>
                <c:pt idx="52" formatCode="0.00000">
                  <c:v>3.7331773024502551E-2</c:v>
                </c:pt>
                <c:pt idx="53" formatCode="0.00000">
                  <c:v>3.7339660843799735E-2</c:v>
                </c:pt>
                <c:pt idx="54" formatCode="0.00000">
                  <c:v>4.1733700888496691E-2</c:v>
                </c:pt>
                <c:pt idx="55" formatCode="0.00000">
                  <c:v>3.8890620502924862E-2</c:v>
                </c:pt>
                <c:pt idx="56" formatCode="0.00000">
                  <c:v>4.2508516182796094E-2</c:v>
                </c:pt>
                <c:pt idx="57" formatCode="0.00000">
                  <c:v>4.2739869039742008E-2</c:v>
                </c:pt>
                <c:pt idx="58" formatCode="0.00000">
                  <c:v>4.3461412514626908E-2</c:v>
                </c:pt>
                <c:pt idx="59" formatCode="0.00000">
                  <c:v>4.0501019365095405E-2</c:v>
                </c:pt>
                <c:pt idx="60" formatCode="0.00000">
                  <c:v>3.6774489379472662E-2</c:v>
                </c:pt>
                <c:pt idx="61" formatCode="0.00000">
                  <c:v>3.3172037459930574E-2</c:v>
                </c:pt>
                <c:pt idx="62" formatCode="0.00000">
                  <c:v>3.4664503090762452E-2</c:v>
                </c:pt>
                <c:pt idx="63" formatCode="0.00000">
                  <c:v>3.3094817403526114E-2</c:v>
                </c:pt>
                <c:pt idx="64" formatCode="0.00000">
                  <c:v>2.5588266407417036E-2</c:v>
                </c:pt>
                <c:pt idx="65" formatCode="0.00000">
                  <c:v>2.5620323653067122E-2</c:v>
                </c:pt>
                <c:pt idx="66" formatCode="0.00000">
                  <c:v>2.6452681741993677E-2</c:v>
                </c:pt>
                <c:pt idx="67" formatCode="0.00000">
                  <c:v>2.9776092515058739E-2</c:v>
                </c:pt>
                <c:pt idx="68" formatCode="0.00000">
                  <c:v>2.8739159326167697E-2</c:v>
                </c:pt>
                <c:pt idx="69" formatCode="0.00000">
                  <c:v>2.8324337595795827E-2</c:v>
                </c:pt>
                <c:pt idx="70" formatCode="0.00000">
                  <c:v>3.3280404280005421E-2</c:v>
                </c:pt>
                <c:pt idx="71" formatCode="0.00000">
                  <c:v>3.7834994970000459E-2</c:v>
                </c:pt>
                <c:pt idx="72" formatCode="0.00000">
                  <c:v>3.5055485885311988E-2</c:v>
                </c:pt>
                <c:pt idx="73" formatCode="0.00000">
                  <c:v>3.6094888640840726E-2</c:v>
                </c:pt>
                <c:pt idx="74" formatCode="0.00000">
                  <c:v>3.8049113016079703E-2</c:v>
                </c:pt>
                <c:pt idx="75" formatCode="0.00000">
                  <c:v>3.8145103668648962E-2</c:v>
                </c:pt>
                <c:pt idx="76" formatCode="0.00000">
                  <c:v>3.7793960404860306E-2</c:v>
                </c:pt>
                <c:pt idx="77" formatCode="0.00000">
                  <c:v>4.2752308714710932E-2</c:v>
                </c:pt>
                <c:pt idx="78" formatCode="0.00000">
                  <c:v>5.5614332101331709E-2</c:v>
                </c:pt>
                <c:pt idx="79" formatCode="0.00000">
                  <c:v>6.9363105473590675E-2</c:v>
                </c:pt>
                <c:pt idx="80" formatCode="0.00000">
                  <c:v>9.1931667041337525E-2</c:v>
                </c:pt>
                <c:pt idx="81" formatCode="0.00000">
                  <c:v>8.92072702037153E-2</c:v>
                </c:pt>
                <c:pt idx="82" formatCode="0.00000">
                  <c:v>9.2924298877682582E-2</c:v>
                </c:pt>
                <c:pt idx="83" formatCode="0.00000">
                  <c:v>9.3456511874580178E-2</c:v>
                </c:pt>
                <c:pt idx="84" formatCode="0.00000">
                  <c:v>9.2489162726589927E-2</c:v>
                </c:pt>
                <c:pt idx="85" formatCode="0.00000">
                  <c:v>9.0202517818348524E-2</c:v>
                </c:pt>
                <c:pt idx="86" formatCode="0.00000">
                  <c:v>8.8384819273597523E-2</c:v>
                </c:pt>
                <c:pt idx="87" formatCode="0.00000">
                  <c:v>7.9988297551103399E-2</c:v>
                </c:pt>
                <c:pt idx="88" formatCode="0.00000">
                  <c:v>7.0607636164937398E-2</c:v>
                </c:pt>
                <c:pt idx="89" formatCode="0.00000">
                  <c:v>5.9897775675083989E-2</c:v>
                </c:pt>
                <c:pt idx="90" formatCode="0.00000">
                  <c:v>3.2173812612931632E-2</c:v>
                </c:pt>
                <c:pt idx="91" formatCode="0.00000">
                  <c:v>3.4235120263402814E-2</c:v>
                </c:pt>
                <c:pt idx="92" formatCode="0.00000">
                  <c:v>3.5586864194126454E-2</c:v>
                </c:pt>
                <c:pt idx="93" formatCode="0.00000">
                  <c:v>3.7663065578095581E-2</c:v>
                </c:pt>
                <c:pt idx="94" formatCode="0.00000">
                  <c:v>3.9704457856172319E-2</c:v>
                </c:pt>
                <c:pt idx="95" formatCode="0.00000">
                  <c:v>4.0518174771620452E-2</c:v>
                </c:pt>
                <c:pt idx="96" formatCode="0.00000">
                  <c:v>4.2024424311571218E-2</c:v>
                </c:pt>
                <c:pt idx="97" formatCode="0.00000">
                  <c:v>4.5069858476149589E-2</c:v>
                </c:pt>
                <c:pt idx="98" formatCode="0.00000">
                  <c:v>4.7899502406969739E-2</c:v>
                </c:pt>
                <c:pt idx="99" formatCode="0.00000">
                  <c:v>4.5017170702746433E-2</c:v>
                </c:pt>
                <c:pt idx="100" formatCode="0.00000">
                  <c:v>8.4715041929675508E-2</c:v>
                </c:pt>
                <c:pt idx="101" formatCode="0.00000">
                  <c:v>8.3602144776164622E-2</c:v>
                </c:pt>
                <c:pt idx="102" formatCode="0.00000">
                  <c:v>8.3121044685981207E-2</c:v>
                </c:pt>
                <c:pt idx="103" formatCode="0.00000">
                  <c:v>8.1589813984662363E-2</c:v>
                </c:pt>
                <c:pt idx="104" formatCode="0.00000">
                  <c:v>7.9658057683688471E-2</c:v>
                </c:pt>
                <c:pt idx="105" formatCode="0.00000">
                  <c:v>8.3458619588220512E-2</c:v>
                </c:pt>
                <c:pt idx="106" formatCode="0.00000">
                  <c:v>8.8651078794891966E-2</c:v>
                </c:pt>
                <c:pt idx="107" formatCode="0.00000">
                  <c:v>8.4059866587743365E-2</c:v>
                </c:pt>
                <c:pt idx="108" formatCode="0.00000">
                  <c:v>8.1189992845378547E-2</c:v>
                </c:pt>
                <c:pt idx="109" formatCode="0.00000">
                  <c:v>8.491415866917891E-2</c:v>
                </c:pt>
                <c:pt idx="110" formatCode="0.00000">
                  <c:v>4.6739020300625787E-2</c:v>
                </c:pt>
                <c:pt idx="111" formatCode="0.00000">
                  <c:v>6.1680061067568251E-2</c:v>
                </c:pt>
                <c:pt idx="112" formatCode="0.00000">
                  <c:v>6.539769477800747E-2</c:v>
                </c:pt>
                <c:pt idx="113" formatCode="0.00000">
                  <c:v>7.1334300169488371E-2</c:v>
                </c:pt>
                <c:pt idx="114" formatCode="0.00000">
                  <c:v>7.5624974693159125E-2</c:v>
                </c:pt>
                <c:pt idx="115" formatCode="0.00000">
                  <c:v>7.9666482870899474E-2</c:v>
                </c:pt>
                <c:pt idx="116" formatCode="0.00000">
                  <c:v>7.4922863098889514E-2</c:v>
                </c:pt>
                <c:pt idx="117" formatCode="0.00000">
                  <c:v>7.7955497019731701E-2</c:v>
                </c:pt>
                <c:pt idx="118" formatCode="0.00000">
                  <c:v>9.7910086614158856E-2</c:v>
                </c:pt>
                <c:pt idx="119" formatCode="0.00000">
                  <c:v>0.10639599662023536</c:v>
                </c:pt>
                <c:pt idx="120" formatCode="0.00000">
                  <c:v>0.10408833696969415</c:v>
                </c:pt>
                <c:pt idx="121" formatCode="0.00000">
                  <c:v>9.4619563170697113E-2</c:v>
                </c:pt>
                <c:pt idx="122" formatCode="0.00000">
                  <c:v>9.1690820160288067E-2</c:v>
                </c:pt>
                <c:pt idx="123" formatCode="0.00000">
                  <c:v>8.6892774628615305E-2</c:v>
                </c:pt>
                <c:pt idx="124" formatCode="0.00000">
                  <c:v>9.1138952906939449E-2</c:v>
                </c:pt>
                <c:pt idx="125" formatCode="0.00000">
                  <c:v>9.2728845115509537E-2</c:v>
                </c:pt>
                <c:pt idx="126" formatCode="0.00000">
                  <c:v>9.1461569740029836E-2</c:v>
                </c:pt>
                <c:pt idx="127" formatCode="0.00000">
                  <c:v>9.1327123708221727E-2</c:v>
                </c:pt>
                <c:pt idx="128" formatCode="0.00000">
                  <c:v>7.0606685183059445E-2</c:v>
                </c:pt>
                <c:pt idx="129" formatCode="0.00000">
                  <c:v>7.040242767479224E-2</c:v>
                </c:pt>
                <c:pt idx="130" formatCode="0.00000">
                  <c:v>7.4407852232214897E-2</c:v>
                </c:pt>
                <c:pt idx="131" formatCode="0.00000">
                  <c:v>6.5419687759463427E-2</c:v>
                </c:pt>
                <c:pt idx="132" formatCode="0.00000">
                  <c:v>6.2709630331754335E-2</c:v>
                </c:pt>
                <c:pt idx="133" formatCode="0.00000">
                  <c:v>6.6077220639255738E-2</c:v>
                </c:pt>
                <c:pt idx="134" formatCode="0.00000">
                  <c:v>6.1624274468209936E-2</c:v>
                </c:pt>
                <c:pt idx="135" formatCode="0.00000">
                  <c:v>5.8737867348761776E-2</c:v>
                </c:pt>
                <c:pt idx="136" formatCode="0.00000">
                  <c:v>5.9044409779127373E-2</c:v>
                </c:pt>
                <c:pt idx="137" formatCode="0.00000">
                  <c:v>6.1662498178150324E-2</c:v>
                </c:pt>
                <c:pt idx="138" formatCode="0.00000">
                  <c:v>6.2686634228184823E-2</c:v>
                </c:pt>
                <c:pt idx="139" formatCode="0.00000">
                  <c:v>5.5764442199160803E-2</c:v>
                </c:pt>
                <c:pt idx="140" formatCode="0.00000">
                  <c:v>6.0686746168155968E-2</c:v>
                </c:pt>
                <c:pt idx="141" formatCode="0.00000">
                  <c:v>6.9680592729955873E-2</c:v>
                </c:pt>
                <c:pt idx="142" formatCode="0.00000">
                  <c:v>7.1732270410324178E-2</c:v>
                </c:pt>
                <c:pt idx="143" formatCode="0.00000">
                  <c:v>7.0869790290053428E-2</c:v>
                </c:pt>
                <c:pt idx="144" formatCode="0.00000">
                  <c:v>6.8987152222958842E-2</c:v>
                </c:pt>
                <c:pt idx="145" formatCode="0.00000">
                  <c:v>7.3107012655277304E-2</c:v>
                </c:pt>
                <c:pt idx="146" formatCode="0.00000">
                  <c:v>7.7755564611780806E-2</c:v>
                </c:pt>
                <c:pt idx="147" formatCode="0.00000">
                  <c:v>7.8737144431064054E-2</c:v>
                </c:pt>
                <c:pt idx="148" formatCode="0.00000">
                  <c:v>7.9090798906446366E-2</c:v>
                </c:pt>
                <c:pt idx="149" formatCode="0.00000">
                  <c:v>7.772969462372506E-2</c:v>
                </c:pt>
                <c:pt idx="150" formatCode="0.00000">
                  <c:v>7.0458641135810435E-2</c:v>
                </c:pt>
                <c:pt idx="151" formatCode="0.00000">
                  <c:v>7.1945516278040161E-2</c:v>
                </c:pt>
                <c:pt idx="152" formatCode="0.00000">
                  <c:v>7.1902865365896559E-2</c:v>
                </c:pt>
                <c:pt idx="153" formatCode="0.00000">
                  <c:v>6.584904043370747E-2</c:v>
                </c:pt>
                <c:pt idx="154" formatCode="0.00000">
                  <c:v>7.0734596884356432E-2</c:v>
                </c:pt>
                <c:pt idx="155" formatCode="0.00000">
                  <c:v>6.0777406789659115E-2</c:v>
                </c:pt>
                <c:pt idx="156" formatCode="0.00000">
                  <c:v>5.6549730320293715E-2</c:v>
                </c:pt>
                <c:pt idx="157" formatCode="0.00000">
                  <c:v>5.2569733382294391E-2</c:v>
                </c:pt>
                <c:pt idx="158" formatCode="0.00000">
                  <c:v>5.3952541885809294E-2</c:v>
                </c:pt>
                <c:pt idx="159" formatCode="0.00000">
                  <c:v>5.1513786109491221E-2</c:v>
                </c:pt>
                <c:pt idx="160" formatCode="0.00000">
                  <c:v>5.4032770261094376E-2</c:v>
                </c:pt>
                <c:pt idx="161" formatCode="0.00000">
                  <c:v>4.7806547329062879E-2</c:v>
                </c:pt>
                <c:pt idx="162" formatCode="0.00000">
                  <c:v>4.7129627425541651E-2</c:v>
                </c:pt>
                <c:pt idx="163" formatCode="0.00000">
                  <c:v>5.3526484760440765E-2</c:v>
                </c:pt>
                <c:pt idx="164" formatCode="0.00000">
                  <c:v>4.9490014243050107E-2</c:v>
                </c:pt>
                <c:pt idx="165" formatCode="0.00000">
                  <c:v>4.861090283602916E-2</c:v>
                </c:pt>
                <c:pt idx="166" formatCode="0.00000">
                  <c:v>4.8394723918019467E-2</c:v>
                </c:pt>
                <c:pt idx="167" formatCode="0.00000">
                  <c:v>5.0552332219114302E-2</c:v>
                </c:pt>
                <c:pt idx="168" formatCode="0.00000">
                  <c:v>5.1025192896480706E-2</c:v>
                </c:pt>
                <c:pt idx="169" formatCode="0.00000">
                  <c:v>5.3030812001833814E-2</c:v>
                </c:pt>
                <c:pt idx="170" formatCode="0.00000">
                  <c:v>5.1161603238150867E-2</c:v>
                </c:pt>
                <c:pt idx="171" formatCode="0.00000">
                  <c:v>5.3787162476040443E-2</c:v>
                </c:pt>
                <c:pt idx="172" formatCode="0.00000">
                  <c:v>5.0209397856453765E-2</c:v>
                </c:pt>
                <c:pt idx="173" formatCode="0.00000">
                  <c:v>4.4953413328353023E-2</c:v>
                </c:pt>
                <c:pt idx="174" formatCode="0.00000">
                  <c:v>4.5659618922597685E-2</c:v>
                </c:pt>
                <c:pt idx="175" formatCode="0.00000">
                  <c:v>5.7679993400267984E-2</c:v>
                </c:pt>
                <c:pt idx="176" formatCode="0.00000">
                  <c:v>5.7703360353220122E-2</c:v>
                </c:pt>
                <c:pt idx="177" formatCode="0.00000">
                  <c:v>5.6066942869607429E-2</c:v>
                </c:pt>
                <c:pt idx="178" formatCode="0.00000">
                  <c:v>5.3741337818292476E-2</c:v>
                </c:pt>
                <c:pt idx="179" formatCode="0.00000">
                  <c:v>5.7122810707362859E-2</c:v>
                </c:pt>
                <c:pt idx="180" formatCode="0.00000">
                  <c:v>5.424401890380888E-2</c:v>
                </c:pt>
                <c:pt idx="181" formatCode="0.00000">
                  <c:v>5.0064787730859615E-2</c:v>
                </c:pt>
                <c:pt idx="182" formatCode="0.00000">
                  <c:v>5.8734634894308232E-2</c:v>
                </c:pt>
                <c:pt idx="183" formatCode="0.00000">
                  <c:v>7.2367166267898436E-2</c:v>
                </c:pt>
                <c:pt idx="184" formatCode="0.00000">
                  <c:v>7.0529545688281445E-2</c:v>
                </c:pt>
                <c:pt idx="185" formatCode="0.00000">
                  <c:v>6.1178571747093083E-2</c:v>
                </c:pt>
                <c:pt idx="186" formatCode="0.00000">
                  <c:v>0.1019841733689443</c:v>
                </c:pt>
                <c:pt idx="187" formatCode="0.00000">
                  <c:v>0.10134217957947234</c:v>
                </c:pt>
                <c:pt idx="188" formatCode="0.00000">
                  <c:v>0.10770757512221033</c:v>
                </c:pt>
                <c:pt idx="189" formatCode="0.00000">
                  <c:v>0.13185110259421978</c:v>
                </c:pt>
                <c:pt idx="190" formatCode="0.00000">
                  <c:v>0.13362485021115372</c:v>
                </c:pt>
                <c:pt idx="191" formatCode="0.00000">
                  <c:v>0.15809655959590901</c:v>
                </c:pt>
                <c:pt idx="192" formatCode="0.00000">
                  <c:v>0.14783255040471149</c:v>
                </c:pt>
                <c:pt idx="193" formatCode="0.00000">
                  <c:v>0.13682791796558011</c:v>
                </c:pt>
                <c:pt idx="194" formatCode="0.00000">
                  <c:v>0.13679249877536173</c:v>
                </c:pt>
                <c:pt idx="195" formatCode="0.00000">
                  <c:v>0.13971854156938715</c:v>
                </c:pt>
                <c:pt idx="196" formatCode="0.00000">
                  <c:v>0.10099531421734034</c:v>
                </c:pt>
                <c:pt idx="197" formatCode="0.00000">
                  <c:v>0.10836117944055615</c:v>
                </c:pt>
                <c:pt idx="198" formatCode="0.00000">
                  <c:v>9.9359424056592677E-2</c:v>
                </c:pt>
                <c:pt idx="199" formatCode="0.00000">
                  <c:v>7.223922490017487E-2</c:v>
                </c:pt>
                <c:pt idx="200" formatCode="0.00000">
                  <c:v>8.1633143709727143E-2</c:v>
                </c:pt>
                <c:pt idx="201" formatCode="0.00000">
                  <c:v>8.3920142568183878E-2</c:v>
                </c:pt>
                <c:pt idx="202" formatCode="0.00000">
                  <c:v>0.11194206877793875</c:v>
                </c:pt>
                <c:pt idx="203" formatCode="0.00000">
                  <c:v>0.12524608248831695</c:v>
                </c:pt>
                <c:pt idx="204" formatCode="0.00000">
                  <c:v>0.1254779243164032</c:v>
                </c:pt>
                <c:pt idx="205" formatCode="0.00000">
                  <c:v>0.12247223177914923</c:v>
                </c:pt>
                <c:pt idx="206" formatCode="0.00000">
                  <c:v>0.12081350509098354</c:v>
                </c:pt>
                <c:pt idx="207" formatCode="0.00000">
                  <c:v>0.12389963848872029</c:v>
                </c:pt>
                <c:pt idx="208" formatCode="0.00000">
                  <c:v>0.12618399903359548</c:v>
                </c:pt>
                <c:pt idx="209" formatCode="0.00000">
                  <c:v>0.12494953662840311</c:v>
                </c:pt>
                <c:pt idx="210" formatCode="0.00000">
                  <c:v>0.12266120263707839</c:v>
                </c:pt>
                <c:pt idx="211" formatCode="0.00000">
                  <c:v>9.8434625644875776E-2</c:v>
                </c:pt>
                <c:pt idx="212" formatCode="0.00000">
                  <c:v>7.9979602741573827E-2</c:v>
                </c:pt>
                <c:pt idx="213" formatCode="0.00000">
                  <c:v>6.8654003506836175E-2</c:v>
                </c:pt>
                <c:pt idx="214" formatCode="0.00000">
                  <c:v>7.3264445852428112E-2</c:v>
                </c:pt>
                <c:pt idx="215" formatCode="0.00000">
                  <c:v>7.2831342644848113E-2</c:v>
                </c:pt>
                <c:pt idx="216" formatCode="0.00000">
                  <c:v>7.1843212438886667E-2</c:v>
                </c:pt>
                <c:pt idx="217" formatCode="0.00000">
                  <c:v>6.1629015209001735E-2</c:v>
                </c:pt>
                <c:pt idx="218" formatCode="0.00000">
                  <c:v>6.1814171532209986E-2</c:v>
                </c:pt>
                <c:pt idx="219" formatCode="0.00000">
                  <c:v>6.1918706059831644E-2</c:v>
                </c:pt>
                <c:pt idx="220" formatCode="0.00000">
                  <c:v>5.705254822160187E-2</c:v>
                </c:pt>
                <c:pt idx="221" formatCode="0.00000">
                  <c:v>5.5211502859504359E-2</c:v>
                </c:pt>
                <c:pt idx="222" formatCode="0.00000">
                  <c:v>4.9363549735399803E-2</c:v>
                </c:pt>
                <c:pt idx="223" formatCode="0.00000">
                  <c:v>4.6203453756731336E-2</c:v>
                </c:pt>
                <c:pt idx="224" formatCode="0.00000">
                  <c:v>4.3674053163639662E-2</c:v>
                </c:pt>
                <c:pt idx="225" formatCode="0.00000">
                  <c:v>4.3883981136908452E-2</c:v>
                </c:pt>
                <c:pt idx="226" formatCode="0.00000">
                  <c:v>4.1563604461376288E-2</c:v>
                </c:pt>
                <c:pt idx="227" formatCode="0.00000">
                  <c:v>4.175955740034356E-2</c:v>
                </c:pt>
                <c:pt idx="228" formatCode="0.00000">
                  <c:v>3.9258306375372934E-2</c:v>
                </c:pt>
                <c:pt idx="229" formatCode="0.00000">
                  <c:v>4.2137187573575763E-2</c:v>
                </c:pt>
                <c:pt idx="230" formatCode="0.00000">
                  <c:v>4.1838916984941604E-2</c:v>
                </c:pt>
                <c:pt idx="231" formatCode="0.00000">
                  <c:v>4.3398483637649483E-2</c:v>
                </c:pt>
                <c:pt idx="232" formatCode="0.00000">
                  <c:v>4.9978951557402798E-2</c:v>
                </c:pt>
                <c:pt idx="233" formatCode="0.00000">
                  <c:v>5.1009056352326422E-2</c:v>
                </c:pt>
                <c:pt idx="234" formatCode="0.00000">
                  <c:v>4.774208028938294E-2</c:v>
                </c:pt>
                <c:pt idx="235" formatCode="0.00000">
                  <c:v>4.6970205042899879E-2</c:v>
                </c:pt>
                <c:pt idx="236" formatCode="0.00000">
                  <c:v>5.3795757634755824E-2</c:v>
                </c:pt>
                <c:pt idx="237" formatCode="0.00000">
                  <c:v>5.2482354755960546E-2</c:v>
                </c:pt>
                <c:pt idx="238" formatCode="0.00000">
                  <c:v>5.3537170392897834E-2</c:v>
                </c:pt>
                <c:pt idx="239" formatCode="0.00000">
                  <c:v>4.9954362764219523E-2</c:v>
                </c:pt>
                <c:pt idx="240" formatCode="0.00000">
                  <c:v>5.0656687684823079E-2</c:v>
                </c:pt>
                <c:pt idx="241" formatCode="0.00000">
                  <c:v>5.1136574635254228E-2</c:v>
                </c:pt>
                <c:pt idx="242" formatCode="0.00000">
                  <c:v>4.5051594247961721E-2</c:v>
                </c:pt>
                <c:pt idx="243" formatCode="0.00000">
                  <c:v>4.3396081602869438E-2</c:v>
                </c:pt>
                <c:pt idx="244" formatCode="0.00000">
                  <c:v>4.4511017203290246E-2</c:v>
                </c:pt>
                <c:pt idx="245" formatCode="0.00000">
                  <c:v>4.6065235003371598E-2</c:v>
                </c:pt>
                <c:pt idx="246" formatCode="0.00000">
                  <c:v>4.0464890278920265E-2</c:v>
                </c:pt>
                <c:pt idx="247" formatCode="0.00000">
                  <c:v>4.0241367033165214E-2</c:v>
                </c:pt>
                <c:pt idx="248" formatCode="0.00000">
                  <c:v>3.9365224244420884E-2</c:v>
                </c:pt>
                <c:pt idx="249" formatCode="0.00000">
                  <c:v>4.0701810568208999E-2</c:v>
                </c:pt>
                <c:pt idx="250" formatCode="0.00000">
                  <c:v>3.8911687616488902E-2</c:v>
                </c:pt>
                <c:pt idx="251" formatCode="0.00000">
                  <c:v>4.2542952983343776E-2</c:v>
                </c:pt>
                <c:pt idx="252" formatCode="0.00000">
                  <c:v>4.6618405991213842E-2</c:v>
                </c:pt>
                <c:pt idx="253" formatCode="0.00000">
                  <c:v>4.8493492656828133E-2</c:v>
                </c:pt>
                <c:pt idx="254" formatCode="0.00000">
                  <c:v>4.8626406132698946E-2</c:v>
                </c:pt>
                <c:pt idx="255" formatCode="0.00000">
                  <c:v>4.8720760322468262E-2</c:v>
                </c:pt>
                <c:pt idx="256" formatCode="0.00000">
                  <c:v>4.8362763172086508E-2</c:v>
                </c:pt>
                <c:pt idx="257" formatCode="0.00000">
                  <c:v>4.99574710357365E-2</c:v>
                </c:pt>
                <c:pt idx="258" formatCode="0.00000">
                  <c:v>5.0816495495836542E-2</c:v>
                </c:pt>
                <c:pt idx="259" formatCode="0.00000">
                  <c:v>4.933421165649348E-2</c:v>
                </c:pt>
                <c:pt idx="260" formatCode="0.00000">
                  <c:v>4.7129229556265056E-2</c:v>
                </c:pt>
                <c:pt idx="261" formatCode="0.00000">
                  <c:v>4.3257271186604364E-2</c:v>
                </c:pt>
                <c:pt idx="262" formatCode="0.00000">
                  <c:v>4.031796804126643E-2</c:v>
                </c:pt>
                <c:pt idx="263" formatCode="0.00000">
                  <c:v>4.1261591620240498E-2</c:v>
                </c:pt>
                <c:pt idx="264" formatCode="0.00000">
                  <c:v>3.914770367957255E-2</c:v>
                </c:pt>
                <c:pt idx="265" formatCode="0.00000">
                  <c:v>4.2830936214835282E-2</c:v>
                </c:pt>
                <c:pt idx="266" formatCode="0.00000">
                  <c:v>4.4234153420122144E-2</c:v>
                </c:pt>
                <c:pt idx="267" formatCode="0.00000">
                  <c:v>4.4118754754742376E-2</c:v>
                </c:pt>
                <c:pt idx="268" formatCode="0.00000">
                  <c:v>4.8259017940377416E-2</c:v>
                </c:pt>
                <c:pt idx="269" formatCode="0.00000">
                  <c:v>5.3350251451322758E-2</c:v>
                </c:pt>
                <c:pt idx="270" formatCode="0.00000">
                  <c:v>5.7015800707935951E-2</c:v>
                </c:pt>
                <c:pt idx="271" formatCode="0.00000">
                  <c:v>5.5148852852797935E-2</c:v>
                </c:pt>
                <c:pt idx="272" formatCode="0.00000">
                  <c:v>5.4867427993401233E-2</c:v>
                </c:pt>
                <c:pt idx="273" formatCode="0.00000">
                  <c:v>5.3843992591010838E-2</c:v>
                </c:pt>
                <c:pt idx="274" formatCode="0.00000">
                  <c:v>5.5293027843153889E-2</c:v>
                </c:pt>
                <c:pt idx="275" formatCode="0.00000">
                  <c:v>7.1286723349435879E-2</c:v>
                </c:pt>
                <c:pt idx="276" formatCode="0.00000">
                  <c:v>7.1409152362643336E-2</c:v>
                </c:pt>
                <c:pt idx="277" formatCode="0.00000">
                  <c:v>7.1585000422603504E-2</c:v>
                </c:pt>
                <c:pt idx="278" formatCode="0.00000">
                  <c:v>7.5590782698211734E-2</c:v>
                </c:pt>
                <c:pt idx="279" formatCode="0.00000">
                  <c:v>7.5247371013873882E-2</c:v>
                </c:pt>
                <c:pt idx="280" formatCode="0.00000">
                  <c:v>7.7335315578381386E-2</c:v>
                </c:pt>
                <c:pt idx="281" formatCode="0.00000">
                  <c:v>7.7467213113139213E-2</c:v>
                </c:pt>
                <c:pt idx="282" formatCode="0.00000">
                  <c:v>8.0103364558397408E-2</c:v>
                </c:pt>
                <c:pt idx="283" formatCode="0.00000">
                  <c:v>8.5765426339579065E-2</c:v>
                </c:pt>
                <c:pt idx="284" formatCode="0.00000">
                  <c:v>8.5660811454974062E-2</c:v>
                </c:pt>
                <c:pt idx="285" formatCode="0.00000">
                  <c:v>6.9217531944460994E-2</c:v>
                </c:pt>
                <c:pt idx="286" formatCode="0.00000">
                  <c:v>7.4132898541115461E-2</c:v>
                </c:pt>
                <c:pt idx="287" formatCode="0.00000">
                  <c:v>7.8007670735971715E-2</c:v>
                </c:pt>
                <c:pt idx="288" formatCode="0.00000">
                  <c:v>0.16584225052355447</c:v>
                </c:pt>
                <c:pt idx="289" formatCode="0.00000">
                  <c:v>0.16346897983468905</c:v>
                </c:pt>
                <c:pt idx="290" formatCode="0.00000">
                  <c:v>0.17255376852010323</c:v>
                </c:pt>
                <c:pt idx="291" formatCode="0.00000">
                  <c:v>0.17476844761874588</c:v>
                </c:pt>
                <c:pt idx="292" formatCode="0.00000">
                  <c:v>0.17221122774140368</c:v>
                </c:pt>
                <c:pt idx="293" formatCode="0.00000">
                  <c:v>0.17591738531201548</c:v>
                </c:pt>
                <c:pt idx="294" formatCode="0.00000">
                  <c:v>0.18397253789487208</c:v>
                </c:pt>
                <c:pt idx="295" formatCode="0.00000">
                  <c:v>0.18465838156511558</c:v>
                </c:pt>
                <c:pt idx="296" formatCode="0.00000">
                  <c:v>0.18365246452316197</c:v>
                </c:pt>
                <c:pt idx="297" formatCode="0.00000">
                  <c:v>0.18111142584870457</c:v>
                </c:pt>
                <c:pt idx="298" formatCode="0.00000">
                  <c:v>8.5415412002254346E-2</c:v>
                </c:pt>
                <c:pt idx="299" formatCode="0.00000">
                  <c:v>8.4522579495556832E-2</c:v>
                </c:pt>
                <c:pt idx="300" formatCode="0.00000">
                  <c:v>7.5527477297627169E-2</c:v>
                </c:pt>
                <c:pt idx="301" formatCode="0.00000">
                  <c:v>7.3873017172072536E-2</c:v>
                </c:pt>
                <c:pt idx="302" formatCode="0.00000">
                  <c:v>7.44961129634759E-2</c:v>
                </c:pt>
                <c:pt idx="303" formatCode="0.00000">
                  <c:v>6.2748992828131095E-2</c:v>
                </c:pt>
                <c:pt idx="304" formatCode="0.00000">
                  <c:v>5.9203429119697039E-2</c:v>
                </c:pt>
                <c:pt idx="305" formatCode="0.00000">
                  <c:v>5.6809532390326066E-2</c:v>
                </c:pt>
                <c:pt idx="306" formatCode="0.00000">
                  <c:v>5.5570127075744526E-2</c:v>
                </c:pt>
                <c:pt idx="307" formatCode="0.00000">
                  <c:v>5.4001143287399703E-2</c:v>
                </c:pt>
                <c:pt idx="308" formatCode="0.00000">
                  <c:v>5.6465191302244457E-2</c:v>
                </c:pt>
                <c:pt idx="309" formatCode="0.00000">
                  <c:v>5.5744017177110174E-2</c:v>
                </c:pt>
                <c:pt idx="310" formatCode="0.00000">
                  <c:v>5.6298118831591602E-2</c:v>
                </c:pt>
                <c:pt idx="311" formatCode="0.00000">
                  <c:v>6.6318892582897943E-2</c:v>
                </c:pt>
                <c:pt idx="312" formatCode="0.00000">
                  <c:v>6.3427705762854711E-2</c:v>
                </c:pt>
                <c:pt idx="313" formatCode="0.00000">
                  <c:v>6.9849632777594178E-2</c:v>
                </c:pt>
                <c:pt idx="314" formatCode="0.00000">
                  <c:v>6.612909641159162E-2</c:v>
                </c:pt>
                <c:pt idx="315" formatCode="0.00000">
                  <c:v>6.0554313636655234E-2</c:v>
                </c:pt>
                <c:pt idx="316" formatCode="0.00000">
                  <c:v>5.7575031212184144E-2</c:v>
                </c:pt>
                <c:pt idx="317" formatCode="0.00000">
                  <c:v>5.8402550280485951E-2</c:v>
                </c:pt>
                <c:pt idx="318" formatCode="0.00000">
                  <c:v>5.8267938962126009E-2</c:v>
                </c:pt>
                <c:pt idx="319" formatCode="0.00000">
                  <c:v>5.9446832461816604E-2</c:v>
                </c:pt>
                <c:pt idx="320" formatCode="0.00000">
                  <c:v>7.1265883997407242E-2</c:v>
                </c:pt>
                <c:pt idx="321" formatCode="0.00000">
                  <c:v>6.6386812489991176E-2</c:v>
                </c:pt>
                <c:pt idx="322" formatCode="0.00000">
                  <c:v>6.6953566834091205E-2</c:v>
                </c:pt>
                <c:pt idx="323" formatCode="0.00000">
                  <c:v>5.8767400652688859E-2</c:v>
                </c:pt>
                <c:pt idx="324" formatCode="0.00000">
                  <c:v>6.9394163770566619E-2</c:v>
                </c:pt>
                <c:pt idx="325" formatCode="0.00000">
                  <c:v>6.9706581117679745E-2</c:v>
                </c:pt>
                <c:pt idx="326" formatCode="0.00000">
                  <c:v>9.0996110430295638E-2</c:v>
                </c:pt>
                <c:pt idx="327" formatCode="0.00000">
                  <c:v>9.2660399252155801E-2</c:v>
                </c:pt>
                <c:pt idx="328" formatCode="0.00000">
                  <c:v>9.2510571248566445E-2</c:v>
                </c:pt>
                <c:pt idx="329" formatCode="0.00000">
                  <c:v>9.2333846875037831E-2</c:v>
                </c:pt>
                <c:pt idx="330" formatCode="0.00000">
                  <c:v>7.5900357988552825E-2</c:v>
                </c:pt>
                <c:pt idx="331" formatCode="0.00000">
                  <c:v>7.3245045182084717E-2</c:v>
                </c:pt>
                <c:pt idx="332" formatCode="0.00000">
                  <c:v>7.7849053192457912E-2</c:v>
                </c:pt>
                <c:pt idx="333" formatCode="0.00000">
                  <c:v>8.2351305342071496E-2</c:v>
                </c:pt>
                <c:pt idx="334" formatCode="0.00000">
                  <c:v>7.1663934134818918E-2</c:v>
                </c:pt>
                <c:pt idx="335" formatCode="0.00000">
                  <c:v>7.9470369444727462E-2</c:v>
                </c:pt>
                <c:pt idx="336" formatCode="0.00000">
                  <c:v>6.3238029548128641E-2</c:v>
                </c:pt>
                <c:pt idx="337" formatCode="0.00000">
                  <c:v>6.5487719344915638E-2</c:v>
                </c:pt>
                <c:pt idx="338" formatCode="0.00000">
                  <c:v>6.2106835709857824E-2</c:v>
                </c:pt>
                <c:pt idx="339" formatCode="0.00000">
                  <c:v>5.8899259418184503E-2</c:v>
                </c:pt>
                <c:pt idx="340" formatCode="0.00000">
                  <c:v>5.7802721951276906E-2</c:v>
                </c:pt>
                <c:pt idx="341" formatCode="0.00000">
                  <c:v>5.3396167290536686E-2</c:v>
                </c:pt>
                <c:pt idx="342" formatCode="0.00000">
                  <c:v>5.0610004180683857E-2</c:v>
                </c:pt>
                <c:pt idx="343" formatCode="0.00000">
                  <c:v>4.944710070633164E-2</c:v>
                </c:pt>
                <c:pt idx="344" formatCode="0.00000">
                  <c:v>4.8177069290852734E-2</c:v>
                </c:pt>
                <c:pt idx="345" formatCode="0.00000">
                  <c:v>4.2784382110201837E-2</c:v>
                </c:pt>
                <c:pt idx="346" formatCode="0.00000">
                  <c:v>3.499521651035177E-2</c:v>
                </c:pt>
                <c:pt idx="347" formatCode="0.00000">
                  <c:v>3.7817181313014231E-2</c:v>
                </c:pt>
                <c:pt idx="348" formatCode="0.00000">
                  <c:v>4.7190314363512446E-2</c:v>
                </c:pt>
                <c:pt idx="349" formatCode="0.00000">
                  <c:v>5.1340985679381626E-2</c:v>
                </c:pt>
                <c:pt idx="350" formatCode="0.00000">
                  <c:v>5.3391214818767185E-2</c:v>
                </c:pt>
                <c:pt idx="351" formatCode="0.00000">
                  <c:v>5.3169889207273335E-2</c:v>
                </c:pt>
                <c:pt idx="352" formatCode="0.00000">
                  <c:v>5.1619510509526137E-2</c:v>
                </c:pt>
                <c:pt idx="353" formatCode="0.00000">
                  <c:v>5.223945284919438E-2</c:v>
                </c:pt>
                <c:pt idx="354" formatCode="0.00000">
                  <c:v>5.4695500980654288E-2</c:v>
                </c:pt>
                <c:pt idx="355" formatCode="0.00000">
                  <c:v>5.3924061881272398E-2</c:v>
                </c:pt>
                <c:pt idx="356" formatCode="0.00000">
                  <c:v>5.8219067336197694E-2</c:v>
                </c:pt>
                <c:pt idx="357" formatCode="0.00000">
                  <c:v>4.8337650429210378E-2</c:v>
                </c:pt>
                <c:pt idx="358" formatCode="0.00000">
                  <c:v>3.9593895814673617E-2</c:v>
                </c:pt>
                <c:pt idx="359" formatCode="0.00000">
                  <c:v>4.413430250814214E-2</c:v>
                </c:pt>
                <c:pt idx="360" formatCode="0.00000">
                  <c:v>4.4514770493555754E-2</c:v>
                </c:pt>
                <c:pt idx="361" formatCode="0.00000">
                  <c:v>4.6418235326945216E-2</c:v>
                </c:pt>
                <c:pt idx="362" formatCode="0.00000">
                  <c:v>4.6905778892450803E-2</c:v>
                </c:pt>
                <c:pt idx="363" formatCode="0.00000">
                  <c:v>7.2263353711760042E-2</c:v>
                </c:pt>
                <c:pt idx="364" formatCode="0.00000">
                  <c:v>7.4281818744025258E-2</c:v>
                </c:pt>
                <c:pt idx="365" formatCode="0.00000">
                  <c:v>7.7590866990159379E-2</c:v>
                </c:pt>
                <c:pt idx="366" formatCode="0.00000">
                  <c:v>8.0075680368805038E-2</c:v>
                </c:pt>
                <c:pt idx="367" formatCode="0.00000">
                  <c:v>8.5097418618980639E-2</c:v>
                </c:pt>
                <c:pt idx="368" formatCode="0.00000">
                  <c:v>9.2210126459043348E-2</c:v>
                </c:pt>
                <c:pt idx="369" formatCode="0.00000">
                  <c:v>0.1249043878278413</c:v>
                </c:pt>
                <c:pt idx="370" formatCode="0.00000">
                  <c:v>0.12905413409248881</c:v>
                </c:pt>
                <c:pt idx="371" formatCode="0.00000">
                  <c:v>0.13358090826315555</c:v>
                </c:pt>
                <c:pt idx="372" formatCode="0.00000">
                  <c:v>0.13475714384017839</c:v>
                </c:pt>
                <c:pt idx="373" formatCode="0.00000">
                  <c:v>0.12030372310224317</c:v>
                </c:pt>
                <c:pt idx="374" formatCode="0.00000">
                  <c:v>0.11695028234089222</c:v>
                </c:pt>
                <c:pt idx="375" formatCode="0.00000">
                  <c:v>0.11831010814058078</c:v>
                </c:pt>
                <c:pt idx="376" formatCode="0.00000">
                  <c:v>0.11392127097924194</c:v>
                </c:pt>
                <c:pt idx="377" formatCode="0.00000">
                  <c:v>0.11345944558377041</c:v>
                </c:pt>
                <c:pt idx="378" formatCode="0.00000">
                  <c:v>0.11345035023809535</c:v>
                </c:pt>
                <c:pt idx="379" formatCode="0.00000">
                  <c:v>7.7661579848477158E-2</c:v>
                </c:pt>
                <c:pt idx="380" formatCode="0.00000">
                  <c:v>7.5636392725028451E-2</c:v>
                </c:pt>
                <c:pt idx="381" formatCode="0.00000">
                  <c:v>7.6137417892756146E-2</c:v>
                </c:pt>
                <c:pt idx="382" formatCode="0.00000">
                  <c:v>7.9565030261997211E-2</c:v>
                </c:pt>
                <c:pt idx="383" formatCode="0.00000">
                  <c:v>6.9985259415147216E-2</c:v>
                </c:pt>
                <c:pt idx="384" formatCode="0.00000">
                  <c:v>6.7060459949066814E-2</c:v>
                </c:pt>
                <c:pt idx="385" formatCode="0.00000">
                  <c:v>6.124881947921499E-2</c:v>
                </c:pt>
                <c:pt idx="386" formatCode="0.00000">
                  <c:v>6.2982096353703138E-2</c:v>
                </c:pt>
                <c:pt idx="387" formatCode="0.00000">
                  <c:v>5.9428229304788381E-2</c:v>
                </c:pt>
                <c:pt idx="388" formatCode="0.00000">
                  <c:v>5.1019965003582024E-2</c:v>
                </c:pt>
                <c:pt idx="389" formatCode="0.00000">
                  <c:v>4.496041869776686E-2</c:v>
                </c:pt>
                <c:pt idx="390" formatCode="0.00000">
                  <c:v>4.5785448445695716E-2</c:v>
                </c:pt>
                <c:pt idx="391" formatCode="0.00000">
                  <c:v>4.2109923760256386E-2</c:v>
                </c:pt>
                <c:pt idx="392" formatCode="0.00000">
                  <c:v>3.4006299172328898E-2</c:v>
                </c:pt>
                <c:pt idx="393" formatCode="0.00000">
                  <c:v>3.1651329936360474E-2</c:v>
                </c:pt>
                <c:pt idx="394" formatCode="0.00000">
                  <c:v>3.1897333714634289E-2</c:v>
                </c:pt>
                <c:pt idx="395" formatCode="0.00000">
                  <c:v>3.3031028469998711E-2</c:v>
                </c:pt>
                <c:pt idx="396" formatCode="0.00000">
                  <c:v>3.3047737938200455E-2</c:v>
                </c:pt>
                <c:pt idx="397" formatCode="0.00000">
                  <c:v>3.5147266821002603E-2</c:v>
                </c:pt>
                <c:pt idx="398" formatCode="0.00000">
                  <c:v>3.9807567431561712E-2</c:v>
                </c:pt>
                <c:pt idx="399" formatCode="0.00000">
                  <c:v>5.0946316831592495E-2</c:v>
                </c:pt>
                <c:pt idx="400" formatCode="0.00000">
                  <c:v>5.9006539618156384E-2</c:v>
                </c:pt>
                <c:pt idx="401" formatCode="0.00000">
                  <c:v>5.6051037033797449E-2</c:v>
                </c:pt>
                <c:pt idx="402" formatCode="0.00000">
                  <c:v>5.7121164338091078E-2</c:v>
                </c:pt>
                <c:pt idx="403" formatCode="0.00000">
                  <c:v>5.7735626942133488E-2</c:v>
                </c:pt>
                <c:pt idx="404" formatCode="0.00000">
                  <c:v>6.051002972033661E-2</c:v>
                </c:pt>
                <c:pt idx="405" formatCode="0.00000">
                  <c:v>6.9567448282645244E-2</c:v>
                </c:pt>
                <c:pt idx="406" formatCode="0.00000">
                  <c:v>6.7960206794604391E-2</c:v>
                </c:pt>
                <c:pt idx="407" formatCode="0.00000">
                  <c:v>6.6437555674873153E-2</c:v>
                </c:pt>
                <c:pt idx="408" formatCode="0.00000">
                  <c:v>6.3288763033653911E-2</c:v>
                </c:pt>
                <c:pt idx="409" formatCode="0.00000">
                  <c:v>6.0774841098052104E-2</c:v>
                </c:pt>
                <c:pt idx="410" formatCode="0.00000">
                  <c:v>5.6004580101440868E-2</c:v>
                </c:pt>
                <c:pt idx="411" formatCode="0.00000">
                  <c:v>6.2796196476752886E-2</c:v>
                </c:pt>
                <c:pt idx="412" formatCode="0.00000">
                  <c:v>6.6393124643923676E-2</c:v>
                </c:pt>
                <c:pt idx="413" formatCode="0.00000">
                  <c:v>6.903986517969038E-2</c:v>
                </c:pt>
                <c:pt idx="414" formatCode="0.00000">
                  <c:v>6.865688197263746E-2</c:v>
                </c:pt>
                <c:pt idx="415" formatCode="0.00000">
                  <c:v>5.856557656416992E-2</c:v>
                </c:pt>
                <c:pt idx="416" formatCode="0.00000">
                  <c:v>6.0953754551923631E-2</c:v>
                </c:pt>
                <c:pt idx="417" formatCode="0.00000">
                  <c:v>6.2447892314039022E-2</c:v>
                </c:pt>
                <c:pt idx="418" formatCode="0.00000">
                  <c:v>6.4626192381065969E-2</c:v>
                </c:pt>
                <c:pt idx="419" formatCode="0.00000">
                  <c:v>6.3039607025726266E-2</c:v>
                </c:pt>
                <c:pt idx="420" formatCode="0.00000">
                  <c:v>5.4135259159495276E-2</c:v>
                </c:pt>
                <c:pt idx="421" formatCode="0.00000">
                  <c:v>4.8566574208310356E-2</c:v>
                </c:pt>
                <c:pt idx="422" formatCode="0.00000">
                  <c:v>5.2060885540471967E-2</c:v>
                </c:pt>
                <c:pt idx="423" formatCode="0.00000">
                  <c:v>5.9684359575191637E-2</c:v>
                </c:pt>
                <c:pt idx="424" formatCode="0.00000">
                  <c:v>5.9991050124142867E-2</c:v>
                </c:pt>
                <c:pt idx="425" formatCode="0.00000">
                  <c:v>6.6034036511997601E-2</c:v>
                </c:pt>
                <c:pt idx="426" formatCode="0.00000">
                  <c:v>6.3596569228075508E-2</c:v>
                </c:pt>
                <c:pt idx="427" formatCode="0.00000">
                  <c:v>6.1040970924789342E-2</c:v>
                </c:pt>
                <c:pt idx="428" formatCode="0.00000">
                  <c:v>6.3442724916126098E-2</c:v>
                </c:pt>
                <c:pt idx="429" formatCode="0.00000">
                  <c:v>6.4292094228764168E-2</c:v>
                </c:pt>
                <c:pt idx="430" formatCode="0.00000">
                  <c:v>6.4719056784125026E-2</c:v>
                </c:pt>
                <c:pt idx="431" formatCode="0.00000">
                  <c:v>6.6149216988714635E-2</c:v>
                </c:pt>
                <c:pt idx="432" formatCode="0.00000">
                  <c:v>6.0995307122562611E-2</c:v>
                </c:pt>
                <c:pt idx="433" formatCode="0.00000">
                  <c:v>5.2815599686671912E-2</c:v>
                </c:pt>
                <c:pt idx="434" formatCode="0.00000">
                  <c:v>7.1642759214829252E-2</c:v>
                </c:pt>
                <c:pt idx="435" formatCode="0.00000">
                  <c:v>6.6138684554957888E-2</c:v>
                </c:pt>
                <c:pt idx="436" formatCode="0.00000">
                  <c:v>6.3393961795074658E-2</c:v>
                </c:pt>
                <c:pt idx="437" formatCode="0.00000">
                  <c:v>6.9885935404018606E-2</c:v>
                </c:pt>
                <c:pt idx="438" formatCode="0.00000">
                  <c:v>6.6613663276123655E-2</c:v>
                </c:pt>
                <c:pt idx="439" formatCode="0.00000">
                  <c:v>6.1716067937221487E-2</c:v>
                </c:pt>
                <c:pt idx="440" formatCode="0.00000">
                  <c:v>6.7015251281350163E-2</c:v>
                </c:pt>
                <c:pt idx="441" formatCode="0.00000">
                  <c:v>7.845970807447368E-2</c:v>
                </c:pt>
                <c:pt idx="442" formatCode="0.00000">
                  <c:v>7.6159539027313455E-2</c:v>
                </c:pt>
                <c:pt idx="443" formatCode="0.00000">
                  <c:v>7.2676595881118716E-2</c:v>
                </c:pt>
                <c:pt idx="444" formatCode="0.00000">
                  <c:v>6.2853479418517821E-2</c:v>
                </c:pt>
                <c:pt idx="445" formatCode="0.00000">
                  <c:v>6.2594320974427867E-2</c:v>
                </c:pt>
                <c:pt idx="446" formatCode="0.00000">
                  <c:v>6.6460882352641595E-2</c:v>
                </c:pt>
                <c:pt idx="447" formatCode="0.00000">
                  <c:v>6.1959204945867243E-2</c:v>
                </c:pt>
                <c:pt idx="448" formatCode="0.00000">
                  <c:v>9.5538873051528167E-2</c:v>
                </c:pt>
                <c:pt idx="449" formatCode="0.00000">
                  <c:v>9.4584656223123759E-2</c:v>
                </c:pt>
                <c:pt idx="450" formatCode="0.00000">
                  <c:v>9.887574276409708E-2</c:v>
                </c:pt>
                <c:pt idx="451" formatCode="0.00000">
                  <c:v>8.5226093517798862E-2</c:v>
                </c:pt>
                <c:pt idx="452" formatCode="0.00000">
                  <c:v>8.6715681322884583E-2</c:v>
                </c:pt>
                <c:pt idx="453" formatCode="0.00000">
                  <c:v>0.1152591583586194</c:v>
                </c:pt>
                <c:pt idx="454" formatCode="0.00000">
                  <c:v>0.10752618934972895</c:v>
                </c:pt>
                <c:pt idx="455" formatCode="0.00000">
                  <c:v>0.1135517843323413</c:v>
                </c:pt>
                <c:pt idx="456" formatCode="0.00000">
                  <c:v>0.11079128671252481</c:v>
                </c:pt>
                <c:pt idx="457" formatCode="0.00000">
                  <c:v>0.10978266814696405</c:v>
                </c:pt>
                <c:pt idx="458" formatCode="0.00000">
                  <c:v>7.576426875934196E-2</c:v>
                </c:pt>
                <c:pt idx="459" formatCode="0.00000">
                  <c:v>8.0056158522404011E-2</c:v>
                </c:pt>
                <c:pt idx="460" formatCode="0.00000">
                  <c:v>7.9796157919732227E-2</c:v>
                </c:pt>
                <c:pt idx="461" formatCode="0.00000">
                  <c:v>7.9516050429428192E-2</c:v>
                </c:pt>
                <c:pt idx="462" formatCode="0.00000">
                  <c:v>0.14809913683687662</c:v>
                </c:pt>
                <c:pt idx="463" formatCode="0.00000">
                  <c:v>0.1180054811312716</c:v>
                </c:pt>
                <c:pt idx="464" formatCode="0.00000">
                  <c:v>0.12425890987205482</c:v>
                </c:pt>
                <c:pt idx="465" formatCode="0.00000">
                  <c:v>0.12527270563262133</c:v>
                </c:pt>
                <c:pt idx="466" formatCode="0.00000">
                  <c:v>0.12826255049643187</c:v>
                </c:pt>
                <c:pt idx="467" formatCode="0.00000">
                  <c:v>0.14689174886220596</c:v>
                </c:pt>
                <c:pt idx="468" formatCode="0.00000">
                  <c:v>0.14962130865335482</c:v>
                </c:pt>
                <c:pt idx="469" formatCode="0.00000">
                  <c:v>0.14981746928681586</c:v>
                </c:pt>
                <c:pt idx="470" formatCode="0.00000">
                  <c:v>0.14598982611499314</c:v>
                </c:pt>
                <c:pt idx="471" formatCode="0.00000">
                  <c:v>0.14899763491962065</c:v>
                </c:pt>
                <c:pt idx="472" formatCode="0.00000">
                  <c:v>8.1312596710889154E-2</c:v>
                </c:pt>
                <c:pt idx="473" formatCode="0.00000">
                  <c:v>8.8584768882255971E-2</c:v>
                </c:pt>
                <c:pt idx="474" formatCode="0.00000">
                  <c:v>8.1978966265040393E-2</c:v>
                </c:pt>
                <c:pt idx="475" formatCode="0.00000">
                  <c:v>7.8582563269936706E-2</c:v>
                </c:pt>
                <c:pt idx="476" formatCode="0.00000">
                  <c:v>8.2771943755732977E-2</c:v>
                </c:pt>
                <c:pt idx="477" formatCode="0.00000">
                  <c:v>7.0238640522063786E-2</c:v>
                </c:pt>
                <c:pt idx="478" formatCode="0.00000">
                  <c:v>6.501802282754536E-2</c:v>
                </c:pt>
                <c:pt idx="479" formatCode="0.00000">
                  <c:v>6.2578063148413493E-2</c:v>
                </c:pt>
                <c:pt idx="480" formatCode="0.00000">
                  <c:v>6.3050310755113373E-2</c:v>
                </c:pt>
                <c:pt idx="481" formatCode="0.00000">
                  <c:v>6.5335468663186416E-2</c:v>
                </c:pt>
                <c:pt idx="482" formatCode="0.00000">
                  <c:v>6.3157235129039063E-2</c:v>
                </c:pt>
                <c:pt idx="483" formatCode="0.00000">
                  <c:v>5.889222038946048E-2</c:v>
                </c:pt>
                <c:pt idx="484" formatCode="0.00000">
                  <c:v>6.2045302381015556E-2</c:v>
                </c:pt>
                <c:pt idx="485" formatCode="0.00000">
                  <c:v>6.1119158728674551E-2</c:v>
                </c:pt>
                <c:pt idx="486" formatCode="0.00000">
                  <c:v>5.5273641083609083E-2</c:v>
                </c:pt>
                <c:pt idx="487" formatCode="0.00000">
                  <c:v>5.0972070890652518E-2</c:v>
                </c:pt>
                <c:pt idx="488" formatCode="0.00000">
                  <c:v>5.6825522856358113E-2</c:v>
                </c:pt>
                <c:pt idx="489" formatCode="0.00000">
                  <c:v>5.6249436549410448E-2</c:v>
                </c:pt>
                <c:pt idx="490" formatCode="0.00000">
                  <c:v>5.2637804597503834E-2</c:v>
                </c:pt>
                <c:pt idx="491" formatCode="0.00000">
                  <c:v>4.9918210911363864E-2</c:v>
                </c:pt>
                <c:pt idx="492" formatCode="0.00000">
                  <c:v>5.9089773860404836E-2</c:v>
                </c:pt>
                <c:pt idx="493" formatCode="0.00000">
                  <c:v>6.0794171924608419E-2</c:v>
                </c:pt>
                <c:pt idx="494" formatCode="0.00000">
                  <c:v>5.7054097317361406E-2</c:v>
                </c:pt>
                <c:pt idx="495" formatCode="0.00000">
                  <c:v>5.3914516843436566E-2</c:v>
                </c:pt>
                <c:pt idx="496" formatCode="0.00000">
                  <c:v>5.7640453168017448E-2</c:v>
                </c:pt>
                <c:pt idx="497" formatCode="0.00000">
                  <c:v>5.9258085291455341E-2</c:v>
                </c:pt>
                <c:pt idx="498" formatCode="0.00000">
                  <c:v>6.525279102283324E-2</c:v>
                </c:pt>
                <c:pt idx="499" formatCode="0.00000">
                  <c:v>6.1827512112636353E-2</c:v>
                </c:pt>
                <c:pt idx="500" formatCode="0.00000">
                  <c:v>6.6338196507851152E-2</c:v>
                </c:pt>
                <c:pt idx="501" formatCode="0.00000">
                  <c:v>6.7452496820786134E-2</c:v>
                </c:pt>
                <c:pt idx="502" formatCode="0.00000">
                  <c:v>5.9744029617168556E-2</c:v>
                </c:pt>
                <c:pt idx="503" formatCode="0.00000">
                  <c:v>6.4118470541911193E-2</c:v>
                </c:pt>
                <c:pt idx="504" formatCode="0.00000">
                  <c:v>6.3164086064971009E-2</c:v>
                </c:pt>
                <c:pt idx="505" formatCode="0.00000">
                  <c:v>6.5082647865396817E-2</c:v>
                </c:pt>
                <c:pt idx="506" formatCode="0.00000">
                  <c:v>6.5125917009645068E-2</c:v>
                </c:pt>
                <c:pt idx="507" formatCode="0.00000">
                  <c:v>6.3982660785695492E-2</c:v>
                </c:pt>
                <c:pt idx="508" formatCode="0.00000">
                  <c:v>5.8162095544067746E-2</c:v>
                </c:pt>
                <c:pt idx="509" formatCode="0.00000">
                  <c:v>6.143963562268704E-2</c:v>
                </c:pt>
                <c:pt idx="510" formatCode="0.00000">
                  <c:v>5.7152536911598217E-2</c:v>
                </c:pt>
                <c:pt idx="511" formatCode="0.00000">
                  <c:v>5.8132927135379361E-2</c:v>
                </c:pt>
                <c:pt idx="512" formatCode="0.00000">
                  <c:v>6.1721018128457671E-2</c:v>
                </c:pt>
                <c:pt idx="513" formatCode="0.00000">
                  <c:v>6.0191761921208287E-2</c:v>
                </c:pt>
                <c:pt idx="514" formatCode="0.00000">
                  <c:v>8.1401093304862004E-2</c:v>
                </c:pt>
                <c:pt idx="515" formatCode="0.00000">
                  <c:v>8.3169505145158681E-2</c:v>
                </c:pt>
                <c:pt idx="516" formatCode="0.00000">
                  <c:v>9.9996017901822207E-2</c:v>
                </c:pt>
                <c:pt idx="517" formatCode="0.00000">
                  <c:v>9.6495489063490286E-2</c:v>
                </c:pt>
                <c:pt idx="518" formatCode="0.00000">
                  <c:v>9.8561090895238637E-2</c:v>
                </c:pt>
                <c:pt idx="519" formatCode="0.00000">
                  <c:v>0.11933267131360711</c:v>
                </c:pt>
                <c:pt idx="520" formatCode="0.00000">
                  <c:v>0.12074450190099655</c:v>
                </c:pt>
                <c:pt idx="521" formatCode="0.00000">
                  <c:v>0.13514105697892304</c:v>
                </c:pt>
                <c:pt idx="522" formatCode="0.00000">
                  <c:v>0.12942415390146111</c:v>
                </c:pt>
                <c:pt idx="523" formatCode="0.00000">
                  <c:v>0.12551911572520139</c:v>
                </c:pt>
                <c:pt idx="524" formatCode="0.00000">
                  <c:v>0.110699455668767</c:v>
                </c:pt>
                <c:pt idx="525" formatCode="0.00000">
                  <c:v>0.11227346709103359</c:v>
                </c:pt>
                <c:pt idx="526" formatCode="0.00000">
                  <c:v>9.2252542943055127E-2</c:v>
                </c:pt>
                <c:pt idx="527" formatCode="0.00000">
                  <c:v>9.3307081326515467E-2</c:v>
                </c:pt>
                <c:pt idx="528" formatCode="0.00000">
                  <c:v>8.738302851575433E-2</c:v>
                </c:pt>
                <c:pt idx="529" formatCode="0.00000">
                  <c:v>6.8558954279913084E-2</c:v>
                </c:pt>
                <c:pt idx="530" formatCode="0.00000">
                  <c:v>6.9553437555007147E-2</c:v>
                </c:pt>
                <c:pt idx="531" formatCode="0.00000">
                  <c:v>5.5232230620564912E-2</c:v>
                </c:pt>
                <c:pt idx="532" formatCode="0.00000">
                  <c:v>5.573319252155455E-2</c:v>
                </c:pt>
                <c:pt idx="533" formatCode="0.00000">
                  <c:v>5.4258528344313287E-2</c:v>
                </c:pt>
                <c:pt idx="534" formatCode="0.00000">
                  <c:v>4.7215363334139004E-2</c:v>
                </c:pt>
                <c:pt idx="535" formatCode="0.00000">
                  <c:v>4.1115798614055871E-2</c:v>
                </c:pt>
                <c:pt idx="536" formatCode="0.00000">
                  <c:v>3.9404807954252205E-2</c:v>
                </c:pt>
                <c:pt idx="537" formatCode="0.00000">
                  <c:v>4.0045306927044201E-2</c:v>
                </c:pt>
                <c:pt idx="538" formatCode="0.00000">
                  <c:v>3.9629206201280145E-2</c:v>
                </c:pt>
                <c:pt idx="539" formatCode="0.00000">
                  <c:v>3.7404517749321214E-2</c:v>
                </c:pt>
                <c:pt idx="540" formatCode="0.00000">
                  <c:v>4.4821641855932029E-2</c:v>
                </c:pt>
                <c:pt idx="541" formatCode="0.00000">
                  <c:v>5.2412354390434721E-2</c:v>
                </c:pt>
                <c:pt idx="542" formatCode="0.00000">
                  <c:v>5.9944511981971538E-2</c:v>
                </c:pt>
                <c:pt idx="543" formatCode="0.00000">
                  <c:v>6.4984906032719281E-2</c:v>
                </c:pt>
                <c:pt idx="544" formatCode="0.00000">
                  <c:v>6.6554330128968803E-2</c:v>
                </c:pt>
                <c:pt idx="545" formatCode="0.00000">
                  <c:v>7.4009295433917779E-2</c:v>
                </c:pt>
                <c:pt idx="546" formatCode="0.00000">
                  <c:v>7.6968399989205835E-2</c:v>
                </c:pt>
                <c:pt idx="547" formatCode="0.00000">
                  <c:v>9.445495102771255E-2</c:v>
                </c:pt>
                <c:pt idx="548" formatCode="0.00000">
                  <c:v>9.2464986053404308E-2</c:v>
                </c:pt>
                <c:pt idx="549" formatCode="0.00000">
                  <c:v>9.1222062303384213E-2</c:v>
                </c:pt>
                <c:pt idx="550" formatCode="0.00000">
                  <c:v>7.9528776608093349E-2</c:v>
                </c:pt>
              </c:numCache>
            </c:numRef>
          </c:val>
          <c:smooth val="0"/>
          <c:extLst>
            <c:ext xmlns:c16="http://schemas.microsoft.com/office/drawing/2014/chart" uri="{C3380CC4-5D6E-409C-BE32-E72D297353CC}">
              <c16:uniqueId val="{00000001-3E23-47C6-94DF-D1AF2AD6260E}"/>
            </c:ext>
          </c:extLst>
        </c:ser>
        <c:dLbls>
          <c:showLegendKey val="0"/>
          <c:showVal val="0"/>
          <c:showCatName val="0"/>
          <c:showSerName val="0"/>
          <c:showPercent val="0"/>
          <c:showBubbleSize val="0"/>
        </c:dLbls>
        <c:marker val="1"/>
        <c:smooth val="0"/>
        <c:axId val="2087994719"/>
        <c:axId val="2087996383"/>
        <c:extLst>
          <c:ext xmlns:c15="http://schemas.microsoft.com/office/drawing/2012/chart" uri="{02D57815-91ED-43cb-92C2-25804820EDAC}">
            <c15:filteredLineSeries>
              <c15:ser>
                <c:idx val="0"/>
                <c:order val="0"/>
                <c:tx>
                  <c:strRef>
                    <c:extLst>
                      <c:ext uri="{02D57815-91ED-43cb-92C2-25804820EDAC}">
                        <c15:formulaRef>
                          <c15:sqref>Index_Methodology!$T$11</c15:sqref>
                        </c15:formulaRef>
                      </c:ext>
                    </c:extLst>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Index_Methodology!$T$12:$T$571</c15:sqref>
                        </c15:fullRef>
                        <c15:formulaRef>
                          <c15:sqref>Index_Methodology!$T$21:$T$571</c15:sqref>
                        </c15:formulaRef>
                      </c:ext>
                    </c:extLst>
                    <c:numCache>
                      <c:formatCode>General</c:formatCode>
                      <c:ptCount val="551"/>
                      <c:pt idx="0" formatCode="0.00000">
                        <c:v>0.40625</c:v>
                      </c:pt>
                      <c:pt idx="1" formatCode="0.00000">
                        <c:v>0.41437499999999999</c:v>
                      </c:pt>
                      <c:pt idx="2" formatCode="0.00000">
                        <c:v>0.42499999999999999</c:v>
                      </c:pt>
                      <c:pt idx="3" formatCode="0.00000">
                        <c:v>0.42625000000000002</c:v>
                      </c:pt>
                      <c:pt idx="4" formatCode="0.00000">
                        <c:v>0.42250000000000004</c:v>
                      </c:pt>
                      <c:pt idx="5" formatCode="0.00000">
                        <c:v>0.42000000000000004</c:v>
                      </c:pt>
                      <c:pt idx="6" formatCode="0.00000">
                        <c:v>0.41375000000000001</c:v>
                      </c:pt>
                      <c:pt idx="7" formatCode="0.00000">
                        <c:v>0.41937500000000005</c:v>
                      </c:pt>
                      <c:pt idx="8" formatCode="0.00000">
                        <c:v>0.42562499999999998</c:v>
                      </c:pt>
                      <c:pt idx="9" formatCode="0.00000">
                        <c:v>0.4375</c:v>
                      </c:pt>
                      <c:pt idx="10" formatCode="0.00000">
                        <c:v>0.43624999999999997</c:v>
                      </c:pt>
                      <c:pt idx="11" formatCode="0.00000">
                        <c:v>0.43187499999999995</c:v>
                      </c:pt>
                      <c:pt idx="12" formatCode="0.00000">
                        <c:v>0.42687500000000006</c:v>
                      </c:pt>
                      <c:pt idx="13" formatCode="0.00000">
                        <c:v>0.41749999999999998</c:v>
                      </c:pt>
                      <c:pt idx="14" formatCode="0.00000">
                        <c:v>0.42437500000000006</c:v>
                      </c:pt>
                      <c:pt idx="15" formatCode="0.00000">
                        <c:v>0.42750000000000005</c:v>
                      </c:pt>
                      <c:pt idx="16" formatCode="0.00000">
                        <c:v>0.43562500000000004</c:v>
                      </c:pt>
                      <c:pt idx="17" formatCode="0.00000">
                        <c:v>0.43812500000000004</c:v>
                      </c:pt>
                      <c:pt idx="18" formatCode="0.00000">
                        <c:v>0.43375000000000002</c:v>
                      </c:pt>
                      <c:pt idx="19" formatCode="0.00000">
                        <c:v>0.42874999999999996</c:v>
                      </c:pt>
                      <c:pt idx="20" formatCode="0.00000">
                        <c:v>0.42124999999999996</c:v>
                      </c:pt>
                      <c:pt idx="21" formatCode="0.00000">
                        <c:v>0.42812499999999998</c:v>
                      </c:pt>
                      <c:pt idx="22" formatCode="0.00000">
                        <c:v>0.42812499999999998</c:v>
                      </c:pt>
                      <c:pt idx="23" formatCode="0.00000">
                        <c:v>0.43437500000000001</c:v>
                      </c:pt>
                      <c:pt idx="24" formatCode="0.00000">
                        <c:v>0.42562499999999998</c:v>
                      </c:pt>
                      <c:pt idx="25" formatCode="0.00000">
                        <c:v>0.41937499999999994</c:v>
                      </c:pt>
                      <c:pt idx="26" formatCode="0.00000">
                        <c:v>0.41125</c:v>
                      </c:pt>
                      <c:pt idx="27" formatCode="0.00000">
                        <c:v>0.395625</c:v>
                      </c:pt>
                      <c:pt idx="28" formatCode="0.00000">
                        <c:v>0.39874999999999994</c:v>
                      </c:pt>
                      <c:pt idx="29" formatCode="0.00000">
                        <c:v>0.39749999999999996</c:v>
                      </c:pt>
                      <c:pt idx="30" formatCode="0.00000">
                        <c:v>0.40499999999999997</c:v>
                      </c:pt>
                      <c:pt idx="31" formatCode="0.00000">
                        <c:v>0.40125</c:v>
                      </c:pt>
                      <c:pt idx="32" formatCode="0.00000">
                        <c:v>0.39687500000000003</c:v>
                      </c:pt>
                      <c:pt idx="33" formatCode="0.00000">
                        <c:v>0.39062500000000011</c:v>
                      </c:pt>
                      <c:pt idx="34" formatCode="0.00000">
                        <c:v>0.38812500000000005</c:v>
                      </c:pt>
                      <c:pt idx="35" formatCode="0.00000">
                        <c:v>0.39500000000000002</c:v>
                      </c:pt>
                      <c:pt idx="36" formatCode="0.00000">
                        <c:v>0.39875000000000005</c:v>
                      </c:pt>
                      <c:pt idx="37" formatCode="0.00000">
                        <c:v>0.40750000000000003</c:v>
                      </c:pt>
                      <c:pt idx="38" formatCode="0.00000">
                        <c:v>0.41375000000000001</c:v>
                      </c:pt>
                      <c:pt idx="39" formatCode="0.00000">
                        <c:v>0.41562500000000002</c:v>
                      </c:pt>
                      <c:pt idx="40" formatCode="0.00000">
                        <c:v>0.41312500000000008</c:v>
                      </c:pt>
                      <c:pt idx="41" formatCode="0.00000">
                        <c:v>0.40374999999999994</c:v>
                      </c:pt>
                      <c:pt idx="42" formatCode="0.00000">
                        <c:v>0.41500000000000004</c:v>
                      </c:pt>
                      <c:pt idx="43" formatCode="0.00000">
                        <c:v>0.421875</c:v>
                      </c:pt>
                      <c:pt idx="44" formatCode="0.00000">
                        <c:v>0.42750000000000005</c:v>
                      </c:pt>
                      <c:pt idx="45" formatCode="0.00000">
                        <c:v>0.43062500000000004</c:v>
                      </c:pt>
                      <c:pt idx="46" formatCode="0.00000">
                        <c:v>0.43499999999999994</c:v>
                      </c:pt>
                      <c:pt idx="47" formatCode="0.00000">
                        <c:v>0.43749999999999989</c:v>
                      </c:pt>
                      <c:pt idx="48" formatCode="0.00000">
                        <c:v>0.39812499999999995</c:v>
                      </c:pt>
                      <c:pt idx="49" formatCode="0.00000">
                        <c:v>0.40937499999999999</c:v>
                      </c:pt>
                      <c:pt idx="50" formatCode="0.00000">
                        <c:v>0.41999999999999993</c:v>
                      </c:pt>
                      <c:pt idx="51" formatCode="0.00000">
                        <c:v>0.4375</c:v>
                      </c:pt>
                      <c:pt idx="52" formatCode="0.00000">
                        <c:v>0.44374999999999998</c:v>
                      </c:pt>
                      <c:pt idx="53" formatCode="0.00000">
                        <c:v>0.45437500000000003</c:v>
                      </c:pt>
                      <c:pt idx="54" formatCode="0.00000">
                        <c:v>0.46500000000000002</c:v>
                      </c:pt>
                      <c:pt idx="55" formatCode="0.00000">
                        <c:v>0.47125000000000006</c:v>
                      </c:pt>
                      <c:pt idx="56" formatCode="0.00000">
                        <c:v>0.47874999999999995</c:v>
                      </c:pt>
                      <c:pt idx="57" formatCode="0.00000">
                        <c:v>0.48749999999999999</c:v>
                      </c:pt>
                      <c:pt idx="58" formatCode="0.00000">
                        <c:v>0.53125</c:v>
                      </c:pt>
                      <c:pt idx="59" formatCode="0.00000">
                        <c:v>0.53125</c:v>
                      </c:pt>
                      <c:pt idx="60" formatCode="0.00000">
                        <c:v>0.53125</c:v>
                      </c:pt>
                      <c:pt idx="61" formatCode="0.00000">
                        <c:v>0.53125</c:v>
                      </c:pt>
                      <c:pt idx="62" formatCode="0.00000">
                        <c:v>0.53125</c:v>
                      </c:pt>
                      <c:pt idx="63" formatCode="0.00000">
                        <c:v>0.53125</c:v>
                      </c:pt>
                      <c:pt idx="64" formatCode="0.00000">
                        <c:v>0.53125</c:v>
                      </c:pt>
                      <c:pt idx="65" formatCode="0.00000">
                        <c:v>0.53125</c:v>
                      </c:pt>
                      <c:pt idx="66" formatCode="0.00000">
                        <c:v>0.53125</c:v>
                      </c:pt>
                      <c:pt idx="67" formatCode="0.00000">
                        <c:v>0.53125</c:v>
                      </c:pt>
                      <c:pt idx="68" formatCode="0.00000">
                        <c:v>0.53125</c:v>
                      </c:pt>
                      <c:pt idx="69" formatCode="0.00000">
                        <c:v>0.53125</c:v>
                      </c:pt>
                      <c:pt idx="70" formatCode="0.00000">
                        <c:v>0.53125</c:v>
                      </c:pt>
                      <c:pt idx="71" formatCode="0.00000">
                        <c:v>0.53125</c:v>
                      </c:pt>
                      <c:pt idx="72" formatCode="0.00000">
                        <c:v>0.53125</c:v>
                      </c:pt>
                      <c:pt idx="73" formatCode="0.00000">
                        <c:v>0.53125</c:v>
                      </c:pt>
                      <c:pt idx="74" formatCode="0.00000">
                        <c:v>0.51749999999999996</c:v>
                      </c:pt>
                      <c:pt idx="75" formatCode="0.00000">
                        <c:v>0.49375000000000002</c:v>
                      </c:pt>
                      <c:pt idx="76" formatCode="0.00000">
                        <c:v>0.44749999999999995</c:v>
                      </c:pt>
                      <c:pt idx="77" formatCode="0.00000">
                        <c:v>0.44187500000000002</c:v>
                      </c:pt>
                      <c:pt idx="78" formatCode="0.00000">
                        <c:v>0.43187500000000006</c:v>
                      </c:pt>
                      <c:pt idx="79" formatCode="0.00000">
                        <c:v>0.42125000000000001</c:v>
                      </c:pt>
                      <c:pt idx="80" formatCode="0.00000">
                        <c:v>0.41437499999999999</c:v>
                      </c:pt>
                      <c:pt idx="81" formatCode="0.00000">
                        <c:v>0.40125</c:v>
                      </c:pt>
                      <c:pt idx="82" formatCode="0.00000">
                        <c:v>0.37874999999999998</c:v>
                      </c:pt>
                      <c:pt idx="83" formatCode="0.00000">
                        <c:v>0.32999999999999996</c:v>
                      </c:pt>
                      <c:pt idx="84" formatCode="0.00000">
                        <c:v>0.33937499999999998</c:v>
                      </c:pt>
                      <c:pt idx="85" formatCode="0.00000">
                        <c:v>0.35374999999999995</c:v>
                      </c:pt>
                      <c:pt idx="86" formatCode="0.00000">
                        <c:v>0.38687499999999997</c:v>
                      </c:pt>
                      <c:pt idx="87" formatCode="0.00000">
                        <c:v>0.37812499999999999</c:v>
                      </c:pt>
                      <c:pt idx="88" formatCode="0.00000">
                        <c:v>0.3725</c:v>
                      </c:pt>
                      <c:pt idx="89" formatCode="0.00000">
                        <c:v>0.36750000000000005</c:v>
                      </c:pt>
                      <c:pt idx="90" formatCode="0.00000">
                        <c:v>0.323125</c:v>
                      </c:pt>
                      <c:pt idx="91" formatCode="0.00000">
                        <c:v>0.32624999999999998</c:v>
                      </c:pt>
                      <c:pt idx="92" formatCode="0.00000">
                        <c:v>0.33624999999999994</c:v>
                      </c:pt>
                      <c:pt idx="93" formatCode="0.00000">
                        <c:v>0.37687500000000002</c:v>
                      </c:pt>
                      <c:pt idx="94" formatCode="0.00000">
                        <c:v>0.37000000000000005</c:v>
                      </c:pt>
                      <c:pt idx="95" formatCode="0.00000">
                        <c:v>0.36625000000000008</c:v>
                      </c:pt>
                      <c:pt idx="96" formatCode="0.00000">
                        <c:v>0.364375</c:v>
                      </c:pt>
                      <c:pt idx="97" formatCode="0.00000">
                        <c:v>0.32812500000000006</c:v>
                      </c:pt>
                      <c:pt idx="98" formatCode="0.00000">
                        <c:v>0.33562500000000001</c:v>
                      </c:pt>
                      <c:pt idx="99" formatCode="0.00000">
                        <c:v>0.34062500000000001</c:v>
                      </c:pt>
                      <c:pt idx="100" formatCode="0.00000">
                        <c:v>0.38062500000000005</c:v>
                      </c:pt>
                      <c:pt idx="101" formatCode="0.00000">
                        <c:v>0.38187500000000002</c:v>
                      </c:pt>
                      <c:pt idx="102" formatCode="0.00000">
                        <c:v>0.38312500000000005</c:v>
                      </c:pt>
                      <c:pt idx="103" formatCode="0.00000">
                        <c:v>0.37750000000000006</c:v>
                      </c:pt>
                      <c:pt idx="104" formatCode="0.00000">
                        <c:v>0.33875</c:v>
                      </c:pt>
                      <c:pt idx="105" formatCode="0.00000">
                        <c:v>0.34437499999999999</c:v>
                      </c:pt>
                      <c:pt idx="106" formatCode="0.00000">
                        <c:v>0.34812500000000002</c:v>
                      </c:pt>
                      <c:pt idx="107" formatCode="0.00000">
                        <c:v>0.38624999999999998</c:v>
                      </c:pt>
                      <c:pt idx="108" formatCode="0.00000">
                        <c:v>0.38687499999999997</c:v>
                      </c:pt>
                      <c:pt idx="109" formatCode="0.00000">
                        <c:v>0.38437500000000002</c:v>
                      </c:pt>
                      <c:pt idx="110" formatCode="0.00000">
                        <c:v>0.38312499999999999</c:v>
                      </c:pt>
                      <c:pt idx="111" formatCode="0.00000">
                        <c:v>0.33999999999999997</c:v>
                      </c:pt>
                      <c:pt idx="112" formatCode="0.00000">
                        <c:v>0.34312500000000001</c:v>
                      </c:pt>
                      <c:pt idx="113" formatCode="0.00000">
                        <c:v>0.34250000000000008</c:v>
                      </c:pt>
                      <c:pt idx="114" formatCode="0.00000">
                        <c:v>0.38250000000000006</c:v>
                      </c:pt>
                      <c:pt idx="115" formatCode="0.00000">
                        <c:v>0.38062500000000005</c:v>
                      </c:pt>
                      <c:pt idx="116" formatCode="0.00000">
                        <c:v>0.37812499999999999</c:v>
                      </c:pt>
                      <c:pt idx="117" formatCode="0.00000">
                        <c:v>0.37937499999999996</c:v>
                      </c:pt>
                      <c:pt idx="118" formatCode="0.00000">
                        <c:v>0.33562499999999995</c:v>
                      </c:pt>
                      <c:pt idx="119" formatCode="0.00000">
                        <c:v>0.34062500000000001</c:v>
                      </c:pt>
                      <c:pt idx="120" formatCode="0.00000">
                        <c:v>0.34562499999999996</c:v>
                      </c:pt>
                      <c:pt idx="121" formatCode="0.00000">
                        <c:v>0.38875000000000004</c:v>
                      </c:pt>
                      <c:pt idx="122" formatCode="0.00000">
                        <c:v>0.38687499999999997</c:v>
                      </c:pt>
                      <c:pt idx="123" formatCode="0.00000">
                        <c:v>0.38812499999999994</c:v>
                      </c:pt>
                      <c:pt idx="124" formatCode="0.00000">
                        <c:v>0.38249999999999995</c:v>
                      </c:pt>
                      <c:pt idx="125" formatCode="0.00000">
                        <c:v>0.33875</c:v>
                      </c:pt>
                      <c:pt idx="126" formatCode="0.00000">
                        <c:v>0.33875</c:v>
                      </c:pt>
                      <c:pt idx="127" formatCode="0.00000">
                        <c:v>0.34249999999999992</c:v>
                      </c:pt>
                      <c:pt idx="128" formatCode="0.00000">
                        <c:v>0.38499999999999995</c:v>
                      </c:pt>
                      <c:pt idx="129" formatCode="0.00000">
                        <c:v>0.38249999999999995</c:v>
                      </c:pt>
                      <c:pt idx="130" formatCode="0.00000">
                        <c:v>0.37624999999999992</c:v>
                      </c:pt>
                      <c:pt idx="131" formatCode="0.00000">
                        <c:v>0.37187499999999996</c:v>
                      </c:pt>
                      <c:pt idx="132" formatCode="0.00000">
                        <c:v>0.33062499999999995</c:v>
                      </c:pt>
                      <c:pt idx="133" formatCode="0.00000">
                        <c:v>0.34062499999999996</c:v>
                      </c:pt>
                      <c:pt idx="134" formatCode="0.00000">
                        <c:v>0.34499999999999997</c:v>
                      </c:pt>
                      <c:pt idx="135" formatCode="0.00000">
                        <c:v>0.39499999999999996</c:v>
                      </c:pt>
                      <c:pt idx="136" formatCode="0.00000">
                        <c:v>0.40187499999999998</c:v>
                      </c:pt>
                      <c:pt idx="137" formatCode="0.00000">
                        <c:v>0.40375000000000005</c:v>
                      </c:pt>
                      <c:pt idx="138" formatCode="0.00000">
                        <c:v>0.40812499999999996</c:v>
                      </c:pt>
                      <c:pt idx="139" formatCode="0.00000">
                        <c:v>0.36937500000000001</c:v>
                      </c:pt>
                      <c:pt idx="140" formatCode="0.00000">
                        <c:v>0.38374999999999998</c:v>
                      </c:pt>
                      <c:pt idx="141" formatCode="0.00000">
                        <c:v>0.39124999999999999</c:v>
                      </c:pt>
                      <c:pt idx="142" formatCode="0.00000">
                        <c:v>0.44125000000000003</c:v>
                      </c:pt>
                      <c:pt idx="143" formatCode="0.00000">
                        <c:v>0.44187500000000002</c:v>
                      </c:pt>
                      <c:pt idx="144" formatCode="0.00000">
                        <c:v>0.44937500000000002</c:v>
                      </c:pt>
                      <c:pt idx="145" formatCode="0.00000">
                        <c:v>0.44875000000000009</c:v>
                      </c:pt>
                      <c:pt idx="146" formatCode="0.00000">
                        <c:v>0.40812500000000007</c:v>
                      </c:pt>
                      <c:pt idx="147" formatCode="0.00000">
                        <c:v>0.41312500000000008</c:v>
                      </c:pt>
                      <c:pt idx="148" formatCode="0.00000">
                        <c:v>0.41499999999999992</c:v>
                      </c:pt>
                      <c:pt idx="149" formatCode="0.00000">
                        <c:v>0.46312499999999995</c:v>
                      </c:pt>
                      <c:pt idx="150" formatCode="0.00000">
                        <c:v>0.46187500000000004</c:v>
                      </c:pt>
                      <c:pt idx="151" formatCode="0.00000">
                        <c:v>0.46062500000000001</c:v>
                      </c:pt>
                      <c:pt idx="152" formatCode="0.00000">
                        <c:v>0.45749999999999991</c:v>
                      </c:pt>
                      <c:pt idx="153" formatCode="0.00000">
                        <c:v>0.41374999999999995</c:v>
                      </c:pt>
                      <c:pt idx="154" formatCode="0.00000">
                        <c:v>0.42000000000000004</c:v>
                      </c:pt>
                      <c:pt idx="155" formatCode="0.00000">
                        <c:v>0.42374999999999996</c:v>
                      </c:pt>
                      <c:pt idx="156" formatCode="0.00000">
                        <c:v>0.47187499999999999</c:v>
                      </c:pt>
                      <c:pt idx="157" formatCode="0.00000">
                        <c:v>0.47124999999999995</c:v>
                      </c:pt>
                      <c:pt idx="158" formatCode="0.00000">
                        <c:v>0.47187499999999999</c:v>
                      </c:pt>
                      <c:pt idx="159" formatCode="0.00000">
                        <c:v>0.47125000000000006</c:v>
                      </c:pt>
                      <c:pt idx="160" formatCode="0.00000">
                        <c:v>0.4250000000000001</c:v>
                      </c:pt>
                      <c:pt idx="161" formatCode="0.00000">
                        <c:v>0.43437500000000007</c:v>
                      </c:pt>
                      <c:pt idx="162" formatCode="0.00000">
                        <c:v>0.43500000000000005</c:v>
                      </c:pt>
                      <c:pt idx="163" formatCode="0.00000">
                        <c:v>0.479375</c:v>
                      </c:pt>
                      <c:pt idx="164" formatCode="0.00000">
                        <c:v>0.47312500000000002</c:v>
                      </c:pt>
                      <c:pt idx="165" formatCode="0.00000">
                        <c:v>0.47000000000000003</c:v>
                      </c:pt>
                      <c:pt idx="166" formatCode="0.00000">
                        <c:v>0.46812499999999996</c:v>
                      </c:pt>
                      <c:pt idx="167" formatCode="0.00000">
                        <c:v>0.42437499999999995</c:v>
                      </c:pt>
                      <c:pt idx="168" formatCode="0.00000">
                        <c:v>0.42374999999999996</c:v>
                      </c:pt>
                      <c:pt idx="169" formatCode="0.00000">
                        <c:v>0.41624999999999995</c:v>
                      </c:pt>
                      <c:pt idx="170" formatCode="0.00000">
                        <c:v>0.47062499999999996</c:v>
                      </c:pt>
                      <c:pt idx="171" formatCode="0.00000">
                        <c:v>0.47562499999999996</c:v>
                      </c:pt>
                      <c:pt idx="172" formatCode="0.00000">
                        <c:v>0.48062500000000002</c:v>
                      </c:pt>
                      <c:pt idx="173" formatCode="0.00000">
                        <c:v>0.48250000000000004</c:v>
                      </c:pt>
                      <c:pt idx="174" formatCode="0.00000">
                        <c:v>0.4406250000000001</c:v>
                      </c:pt>
                      <c:pt idx="175" formatCode="0.00000">
                        <c:v>0.45437500000000008</c:v>
                      </c:pt>
                      <c:pt idx="176" formatCode="0.00000">
                        <c:v>0.46000000000000008</c:v>
                      </c:pt>
                      <c:pt idx="177" formatCode="0.00000">
                        <c:v>0.51125000000000009</c:v>
                      </c:pt>
                      <c:pt idx="178" formatCode="0.00000">
                        <c:v>0.52250000000000008</c:v>
                      </c:pt>
                      <c:pt idx="179" formatCode="0.00000">
                        <c:v>0.50937500000000013</c:v>
                      </c:pt>
                      <c:pt idx="180" formatCode="0.00000">
                        <c:v>0.49750000000000005</c:v>
                      </c:pt>
                      <c:pt idx="181" formatCode="0.00000">
                        <c:v>0.44499999999999995</c:v>
                      </c:pt>
                      <c:pt idx="182" formatCode="0.00000">
                        <c:v>0.45187499999999992</c:v>
                      </c:pt>
                      <c:pt idx="183" formatCode="0.00000">
                        <c:v>0.45999999999999996</c:v>
                      </c:pt>
                      <c:pt idx="184" formatCode="0.00000">
                        <c:v>0.51374999999999993</c:v>
                      </c:pt>
                      <c:pt idx="185" formatCode="0.00000">
                        <c:v>0.50687499999999985</c:v>
                      </c:pt>
                      <c:pt idx="186" formatCode="0.00000">
                        <c:v>0.46499999999999986</c:v>
                      </c:pt>
                      <c:pt idx="187" formatCode="0.00000">
                        <c:v>0.448125</c:v>
                      </c:pt>
                      <c:pt idx="188" formatCode="0.00000">
                        <c:v>0.39437500000000003</c:v>
                      </c:pt>
                      <c:pt idx="189" formatCode="0.00000">
                        <c:v>0.41999999999999993</c:v>
                      </c:pt>
                      <c:pt idx="190" formatCode="0.00000">
                        <c:v>0.42249999999999999</c:v>
                      </c:pt>
                      <c:pt idx="191" formatCode="0.00000">
                        <c:v>0.46812499999999996</c:v>
                      </c:pt>
                      <c:pt idx="192" formatCode="0.00000">
                        <c:v>0.45937499999999998</c:v>
                      </c:pt>
                      <c:pt idx="193" formatCode="0.00000">
                        <c:v>0.44874999999999998</c:v>
                      </c:pt>
                      <c:pt idx="194" formatCode="0.00000">
                        <c:v>0.4425</c:v>
                      </c:pt>
                      <c:pt idx="195" formatCode="0.00000">
                        <c:v>0.39625000000000005</c:v>
                      </c:pt>
                      <c:pt idx="196" formatCode="0.00000">
                        <c:v>0.44437500000000008</c:v>
                      </c:pt>
                      <c:pt idx="197" formatCode="0.00000">
                        <c:v>0.45437500000000008</c:v>
                      </c:pt>
                      <c:pt idx="198" formatCode="0.00000">
                        <c:v>0.50187500000000007</c:v>
                      </c:pt>
                      <c:pt idx="199" formatCode="0.00000">
                        <c:v>0.49749999999999994</c:v>
                      </c:pt>
                      <c:pt idx="200" formatCode="0.00000">
                        <c:v>0.49187500000000001</c:v>
                      </c:pt>
                      <c:pt idx="201" formatCode="0.00000">
                        <c:v>0.48312499999999997</c:v>
                      </c:pt>
                      <c:pt idx="202" formatCode="0.00000">
                        <c:v>0.4425</c:v>
                      </c:pt>
                      <c:pt idx="203" formatCode="0.00000">
                        <c:v>0.43999999999999995</c:v>
                      </c:pt>
                      <c:pt idx="204" formatCode="0.00000">
                        <c:v>0.43312499999999998</c:v>
                      </c:pt>
                      <c:pt idx="205" formatCode="0.00000">
                        <c:v>0.47124999999999995</c:v>
                      </c:pt>
                      <c:pt idx="206" formatCode="0.00000">
                        <c:v>0.45875000000000005</c:v>
                      </c:pt>
                      <c:pt idx="207" formatCode="0.00000">
                        <c:v>0.45062499999999994</c:v>
                      </c:pt>
                      <c:pt idx="208" formatCode="0.00000">
                        <c:v>0.43937499999999996</c:v>
                      </c:pt>
                      <c:pt idx="209" formatCode="0.00000">
                        <c:v>0.40062499999999995</c:v>
                      </c:pt>
                      <c:pt idx="210" formatCode="0.00000">
                        <c:v>0.40687500000000004</c:v>
                      </c:pt>
                      <c:pt idx="211" formatCode="0.00000">
                        <c:v>0.40875000000000006</c:v>
                      </c:pt>
                      <c:pt idx="212" formatCode="0.00000">
                        <c:v>0.44874999999999998</c:v>
                      </c:pt>
                      <c:pt idx="213" formatCode="0.00000">
                        <c:v>0.45249999999999996</c:v>
                      </c:pt>
                      <c:pt idx="214" formatCode="0.00000">
                        <c:v>0.453125</c:v>
                      </c:pt>
                      <c:pt idx="215" formatCode="0.00000">
                        <c:v>0.45562499999999995</c:v>
                      </c:pt>
                      <c:pt idx="216" formatCode="0.00000">
                        <c:v>0.41812500000000002</c:v>
                      </c:pt>
                      <c:pt idx="217" formatCode="0.00000">
                        <c:v>0.42874999999999996</c:v>
                      </c:pt>
                      <c:pt idx="218" formatCode="0.00000">
                        <c:v>0.43499999999999994</c:v>
                      </c:pt>
                      <c:pt idx="219" formatCode="0.00000">
                        <c:v>0.47187499999999999</c:v>
                      </c:pt>
                      <c:pt idx="220" formatCode="0.00000">
                        <c:v>0.46625000000000016</c:v>
                      </c:pt>
                      <c:pt idx="221" formatCode="0.00000">
                        <c:v>0.46250000000000008</c:v>
                      </c:pt>
                      <c:pt idx="222" formatCode="0.00000">
                        <c:v>0.45687500000000003</c:v>
                      </c:pt>
                      <c:pt idx="223" formatCode="0.00000">
                        <c:v>0.41312499999999996</c:v>
                      </c:pt>
                      <c:pt idx="224" formatCode="0.00000">
                        <c:v>0.41249999999999992</c:v>
                      </c:pt>
                      <c:pt idx="225" formatCode="0.00000">
                        <c:v>0.40937499999999999</c:v>
                      </c:pt>
                      <c:pt idx="226" formatCode="0.00000">
                        <c:v>0.44437499999999996</c:v>
                      </c:pt>
                      <c:pt idx="227" formatCode="0.00000">
                        <c:v>0.43687499999999996</c:v>
                      </c:pt>
                      <c:pt idx="228" formatCode="0.00000">
                        <c:v>0.42875000000000008</c:v>
                      </c:pt>
                      <c:pt idx="229" formatCode="0.00000">
                        <c:v>0.42125000000000001</c:v>
                      </c:pt>
                      <c:pt idx="230" formatCode="0.00000">
                        <c:v>0.38624999999999993</c:v>
                      </c:pt>
                      <c:pt idx="231" formatCode="0.00000">
                        <c:v>0.39437499999999998</c:v>
                      </c:pt>
                      <c:pt idx="232" formatCode="0.00000">
                        <c:v>0.39374999999999993</c:v>
                      </c:pt>
                      <c:pt idx="233" formatCode="0.00000">
                        <c:v>0.43624999999999992</c:v>
                      </c:pt>
                      <c:pt idx="234" formatCode="0.00000">
                        <c:v>0.4375</c:v>
                      </c:pt>
                      <c:pt idx="235" formatCode="0.00000">
                        <c:v>0.43499999999999994</c:v>
                      </c:pt>
                      <c:pt idx="236" formatCode="0.00000">
                        <c:v>0.43312499999999998</c:v>
                      </c:pt>
                      <c:pt idx="237" formatCode="0.00000">
                        <c:v>0.39624999999999999</c:v>
                      </c:pt>
                      <c:pt idx="238" formatCode="0.00000">
                        <c:v>0.40687499999999999</c:v>
                      </c:pt>
                      <c:pt idx="239" formatCode="0.00000">
                        <c:v>0.41125</c:v>
                      </c:pt>
                      <c:pt idx="240" formatCode="0.00000">
                        <c:v>0.448125</c:v>
                      </c:pt>
                      <c:pt idx="241" formatCode="0.00000">
                        <c:v>0.44437499999999996</c:v>
                      </c:pt>
                      <c:pt idx="242" formatCode="0.00000">
                        <c:v>0.44437500000000008</c:v>
                      </c:pt>
                      <c:pt idx="243" formatCode="0.00000">
                        <c:v>0.44124999999999998</c:v>
                      </c:pt>
                      <c:pt idx="244" formatCode="0.00000">
                        <c:v>0.40312500000000001</c:v>
                      </c:pt>
                      <c:pt idx="245" formatCode="0.00000">
                        <c:v>0.41312499999999996</c:v>
                      </c:pt>
                      <c:pt idx="246" formatCode="0.00000">
                        <c:v>0.41749999999999998</c:v>
                      </c:pt>
                      <c:pt idx="247" formatCode="0.00000">
                        <c:v>0.45999999999999996</c:v>
                      </c:pt>
                      <c:pt idx="248" formatCode="0.00000">
                        <c:v>0.46124999999999999</c:v>
                      </c:pt>
                      <c:pt idx="249" formatCode="0.00000">
                        <c:v>0.46312499999999995</c:v>
                      </c:pt>
                      <c:pt idx="250" formatCode="0.00000">
                        <c:v>0.46375</c:v>
                      </c:pt>
                      <c:pt idx="251" formatCode="0.00000">
                        <c:v>0.42937499999999995</c:v>
                      </c:pt>
                      <c:pt idx="252" formatCode="0.00000">
                        <c:v>0.44124999999999998</c:v>
                      </c:pt>
                      <c:pt idx="253" formatCode="0.00000">
                        <c:v>0.44374999999999992</c:v>
                      </c:pt>
                      <c:pt idx="254" formatCode="0.00000">
                        <c:v>0.48312499999999992</c:v>
                      </c:pt>
                      <c:pt idx="255" formatCode="0.00000">
                        <c:v>0.47812499999999991</c:v>
                      </c:pt>
                      <c:pt idx="256" formatCode="0.00000">
                        <c:v>0.47249999999999998</c:v>
                      </c:pt>
                      <c:pt idx="257" formatCode="0.00000">
                        <c:v>0.46750000000000008</c:v>
                      </c:pt>
                      <c:pt idx="258" formatCode="0.00000">
                        <c:v>0.43374999999999997</c:v>
                      </c:pt>
                      <c:pt idx="259" formatCode="0.00000">
                        <c:v>0.44062499999999999</c:v>
                      </c:pt>
                      <c:pt idx="260" formatCode="0.00000">
                        <c:v>0.44124999999999998</c:v>
                      </c:pt>
                      <c:pt idx="261" formatCode="0.00000">
                        <c:v>0.48125000000000001</c:v>
                      </c:pt>
                      <c:pt idx="262" formatCode="0.00000">
                        <c:v>0.47499999999999998</c:v>
                      </c:pt>
                      <c:pt idx="263" formatCode="0.00000">
                        <c:v>0.47312500000000002</c:v>
                      </c:pt>
                      <c:pt idx="264" formatCode="0.00000">
                        <c:v>0.47187499999999999</c:v>
                      </c:pt>
                      <c:pt idx="265" formatCode="0.00000">
                        <c:v>0.44250000000000006</c:v>
                      </c:pt>
                      <c:pt idx="266" formatCode="0.00000">
                        <c:v>0.45187499999999997</c:v>
                      </c:pt>
                      <c:pt idx="267" formatCode="0.00000">
                        <c:v>0.45624999999999999</c:v>
                      </c:pt>
                      <c:pt idx="268" formatCode="0.00000">
                        <c:v>0.48187500000000005</c:v>
                      </c:pt>
                      <c:pt idx="269" formatCode="0.00000">
                        <c:v>0.48312499999999992</c:v>
                      </c:pt>
                      <c:pt idx="270" formatCode="0.00000">
                        <c:v>0.48562499999999992</c:v>
                      </c:pt>
                      <c:pt idx="271" formatCode="0.00000">
                        <c:v>0.479375</c:v>
                      </c:pt>
                      <c:pt idx="272" formatCode="0.00000">
                        <c:v>0.46624999999999994</c:v>
                      </c:pt>
                      <c:pt idx="273" formatCode="0.00000">
                        <c:v>0.47062499999999996</c:v>
                      </c:pt>
                      <c:pt idx="274" formatCode="0.00000">
                        <c:v>0.47125000000000006</c:v>
                      </c:pt>
                      <c:pt idx="275" formatCode="0.00000">
                        <c:v>0.50750000000000006</c:v>
                      </c:pt>
                      <c:pt idx="276" formatCode="0.00000">
                        <c:v>0.49687500000000001</c:v>
                      </c:pt>
                      <c:pt idx="277" formatCode="0.00000">
                        <c:v>0.46937499999999999</c:v>
                      </c:pt>
                      <c:pt idx="278" formatCode="0.00000">
                        <c:v>0.46687499999999993</c:v>
                      </c:pt>
                      <c:pt idx="279" formatCode="0.00000">
                        <c:v>0.44812499999999994</c:v>
                      </c:pt>
                      <c:pt idx="280" formatCode="0.00000">
                        <c:v>0.45500000000000007</c:v>
                      </c:pt>
                      <c:pt idx="281" formatCode="0.00000">
                        <c:v>0.46250000000000002</c:v>
                      </c:pt>
                      <c:pt idx="282" formatCode="0.00000">
                        <c:v>0.4812499999999999</c:v>
                      </c:pt>
                      <c:pt idx="283" formatCode="0.00000">
                        <c:v>0.48749999999999999</c:v>
                      </c:pt>
                      <c:pt idx="284" formatCode="0.00000">
                        <c:v>0.48812499999999998</c:v>
                      </c:pt>
                      <c:pt idx="285" formatCode="0.00000">
                        <c:v>0.48062499999999997</c:v>
                      </c:pt>
                      <c:pt idx="286" formatCode="0.00000">
                        <c:v>0.48062500000000002</c:v>
                      </c:pt>
                      <c:pt idx="287" formatCode="0.00000">
                        <c:v>0.51812499999999995</c:v>
                      </c:pt>
                      <c:pt idx="288" formatCode="0.00000">
                        <c:v>0.51874999999999993</c:v>
                      </c:pt>
                      <c:pt idx="289" formatCode="0.00000">
                        <c:v>0.52500000000000002</c:v>
                      </c:pt>
                      <c:pt idx="290" formatCode="0.00000">
                        <c:v>0.51187499999999997</c:v>
                      </c:pt>
                      <c:pt idx="291" formatCode="0.00000">
                        <c:v>0.5006250000000001</c:v>
                      </c:pt>
                      <c:pt idx="292" formatCode="0.00000">
                        <c:v>0.48562500000000008</c:v>
                      </c:pt>
                      <c:pt idx="293" formatCode="0.00000">
                        <c:v>0.45874999999999994</c:v>
                      </c:pt>
                      <c:pt idx="294" formatCode="0.00000">
                        <c:v>0.45374999999999999</c:v>
                      </c:pt>
                      <c:pt idx="295" formatCode="0.00000">
                        <c:v>0.45000000000000007</c:v>
                      </c:pt>
                      <c:pt idx="296" formatCode="0.00000">
                        <c:v>0.45125000000000004</c:v>
                      </c:pt>
                      <c:pt idx="297" formatCode="0.00000">
                        <c:v>0.43249999999999994</c:v>
                      </c:pt>
                      <c:pt idx="298" formatCode="0.00000">
                        <c:v>0.42874999999999996</c:v>
                      </c:pt>
                      <c:pt idx="299" formatCode="0.00000">
                        <c:v>0.42437499999999995</c:v>
                      </c:pt>
                      <c:pt idx="300" formatCode="0.00000">
                        <c:v>0.41</c:v>
                      </c:pt>
                      <c:pt idx="301" formatCode="0.00000">
                        <c:v>0.41437499999999999</c:v>
                      </c:pt>
                      <c:pt idx="302" formatCode="0.00000">
                        <c:v>0.41499999999999992</c:v>
                      </c:pt>
                      <c:pt idx="303" formatCode="0.00000">
                        <c:v>0.43187499999999995</c:v>
                      </c:pt>
                      <c:pt idx="304" formatCode="0.00000">
                        <c:v>0.43562500000000004</c:v>
                      </c:pt>
                      <c:pt idx="305" formatCode="0.00000">
                        <c:v>0.43687499999999996</c:v>
                      </c:pt>
                      <c:pt idx="306" formatCode="0.00000">
                        <c:v>0.43437500000000001</c:v>
                      </c:pt>
                      <c:pt idx="307" formatCode="0.00000">
                        <c:v>0.42874999999999996</c:v>
                      </c:pt>
                      <c:pt idx="308" formatCode="0.00000">
                        <c:v>0.43937499999999996</c:v>
                      </c:pt>
                      <c:pt idx="309" formatCode="0.00000">
                        <c:v>0.45</c:v>
                      </c:pt>
                      <c:pt idx="310" formatCode="0.00000">
                        <c:v>0.46937499999999999</c:v>
                      </c:pt>
                      <c:pt idx="311" formatCode="0.00000">
                        <c:v>0.46875</c:v>
                      </c:pt>
                      <c:pt idx="312" formatCode="0.00000">
                        <c:v>0.46437499999999998</c:v>
                      </c:pt>
                      <c:pt idx="313" formatCode="0.00000">
                        <c:v>0.46687500000000004</c:v>
                      </c:pt>
                      <c:pt idx="314" formatCode="0.00000">
                        <c:v>0.43187499999999995</c:v>
                      </c:pt>
                      <c:pt idx="315" formatCode="0.00000">
                        <c:v>0.44187500000000002</c:v>
                      </c:pt>
                      <c:pt idx="316" formatCode="0.00000">
                        <c:v>0.45937499999999998</c:v>
                      </c:pt>
                      <c:pt idx="317" formatCode="0.00000">
                        <c:v>0.47375000000000006</c:v>
                      </c:pt>
                      <c:pt idx="318" formatCode="0.00000">
                        <c:v>0.47062500000000007</c:v>
                      </c:pt>
                      <c:pt idx="319" formatCode="0.00000">
                        <c:v>0.46062499999999995</c:v>
                      </c:pt>
                      <c:pt idx="320" formatCode="0.00000">
                        <c:v>0.46250000000000002</c:v>
                      </c:pt>
                      <c:pt idx="321" formatCode="0.00000">
                        <c:v>0.43312499999999998</c:v>
                      </c:pt>
                      <c:pt idx="322" formatCode="0.00000">
                        <c:v>0.46437499999999998</c:v>
                      </c:pt>
                      <c:pt idx="323" formatCode="0.00000">
                        <c:v>0.47062499999999996</c:v>
                      </c:pt>
                      <c:pt idx="324" formatCode="0.00000">
                        <c:v>0.51749999999999996</c:v>
                      </c:pt>
                      <c:pt idx="325" formatCode="0.00000">
                        <c:v>0.51999999999999991</c:v>
                      </c:pt>
                      <c:pt idx="326" formatCode="0.00000">
                        <c:v>0.51749999999999985</c:v>
                      </c:pt>
                      <c:pt idx="327" formatCode="0.00000">
                        <c:v>0.52249999999999996</c:v>
                      </c:pt>
                      <c:pt idx="328" formatCode="0.00000">
                        <c:v>0.49000000000000005</c:v>
                      </c:pt>
                      <c:pt idx="329" formatCode="0.00000">
                        <c:v>0.51687499999999997</c:v>
                      </c:pt>
                      <c:pt idx="330" formatCode="0.00000">
                        <c:v>0.52187499999999998</c:v>
                      </c:pt>
                      <c:pt idx="331" formatCode="0.00000">
                        <c:v>0.56812499999999999</c:v>
                      </c:pt>
                      <c:pt idx="332" formatCode="0.00000">
                        <c:v>0.5631250000000001</c:v>
                      </c:pt>
                      <c:pt idx="333" formatCode="0.00000">
                        <c:v>0.57000000000000006</c:v>
                      </c:pt>
                      <c:pt idx="334" formatCode="0.00000">
                        <c:v>0.57374999999999998</c:v>
                      </c:pt>
                      <c:pt idx="335" formatCode="0.00000">
                        <c:v>0.52625</c:v>
                      </c:pt>
                      <c:pt idx="336" formatCode="0.00000">
                        <c:v>0.53749999999999998</c:v>
                      </c:pt>
                      <c:pt idx="337" formatCode="0.00000">
                        <c:v>0.53999999999999981</c:v>
                      </c:pt>
                      <c:pt idx="338" formatCode="0.00000">
                        <c:v>0.58937499999999998</c:v>
                      </c:pt>
                      <c:pt idx="339" formatCode="0.00000">
                        <c:v>0.58437499999999998</c:v>
                      </c:pt>
                      <c:pt idx="340" formatCode="0.00000">
                        <c:v>0.58187500000000003</c:v>
                      </c:pt>
                      <c:pt idx="341" formatCode="0.00000">
                        <c:v>0.57625000000000004</c:v>
                      </c:pt>
                      <c:pt idx="342" formatCode="0.00000">
                        <c:v>0.52437500000000004</c:v>
                      </c:pt>
                      <c:pt idx="343" formatCode="0.00000">
                        <c:v>0.52874999999999994</c:v>
                      </c:pt>
                      <c:pt idx="344" formatCode="0.00000">
                        <c:v>0.52625</c:v>
                      </c:pt>
                      <c:pt idx="345" formatCode="0.00000">
                        <c:v>0.57374999999999998</c:v>
                      </c:pt>
                      <c:pt idx="346" formatCode="0.00000">
                        <c:v>0.56437499999999985</c:v>
                      </c:pt>
                      <c:pt idx="347" formatCode="0.00000">
                        <c:v>0.55499999999999994</c:v>
                      </c:pt>
                      <c:pt idx="348" formatCode="0.00000">
                        <c:v>0.53625</c:v>
                      </c:pt>
                      <c:pt idx="349" formatCode="0.00000">
                        <c:v>0.48687500000000006</c:v>
                      </c:pt>
                      <c:pt idx="350" formatCode="0.00000">
                        <c:v>0.49499999999999994</c:v>
                      </c:pt>
                      <c:pt idx="351" formatCode="0.00000">
                        <c:v>0.49937500000000001</c:v>
                      </c:pt>
                      <c:pt idx="352" formatCode="0.00000">
                        <c:v>0.54625000000000001</c:v>
                      </c:pt>
                      <c:pt idx="353" formatCode="0.00000">
                        <c:v>0.53749999999999998</c:v>
                      </c:pt>
                      <c:pt idx="354" formatCode="0.00000">
                        <c:v>0.53187499999999999</c:v>
                      </c:pt>
                      <c:pt idx="355" formatCode="0.00000">
                        <c:v>0.53125</c:v>
                      </c:pt>
                      <c:pt idx="356" formatCode="0.00000">
                        <c:v>0.48625000000000007</c:v>
                      </c:pt>
                      <c:pt idx="357" formatCode="0.00000">
                        <c:v>0.5006250000000001</c:v>
                      </c:pt>
                      <c:pt idx="358" formatCode="0.00000">
                        <c:v>0.51375000000000004</c:v>
                      </c:pt>
                      <c:pt idx="359" formatCode="0.00000">
                        <c:v>0.56000000000000005</c:v>
                      </c:pt>
                      <c:pt idx="360" formatCode="0.00000">
                        <c:v>0.55875000000000008</c:v>
                      </c:pt>
                      <c:pt idx="361" formatCode="0.00000">
                        <c:v>0.55249999999999999</c:v>
                      </c:pt>
                      <c:pt idx="362" formatCode="0.00000">
                        <c:v>0.55125000000000002</c:v>
                      </c:pt>
                      <c:pt idx="363" formatCode="0.00000">
                        <c:v>0.50562499999999999</c:v>
                      </c:pt>
                      <c:pt idx="364" formatCode="0.00000">
                        <c:v>0.51624999999999999</c:v>
                      </c:pt>
                      <c:pt idx="365" formatCode="0.00000">
                        <c:v>0.51875000000000004</c:v>
                      </c:pt>
                      <c:pt idx="366" formatCode="0.00000">
                        <c:v>0.56312499999999999</c:v>
                      </c:pt>
                      <c:pt idx="367" formatCode="0.00000">
                        <c:v>0.56437499999999996</c:v>
                      </c:pt>
                      <c:pt idx="368" formatCode="0.00000">
                        <c:v>0.56562499999999993</c:v>
                      </c:pt>
                      <c:pt idx="369" formatCode="0.00000">
                        <c:v>0.56624999999999992</c:v>
                      </c:pt>
                      <c:pt idx="370" formatCode="0.00000">
                        <c:v>0.52437500000000004</c:v>
                      </c:pt>
                      <c:pt idx="371" formatCode="0.00000">
                        <c:v>0.53875000000000006</c:v>
                      </c:pt>
                      <c:pt idx="372" formatCode="0.00000">
                        <c:v>0.53749999999999987</c:v>
                      </c:pt>
                      <c:pt idx="373" formatCode="0.00000">
                        <c:v>0.58875</c:v>
                      </c:pt>
                      <c:pt idx="374" formatCode="0.00000">
                        <c:v>0.59000000000000008</c:v>
                      </c:pt>
                      <c:pt idx="375" formatCode="0.00000">
                        <c:v>0.58624999999999994</c:v>
                      </c:pt>
                      <c:pt idx="376" formatCode="0.00000">
                        <c:v>0.58750000000000002</c:v>
                      </c:pt>
                      <c:pt idx="377" formatCode="0.00000">
                        <c:v>0.541875</c:v>
                      </c:pt>
                      <c:pt idx="378" formatCode="0.00000">
                        <c:v>0.54874999999999996</c:v>
                      </c:pt>
                      <c:pt idx="379" formatCode="0.00000">
                        <c:v>0.54937500000000006</c:v>
                      </c:pt>
                      <c:pt idx="380" formatCode="0.00000">
                        <c:v>0.59625000000000006</c:v>
                      </c:pt>
                      <c:pt idx="381" formatCode="0.00000">
                        <c:v>0.59375000000000011</c:v>
                      </c:pt>
                      <c:pt idx="382" formatCode="0.00000">
                        <c:v>0.59812500000000002</c:v>
                      </c:pt>
                      <c:pt idx="383" formatCode="0.00000">
                        <c:v>0.59250000000000003</c:v>
                      </c:pt>
                      <c:pt idx="384" formatCode="0.00000">
                        <c:v>0.54937499999999995</c:v>
                      </c:pt>
                      <c:pt idx="385" formatCode="0.00000">
                        <c:v>0.5618749999999999</c:v>
                      </c:pt>
                      <c:pt idx="386" formatCode="0.00000">
                        <c:v>0.55812499999999987</c:v>
                      </c:pt>
                      <c:pt idx="387" formatCode="0.00000">
                        <c:v>0.60687499999999994</c:v>
                      </c:pt>
                      <c:pt idx="388" formatCode="0.00000">
                        <c:v>0.60749999999999993</c:v>
                      </c:pt>
                      <c:pt idx="389" formatCode="0.00000">
                        <c:v>0.61124999999999996</c:v>
                      </c:pt>
                      <c:pt idx="390" formatCode="0.00000">
                        <c:v>0.604375</c:v>
                      </c:pt>
                      <c:pt idx="391" formatCode="0.00000">
                        <c:v>0.5625</c:v>
                      </c:pt>
                      <c:pt idx="392" formatCode="0.00000">
                        <c:v>0.57125000000000004</c:v>
                      </c:pt>
                      <c:pt idx="393" formatCode="0.00000">
                        <c:v>0.57687500000000003</c:v>
                      </c:pt>
                      <c:pt idx="394" formatCode="0.00000">
                        <c:v>0.61687500000000006</c:v>
                      </c:pt>
                      <c:pt idx="395" formatCode="0.00000">
                        <c:v>0.61499999999999999</c:v>
                      </c:pt>
                      <c:pt idx="396" formatCode="0.00000">
                        <c:v>0.61875000000000002</c:v>
                      </c:pt>
                      <c:pt idx="397" formatCode="0.00000">
                        <c:v>0.61062499999999997</c:v>
                      </c:pt>
                      <c:pt idx="398" formatCode="0.00000">
                        <c:v>0.56874999999999998</c:v>
                      </c:pt>
                      <c:pt idx="399" formatCode="0.00000">
                        <c:v>0.57687500000000003</c:v>
                      </c:pt>
                      <c:pt idx="400" formatCode="0.00000">
                        <c:v>0.58249999999999991</c:v>
                      </c:pt>
                      <c:pt idx="401" formatCode="0.00000">
                        <c:v>0.62750000000000006</c:v>
                      </c:pt>
                      <c:pt idx="402" formatCode="0.00000">
                        <c:v>0.62624999999999997</c:v>
                      </c:pt>
                      <c:pt idx="403" formatCode="0.00000">
                        <c:v>0.62437500000000012</c:v>
                      </c:pt>
                      <c:pt idx="404" formatCode="0.00000">
                        <c:v>0.61812500000000004</c:v>
                      </c:pt>
                      <c:pt idx="405" formatCode="0.00000">
                        <c:v>0.57499999999999996</c:v>
                      </c:pt>
                      <c:pt idx="406" formatCode="0.00000">
                        <c:v>0.58374999999999999</c:v>
                      </c:pt>
                      <c:pt idx="407" formatCode="0.00000">
                        <c:v>0.58750000000000002</c:v>
                      </c:pt>
                      <c:pt idx="408" formatCode="0.00000">
                        <c:v>0.63250000000000006</c:v>
                      </c:pt>
                      <c:pt idx="409" formatCode="0.00000">
                        <c:v>0.62937500000000002</c:v>
                      </c:pt>
                      <c:pt idx="410" formatCode="0.00000">
                        <c:v>0.6256250000000001</c:v>
                      </c:pt>
                      <c:pt idx="411" formatCode="0.00000">
                        <c:v>0.61749999999999994</c:v>
                      </c:pt>
                      <c:pt idx="412" formatCode="0.00000">
                        <c:v>0.5774999999999999</c:v>
                      </c:pt>
                      <c:pt idx="413" formatCode="0.00000">
                        <c:v>0.58562499999999995</c:v>
                      </c:pt>
                      <c:pt idx="414" formatCode="0.00000">
                        <c:v>0.59374999999999989</c:v>
                      </c:pt>
                      <c:pt idx="415" formatCode="0.00000">
                        <c:v>0.63562499999999988</c:v>
                      </c:pt>
                      <c:pt idx="416" formatCode="0.00000">
                        <c:v>0.63062499999999999</c:v>
                      </c:pt>
                      <c:pt idx="417" formatCode="0.00000">
                        <c:v>0.62562499999999999</c:v>
                      </c:pt>
                      <c:pt idx="418" formatCode="0.00000">
                        <c:v>0.61749999999999994</c:v>
                      </c:pt>
                      <c:pt idx="419" formatCode="0.00000">
                        <c:v>0.57312499999999988</c:v>
                      </c:pt>
                      <c:pt idx="420" formatCode="0.00000">
                        <c:v>0.58124999999999993</c:v>
                      </c:pt>
                      <c:pt idx="421" formatCode="0.00000">
                        <c:v>0.58562500000000006</c:v>
                      </c:pt>
                      <c:pt idx="422" formatCode="0.00000">
                        <c:v>0.62812500000000004</c:v>
                      </c:pt>
                      <c:pt idx="423" formatCode="0.00000">
                        <c:v>0.62187499999999996</c:v>
                      </c:pt>
                      <c:pt idx="424" formatCode="0.00000">
                        <c:v>0.62125000000000008</c:v>
                      </c:pt>
                      <c:pt idx="425" formatCode="0.00000">
                        <c:v>0.62375000000000003</c:v>
                      </c:pt>
                      <c:pt idx="426" formatCode="0.00000">
                        <c:v>0.58187499999999992</c:v>
                      </c:pt>
                      <c:pt idx="427" formatCode="0.00000">
                        <c:v>0.59249999999999992</c:v>
                      </c:pt>
                      <c:pt idx="428" formatCode="0.00000">
                        <c:v>0.60249999999999992</c:v>
                      </c:pt>
                      <c:pt idx="429" formatCode="0.00000">
                        <c:v>0.64999999999999991</c:v>
                      </c:pt>
                      <c:pt idx="430" formatCode="0.00000">
                        <c:v>0.65000000000000013</c:v>
                      </c:pt>
                      <c:pt idx="431" formatCode="0.00000">
                        <c:v>0.64937500000000004</c:v>
                      </c:pt>
                      <c:pt idx="432" formatCode="0.00000">
                        <c:v>0.64437499999999992</c:v>
                      </c:pt>
                      <c:pt idx="433" formatCode="0.00000">
                        <c:v>0.59562499999999996</c:v>
                      </c:pt>
                      <c:pt idx="434" formatCode="0.00000">
                        <c:v>0.59812499999999991</c:v>
                      </c:pt>
                      <c:pt idx="435" formatCode="0.00000">
                        <c:v>0.59499999999999997</c:v>
                      </c:pt>
                      <c:pt idx="436" formatCode="0.00000">
                        <c:v>0.64312499999999995</c:v>
                      </c:pt>
                      <c:pt idx="437" formatCode="0.00000">
                        <c:v>0.6412500000000001</c:v>
                      </c:pt>
                      <c:pt idx="438" formatCode="0.00000">
                        <c:v>0.63625000000000009</c:v>
                      </c:pt>
                      <c:pt idx="439" formatCode="0.00000">
                        <c:v>0.62937500000000002</c:v>
                      </c:pt>
                      <c:pt idx="440" formatCode="0.00000">
                        <c:v>0.578125</c:v>
                      </c:pt>
                      <c:pt idx="441" formatCode="0.00000">
                        <c:v>0.58437499999999998</c:v>
                      </c:pt>
                      <c:pt idx="442" formatCode="0.00000">
                        <c:v>0.58749999999999991</c:v>
                      </c:pt>
                      <c:pt idx="443" formatCode="0.00000">
                        <c:v>0.64187499999999997</c:v>
                      </c:pt>
                      <c:pt idx="444" formatCode="0.00000">
                        <c:v>0.64249999999999996</c:v>
                      </c:pt>
                      <c:pt idx="445" formatCode="0.00000">
                        <c:v>0.6412500000000001</c:v>
                      </c:pt>
                      <c:pt idx="446" formatCode="0.00000">
                        <c:v>0.640625</c:v>
                      </c:pt>
                      <c:pt idx="447" formatCode="0.00000">
                        <c:v>0.58687500000000004</c:v>
                      </c:pt>
                      <c:pt idx="448" formatCode="0.00000">
                        <c:v>0.59437499999999999</c:v>
                      </c:pt>
                      <c:pt idx="449" formatCode="0.00000">
                        <c:v>0.59562499999999996</c:v>
                      </c:pt>
                      <c:pt idx="450" formatCode="0.00000">
                        <c:v>0.64312499999999995</c:v>
                      </c:pt>
                      <c:pt idx="451" formatCode="0.00000">
                        <c:v>0.63812500000000005</c:v>
                      </c:pt>
                      <c:pt idx="452" formatCode="0.00000">
                        <c:v>0.63500000000000001</c:v>
                      </c:pt>
                      <c:pt idx="453" formatCode="0.00000">
                        <c:v>0.62937499999999991</c:v>
                      </c:pt>
                      <c:pt idx="454" formatCode="0.00000">
                        <c:v>0.57624999999999993</c:v>
                      </c:pt>
                      <c:pt idx="455" formatCode="0.00000">
                        <c:v>0.58875</c:v>
                      </c:pt>
                      <c:pt idx="456" formatCode="0.00000">
                        <c:v>0.59000000000000008</c:v>
                      </c:pt>
                      <c:pt idx="457" formatCode="0.00000">
                        <c:v>0.64812500000000006</c:v>
                      </c:pt>
                      <c:pt idx="458" formatCode="0.00000">
                        <c:v>0.64562500000000012</c:v>
                      </c:pt>
                      <c:pt idx="459" formatCode="0.00000">
                        <c:v>0.65062500000000001</c:v>
                      </c:pt>
                      <c:pt idx="460" formatCode="0.00000">
                        <c:v>0.65749999999999997</c:v>
                      </c:pt>
                      <c:pt idx="461" formatCode="0.00000">
                        <c:v>0.61499999999999999</c:v>
                      </c:pt>
                      <c:pt idx="462" formatCode="0.00000">
                        <c:v>0.62312500000000004</c:v>
                      </c:pt>
                      <c:pt idx="463" formatCode="0.00000">
                        <c:v>0.62875000000000003</c:v>
                      </c:pt>
                      <c:pt idx="464" formatCode="0.00000">
                        <c:v>0.68937500000000007</c:v>
                      </c:pt>
                      <c:pt idx="465" formatCode="0.00000">
                        <c:v>0.6881250000000001</c:v>
                      </c:pt>
                      <c:pt idx="466" formatCode="0.00000">
                        <c:v>0.68625000000000003</c:v>
                      </c:pt>
                      <c:pt idx="467" formatCode="0.00000">
                        <c:v>0.68312499999999998</c:v>
                      </c:pt>
                      <c:pt idx="468" formatCode="0.00000">
                        <c:v>0.62937499999999991</c:v>
                      </c:pt>
                      <c:pt idx="469" formatCode="0.00000">
                        <c:v>0.6243749999999999</c:v>
                      </c:pt>
                      <c:pt idx="470" formatCode="0.00000">
                        <c:v>0.62749999999999995</c:v>
                      </c:pt>
                      <c:pt idx="471" formatCode="0.00000">
                        <c:v>0.68125000000000002</c:v>
                      </c:pt>
                      <c:pt idx="472" formatCode="0.00000">
                        <c:v>0.68437500000000007</c:v>
                      </c:pt>
                      <c:pt idx="473" formatCode="0.00000">
                        <c:v>0.68187500000000001</c:v>
                      </c:pt>
                      <c:pt idx="474" formatCode="0.00000">
                        <c:v>0.68187500000000001</c:v>
                      </c:pt>
                      <c:pt idx="475" formatCode="0.00000">
                        <c:v>0.63250000000000006</c:v>
                      </c:pt>
                      <c:pt idx="476" formatCode="0.00000">
                        <c:v>0.6412500000000001</c:v>
                      </c:pt>
                      <c:pt idx="477" formatCode="0.00000">
                        <c:v>0.6412500000000001</c:v>
                      </c:pt>
                      <c:pt idx="478" formatCode="0.00000">
                        <c:v>0.69750000000000001</c:v>
                      </c:pt>
                      <c:pt idx="479" formatCode="0.00000">
                        <c:v>0.70624999999999993</c:v>
                      </c:pt>
                      <c:pt idx="480" formatCode="0.00000">
                        <c:v>0.7024999999999999</c:v>
                      </c:pt>
                      <c:pt idx="481" formatCode="0.00000">
                        <c:v>0.69499999999999984</c:v>
                      </c:pt>
                      <c:pt idx="482" formatCode="0.00000">
                        <c:v>0.64874999999999994</c:v>
                      </c:pt>
                      <c:pt idx="483" formatCode="0.00000">
                        <c:v>0.66125</c:v>
                      </c:pt>
                      <c:pt idx="484" formatCode="0.00000">
                        <c:v>0.66062500000000002</c:v>
                      </c:pt>
                      <c:pt idx="485" formatCode="0.00000">
                        <c:v>0.70437499999999997</c:v>
                      </c:pt>
                      <c:pt idx="486" formatCode="0.00000">
                        <c:v>0.71312500000000001</c:v>
                      </c:pt>
                      <c:pt idx="487" formatCode="0.00000">
                        <c:v>0.71687500000000004</c:v>
                      </c:pt>
                      <c:pt idx="488" formatCode="0.00000">
                        <c:v>0.72</c:v>
                      </c:pt>
                      <c:pt idx="489" formatCode="0.00000">
                        <c:v>0.67562500000000003</c:v>
                      </c:pt>
                      <c:pt idx="490" formatCode="0.00000">
                        <c:v>0.67499999999999993</c:v>
                      </c:pt>
                      <c:pt idx="491" formatCode="0.00000">
                        <c:v>0.676875</c:v>
                      </c:pt>
                      <c:pt idx="492" formatCode="0.00000">
                        <c:v>0.72812500000000002</c:v>
                      </c:pt>
                      <c:pt idx="493" formatCode="0.00000">
                        <c:v>0.73124999999999996</c:v>
                      </c:pt>
                      <c:pt idx="494" formatCode="0.00000">
                        <c:v>0.72625000000000006</c:v>
                      </c:pt>
                      <c:pt idx="495" formatCode="0.00000">
                        <c:v>0.72812500000000013</c:v>
                      </c:pt>
                      <c:pt idx="496" formatCode="0.00000">
                        <c:v>0.7037500000000001</c:v>
                      </c:pt>
                      <c:pt idx="497" formatCode="0.00000">
                        <c:v>0.70750000000000013</c:v>
                      </c:pt>
                      <c:pt idx="498" formatCode="0.00000">
                        <c:v>0.70250000000000001</c:v>
                      </c:pt>
                      <c:pt idx="499" formatCode="0.00000">
                        <c:v>0.7506250000000001</c:v>
                      </c:pt>
                      <c:pt idx="500" formatCode="0.00000">
                        <c:v>0.75625000000000009</c:v>
                      </c:pt>
                      <c:pt idx="501" formatCode="0.00000">
                        <c:v>0.75750000000000006</c:v>
                      </c:pt>
                      <c:pt idx="502" formatCode="0.00000">
                        <c:v>0.74687500000000007</c:v>
                      </c:pt>
                      <c:pt idx="503" formatCode="0.00000">
                        <c:v>0.73125000000000007</c:v>
                      </c:pt>
                      <c:pt idx="504" formatCode="0.00000">
                        <c:v>0.74062500000000009</c:v>
                      </c:pt>
                      <c:pt idx="505" formatCode="0.00000">
                        <c:v>0.74687500000000007</c:v>
                      </c:pt>
                      <c:pt idx="506" formatCode="0.00000">
                        <c:v>0.77062500000000012</c:v>
                      </c:pt>
                      <c:pt idx="507" formatCode="0.00000">
                        <c:v>0.78562500000000002</c:v>
                      </c:pt>
                      <c:pt idx="508" formatCode="0.00000">
                        <c:v>0.79374999999999996</c:v>
                      </c:pt>
                      <c:pt idx="509" formatCode="0.00000">
                        <c:v>0.79562499999999992</c:v>
                      </c:pt>
                      <c:pt idx="510" formatCode="0.00000">
                        <c:v>0.79437499999999994</c:v>
                      </c:pt>
                      <c:pt idx="511" formatCode="0.00000">
                        <c:v>0.80687500000000001</c:v>
                      </c:pt>
                      <c:pt idx="512" formatCode="0.00000">
                        <c:v>0.81874999999999998</c:v>
                      </c:pt>
                      <c:pt idx="513" formatCode="0.00000">
                        <c:v>0.83187499999999992</c:v>
                      </c:pt>
                      <c:pt idx="514" formatCode="0.00000">
                        <c:v>0.83937500000000009</c:v>
                      </c:pt>
                      <c:pt idx="515" formatCode="0.00000">
                        <c:v>0.83875000000000011</c:v>
                      </c:pt>
                      <c:pt idx="516" formatCode="0.00000">
                        <c:v>0.82999999999999985</c:v>
                      </c:pt>
                      <c:pt idx="517" formatCode="0.00000">
                        <c:v>0.81125000000000003</c:v>
                      </c:pt>
                      <c:pt idx="518" formatCode="0.00000">
                        <c:v>0.81624999999999992</c:v>
                      </c:pt>
                      <c:pt idx="519" formatCode="0.00000">
                        <c:v>0.81750000000000012</c:v>
                      </c:pt>
                      <c:pt idx="520" formatCode="0.00000">
                        <c:v>0.82562500000000016</c:v>
                      </c:pt>
                      <c:pt idx="521" formatCode="0.00000">
                        <c:v>0.828125</c:v>
                      </c:pt>
                      <c:pt idx="522" formatCode="0.00000">
                        <c:v>0.82000000000000006</c:v>
                      </c:pt>
                      <c:pt idx="523" formatCode="0.00000">
                        <c:v>0.81125000000000003</c:v>
                      </c:pt>
                      <c:pt idx="524" formatCode="0.00000">
                        <c:v>0.796875</c:v>
                      </c:pt>
                      <c:pt idx="525" formatCode="0.00000">
                        <c:v>0.80750000000000011</c:v>
                      </c:pt>
                      <c:pt idx="526" formatCode="0.00000">
                        <c:v>0.8125</c:v>
                      </c:pt>
                      <c:pt idx="527" formatCode="0.00000">
                        <c:v>0.83000000000000007</c:v>
                      </c:pt>
                      <c:pt idx="528" formatCode="0.00000">
                        <c:v>0.82562499999999994</c:v>
                      </c:pt>
                      <c:pt idx="529" formatCode="0.00000">
                        <c:v>0.82312500000000011</c:v>
                      </c:pt>
                      <c:pt idx="530" formatCode="0.00000">
                        <c:v>0.81812499999999999</c:v>
                      </c:pt>
                      <c:pt idx="531" formatCode="0.00000">
                        <c:v>0.80749999999999988</c:v>
                      </c:pt>
                      <c:pt idx="532" formatCode="0.00000">
                        <c:v>0.81874999999999998</c:v>
                      </c:pt>
                      <c:pt idx="533" formatCode="0.00000">
                        <c:v>0.83374999999999999</c:v>
                      </c:pt>
                      <c:pt idx="534" formatCode="0.00000">
                        <c:v>0.85124999999999995</c:v>
                      </c:pt>
                      <c:pt idx="535" formatCode="0.00000">
                        <c:v>0.83250000000000013</c:v>
                      </c:pt>
                      <c:pt idx="536" formatCode="0.00000">
                        <c:v>0.78499999999999992</c:v>
                      </c:pt>
                      <c:pt idx="537" formatCode="0.00000">
                        <c:v>0.77687499999999998</c:v>
                      </c:pt>
                      <c:pt idx="538" formatCode="0.00000">
                        <c:v>0.77374999999999994</c:v>
                      </c:pt>
                      <c:pt idx="539" formatCode="0.00000">
                        <c:v>0.78812499999999985</c:v>
                      </c:pt>
                      <c:pt idx="540" formatCode="0.00000">
                        <c:v>0.79937499999999995</c:v>
                      </c:pt>
                      <c:pt idx="541" formatCode="0.00000">
                        <c:v>0.81750000000000012</c:v>
                      </c:pt>
                      <c:pt idx="542" formatCode="0.00000">
                        <c:v>0.83062499999999984</c:v>
                      </c:pt>
                      <c:pt idx="543" formatCode="0.00000">
                        <c:v>0.83499999999999996</c:v>
                      </c:pt>
                      <c:pt idx="544" formatCode="0.00000">
                        <c:v>0.80874999999999986</c:v>
                      </c:pt>
                      <c:pt idx="545" formatCode="0.00000">
                        <c:v>0.81437499999999985</c:v>
                      </c:pt>
                      <c:pt idx="546" formatCode="0.00000">
                        <c:v>0.87249999999999994</c:v>
                      </c:pt>
                      <c:pt idx="547" formatCode="0.00000">
                        <c:v>0.88124999999999998</c:v>
                      </c:pt>
                      <c:pt idx="548" formatCode="0.00000">
                        <c:v>0.90062500000000012</c:v>
                      </c:pt>
                      <c:pt idx="549" formatCode="0.00000">
                        <c:v>0.90500000000000025</c:v>
                      </c:pt>
                      <c:pt idx="550" formatCode="0.00000">
                        <c:v>0.91000000000000014</c:v>
                      </c:pt>
                    </c:numCache>
                  </c:numRef>
                </c:val>
                <c:smooth val="0"/>
                <c:extLst>
                  <c:ext xmlns:c16="http://schemas.microsoft.com/office/drawing/2014/chart" uri="{C3380CC4-5D6E-409C-BE32-E72D297353CC}">
                    <c16:uniqueId val="{00000002-3E23-47C6-94DF-D1AF2AD6260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Index_Methodology!$U$11</c15:sqref>
                        </c15:formulaRef>
                      </c:ext>
                    </c:extLst>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Index_Methodology!$U$12:$U$571</c15:sqref>
                        </c15:fullRef>
                        <c15:formulaRef>
                          <c15:sqref>Index_Methodology!$U$21:$U$571</c15:sqref>
                        </c15:formulaRef>
                      </c:ext>
                    </c:extLst>
                    <c:numCache>
                      <c:formatCode>General</c:formatCode>
                      <c:ptCount val="551"/>
                      <c:pt idx="0" formatCode="0.00000">
                        <c:v>0.36178010471204186</c:v>
                      </c:pt>
                      <c:pt idx="1" formatCode="0.00000">
                        <c:v>0.37068062827225129</c:v>
                      </c:pt>
                      <c:pt idx="2" formatCode="0.00000">
                        <c:v>0.37696335078534038</c:v>
                      </c:pt>
                      <c:pt idx="3" formatCode="0.00000">
                        <c:v>0.37905759162303665</c:v>
                      </c:pt>
                      <c:pt idx="4" formatCode="0.00000">
                        <c:v>0.38062827225130891</c:v>
                      </c:pt>
                      <c:pt idx="5" formatCode="0.00000">
                        <c:v>0.37853403141361247</c:v>
                      </c:pt>
                      <c:pt idx="6" formatCode="0.00000">
                        <c:v>0.37853403141361247</c:v>
                      </c:pt>
                      <c:pt idx="7" formatCode="0.00000">
                        <c:v>0.38534031413612563</c:v>
                      </c:pt>
                      <c:pt idx="8" formatCode="0.00000">
                        <c:v>0.39214659685863873</c:v>
                      </c:pt>
                      <c:pt idx="9" formatCode="0.00000">
                        <c:v>0.4</c:v>
                      </c:pt>
                      <c:pt idx="10" formatCode="0.00000">
                        <c:v>0.40052356020942403</c:v>
                      </c:pt>
                      <c:pt idx="11" formatCode="0.00000">
                        <c:v>0.39633507853403138</c:v>
                      </c:pt>
                      <c:pt idx="12" formatCode="0.00000">
                        <c:v>0.39319371727748692</c:v>
                      </c:pt>
                      <c:pt idx="13" formatCode="0.00000">
                        <c:v>0.38638743455497376</c:v>
                      </c:pt>
                      <c:pt idx="14" formatCode="0.00000">
                        <c:v>0.39162303664921466</c:v>
                      </c:pt>
                      <c:pt idx="15" formatCode="0.00000">
                        <c:v>0.39267015706806285</c:v>
                      </c:pt>
                      <c:pt idx="16" formatCode="0.00000">
                        <c:v>0.39319371727748686</c:v>
                      </c:pt>
                      <c:pt idx="17" formatCode="0.00000">
                        <c:v>0.39371727748691099</c:v>
                      </c:pt>
                      <c:pt idx="18" formatCode="0.00000">
                        <c:v>0.38795811518324608</c:v>
                      </c:pt>
                      <c:pt idx="19" formatCode="0.00000">
                        <c:v>0.37958115183246072</c:v>
                      </c:pt>
                      <c:pt idx="20" formatCode="0.00000">
                        <c:v>0.37329842931937179</c:v>
                      </c:pt>
                      <c:pt idx="21" formatCode="0.00000">
                        <c:v>0.37643979057591626</c:v>
                      </c:pt>
                      <c:pt idx="22" formatCode="0.00000">
                        <c:v>0.3722513089005236</c:v>
                      </c:pt>
                      <c:pt idx="23" formatCode="0.00000">
                        <c:v>0.3722513089005236</c:v>
                      </c:pt>
                      <c:pt idx="24" formatCode="0.00000">
                        <c:v>0.3602094240837696</c:v>
                      </c:pt>
                      <c:pt idx="25" formatCode="0.00000">
                        <c:v>0.35497382198952876</c:v>
                      </c:pt>
                      <c:pt idx="26" formatCode="0.00000">
                        <c:v>0.35026178010471198</c:v>
                      </c:pt>
                      <c:pt idx="27" formatCode="0.00000">
                        <c:v>0.33507853403141363</c:v>
                      </c:pt>
                      <c:pt idx="28" formatCode="0.00000">
                        <c:v>0.3356020942408377</c:v>
                      </c:pt>
                      <c:pt idx="29" formatCode="0.00000">
                        <c:v>0.3371727748691099</c:v>
                      </c:pt>
                      <c:pt idx="30" formatCode="0.00000">
                        <c:v>0.34136125654450261</c:v>
                      </c:pt>
                      <c:pt idx="31" formatCode="0.00000">
                        <c:v>0.34083769633507854</c:v>
                      </c:pt>
                      <c:pt idx="32" formatCode="0.00000">
                        <c:v>0.33874345549738222</c:v>
                      </c:pt>
                      <c:pt idx="33" formatCode="0.00000">
                        <c:v>0.33507853403141358</c:v>
                      </c:pt>
                      <c:pt idx="34" formatCode="0.00000">
                        <c:v>0.33403141361256544</c:v>
                      </c:pt>
                      <c:pt idx="35" formatCode="0.00000">
                        <c:v>0.33769633507853408</c:v>
                      </c:pt>
                      <c:pt idx="36" formatCode="0.00000">
                        <c:v>0.33664921465968589</c:v>
                      </c:pt>
                      <c:pt idx="37" formatCode="0.00000">
                        <c:v>0.34083769633507854</c:v>
                      </c:pt>
                      <c:pt idx="38" formatCode="0.00000">
                        <c:v>0.3450261780104712</c:v>
                      </c:pt>
                      <c:pt idx="39" formatCode="0.00000">
                        <c:v>0.34136125654450261</c:v>
                      </c:pt>
                      <c:pt idx="40" formatCode="0.00000">
                        <c:v>0.33560209424083765</c:v>
                      </c:pt>
                      <c:pt idx="41" formatCode="0.00000">
                        <c:v>0.32617801047120415</c:v>
                      </c:pt>
                      <c:pt idx="42" formatCode="0.00000">
                        <c:v>0.33403141361256544</c:v>
                      </c:pt>
                      <c:pt idx="43" formatCode="0.00000">
                        <c:v>0.33769633507853403</c:v>
                      </c:pt>
                      <c:pt idx="44" formatCode="0.00000">
                        <c:v>0.33664921465968589</c:v>
                      </c:pt>
                      <c:pt idx="45" formatCode="0.00000">
                        <c:v>0.33874345549738216</c:v>
                      </c:pt>
                      <c:pt idx="46" formatCode="0.00000">
                        <c:v>0.34712041884816752</c:v>
                      </c:pt>
                      <c:pt idx="47" formatCode="0.00000">
                        <c:v>0.34921465968586385</c:v>
                      </c:pt>
                      <c:pt idx="48" formatCode="0.00000">
                        <c:v>0.31884816753926698</c:v>
                      </c:pt>
                      <c:pt idx="49" formatCode="0.00000">
                        <c:v>0.3287958115183246</c:v>
                      </c:pt>
                      <c:pt idx="50" formatCode="0.00000">
                        <c:v>0.3371727748691099</c:v>
                      </c:pt>
                      <c:pt idx="51" formatCode="0.00000">
                        <c:v>0.34712041884816752</c:v>
                      </c:pt>
                      <c:pt idx="52" formatCode="0.00000">
                        <c:v>0.34973821989528797</c:v>
                      </c:pt>
                      <c:pt idx="53" formatCode="0.00000">
                        <c:v>0.35602094240837701</c:v>
                      </c:pt>
                      <c:pt idx="54" formatCode="0.00000">
                        <c:v>0.3654450261780105</c:v>
                      </c:pt>
                      <c:pt idx="55" formatCode="0.00000">
                        <c:v>0.36858638743455502</c:v>
                      </c:pt>
                      <c:pt idx="56" formatCode="0.00000">
                        <c:v>0.36910994764397909</c:v>
                      </c:pt>
                      <c:pt idx="57" formatCode="0.00000">
                        <c:v>0.37539267015706812</c:v>
                      </c:pt>
                      <c:pt idx="58" formatCode="0.00000">
                        <c:v>0.40837696335078533</c:v>
                      </c:pt>
                      <c:pt idx="59" formatCode="0.00000">
                        <c:v>0.40837696335078533</c:v>
                      </c:pt>
                      <c:pt idx="60" formatCode="0.00000">
                        <c:v>0.40837696335078533</c:v>
                      </c:pt>
                      <c:pt idx="61" formatCode="0.00000">
                        <c:v>0.40837696335078533</c:v>
                      </c:pt>
                      <c:pt idx="62" formatCode="0.00000">
                        <c:v>0.40837696335078533</c:v>
                      </c:pt>
                      <c:pt idx="63" formatCode="0.00000">
                        <c:v>0.40837696335078533</c:v>
                      </c:pt>
                      <c:pt idx="64" formatCode="0.00000">
                        <c:v>0.40837696335078533</c:v>
                      </c:pt>
                      <c:pt idx="65" formatCode="0.00000">
                        <c:v>0.40837696335078533</c:v>
                      </c:pt>
                      <c:pt idx="66" formatCode="0.00000">
                        <c:v>0.40837696335078533</c:v>
                      </c:pt>
                      <c:pt idx="67" formatCode="0.00000">
                        <c:v>0.40837696335078533</c:v>
                      </c:pt>
                      <c:pt idx="68" formatCode="0.00000">
                        <c:v>0.40837696335078533</c:v>
                      </c:pt>
                      <c:pt idx="69" formatCode="0.00000">
                        <c:v>0.40837696335078533</c:v>
                      </c:pt>
                      <c:pt idx="70" formatCode="0.00000">
                        <c:v>0.40837696335078533</c:v>
                      </c:pt>
                      <c:pt idx="71" formatCode="0.00000">
                        <c:v>0.40837696335078533</c:v>
                      </c:pt>
                      <c:pt idx="72" formatCode="0.00000">
                        <c:v>0.40837696335078533</c:v>
                      </c:pt>
                      <c:pt idx="73" formatCode="0.00000">
                        <c:v>0.40837696335078533</c:v>
                      </c:pt>
                      <c:pt idx="74" formatCode="0.00000">
                        <c:v>0.40837696335078533</c:v>
                      </c:pt>
                      <c:pt idx="75" formatCode="0.00000">
                        <c:v>0.4020942408376964</c:v>
                      </c:pt>
                      <c:pt idx="76" formatCode="0.00000">
                        <c:v>0.37015706806282722</c:v>
                      </c:pt>
                      <c:pt idx="77" formatCode="0.00000">
                        <c:v>0.37277486910994762</c:v>
                      </c:pt>
                      <c:pt idx="78" formatCode="0.00000">
                        <c:v>0.36858638743455496</c:v>
                      </c:pt>
                      <c:pt idx="79" formatCode="0.00000">
                        <c:v>0.3670157068062827</c:v>
                      </c:pt>
                      <c:pt idx="80" formatCode="0.00000">
                        <c:v>0.3680628272251309</c:v>
                      </c:pt>
                      <c:pt idx="81" formatCode="0.00000">
                        <c:v>0.36596858638743457</c:v>
                      </c:pt>
                      <c:pt idx="82" formatCode="0.00000">
                        <c:v>0.35759162303664921</c:v>
                      </c:pt>
                      <c:pt idx="83" formatCode="0.00000">
                        <c:v>0.31989528795811523</c:v>
                      </c:pt>
                      <c:pt idx="84" formatCode="0.00000">
                        <c:v>0.32356020942408376</c:v>
                      </c:pt>
                      <c:pt idx="85" formatCode="0.00000">
                        <c:v>0.32565445026178008</c:v>
                      </c:pt>
                      <c:pt idx="86" formatCode="0.00000">
                        <c:v>0.35340314136125656</c:v>
                      </c:pt>
                      <c:pt idx="87" formatCode="0.00000">
                        <c:v>0.33979057591623041</c:v>
                      </c:pt>
                      <c:pt idx="88" formatCode="0.00000">
                        <c:v>0.33403141361256544</c:v>
                      </c:pt>
                      <c:pt idx="89" formatCode="0.00000">
                        <c:v>0.32931937172774867</c:v>
                      </c:pt>
                      <c:pt idx="90" formatCode="0.00000">
                        <c:v>0.28743455497382198</c:v>
                      </c:pt>
                      <c:pt idx="91" formatCode="0.00000">
                        <c:v>0.29109947643979062</c:v>
                      </c:pt>
                      <c:pt idx="92" formatCode="0.00000">
                        <c:v>0.29476439790575915</c:v>
                      </c:pt>
                      <c:pt idx="93" formatCode="0.00000">
                        <c:v>0.33246073298429318</c:v>
                      </c:pt>
                      <c:pt idx="94" formatCode="0.00000">
                        <c:v>0.32565445026178008</c:v>
                      </c:pt>
                      <c:pt idx="95" formatCode="0.00000">
                        <c:v>0.32617801047120415</c:v>
                      </c:pt>
                      <c:pt idx="96" formatCode="0.00000">
                        <c:v>0.3287958115183246</c:v>
                      </c:pt>
                      <c:pt idx="97" formatCode="0.00000">
                        <c:v>0.30157068062827225</c:v>
                      </c:pt>
                      <c:pt idx="98" formatCode="0.00000">
                        <c:v>0.3151832460732984</c:v>
                      </c:pt>
                      <c:pt idx="99" formatCode="0.00000">
                        <c:v>0.32041884816753929</c:v>
                      </c:pt>
                      <c:pt idx="100" formatCode="0.00000">
                        <c:v>0.36335078534031418</c:v>
                      </c:pt>
                      <c:pt idx="101" formatCode="0.00000">
                        <c:v>0.36492146596858638</c:v>
                      </c:pt>
                      <c:pt idx="102" formatCode="0.00000">
                        <c:v>0.37277486910994773</c:v>
                      </c:pt>
                      <c:pt idx="103" formatCode="0.00000">
                        <c:v>0.37434554973821987</c:v>
                      </c:pt>
                      <c:pt idx="104" formatCode="0.00000">
                        <c:v>0.34188481675392668</c:v>
                      </c:pt>
                      <c:pt idx="105" formatCode="0.00000">
                        <c:v>0.35654450261780107</c:v>
                      </c:pt>
                      <c:pt idx="106" formatCode="0.00000">
                        <c:v>0.35706806282722514</c:v>
                      </c:pt>
                      <c:pt idx="107" formatCode="0.00000">
                        <c:v>0.39581151832460731</c:v>
                      </c:pt>
                      <c:pt idx="108" formatCode="0.00000">
                        <c:v>0.39214659685863873</c:v>
                      </c:pt>
                      <c:pt idx="109" formatCode="0.00000">
                        <c:v>0.39371727748691099</c:v>
                      </c:pt>
                      <c:pt idx="110" formatCode="0.00000">
                        <c:v>0.39371727748691099</c:v>
                      </c:pt>
                      <c:pt idx="111" formatCode="0.00000">
                        <c:v>0.35130890052356023</c:v>
                      </c:pt>
                      <c:pt idx="112" formatCode="0.00000">
                        <c:v>0.35078534031413611</c:v>
                      </c:pt>
                      <c:pt idx="113" formatCode="0.00000">
                        <c:v>0.34293193717277487</c:v>
                      </c:pt>
                      <c:pt idx="114" formatCode="0.00000">
                        <c:v>0.38010471204188478</c:v>
                      </c:pt>
                      <c:pt idx="115" formatCode="0.00000">
                        <c:v>0.37015706806282728</c:v>
                      </c:pt>
                      <c:pt idx="116" formatCode="0.00000">
                        <c:v>0.3680628272251309</c:v>
                      </c:pt>
                      <c:pt idx="117" formatCode="0.00000">
                        <c:v>0.36596858638743457</c:v>
                      </c:pt>
                      <c:pt idx="118" formatCode="0.00000">
                        <c:v>0.32827225130890053</c:v>
                      </c:pt>
                      <c:pt idx="119" formatCode="0.00000">
                        <c:v>0.33246073298429318</c:v>
                      </c:pt>
                      <c:pt idx="120" formatCode="0.00000">
                        <c:v>0.33403141361256544</c:v>
                      </c:pt>
                      <c:pt idx="121" formatCode="0.00000">
                        <c:v>0.37329842931937174</c:v>
                      </c:pt>
                      <c:pt idx="122" formatCode="0.00000">
                        <c:v>0.3680628272251309</c:v>
                      </c:pt>
                      <c:pt idx="123" formatCode="0.00000">
                        <c:v>0.37172774869109948</c:v>
                      </c:pt>
                      <c:pt idx="124" formatCode="0.00000">
                        <c:v>0.36649214659685869</c:v>
                      </c:pt>
                      <c:pt idx="125" formatCode="0.00000">
                        <c:v>0.32827225130890053</c:v>
                      </c:pt>
                      <c:pt idx="126" formatCode="0.00000">
                        <c:v>0.32827225130890053</c:v>
                      </c:pt>
                      <c:pt idx="127" formatCode="0.00000">
                        <c:v>0.33350785340314137</c:v>
                      </c:pt>
                      <c:pt idx="128" formatCode="0.00000">
                        <c:v>0.37591623036649213</c:v>
                      </c:pt>
                      <c:pt idx="129" formatCode="0.00000">
                        <c:v>0.37172774869109948</c:v>
                      </c:pt>
                      <c:pt idx="130" formatCode="0.00000">
                        <c:v>0.36753926701570677</c:v>
                      </c:pt>
                      <c:pt idx="131" formatCode="0.00000">
                        <c:v>0.36282722513089005</c:v>
                      </c:pt>
                      <c:pt idx="132" formatCode="0.00000">
                        <c:v>0.32670157068062822</c:v>
                      </c:pt>
                      <c:pt idx="133" formatCode="0.00000">
                        <c:v>0.33874345549738216</c:v>
                      </c:pt>
                      <c:pt idx="134" formatCode="0.00000">
                        <c:v>0.34031413612565442</c:v>
                      </c:pt>
                      <c:pt idx="135" formatCode="0.00000">
                        <c:v>0.38429319371727744</c:v>
                      </c:pt>
                      <c:pt idx="136" formatCode="0.00000">
                        <c:v>0.39109947643979054</c:v>
                      </c:pt>
                      <c:pt idx="137" formatCode="0.00000">
                        <c:v>0.3900523560209424</c:v>
                      </c:pt>
                      <c:pt idx="138" formatCode="0.00000">
                        <c:v>0.38952879581151834</c:v>
                      </c:pt>
                      <c:pt idx="139" formatCode="0.00000">
                        <c:v>0.3518324607329843</c:v>
                      </c:pt>
                      <c:pt idx="140" formatCode="0.00000">
                        <c:v>0.36020942408376966</c:v>
                      </c:pt>
                      <c:pt idx="141" formatCode="0.00000">
                        <c:v>0.36858638743455496</c:v>
                      </c:pt>
                      <c:pt idx="142" formatCode="0.00000">
                        <c:v>0.41361256544502617</c:v>
                      </c:pt>
                      <c:pt idx="143" formatCode="0.00000">
                        <c:v>0.41047120418848165</c:v>
                      </c:pt>
                      <c:pt idx="144" formatCode="0.00000">
                        <c:v>0.41884816753926701</c:v>
                      </c:pt>
                      <c:pt idx="145" formatCode="0.00000">
                        <c:v>0.4130890052356021</c:v>
                      </c:pt>
                      <c:pt idx="146" formatCode="0.00000">
                        <c:v>0.37905759162303665</c:v>
                      </c:pt>
                      <c:pt idx="147" formatCode="0.00000">
                        <c:v>0.38481675392670156</c:v>
                      </c:pt>
                      <c:pt idx="148" formatCode="0.00000">
                        <c:v>0.38534031413612568</c:v>
                      </c:pt>
                      <c:pt idx="149" formatCode="0.00000">
                        <c:v>0.43193717277486909</c:v>
                      </c:pt>
                      <c:pt idx="150" formatCode="0.00000">
                        <c:v>0.43403141361256548</c:v>
                      </c:pt>
                      <c:pt idx="151" formatCode="0.00000">
                        <c:v>0.43298429319371728</c:v>
                      </c:pt>
                      <c:pt idx="152" formatCode="0.00000">
                        <c:v>0.42984293193717277</c:v>
                      </c:pt>
                      <c:pt idx="153" formatCode="0.00000">
                        <c:v>0.39424083769633511</c:v>
                      </c:pt>
                      <c:pt idx="154" formatCode="0.00000">
                        <c:v>0.39842931937172776</c:v>
                      </c:pt>
                      <c:pt idx="155" formatCode="0.00000">
                        <c:v>0.4047120418848168</c:v>
                      </c:pt>
                      <c:pt idx="156" formatCode="0.00000">
                        <c:v>0.44764397905759157</c:v>
                      </c:pt>
                      <c:pt idx="157" formatCode="0.00000">
                        <c:v>0.45026178010471202</c:v>
                      </c:pt>
                      <c:pt idx="158" formatCode="0.00000">
                        <c:v>0.45340314136125653</c:v>
                      </c:pt>
                      <c:pt idx="159" formatCode="0.00000">
                        <c:v>0.44869109947643981</c:v>
                      </c:pt>
                      <c:pt idx="160" formatCode="0.00000">
                        <c:v>0.40837696335078533</c:v>
                      </c:pt>
                      <c:pt idx="161" formatCode="0.00000">
                        <c:v>0.41727748691099481</c:v>
                      </c:pt>
                      <c:pt idx="162" formatCode="0.00000">
                        <c:v>0.41884816753926701</c:v>
                      </c:pt>
                      <c:pt idx="163" formatCode="0.00000">
                        <c:v>0.45340314136125653</c:v>
                      </c:pt>
                      <c:pt idx="164" formatCode="0.00000">
                        <c:v>0.44921465968586388</c:v>
                      </c:pt>
                      <c:pt idx="165" formatCode="0.00000">
                        <c:v>0.44973821989528789</c:v>
                      </c:pt>
                      <c:pt idx="166" formatCode="0.00000">
                        <c:v>0.44450261780104705</c:v>
                      </c:pt>
                      <c:pt idx="167" formatCode="0.00000">
                        <c:v>0.40418848167539262</c:v>
                      </c:pt>
                      <c:pt idx="168" formatCode="0.00000">
                        <c:v>0.40471204188481674</c:v>
                      </c:pt>
                      <c:pt idx="169" formatCode="0.00000">
                        <c:v>0.40471204188481674</c:v>
                      </c:pt>
                      <c:pt idx="170" formatCode="0.00000">
                        <c:v>0.45287958115183241</c:v>
                      </c:pt>
                      <c:pt idx="171" formatCode="0.00000">
                        <c:v>0.45497382198952874</c:v>
                      </c:pt>
                      <c:pt idx="172" formatCode="0.00000">
                        <c:v>0.46125654450261788</c:v>
                      </c:pt>
                      <c:pt idx="173" formatCode="0.00000">
                        <c:v>0.4659685863874346</c:v>
                      </c:pt>
                      <c:pt idx="174" formatCode="0.00000">
                        <c:v>0.43089005235602096</c:v>
                      </c:pt>
                      <c:pt idx="175" formatCode="0.00000">
                        <c:v>0.44031413612565445</c:v>
                      </c:pt>
                      <c:pt idx="176" formatCode="0.00000">
                        <c:v>0.44397905759162304</c:v>
                      </c:pt>
                      <c:pt idx="177" formatCode="0.00000">
                        <c:v>0.48534031413612561</c:v>
                      </c:pt>
                      <c:pt idx="178" formatCode="0.00000">
                        <c:v>0.50261780104712039</c:v>
                      </c:pt>
                      <c:pt idx="179" formatCode="0.00000">
                        <c:v>0.49214659685863876</c:v>
                      </c:pt>
                      <c:pt idx="180" formatCode="0.00000">
                        <c:v>0.48115183246073301</c:v>
                      </c:pt>
                      <c:pt idx="181" formatCode="0.00000">
                        <c:v>0.44450261780104705</c:v>
                      </c:pt>
                      <c:pt idx="182" formatCode="0.00000">
                        <c:v>0.44659685863874349</c:v>
                      </c:pt>
                      <c:pt idx="183" formatCode="0.00000">
                        <c:v>0.45026178010471207</c:v>
                      </c:pt>
                      <c:pt idx="184" formatCode="0.00000">
                        <c:v>0.49947643979057588</c:v>
                      </c:pt>
                      <c:pt idx="185" formatCode="0.00000">
                        <c:v>0.5083769633507853</c:v>
                      </c:pt>
                      <c:pt idx="186" formatCode="0.00000">
                        <c:v>0.48062827225130889</c:v>
                      </c:pt>
                      <c:pt idx="187" formatCode="0.00000">
                        <c:v>0.4701570680628272</c:v>
                      </c:pt>
                      <c:pt idx="188" formatCode="0.00000">
                        <c:v>0.41675392670157063</c:v>
                      </c:pt>
                      <c:pt idx="189" formatCode="0.00000">
                        <c:v>0.43664921465968581</c:v>
                      </c:pt>
                      <c:pt idx="190" formatCode="0.00000">
                        <c:v>0.437696335078534</c:v>
                      </c:pt>
                      <c:pt idx="191" formatCode="0.00000">
                        <c:v>0.47643979057591623</c:v>
                      </c:pt>
                      <c:pt idx="192" formatCode="0.00000">
                        <c:v>0.47539267015706804</c:v>
                      </c:pt>
                      <c:pt idx="193" formatCode="0.00000">
                        <c:v>0.47696335078534025</c:v>
                      </c:pt>
                      <c:pt idx="194" formatCode="0.00000">
                        <c:v>0.47172774869109946</c:v>
                      </c:pt>
                      <c:pt idx="195" formatCode="0.00000">
                        <c:v>0.42146596858638741</c:v>
                      </c:pt>
                      <c:pt idx="196" formatCode="0.00000">
                        <c:v>0.45968586387434557</c:v>
                      </c:pt>
                      <c:pt idx="197" formatCode="0.00000">
                        <c:v>0.46492146596858641</c:v>
                      </c:pt>
                      <c:pt idx="198" formatCode="0.00000">
                        <c:v>0.50366492146596853</c:v>
                      </c:pt>
                      <c:pt idx="199" formatCode="0.00000">
                        <c:v>0.4984293193717278</c:v>
                      </c:pt>
                      <c:pt idx="200" formatCode="0.00000">
                        <c:v>0.49319371727748695</c:v>
                      </c:pt>
                      <c:pt idx="201" formatCode="0.00000">
                        <c:v>0.47748691099476437</c:v>
                      </c:pt>
                      <c:pt idx="202" formatCode="0.00000">
                        <c:v>0.43926701570680632</c:v>
                      </c:pt>
                      <c:pt idx="203" formatCode="0.00000">
                        <c:v>0.42774869109947644</c:v>
                      </c:pt>
                      <c:pt idx="204" formatCode="0.00000">
                        <c:v>0.41780104712041882</c:v>
                      </c:pt>
                      <c:pt idx="205" formatCode="0.00000">
                        <c:v>0.44397905759162304</c:v>
                      </c:pt>
                      <c:pt idx="206" formatCode="0.00000">
                        <c:v>0.42670157068062825</c:v>
                      </c:pt>
                      <c:pt idx="207" formatCode="0.00000">
                        <c:v>0.42094240837696334</c:v>
                      </c:pt>
                      <c:pt idx="208" formatCode="0.00000">
                        <c:v>0.41047120418848165</c:v>
                      </c:pt>
                      <c:pt idx="209" formatCode="0.00000">
                        <c:v>0.37958115183246072</c:v>
                      </c:pt>
                      <c:pt idx="210" formatCode="0.00000">
                        <c:v>0.3858638743455497</c:v>
                      </c:pt>
                      <c:pt idx="211" formatCode="0.00000">
                        <c:v>0.38952879581151828</c:v>
                      </c:pt>
                      <c:pt idx="212" formatCode="0.00000">
                        <c:v>0.42303664921465967</c:v>
                      </c:pt>
                      <c:pt idx="213" formatCode="0.00000">
                        <c:v>0.42827225130890045</c:v>
                      </c:pt>
                      <c:pt idx="214" formatCode="0.00000">
                        <c:v>0.42879581151832458</c:v>
                      </c:pt>
                      <c:pt idx="215" formatCode="0.00000">
                        <c:v>0.43455497382198949</c:v>
                      </c:pt>
                      <c:pt idx="216" formatCode="0.00000">
                        <c:v>0.40732984293193714</c:v>
                      </c:pt>
                      <c:pt idx="217" formatCode="0.00000">
                        <c:v>0.41675392670157069</c:v>
                      </c:pt>
                      <c:pt idx="218" formatCode="0.00000">
                        <c:v>0.42146596858638741</c:v>
                      </c:pt>
                      <c:pt idx="219" formatCode="0.00000">
                        <c:v>0.44816753926701569</c:v>
                      </c:pt>
                      <c:pt idx="220" formatCode="0.00000">
                        <c:v>0.44188481675392666</c:v>
                      </c:pt>
                      <c:pt idx="221" formatCode="0.00000">
                        <c:v>0.44136125654450264</c:v>
                      </c:pt>
                      <c:pt idx="222" formatCode="0.00000">
                        <c:v>0.4361256544502618</c:v>
                      </c:pt>
                      <c:pt idx="223" formatCode="0.00000">
                        <c:v>0.39790575916230364</c:v>
                      </c:pt>
                      <c:pt idx="224" formatCode="0.00000">
                        <c:v>0.39738219895287952</c:v>
                      </c:pt>
                      <c:pt idx="225" formatCode="0.00000">
                        <c:v>0.39214659685863873</c:v>
                      </c:pt>
                      <c:pt idx="226" formatCode="0.00000">
                        <c:v>0.41727748691099481</c:v>
                      </c:pt>
                      <c:pt idx="227" formatCode="0.00000">
                        <c:v>0.40837696335078533</c:v>
                      </c:pt>
                      <c:pt idx="228" formatCode="0.00000">
                        <c:v>0.40366492146596861</c:v>
                      </c:pt>
                      <c:pt idx="229" formatCode="0.00000">
                        <c:v>0.3979057591623037</c:v>
                      </c:pt>
                      <c:pt idx="230" formatCode="0.00000">
                        <c:v>0.36701570680628276</c:v>
                      </c:pt>
                      <c:pt idx="231" formatCode="0.00000">
                        <c:v>0.3670157068062827</c:v>
                      </c:pt>
                      <c:pt idx="232" formatCode="0.00000">
                        <c:v>0.36492146596858638</c:v>
                      </c:pt>
                      <c:pt idx="233" formatCode="0.00000">
                        <c:v>0.3994764397905759</c:v>
                      </c:pt>
                      <c:pt idx="234" formatCode="0.00000">
                        <c:v>0.39895287958115178</c:v>
                      </c:pt>
                      <c:pt idx="235" formatCode="0.00000">
                        <c:v>0.3979057591623037</c:v>
                      </c:pt>
                      <c:pt idx="236" formatCode="0.00000">
                        <c:v>0.40157068062827223</c:v>
                      </c:pt>
                      <c:pt idx="237" formatCode="0.00000">
                        <c:v>0.37277486910994762</c:v>
                      </c:pt>
                      <c:pt idx="238" formatCode="0.00000">
                        <c:v>0.38115183246073303</c:v>
                      </c:pt>
                      <c:pt idx="239" formatCode="0.00000">
                        <c:v>0.38691099476439789</c:v>
                      </c:pt>
                      <c:pt idx="240" formatCode="0.00000">
                        <c:v>0.42094240837696334</c:v>
                      </c:pt>
                      <c:pt idx="241" formatCode="0.00000">
                        <c:v>0.42303664921465967</c:v>
                      </c:pt>
                      <c:pt idx="242" formatCode="0.00000">
                        <c:v>0.42722513089005226</c:v>
                      </c:pt>
                      <c:pt idx="243" formatCode="0.00000">
                        <c:v>0.42879581151832469</c:v>
                      </c:pt>
                      <c:pt idx="244" formatCode="0.00000">
                        <c:v>0.39685863874345551</c:v>
                      </c:pt>
                      <c:pt idx="245" formatCode="0.00000">
                        <c:v>0.40575916230366493</c:v>
                      </c:pt>
                      <c:pt idx="246" formatCode="0.00000">
                        <c:v>0.40680628272251312</c:v>
                      </c:pt>
                      <c:pt idx="247" formatCode="0.00000">
                        <c:v>0.44293193717277496</c:v>
                      </c:pt>
                      <c:pt idx="248" formatCode="0.00000">
                        <c:v>0.44188481675392666</c:v>
                      </c:pt>
                      <c:pt idx="249" formatCode="0.00000">
                        <c:v>0.43874345549738225</c:v>
                      </c:pt>
                      <c:pt idx="250" formatCode="0.00000">
                        <c:v>0.43979057591623033</c:v>
                      </c:pt>
                      <c:pt idx="251" formatCode="0.00000">
                        <c:v>0.41204188481675397</c:v>
                      </c:pt>
                      <c:pt idx="252" formatCode="0.00000">
                        <c:v>0.41832460732984289</c:v>
                      </c:pt>
                      <c:pt idx="253" formatCode="0.00000">
                        <c:v>0.41623036649214662</c:v>
                      </c:pt>
                      <c:pt idx="254" formatCode="0.00000">
                        <c:v>0.44712041884816756</c:v>
                      </c:pt>
                      <c:pt idx="255" formatCode="0.00000">
                        <c:v>0.44083769633507847</c:v>
                      </c:pt>
                      <c:pt idx="256" formatCode="0.00000">
                        <c:v>0.43717277486910994</c:v>
                      </c:pt>
                      <c:pt idx="257" formatCode="0.00000">
                        <c:v>0.43036649214659689</c:v>
                      </c:pt>
                      <c:pt idx="258" formatCode="0.00000">
                        <c:v>0.40994764397905764</c:v>
                      </c:pt>
                      <c:pt idx="259" formatCode="0.00000">
                        <c:v>0.41832460732984289</c:v>
                      </c:pt>
                      <c:pt idx="260" formatCode="0.00000">
                        <c:v>0.41623036649214662</c:v>
                      </c:pt>
                      <c:pt idx="261" formatCode="0.00000">
                        <c:v>0.44869109947643981</c:v>
                      </c:pt>
                      <c:pt idx="262" formatCode="0.00000">
                        <c:v>0.44712041884816756</c:v>
                      </c:pt>
                      <c:pt idx="263" formatCode="0.00000">
                        <c:v>0.44973821989528789</c:v>
                      </c:pt>
                      <c:pt idx="264" formatCode="0.00000">
                        <c:v>0.4523560209424084</c:v>
                      </c:pt>
                      <c:pt idx="265" formatCode="0.00000">
                        <c:v>0.43455497382198949</c:v>
                      </c:pt>
                      <c:pt idx="266" formatCode="0.00000">
                        <c:v>0.44397905759162298</c:v>
                      </c:pt>
                      <c:pt idx="267" formatCode="0.00000">
                        <c:v>0.4507853403141362</c:v>
                      </c:pt>
                      <c:pt idx="268" formatCode="0.00000">
                        <c:v>0.46701570680628279</c:v>
                      </c:pt>
                      <c:pt idx="269" formatCode="0.00000">
                        <c:v>0.468586387434555</c:v>
                      </c:pt>
                      <c:pt idx="270" formatCode="0.00000">
                        <c:v>0.4727748691099477</c:v>
                      </c:pt>
                      <c:pt idx="271" formatCode="0.00000">
                        <c:v>0.46649214659685867</c:v>
                      </c:pt>
                      <c:pt idx="272" formatCode="0.00000">
                        <c:v>0.45497382198952885</c:v>
                      </c:pt>
                      <c:pt idx="273" formatCode="0.00000">
                        <c:v>0.46020942408376958</c:v>
                      </c:pt>
                      <c:pt idx="274" formatCode="0.00000">
                        <c:v>0.45863874345549738</c:v>
                      </c:pt>
                      <c:pt idx="275" formatCode="0.00000">
                        <c:v>0.48534031413612561</c:v>
                      </c:pt>
                      <c:pt idx="276" formatCode="0.00000">
                        <c:v>0.47958115183246069</c:v>
                      </c:pt>
                      <c:pt idx="277" formatCode="0.00000">
                        <c:v>0.4659685863874346</c:v>
                      </c:pt>
                      <c:pt idx="278" formatCode="0.00000">
                        <c:v>0.468586387434555</c:v>
                      </c:pt>
                      <c:pt idx="279" formatCode="0.00000">
                        <c:v>0.45706806282722512</c:v>
                      </c:pt>
                      <c:pt idx="280" formatCode="0.00000">
                        <c:v>0.46544502617801042</c:v>
                      </c:pt>
                      <c:pt idx="281" formatCode="0.00000">
                        <c:v>0.47120418848167533</c:v>
                      </c:pt>
                      <c:pt idx="282" formatCode="0.00000">
                        <c:v>0.48795811518324611</c:v>
                      </c:pt>
                      <c:pt idx="283" formatCode="0.00000">
                        <c:v>0.48743455497382193</c:v>
                      </c:pt>
                      <c:pt idx="284" formatCode="0.00000">
                        <c:v>0.49633507853403136</c:v>
                      </c:pt>
                      <c:pt idx="285" formatCode="0.00000">
                        <c:v>0.49109947643979057</c:v>
                      </c:pt>
                      <c:pt idx="286" formatCode="0.00000">
                        <c:v>0.49633507853403136</c:v>
                      </c:pt>
                      <c:pt idx="287" formatCode="0.00000">
                        <c:v>0.5298429319371728</c:v>
                      </c:pt>
                      <c:pt idx="288" formatCode="0.00000">
                        <c:v>0.54188481675392663</c:v>
                      </c:pt>
                      <c:pt idx="289" formatCode="0.00000">
                        <c:v>0.55654450261780108</c:v>
                      </c:pt>
                      <c:pt idx="290" formatCode="0.00000">
                        <c:v>0.55549738219895295</c:v>
                      </c:pt>
                      <c:pt idx="291" formatCode="0.00000">
                        <c:v>0.56020942408376961</c:v>
                      </c:pt>
                      <c:pt idx="292" formatCode="0.00000">
                        <c:v>0.55549738219895284</c:v>
                      </c:pt>
                      <c:pt idx="293" formatCode="0.00000">
                        <c:v>0.54764397905759155</c:v>
                      </c:pt>
                      <c:pt idx="294" formatCode="0.00000">
                        <c:v>0.54869109947643968</c:v>
                      </c:pt>
                      <c:pt idx="295" formatCode="0.00000">
                        <c:v>0.56020942408376961</c:v>
                      </c:pt>
                      <c:pt idx="296" formatCode="0.00000">
                        <c:v>0.56701570680628277</c:v>
                      </c:pt>
                      <c:pt idx="297" formatCode="0.00000">
                        <c:v>0.55392670157068058</c:v>
                      </c:pt>
                      <c:pt idx="298" formatCode="0.00000">
                        <c:v>0.54816753926701567</c:v>
                      </c:pt>
                      <c:pt idx="299" formatCode="0.00000">
                        <c:v>0.5408376963350785</c:v>
                      </c:pt>
                      <c:pt idx="300" formatCode="0.00000">
                        <c:v>0.52879581151832455</c:v>
                      </c:pt>
                      <c:pt idx="301" formatCode="0.00000">
                        <c:v>0.53089005235602094</c:v>
                      </c:pt>
                      <c:pt idx="302" formatCode="0.00000">
                        <c:v>0.53193717277486907</c:v>
                      </c:pt>
                      <c:pt idx="303" formatCode="0.00000">
                        <c:v>0.54712041884816753</c:v>
                      </c:pt>
                      <c:pt idx="304" formatCode="0.00000">
                        <c:v>0.55549738219895284</c:v>
                      </c:pt>
                      <c:pt idx="305" formatCode="0.00000">
                        <c:v>0.55549738219895295</c:v>
                      </c:pt>
                      <c:pt idx="306" formatCode="0.00000">
                        <c:v>0.55340314136125657</c:v>
                      </c:pt>
                      <c:pt idx="307" formatCode="0.00000">
                        <c:v>0.54921465968586392</c:v>
                      </c:pt>
                      <c:pt idx="308" formatCode="0.00000">
                        <c:v>0.56073298429319374</c:v>
                      </c:pt>
                      <c:pt idx="309" formatCode="0.00000">
                        <c:v>0.57748691099476446</c:v>
                      </c:pt>
                      <c:pt idx="310" formatCode="0.00000">
                        <c:v>0.59319371727748693</c:v>
                      </c:pt>
                      <c:pt idx="311" formatCode="0.00000">
                        <c:v>0.59319371727748693</c:v>
                      </c:pt>
                      <c:pt idx="312" formatCode="0.00000">
                        <c:v>0.59371727748691094</c:v>
                      </c:pt>
                      <c:pt idx="313" formatCode="0.00000">
                        <c:v>0.6</c:v>
                      </c:pt>
                      <c:pt idx="314" formatCode="0.00000">
                        <c:v>0.56073298429319363</c:v>
                      </c:pt>
                      <c:pt idx="315" formatCode="0.00000">
                        <c:v>0.5706806282722513</c:v>
                      </c:pt>
                      <c:pt idx="316" formatCode="0.00000">
                        <c:v>0.59109947643979055</c:v>
                      </c:pt>
                      <c:pt idx="317" formatCode="0.00000">
                        <c:v>0.60157068062827235</c:v>
                      </c:pt>
                      <c:pt idx="318" formatCode="0.00000">
                        <c:v>0.59057591623036654</c:v>
                      </c:pt>
                      <c:pt idx="319" formatCode="0.00000">
                        <c:v>0.57329842931937169</c:v>
                      </c:pt>
                      <c:pt idx="320" formatCode="0.00000">
                        <c:v>0.57434554973821983</c:v>
                      </c:pt>
                      <c:pt idx="321" formatCode="0.00000">
                        <c:v>0.54659685863874341</c:v>
                      </c:pt>
                      <c:pt idx="322" formatCode="0.00000">
                        <c:v>0.57068062827225119</c:v>
                      </c:pt>
                      <c:pt idx="323" formatCode="0.00000">
                        <c:v>0.56806282722513091</c:v>
                      </c:pt>
                      <c:pt idx="324" formatCode="0.00000">
                        <c:v>0.60890052356020941</c:v>
                      </c:pt>
                      <c:pt idx="325" formatCode="0.00000">
                        <c:v>0.60052356020942399</c:v>
                      </c:pt>
                      <c:pt idx="326" formatCode="0.00000">
                        <c:v>0.58429319371727739</c:v>
                      </c:pt>
                      <c:pt idx="327" formatCode="0.00000">
                        <c:v>0.58743455497382202</c:v>
                      </c:pt>
                      <c:pt idx="328" formatCode="0.00000">
                        <c:v>0.55549738219895295</c:v>
                      </c:pt>
                      <c:pt idx="329" formatCode="0.00000">
                        <c:v>0.58324607329842926</c:v>
                      </c:pt>
                      <c:pt idx="330" formatCode="0.00000">
                        <c:v>0.58586387434554976</c:v>
                      </c:pt>
                      <c:pt idx="331" formatCode="0.00000">
                        <c:v>0.62565445026178002</c:v>
                      </c:pt>
                      <c:pt idx="332" formatCode="0.00000">
                        <c:v>0.62041884816753923</c:v>
                      </c:pt>
                      <c:pt idx="333" formatCode="0.00000">
                        <c:v>0.62827225130890052</c:v>
                      </c:pt>
                      <c:pt idx="334" formatCode="0.00000">
                        <c:v>0.64031413612565435</c:v>
                      </c:pt>
                      <c:pt idx="335" formatCode="0.00000">
                        <c:v>0.59947643979057585</c:v>
                      </c:pt>
                      <c:pt idx="336" formatCode="0.00000">
                        <c:v>0.61832460732984285</c:v>
                      </c:pt>
                      <c:pt idx="337" formatCode="0.00000">
                        <c:v>0.62146596858638736</c:v>
                      </c:pt>
                      <c:pt idx="338" formatCode="0.00000">
                        <c:v>0.67801047120418834</c:v>
                      </c:pt>
                      <c:pt idx="339" formatCode="0.00000">
                        <c:v>0.6764397905759163</c:v>
                      </c:pt>
                      <c:pt idx="340" formatCode="0.00000">
                        <c:v>0.67905759162303669</c:v>
                      </c:pt>
                      <c:pt idx="341" formatCode="0.00000">
                        <c:v>0.68324607329842935</c:v>
                      </c:pt>
                      <c:pt idx="342" formatCode="0.00000">
                        <c:v>0.6272251308900525</c:v>
                      </c:pt>
                      <c:pt idx="343" formatCode="0.00000">
                        <c:v>0.63769633507853407</c:v>
                      </c:pt>
                      <c:pt idx="344" formatCode="0.00000">
                        <c:v>0.63507853403141368</c:v>
                      </c:pt>
                      <c:pt idx="345" formatCode="0.00000">
                        <c:v>0.68900523560209426</c:v>
                      </c:pt>
                      <c:pt idx="346" formatCode="0.00000">
                        <c:v>0.67853403141361246</c:v>
                      </c:pt>
                      <c:pt idx="347" formatCode="0.00000">
                        <c:v>0.67486910994764393</c:v>
                      </c:pt>
                      <c:pt idx="348" formatCode="0.00000">
                        <c:v>0.65706806282722519</c:v>
                      </c:pt>
                      <c:pt idx="349" formatCode="0.00000">
                        <c:v>0.59790575916230371</c:v>
                      </c:pt>
                      <c:pt idx="350" formatCode="0.00000">
                        <c:v>0.60366492146596851</c:v>
                      </c:pt>
                      <c:pt idx="351" formatCode="0.00000">
                        <c:v>0.60366492146596862</c:v>
                      </c:pt>
                      <c:pt idx="352" formatCode="0.00000">
                        <c:v>0.65497382198952891</c:v>
                      </c:pt>
                      <c:pt idx="353" formatCode="0.00000">
                        <c:v>0.63821989528795808</c:v>
                      </c:pt>
                      <c:pt idx="354" formatCode="0.00000">
                        <c:v>0.62565445026178013</c:v>
                      </c:pt>
                      <c:pt idx="355" formatCode="0.00000">
                        <c:v>0.6193717277486912</c:v>
                      </c:pt>
                      <c:pt idx="356" formatCode="0.00000">
                        <c:v>0.56335078534031413</c:v>
                      </c:pt>
                      <c:pt idx="357" formatCode="0.00000">
                        <c:v>0.57015706806282718</c:v>
                      </c:pt>
                      <c:pt idx="358" formatCode="0.00000">
                        <c:v>0.57434554973821994</c:v>
                      </c:pt>
                      <c:pt idx="359" formatCode="0.00000">
                        <c:v>0.62408376963350787</c:v>
                      </c:pt>
                      <c:pt idx="360" formatCode="0.00000">
                        <c:v>0.61623036649214658</c:v>
                      </c:pt>
                      <c:pt idx="361" formatCode="0.00000">
                        <c:v>0.60523560209424088</c:v>
                      </c:pt>
                      <c:pt idx="362" formatCode="0.00000">
                        <c:v>0.60471204188481686</c:v>
                      </c:pt>
                      <c:pt idx="363" formatCode="0.00000">
                        <c:v>0.55235602094240843</c:v>
                      </c:pt>
                      <c:pt idx="364" formatCode="0.00000">
                        <c:v>0.56282722513089012</c:v>
                      </c:pt>
                      <c:pt idx="365" formatCode="0.00000">
                        <c:v>0.55916230366492148</c:v>
                      </c:pt>
                      <c:pt idx="366" formatCode="0.00000">
                        <c:v>0.60942408376963342</c:v>
                      </c:pt>
                      <c:pt idx="367" formatCode="0.00000">
                        <c:v>0.60575916230366489</c:v>
                      </c:pt>
                      <c:pt idx="368" formatCode="0.00000">
                        <c:v>0.60575916230366489</c:v>
                      </c:pt>
                      <c:pt idx="369" formatCode="0.00000">
                        <c:v>0.61047120418848166</c:v>
                      </c:pt>
                      <c:pt idx="370" formatCode="0.00000">
                        <c:v>0.57277486910994768</c:v>
                      </c:pt>
                      <c:pt idx="371" formatCode="0.00000">
                        <c:v>0.58952879581151829</c:v>
                      </c:pt>
                      <c:pt idx="372" formatCode="0.00000">
                        <c:v>0.58481675392670152</c:v>
                      </c:pt>
                      <c:pt idx="373" formatCode="0.00000">
                        <c:v>0.63979057591623034</c:v>
                      </c:pt>
                      <c:pt idx="374" formatCode="0.00000">
                        <c:v>0.64188481675392661</c:v>
                      </c:pt>
                      <c:pt idx="375" formatCode="0.00000">
                        <c:v>0.64293193717277486</c:v>
                      </c:pt>
                      <c:pt idx="376" formatCode="0.00000">
                        <c:v>0.64345549738219898</c:v>
                      </c:pt>
                      <c:pt idx="377" formatCode="0.00000">
                        <c:v>0.59790575916230371</c:v>
                      </c:pt>
                      <c:pt idx="378" formatCode="0.00000">
                        <c:v>0.60628272251308901</c:v>
                      </c:pt>
                      <c:pt idx="379" formatCode="0.00000">
                        <c:v>0.60314136125654438</c:v>
                      </c:pt>
                      <c:pt idx="380" formatCode="0.00000">
                        <c:v>0.65392670157068056</c:v>
                      </c:pt>
                      <c:pt idx="381" formatCode="0.00000">
                        <c:v>0.65340314136125666</c:v>
                      </c:pt>
                      <c:pt idx="382" formatCode="0.00000">
                        <c:v>0.66544502617801049</c:v>
                      </c:pt>
                      <c:pt idx="383" formatCode="0.00000">
                        <c:v>0.67329842931937178</c:v>
                      </c:pt>
                      <c:pt idx="384" formatCode="0.00000">
                        <c:v>0.63350785340314131</c:v>
                      </c:pt>
                      <c:pt idx="385" formatCode="0.00000">
                        <c:v>0.66230366492146597</c:v>
                      </c:pt>
                      <c:pt idx="386" formatCode="0.00000">
                        <c:v>0.66858638743455501</c:v>
                      </c:pt>
                      <c:pt idx="387" formatCode="0.00000">
                        <c:v>0.72670157068062824</c:v>
                      </c:pt>
                      <c:pt idx="388" formatCode="0.00000">
                        <c:v>0.72356020942408383</c:v>
                      </c:pt>
                      <c:pt idx="389" formatCode="0.00000">
                        <c:v>0.7256544502617801</c:v>
                      </c:pt>
                      <c:pt idx="390" formatCode="0.00000">
                        <c:v>0.71623036649214666</c:v>
                      </c:pt>
                      <c:pt idx="391" formatCode="0.00000">
                        <c:v>0.66910994764397913</c:v>
                      </c:pt>
                      <c:pt idx="392" formatCode="0.00000">
                        <c:v>0.67277486910994777</c:v>
                      </c:pt>
                      <c:pt idx="393" formatCode="0.00000">
                        <c:v>0.66544502617801049</c:v>
                      </c:pt>
                      <c:pt idx="394" formatCode="0.00000">
                        <c:v>0.70209424083769645</c:v>
                      </c:pt>
                      <c:pt idx="395" formatCode="0.00000">
                        <c:v>0.6848167539267016</c:v>
                      </c:pt>
                      <c:pt idx="396" formatCode="0.00000">
                        <c:v>0.68429319371727748</c:v>
                      </c:pt>
                      <c:pt idx="397" formatCode="0.00000">
                        <c:v>0.67853403141361257</c:v>
                      </c:pt>
                      <c:pt idx="398" formatCode="0.00000">
                        <c:v>0.64083769633507859</c:v>
                      </c:pt>
                      <c:pt idx="399" formatCode="0.00000">
                        <c:v>0.65445026178010468</c:v>
                      </c:pt>
                      <c:pt idx="400" formatCode="0.00000">
                        <c:v>0.66178010471204196</c:v>
                      </c:pt>
                      <c:pt idx="401" formatCode="0.00000">
                        <c:v>0.70994764397905763</c:v>
                      </c:pt>
                      <c:pt idx="402" formatCode="0.00000">
                        <c:v>0.71465968586387441</c:v>
                      </c:pt>
                      <c:pt idx="403" formatCode="0.00000">
                        <c:v>0.72146596858638745</c:v>
                      </c:pt>
                      <c:pt idx="404" formatCode="0.00000">
                        <c:v>0.72670157068062835</c:v>
                      </c:pt>
                      <c:pt idx="405" formatCode="0.00000">
                        <c:v>0.68324607329842935</c:v>
                      </c:pt>
                      <c:pt idx="406" formatCode="0.00000">
                        <c:v>0.69528795811518307</c:v>
                      </c:pt>
                      <c:pt idx="407" formatCode="0.00000">
                        <c:v>0.69842931937172759</c:v>
                      </c:pt>
                      <c:pt idx="408" formatCode="0.00000">
                        <c:v>0.74607329842931924</c:v>
                      </c:pt>
                      <c:pt idx="409" formatCode="0.00000">
                        <c:v>0.73769633507853394</c:v>
                      </c:pt>
                      <c:pt idx="410" formatCode="0.00000">
                        <c:v>0.7335078534031414</c:v>
                      </c:pt>
                      <c:pt idx="411" formatCode="0.00000">
                        <c:v>0.72722513089005225</c:v>
                      </c:pt>
                      <c:pt idx="412" formatCode="0.00000">
                        <c:v>0.67958115183246082</c:v>
                      </c:pt>
                      <c:pt idx="413" formatCode="0.00000">
                        <c:v>0.68534031413612573</c:v>
                      </c:pt>
                      <c:pt idx="414" formatCode="0.00000">
                        <c:v>0.68376963350785347</c:v>
                      </c:pt>
                      <c:pt idx="415" formatCode="0.00000">
                        <c:v>0.72617801047120423</c:v>
                      </c:pt>
                      <c:pt idx="416" formatCode="0.00000">
                        <c:v>0.71623036649214666</c:v>
                      </c:pt>
                      <c:pt idx="417" formatCode="0.00000">
                        <c:v>0.70157068062827221</c:v>
                      </c:pt>
                      <c:pt idx="418" formatCode="0.00000">
                        <c:v>0.69633507853403143</c:v>
                      </c:pt>
                      <c:pt idx="419" formatCode="0.00000">
                        <c:v>0.65026178010471203</c:v>
                      </c:pt>
                      <c:pt idx="420" formatCode="0.00000">
                        <c:v>0.65654450261780095</c:v>
                      </c:pt>
                      <c:pt idx="421" formatCode="0.00000">
                        <c:v>0.65235602094240819</c:v>
                      </c:pt>
                      <c:pt idx="422" formatCode="0.00000">
                        <c:v>0.69005235602094239</c:v>
                      </c:pt>
                      <c:pt idx="423" formatCode="0.00000">
                        <c:v>0.67958115183246082</c:v>
                      </c:pt>
                      <c:pt idx="424" formatCode="0.00000">
                        <c:v>0.67277486910994777</c:v>
                      </c:pt>
                      <c:pt idx="425" formatCode="0.00000">
                        <c:v>0.65968586387434558</c:v>
                      </c:pt>
                      <c:pt idx="426" formatCode="0.00000">
                        <c:v>0.6141361256544503</c:v>
                      </c:pt>
                      <c:pt idx="427" formatCode="0.00000">
                        <c:v>0.62251308900523561</c:v>
                      </c:pt>
                      <c:pt idx="428" formatCode="0.00000">
                        <c:v>0.61727748691099471</c:v>
                      </c:pt>
                      <c:pt idx="429" formatCode="0.00000">
                        <c:v>0.66387434554973823</c:v>
                      </c:pt>
                      <c:pt idx="430" formatCode="0.00000">
                        <c:v>0.65445026178010468</c:v>
                      </c:pt>
                      <c:pt idx="431" formatCode="0.00000">
                        <c:v>0.65445026178010468</c:v>
                      </c:pt>
                      <c:pt idx="432" formatCode="0.00000">
                        <c:v>0.65183246073298429</c:v>
                      </c:pt>
                      <c:pt idx="433" formatCode="0.00000">
                        <c:v>0.60418848167539252</c:v>
                      </c:pt>
                      <c:pt idx="434" formatCode="0.00000">
                        <c:v>0.60837696335078528</c:v>
                      </c:pt>
                      <c:pt idx="435" formatCode="0.00000">
                        <c:v>0.61308900523560206</c:v>
                      </c:pt>
                      <c:pt idx="436" formatCode="0.00000">
                        <c:v>0.65497382198952869</c:v>
                      </c:pt>
                      <c:pt idx="437" formatCode="0.00000">
                        <c:v>0.65287958115183242</c:v>
                      </c:pt>
                      <c:pt idx="438" formatCode="0.00000">
                        <c:v>0.6471204188481674</c:v>
                      </c:pt>
                      <c:pt idx="439" formatCode="0.00000">
                        <c:v>0.63507853403141357</c:v>
                      </c:pt>
                      <c:pt idx="440" formatCode="0.00000">
                        <c:v>0.59319371727748682</c:v>
                      </c:pt>
                      <c:pt idx="441" formatCode="0.00000">
                        <c:v>0.59267015706806281</c:v>
                      </c:pt>
                      <c:pt idx="442" formatCode="0.00000">
                        <c:v>0.5895287958115184</c:v>
                      </c:pt>
                      <c:pt idx="443" formatCode="0.00000">
                        <c:v>0.63246073298429328</c:v>
                      </c:pt>
                      <c:pt idx="444" formatCode="0.00000">
                        <c:v>0.62303664921465973</c:v>
                      </c:pt>
                      <c:pt idx="445" formatCode="0.00000">
                        <c:v>0.61780104712041883</c:v>
                      </c:pt>
                      <c:pt idx="446" formatCode="0.00000">
                        <c:v>0.61623036649214658</c:v>
                      </c:pt>
                      <c:pt idx="447" formatCode="0.00000">
                        <c:v>0.56701570680628266</c:v>
                      </c:pt>
                      <c:pt idx="448" formatCode="0.00000">
                        <c:v>0.57486910994764406</c:v>
                      </c:pt>
                      <c:pt idx="449" formatCode="0.00000">
                        <c:v>0.5759162303664922</c:v>
                      </c:pt>
                      <c:pt idx="450" formatCode="0.00000">
                        <c:v>0.61780104712041883</c:v>
                      </c:pt>
                      <c:pt idx="451" formatCode="0.00000">
                        <c:v>0.61570680628272256</c:v>
                      </c:pt>
                      <c:pt idx="452" formatCode="0.00000">
                        <c:v>0.61465968586387432</c:v>
                      </c:pt>
                      <c:pt idx="453" formatCode="0.00000">
                        <c:v>0.61204188481675392</c:v>
                      </c:pt>
                      <c:pt idx="454" formatCode="0.00000">
                        <c:v>0.57643979057591621</c:v>
                      </c:pt>
                      <c:pt idx="455" formatCode="0.00000">
                        <c:v>0.59162303664921467</c:v>
                      </c:pt>
                      <c:pt idx="456" formatCode="0.00000">
                        <c:v>0.59528795811518331</c:v>
                      </c:pt>
                      <c:pt idx="457" formatCode="0.00000">
                        <c:v>0.64188481675392672</c:v>
                      </c:pt>
                      <c:pt idx="458" formatCode="0.00000">
                        <c:v>0.64397905759162311</c:v>
                      </c:pt>
                      <c:pt idx="459" formatCode="0.00000">
                        <c:v>0.64973821989528802</c:v>
                      </c:pt>
                      <c:pt idx="460" formatCode="0.00000">
                        <c:v>0.65287958115183253</c:v>
                      </c:pt>
                      <c:pt idx="461" formatCode="0.00000">
                        <c:v>0.61884816753926708</c:v>
                      </c:pt>
                      <c:pt idx="462" formatCode="0.00000">
                        <c:v>0.62094240837696335</c:v>
                      </c:pt>
                      <c:pt idx="463" formatCode="0.00000">
                        <c:v>0.62460732984293188</c:v>
                      </c:pt>
                      <c:pt idx="464" formatCode="0.00000">
                        <c:v>0.6712041884816754</c:v>
                      </c:pt>
                      <c:pt idx="465" formatCode="0.00000">
                        <c:v>0.66649214659685851</c:v>
                      </c:pt>
                      <c:pt idx="466" formatCode="0.00000">
                        <c:v>0.66439790575916224</c:v>
                      </c:pt>
                      <c:pt idx="467" formatCode="0.00000">
                        <c:v>0.6659685863874345</c:v>
                      </c:pt>
                      <c:pt idx="468" formatCode="0.00000">
                        <c:v>0.61465968586387432</c:v>
                      </c:pt>
                      <c:pt idx="469" formatCode="0.00000">
                        <c:v>0.61151832460732991</c:v>
                      </c:pt>
                      <c:pt idx="470" formatCode="0.00000">
                        <c:v>0.61047120418848178</c:v>
                      </c:pt>
                      <c:pt idx="471" formatCode="0.00000">
                        <c:v>0.649214659685864</c:v>
                      </c:pt>
                      <c:pt idx="472" formatCode="0.00000">
                        <c:v>0.6575916230366492</c:v>
                      </c:pt>
                      <c:pt idx="473" formatCode="0.00000">
                        <c:v>0.6575916230366492</c:v>
                      </c:pt>
                      <c:pt idx="474" formatCode="0.00000">
                        <c:v>0.65863874345549733</c:v>
                      </c:pt>
                      <c:pt idx="475" formatCode="0.00000">
                        <c:v>0.61832460732984296</c:v>
                      </c:pt>
                      <c:pt idx="476" formatCode="0.00000">
                        <c:v>0.62198952879581149</c:v>
                      </c:pt>
                      <c:pt idx="477" formatCode="0.00000">
                        <c:v>0.61780104712041883</c:v>
                      </c:pt>
                      <c:pt idx="478" formatCode="0.00000">
                        <c:v>0.66230366492146586</c:v>
                      </c:pt>
                      <c:pt idx="479" formatCode="0.00000">
                        <c:v>0.66230366492146597</c:v>
                      </c:pt>
                      <c:pt idx="480" formatCode="0.00000">
                        <c:v>0.65811518324607321</c:v>
                      </c:pt>
                      <c:pt idx="481" formatCode="0.00000">
                        <c:v>0.65183246073298429</c:v>
                      </c:pt>
                      <c:pt idx="482" formatCode="0.00000">
                        <c:v>0.61099476439790579</c:v>
                      </c:pt>
                      <c:pt idx="483" formatCode="0.00000">
                        <c:v>0.6225130890052355</c:v>
                      </c:pt>
                      <c:pt idx="484" formatCode="0.00000">
                        <c:v>0.6167539267015707</c:v>
                      </c:pt>
                      <c:pt idx="485" formatCode="0.00000">
                        <c:v>0.64816753926701565</c:v>
                      </c:pt>
                      <c:pt idx="486" formatCode="0.00000">
                        <c:v>0.64869109947643977</c:v>
                      </c:pt>
                      <c:pt idx="487" formatCode="0.00000">
                        <c:v>0.64921465968586389</c:v>
                      </c:pt>
                      <c:pt idx="488" formatCode="0.00000">
                        <c:v>0.6575916230366492</c:v>
                      </c:pt>
                      <c:pt idx="489" formatCode="0.00000">
                        <c:v>0.62356020942408374</c:v>
                      </c:pt>
                      <c:pt idx="490" formatCode="0.00000">
                        <c:v>0.62198952879581149</c:v>
                      </c:pt>
                      <c:pt idx="491" formatCode="0.00000">
                        <c:v>0.62617801047120414</c:v>
                      </c:pt>
                      <c:pt idx="492" formatCode="0.00000">
                        <c:v>0.6659685863874345</c:v>
                      </c:pt>
                      <c:pt idx="493" formatCode="0.00000">
                        <c:v>0.66073298429319371</c:v>
                      </c:pt>
                      <c:pt idx="494" formatCode="0.00000">
                        <c:v>0.65445026178010468</c:v>
                      </c:pt>
                      <c:pt idx="495" formatCode="0.00000">
                        <c:v>0.65287958115183242</c:v>
                      </c:pt>
                      <c:pt idx="496" formatCode="0.00000">
                        <c:v>0.63246073298429317</c:v>
                      </c:pt>
                      <c:pt idx="497" formatCode="0.00000">
                        <c:v>0.63403141361256543</c:v>
                      </c:pt>
                      <c:pt idx="498" formatCode="0.00000">
                        <c:v>0.62408376963350787</c:v>
                      </c:pt>
                      <c:pt idx="499" formatCode="0.00000">
                        <c:v>0.66125654450261773</c:v>
                      </c:pt>
                      <c:pt idx="500" formatCode="0.00000">
                        <c:v>0.66073298429319371</c:v>
                      </c:pt>
                      <c:pt idx="501" formatCode="0.00000">
                        <c:v>0.65916230366492157</c:v>
                      </c:pt>
                      <c:pt idx="502" formatCode="0.00000">
                        <c:v>0.64502617801047124</c:v>
                      </c:pt>
                      <c:pt idx="503" formatCode="0.00000">
                        <c:v>0.6329842931937173</c:v>
                      </c:pt>
                      <c:pt idx="504" formatCode="0.00000">
                        <c:v>0.63507853403141357</c:v>
                      </c:pt>
                      <c:pt idx="505" formatCode="0.00000">
                        <c:v>0.64083769633507859</c:v>
                      </c:pt>
                      <c:pt idx="506" formatCode="0.00000">
                        <c:v>0.66335078534031422</c:v>
                      </c:pt>
                      <c:pt idx="507" formatCode="0.00000">
                        <c:v>0.67068062827225139</c:v>
                      </c:pt>
                      <c:pt idx="508" formatCode="0.00000">
                        <c:v>0.6764397905759163</c:v>
                      </c:pt>
                      <c:pt idx="509" formatCode="0.00000">
                        <c:v>0.67486910994764393</c:v>
                      </c:pt>
                      <c:pt idx="510" formatCode="0.00000">
                        <c:v>0.67277486910994766</c:v>
                      </c:pt>
                      <c:pt idx="511" formatCode="0.00000">
                        <c:v>0.67905759162303669</c:v>
                      </c:pt>
                      <c:pt idx="512" formatCode="0.00000">
                        <c:v>0.68900523560209426</c:v>
                      </c:pt>
                      <c:pt idx="513" formatCode="0.00000">
                        <c:v>0.69528795811518329</c:v>
                      </c:pt>
                      <c:pt idx="514" formatCode="0.00000">
                        <c:v>0.70261780104712046</c:v>
                      </c:pt>
                      <c:pt idx="515" formatCode="0.00000">
                        <c:v>0.70523560209424085</c:v>
                      </c:pt>
                      <c:pt idx="516" formatCode="0.00000">
                        <c:v>0.69895287958115182</c:v>
                      </c:pt>
                      <c:pt idx="517" formatCode="0.00000">
                        <c:v>0.68324607329842935</c:v>
                      </c:pt>
                      <c:pt idx="518" formatCode="0.00000">
                        <c:v>0.68534031413612562</c:v>
                      </c:pt>
                      <c:pt idx="519" formatCode="0.00000">
                        <c:v>0.68900523560209426</c:v>
                      </c:pt>
                      <c:pt idx="520" formatCode="0.00000">
                        <c:v>0.69895287958115182</c:v>
                      </c:pt>
                      <c:pt idx="521" formatCode="0.00000">
                        <c:v>0.70314136125654447</c:v>
                      </c:pt>
                      <c:pt idx="522" formatCode="0.00000">
                        <c:v>0.69895287958115182</c:v>
                      </c:pt>
                      <c:pt idx="523" formatCode="0.00000">
                        <c:v>0.69685863874345544</c:v>
                      </c:pt>
                      <c:pt idx="524" formatCode="0.00000">
                        <c:v>0.68743455497382189</c:v>
                      </c:pt>
                      <c:pt idx="525" formatCode="0.00000">
                        <c:v>0.69319371727748691</c:v>
                      </c:pt>
                      <c:pt idx="526" formatCode="0.00000">
                        <c:v>0.69685863874345544</c:v>
                      </c:pt>
                      <c:pt idx="527" formatCode="0.00000">
                        <c:v>0.71727748691099469</c:v>
                      </c:pt>
                      <c:pt idx="528" formatCode="0.00000">
                        <c:v>0.71465968586387441</c:v>
                      </c:pt>
                      <c:pt idx="529" formatCode="0.00000">
                        <c:v>0.71361256544502616</c:v>
                      </c:pt>
                      <c:pt idx="530" formatCode="0.00000">
                        <c:v>0.70837696335078537</c:v>
                      </c:pt>
                      <c:pt idx="531" formatCode="0.00000">
                        <c:v>0.69895287958115182</c:v>
                      </c:pt>
                      <c:pt idx="532" formatCode="0.00000">
                        <c:v>0.70575916230366498</c:v>
                      </c:pt>
                      <c:pt idx="533" formatCode="0.00000">
                        <c:v>0.71361256544502616</c:v>
                      </c:pt>
                      <c:pt idx="534" formatCode="0.00000">
                        <c:v>0.73036649214659677</c:v>
                      </c:pt>
                      <c:pt idx="535" formatCode="0.00000">
                        <c:v>0.7120418848167539</c:v>
                      </c:pt>
                      <c:pt idx="536" formatCode="0.00000">
                        <c:v>0.66649214659685863</c:v>
                      </c:pt>
                      <c:pt idx="537" formatCode="0.00000">
                        <c:v>0.65968586387434547</c:v>
                      </c:pt>
                      <c:pt idx="538" formatCode="0.00000">
                        <c:v>0.65130890052356016</c:v>
                      </c:pt>
                      <c:pt idx="539" formatCode="0.00000">
                        <c:v>0.66125654450261773</c:v>
                      </c:pt>
                      <c:pt idx="540" formatCode="0.00000">
                        <c:v>0.67015706806282727</c:v>
                      </c:pt>
                      <c:pt idx="541" formatCode="0.00000">
                        <c:v>0.68586387434554985</c:v>
                      </c:pt>
                      <c:pt idx="542" formatCode="0.00000">
                        <c:v>0.69476439790575917</c:v>
                      </c:pt>
                      <c:pt idx="543" formatCode="0.00000">
                        <c:v>0.71047120418848164</c:v>
                      </c:pt>
                      <c:pt idx="544" formatCode="0.00000">
                        <c:v>0.68586387434554974</c:v>
                      </c:pt>
                      <c:pt idx="545" formatCode="0.00000">
                        <c:v>0.69214659685863877</c:v>
                      </c:pt>
                      <c:pt idx="546" formatCode="0.00000">
                        <c:v>0.74554973821989523</c:v>
                      </c:pt>
                      <c:pt idx="547" formatCode="0.00000">
                        <c:v>0.74816753926701562</c:v>
                      </c:pt>
                      <c:pt idx="548" formatCode="0.00000">
                        <c:v>0.76649214659685849</c:v>
                      </c:pt>
                      <c:pt idx="549" formatCode="0.00000">
                        <c:v>0.77329842931937165</c:v>
                      </c:pt>
                      <c:pt idx="550" formatCode="0.00000">
                        <c:v>0.79738219895287954</c:v>
                      </c:pt>
                    </c:numCache>
                  </c:numRef>
                </c:val>
                <c:smooth val="0"/>
                <c:extLst xmlns:c15="http://schemas.microsoft.com/office/drawing/2012/chart">
                  <c:ext xmlns:c16="http://schemas.microsoft.com/office/drawing/2014/chart" uri="{C3380CC4-5D6E-409C-BE32-E72D297353CC}">
                    <c16:uniqueId val="{00000003-3E23-47C6-94DF-D1AF2AD6260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Index_Methodology!$V$11</c15:sqref>
                        </c15:formulaRef>
                      </c:ext>
                    </c:extLst>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Index_Methodology!$V$12:$V$571</c15:sqref>
                        </c15:fullRef>
                        <c15:formulaRef>
                          <c15:sqref>Index_Methodology!$V$21:$V$571</c15:sqref>
                        </c15:formulaRef>
                      </c:ext>
                    </c:extLst>
                    <c:numCache>
                      <c:formatCode>General</c:formatCode>
                      <c:ptCount val="551"/>
                      <c:pt idx="0" formatCode="0.00000">
                        <c:v>0.26893203883495143</c:v>
                      </c:pt>
                      <c:pt idx="1" formatCode="0.00000">
                        <c:v>0.27184466019417469</c:v>
                      </c:pt>
                      <c:pt idx="2" formatCode="0.00000">
                        <c:v>0.26796116504854361</c:v>
                      </c:pt>
                      <c:pt idx="3" formatCode="0.00000">
                        <c:v>0.26504854368932029</c:v>
                      </c:pt>
                      <c:pt idx="4" formatCode="0.00000">
                        <c:v>0.26019417475728152</c:v>
                      </c:pt>
                      <c:pt idx="5" formatCode="0.00000">
                        <c:v>0.26504854368932035</c:v>
                      </c:pt>
                      <c:pt idx="6" formatCode="0.00000">
                        <c:v>0.26796116504854367</c:v>
                      </c:pt>
                      <c:pt idx="7" formatCode="0.00000">
                        <c:v>0.26990291262135913</c:v>
                      </c:pt>
                      <c:pt idx="8" formatCode="0.00000">
                        <c:v>0.26504854368932029</c:v>
                      </c:pt>
                      <c:pt idx="9" formatCode="0.00000">
                        <c:v>0.26019417475728146</c:v>
                      </c:pt>
                      <c:pt idx="10" formatCode="0.00000">
                        <c:v>0.26116504854368927</c:v>
                      </c:pt>
                      <c:pt idx="11" formatCode="0.00000">
                        <c:v>0.24757281553398053</c:v>
                      </c:pt>
                      <c:pt idx="12" formatCode="0.00000">
                        <c:v>0.24854368932038828</c:v>
                      </c:pt>
                      <c:pt idx="13" formatCode="0.00000">
                        <c:v>0.24660194174757274</c:v>
                      </c:pt>
                      <c:pt idx="14" formatCode="0.00000">
                        <c:v>0.25145631067961161</c:v>
                      </c:pt>
                      <c:pt idx="15" formatCode="0.00000">
                        <c:v>0.24951456310679604</c:v>
                      </c:pt>
                      <c:pt idx="16" formatCode="0.00000">
                        <c:v>0.24563106796116502</c:v>
                      </c:pt>
                      <c:pt idx="17" formatCode="0.00000">
                        <c:v>0.25145631067961161</c:v>
                      </c:pt>
                      <c:pt idx="18" formatCode="0.00000">
                        <c:v>0.25728155339805825</c:v>
                      </c:pt>
                      <c:pt idx="19" formatCode="0.00000">
                        <c:v>0.2728155339805825</c:v>
                      </c:pt>
                      <c:pt idx="20" formatCode="0.00000">
                        <c:v>0.27572815533980577</c:v>
                      </c:pt>
                      <c:pt idx="21" formatCode="0.00000">
                        <c:v>0.28543689320388343</c:v>
                      </c:pt>
                      <c:pt idx="22" formatCode="0.00000">
                        <c:v>0.28543689320388343</c:v>
                      </c:pt>
                      <c:pt idx="23" formatCode="0.00000">
                        <c:v>0.28155339805825241</c:v>
                      </c:pt>
                      <c:pt idx="24" formatCode="0.00000">
                        <c:v>0.27475728155339801</c:v>
                      </c:pt>
                      <c:pt idx="25" formatCode="0.00000">
                        <c:v>0.26990291262135913</c:v>
                      </c:pt>
                      <c:pt idx="26" formatCode="0.00000">
                        <c:v>0.27184466019417469</c:v>
                      </c:pt>
                      <c:pt idx="27" formatCode="0.00000">
                        <c:v>0.26699029126213586</c:v>
                      </c:pt>
                      <c:pt idx="28" formatCode="0.00000">
                        <c:v>0.26407766990291254</c:v>
                      </c:pt>
                      <c:pt idx="29" formatCode="0.00000">
                        <c:v>0.25436893203883487</c:v>
                      </c:pt>
                      <c:pt idx="30" formatCode="0.00000">
                        <c:v>0.25048543689320379</c:v>
                      </c:pt>
                      <c:pt idx="31" formatCode="0.00000">
                        <c:v>0.25242718446601936</c:v>
                      </c:pt>
                      <c:pt idx="32" formatCode="0.00000">
                        <c:v>0.26407766990291254</c:v>
                      </c:pt>
                      <c:pt idx="33" formatCode="0.00000">
                        <c:v>0.27669902912621352</c:v>
                      </c:pt>
                      <c:pt idx="34" formatCode="0.00000">
                        <c:v>0.29417475728155329</c:v>
                      </c:pt>
                      <c:pt idx="35" formatCode="0.00000">
                        <c:v>0.30388349514563101</c:v>
                      </c:pt>
                      <c:pt idx="36" formatCode="0.00000">
                        <c:v>0.30679611650485433</c:v>
                      </c:pt>
                      <c:pt idx="37" formatCode="0.00000">
                        <c:v>0.30582524271844658</c:v>
                      </c:pt>
                      <c:pt idx="38" formatCode="0.00000">
                        <c:v>0.31747572815533975</c:v>
                      </c:pt>
                      <c:pt idx="39" formatCode="0.00000">
                        <c:v>0.32621359223300966</c:v>
                      </c:pt>
                      <c:pt idx="40" formatCode="0.00000">
                        <c:v>0.33786407766990284</c:v>
                      </c:pt>
                      <c:pt idx="41" formatCode="0.00000">
                        <c:v>0.34077669902912616</c:v>
                      </c:pt>
                      <c:pt idx="42" formatCode="0.00000">
                        <c:v>0.34271844660194167</c:v>
                      </c:pt>
                      <c:pt idx="43" formatCode="0.00000">
                        <c:v>0.34368932038834943</c:v>
                      </c:pt>
                      <c:pt idx="44" formatCode="0.00000">
                        <c:v>0.33009708737864074</c:v>
                      </c:pt>
                      <c:pt idx="45" formatCode="0.00000">
                        <c:v>0.33106796116504855</c:v>
                      </c:pt>
                      <c:pt idx="46" formatCode="0.00000">
                        <c:v>0.33689320388349508</c:v>
                      </c:pt>
                      <c:pt idx="47" formatCode="0.00000">
                        <c:v>0.34951456310679607</c:v>
                      </c:pt>
                      <c:pt idx="48" formatCode="0.00000">
                        <c:v>0.34077669902912616</c:v>
                      </c:pt>
                      <c:pt idx="49" formatCode="0.00000">
                        <c:v>0.34757281553398051</c:v>
                      </c:pt>
                      <c:pt idx="50" formatCode="0.00000">
                        <c:v>0.34854368932038826</c:v>
                      </c:pt>
                      <c:pt idx="51" formatCode="0.00000">
                        <c:v>0.35436893203883491</c:v>
                      </c:pt>
                      <c:pt idx="52" formatCode="0.00000">
                        <c:v>0.35631067961165042</c:v>
                      </c:pt>
                      <c:pt idx="53" formatCode="0.00000">
                        <c:v>0.35825242718446598</c:v>
                      </c:pt>
                      <c:pt idx="54" formatCode="0.00000">
                        <c:v>0.3689320388349514</c:v>
                      </c:pt>
                      <c:pt idx="55" formatCode="0.00000">
                        <c:v>0.37572815533980575</c:v>
                      </c:pt>
                      <c:pt idx="56" formatCode="0.00000">
                        <c:v>0.38058252427184458</c:v>
                      </c:pt>
                      <c:pt idx="57" formatCode="0.00000">
                        <c:v>0.3834951456310679</c:v>
                      </c:pt>
                      <c:pt idx="58" formatCode="0.00000">
                        <c:v>0.3980582524271844</c:v>
                      </c:pt>
                      <c:pt idx="59" formatCode="0.00000">
                        <c:v>0.3980582524271844</c:v>
                      </c:pt>
                      <c:pt idx="60" formatCode="0.00000">
                        <c:v>0.3980582524271844</c:v>
                      </c:pt>
                      <c:pt idx="61" formatCode="0.00000">
                        <c:v>0.3980582524271844</c:v>
                      </c:pt>
                      <c:pt idx="62" formatCode="0.00000">
                        <c:v>0.3980582524271844</c:v>
                      </c:pt>
                      <c:pt idx="63" formatCode="0.00000">
                        <c:v>0.3980582524271844</c:v>
                      </c:pt>
                      <c:pt idx="64" formatCode="0.00000">
                        <c:v>0.3980582524271844</c:v>
                      </c:pt>
                      <c:pt idx="65" formatCode="0.00000">
                        <c:v>0.3980582524271844</c:v>
                      </c:pt>
                      <c:pt idx="66" formatCode="0.00000">
                        <c:v>0.3980582524271844</c:v>
                      </c:pt>
                      <c:pt idx="67" formatCode="0.00000">
                        <c:v>0.3980582524271844</c:v>
                      </c:pt>
                      <c:pt idx="68" formatCode="0.00000">
                        <c:v>0.3980582524271844</c:v>
                      </c:pt>
                      <c:pt idx="69" formatCode="0.00000">
                        <c:v>0.3980582524271844</c:v>
                      </c:pt>
                      <c:pt idx="70" formatCode="0.00000">
                        <c:v>0.3980582524271844</c:v>
                      </c:pt>
                      <c:pt idx="71" formatCode="0.00000">
                        <c:v>0.3980582524271844</c:v>
                      </c:pt>
                      <c:pt idx="72" formatCode="0.00000">
                        <c:v>0.3980582524271844</c:v>
                      </c:pt>
                      <c:pt idx="73" formatCode="0.00000">
                        <c:v>0.3980582524271844</c:v>
                      </c:pt>
                      <c:pt idx="74" formatCode="0.00000">
                        <c:v>0.38834951456310673</c:v>
                      </c:pt>
                      <c:pt idx="75" formatCode="0.00000">
                        <c:v>0.3766990291262135</c:v>
                      </c:pt>
                      <c:pt idx="76" formatCode="0.00000">
                        <c:v>0.35825242718446593</c:v>
                      </c:pt>
                      <c:pt idx="77" formatCode="0.00000">
                        <c:v>0.35145631067961158</c:v>
                      </c:pt>
                      <c:pt idx="78" formatCode="0.00000">
                        <c:v>0.33786407766990284</c:v>
                      </c:pt>
                      <c:pt idx="79" formatCode="0.00000">
                        <c:v>0.32135922330097083</c:v>
                      </c:pt>
                      <c:pt idx="80" formatCode="0.00000">
                        <c:v>0.31553398058252419</c:v>
                      </c:pt>
                      <c:pt idx="81" formatCode="0.00000">
                        <c:v>0.30679611650485433</c:v>
                      </c:pt>
                      <c:pt idx="82" formatCode="0.00000">
                        <c:v>0.29805825242718442</c:v>
                      </c:pt>
                      <c:pt idx="83" formatCode="0.00000">
                        <c:v>0.2728155339805825</c:v>
                      </c:pt>
                      <c:pt idx="84" formatCode="0.00000">
                        <c:v>0.27669902912621358</c:v>
                      </c:pt>
                      <c:pt idx="85" formatCode="0.00000">
                        <c:v>0.2805825242718446</c:v>
                      </c:pt>
                      <c:pt idx="86" formatCode="0.00000">
                        <c:v>0.28252427184466011</c:v>
                      </c:pt>
                      <c:pt idx="87" formatCode="0.00000">
                        <c:v>0.27669902912621358</c:v>
                      </c:pt>
                      <c:pt idx="88" formatCode="0.00000">
                        <c:v>0.27766990291262134</c:v>
                      </c:pt>
                      <c:pt idx="89" formatCode="0.00000">
                        <c:v>0.28155339805825241</c:v>
                      </c:pt>
                      <c:pt idx="90" formatCode="0.00000">
                        <c:v>0.26116504854368927</c:v>
                      </c:pt>
                      <c:pt idx="91" formatCode="0.00000">
                        <c:v>0.25631067961165044</c:v>
                      </c:pt>
                      <c:pt idx="92" formatCode="0.00000">
                        <c:v>0.24951456310679604</c:v>
                      </c:pt>
                      <c:pt idx="93" formatCode="0.00000">
                        <c:v>0.25631067961165044</c:v>
                      </c:pt>
                      <c:pt idx="94" formatCode="0.00000">
                        <c:v>0.2427184466019417</c:v>
                      </c:pt>
                      <c:pt idx="95" formatCode="0.00000">
                        <c:v>0.22621359223300966</c:v>
                      </c:pt>
                      <c:pt idx="96" formatCode="0.00000">
                        <c:v>0.22427184466019412</c:v>
                      </c:pt>
                      <c:pt idx="97" formatCode="0.00000">
                        <c:v>0.20194174757281549</c:v>
                      </c:pt>
                      <c:pt idx="98" formatCode="0.00000">
                        <c:v>0.19029126213592229</c:v>
                      </c:pt>
                      <c:pt idx="99" formatCode="0.00000">
                        <c:v>0.17669902912621355</c:v>
                      </c:pt>
                      <c:pt idx="100" formatCode="0.00000">
                        <c:v>0.1844660194174757</c:v>
                      </c:pt>
                      <c:pt idx="101" formatCode="0.00000">
                        <c:v>0.18932038834951453</c:v>
                      </c:pt>
                      <c:pt idx="102" formatCode="0.00000">
                        <c:v>0.19126213592233005</c:v>
                      </c:pt>
                      <c:pt idx="103" formatCode="0.00000">
                        <c:v>0.19708737864077666</c:v>
                      </c:pt>
                      <c:pt idx="104" formatCode="0.00000">
                        <c:v>0.187378640776699</c:v>
                      </c:pt>
                      <c:pt idx="105" formatCode="0.00000">
                        <c:v>0.19514563106796112</c:v>
                      </c:pt>
                      <c:pt idx="106" formatCode="0.00000">
                        <c:v>0.19223300970873783</c:v>
                      </c:pt>
                      <c:pt idx="107" formatCode="0.00000">
                        <c:v>0.20582524271844654</c:v>
                      </c:pt>
                      <c:pt idx="108" formatCode="0.00000">
                        <c:v>0.21262135922330092</c:v>
                      </c:pt>
                      <c:pt idx="109" formatCode="0.00000">
                        <c:v>0.21747572815533975</c:v>
                      </c:pt>
                      <c:pt idx="110" formatCode="0.00000">
                        <c:v>0.22038834951456304</c:v>
                      </c:pt>
                      <c:pt idx="111" formatCode="0.00000">
                        <c:v>0.18932038834951453</c:v>
                      </c:pt>
                      <c:pt idx="112" formatCode="0.00000">
                        <c:v>0.18252427184466016</c:v>
                      </c:pt>
                      <c:pt idx="113" formatCode="0.00000">
                        <c:v>0.17087378640776696</c:v>
                      </c:pt>
                      <c:pt idx="114" formatCode="0.00000">
                        <c:v>0.17766990291262133</c:v>
                      </c:pt>
                      <c:pt idx="115" formatCode="0.00000">
                        <c:v>0.18737864077669902</c:v>
                      </c:pt>
                      <c:pt idx="116" formatCode="0.00000">
                        <c:v>0.19514563106796118</c:v>
                      </c:pt>
                      <c:pt idx="117" formatCode="0.00000">
                        <c:v>0.20970873786407768</c:v>
                      </c:pt>
                      <c:pt idx="118" formatCode="0.00000">
                        <c:v>0.19611650485436896</c:v>
                      </c:pt>
                      <c:pt idx="119" formatCode="0.00000">
                        <c:v>0.2058252427184466</c:v>
                      </c:pt>
                      <c:pt idx="120" formatCode="0.00000">
                        <c:v>0.20970873786407768</c:v>
                      </c:pt>
                      <c:pt idx="121" formatCode="0.00000">
                        <c:v>0.23106796116504852</c:v>
                      </c:pt>
                      <c:pt idx="122" formatCode="0.00000">
                        <c:v>0.23980582524271837</c:v>
                      </c:pt>
                      <c:pt idx="123" formatCode="0.00000">
                        <c:v>0.24563106796116499</c:v>
                      </c:pt>
                      <c:pt idx="124" formatCode="0.00000">
                        <c:v>0.25436893203883487</c:v>
                      </c:pt>
                      <c:pt idx="125" formatCode="0.00000">
                        <c:v>0.22427184466019412</c:v>
                      </c:pt>
                      <c:pt idx="126" formatCode="0.00000">
                        <c:v>0.21747572815533975</c:v>
                      </c:pt>
                      <c:pt idx="127" formatCode="0.00000">
                        <c:v>0.20485436893203879</c:v>
                      </c:pt>
                      <c:pt idx="128" formatCode="0.00000">
                        <c:v>0.21067961165048538</c:v>
                      </c:pt>
                      <c:pt idx="129" formatCode="0.00000">
                        <c:v>0.20679611650485433</c:v>
                      </c:pt>
                      <c:pt idx="130" formatCode="0.00000">
                        <c:v>0.20582524271844654</c:v>
                      </c:pt>
                      <c:pt idx="131" formatCode="0.00000">
                        <c:v>0.21165048543689316</c:v>
                      </c:pt>
                      <c:pt idx="132" formatCode="0.00000">
                        <c:v>0.19126213592233005</c:v>
                      </c:pt>
                      <c:pt idx="133" formatCode="0.00000">
                        <c:v>0.1990291262135922</c:v>
                      </c:pt>
                      <c:pt idx="134" formatCode="0.00000">
                        <c:v>0.19708737864077666</c:v>
                      </c:pt>
                      <c:pt idx="135" formatCode="0.00000">
                        <c:v>0.22038834951456304</c:v>
                      </c:pt>
                      <c:pt idx="136" formatCode="0.00000">
                        <c:v>0.23203883495145625</c:v>
                      </c:pt>
                      <c:pt idx="137" formatCode="0.00000">
                        <c:v>0.23786407766990286</c:v>
                      </c:pt>
                      <c:pt idx="138" formatCode="0.00000">
                        <c:v>0.25145631067961161</c:v>
                      </c:pt>
                      <c:pt idx="139" formatCode="0.00000">
                        <c:v>0.23592233009708732</c:v>
                      </c:pt>
                      <c:pt idx="140" formatCode="0.00000">
                        <c:v>0.23592233009708732</c:v>
                      </c:pt>
                      <c:pt idx="141" formatCode="0.00000">
                        <c:v>0.23009708737864071</c:v>
                      </c:pt>
                      <c:pt idx="142" formatCode="0.00000">
                        <c:v>0.24660194174757274</c:v>
                      </c:pt>
                      <c:pt idx="143" formatCode="0.00000">
                        <c:v>0.2427184466019417</c:v>
                      </c:pt>
                      <c:pt idx="144" formatCode="0.00000">
                        <c:v>0.24368932038834945</c:v>
                      </c:pt>
                      <c:pt idx="145" formatCode="0.00000">
                        <c:v>0.24951456310679604</c:v>
                      </c:pt>
                      <c:pt idx="146" formatCode="0.00000">
                        <c:v>0.23300970873786403</c:v>
                      </c:pt>
                      <c:pt idx="147" formatCode="0.00000">
                        <c:v>0.23106796116504852</c:v>
                      </c:pt>
                      <c:pt idx="148" formatCode="0.00000">
                        <c:v>0.22427184466019418</c:v>
                      </c:pt>
                      <c:pt idx="149" formatCode="0.00000">
                        <c:v>0.24174757281553397</c:v>
                      </c:pt>
                      <c:pt idx="150" formatCode="0.00000">
                        <c:v>0.23980582524271843</c:v>
                      </c:pt>
                      <c:pt idx="151" formatCode="0.00000">
                        <c:v>0.24563106796116499</c:v>
                      </c:pt>
                      <c:pt idx="152" formatCode="0.00000">
                        <c:v>0.25242718446601936</c:v>
                      </c:pt>
                      <c:pt idx="153" formatCode="0.00000">
                        <c:v>0.24757281553398053</c:v>
                      </c:pt>
                      <c:pt idx="154" formatCode="0.00000">
                        <c:v>0.25631067961165044</c:v>
                      </c:pt>
                      <c:pt idx="155" formatCode="0.00000">
                        <c:v>0.25436893203883487</c:v>
                      </c:pt>
                      <c:pt idx="156" formatCode="0.00000">
                        <c:v>0.26699029126213586</c:v>
                      </c:pt>
                      <c:pt idx="157" formatCode="0.00000">
                        <c:v>0.27378640776699026</c:v>
                      </c:pt>
                      <c:pt idx="158" formatCode="0.00000">
                        <c:v>0.28349514563106792</c:v>
                      </c:pt>
                      <c:pt idx="159" formatCode="0.00000">
                        <c:v>0.29126213592233008</c:v>
                      </c:pt>
                      <c:pt idx="160" formatCode="0.00000">
                        <c:v>0.28252427184466011</c:v>
                      </c:pt>
                      <c:pt idx="161" formatCode="0.00000">
                        <c:v>0.28446601941747562</c:v>
                      </c:pt>
                      <c:pt idx="162" formatCode="0.00000">
                        <c:v>0.28155339805825236</c:v>
                      </c:pt>
                      <c:pt idx="163" formatCode="0.00000">
                        <c:v>0.29126213592233008</c:v>
                      </c:pt>
                      <c:pt idx="164" formatCode="0.00000">
                        <c:v>0.30388349514563107</c:v>
                      </c:pt>
                      <c:pt idx="165" formatCode="0.00000">
                        <c:v>0.3242718446601941</c:v>
                      </c:pt>
                      <c:pt idx="166" formatCode="0.00000">
                        <c:v>0.35145631067961158</c:v>
                      </c:pt>
                      <c:pt idx="167" formatCode="0.00000">
                        <c:v>0.36019417475728149</c:v>
                      </c:pt>
                      <c:pt idx="168" formatCode="0.00000">
                        <c:v>0.37378640776699024</c:v>
                      </c:pt>
                      <c:pt idx="169" formatCode="0.00000">
                        <c:v>0.38640776699029128</c:v>
                      </c:pt>
                      <c:pt idx="170" formatCode="0.00000">
                        <c:v>0.42038834951456305</c:v>
                      </c:pt>
                      <c:pt idx="171" formatCode="0.00000">
                        <c:v>0.44466019417475727</c:v>
                      </c:pt>
                      <c:pt idx="172" formatCode="0.00000">
                        <c:v>0.46601941747572811</c:v>
                      </c:pt>
                      <c:pt idx="173" formatCode="0.00000">
                        <c:v>0.4990291262135923</c:v>
                      </c:pt>
                      <c:pt idx="174" formatCode="0.00000">
                        <c:v>0.49514563106796122</c:v>
                      </c:pt>
                      <c:pt idx="175" formatCode="0.00000">
                        <c:v>0.4990291262135923</c:v>
                      </c:pt>
                      <c:pt idx="176" formatCode="0.00000">
                        <c:v>0.49902912621359219</c:v>
                      </c:pt>
                      <c:pt idx="177" formatCode="0.00000">
                        <c:v>0.50582524271844653</c:v>
                      </c:pt>
                      <c:pt idx="178" formatCode="0.00000">
                        <c:v>0.52621359223300967</c:v>
                      </c:pt>
                      <c:pt idx="179" formatCode="0.00000">
                        <c:v>0.5300970873786407</c:v>
                      </c:pt>
                      <c:pt idx="180" formatCode="0.00000">
                        <c:v>0.53786407766990285</c:v>
                      </c:pt>
                      <c:pt idx="181" formatCode="0.00000">
                        <c:v>0.52912621359223289</c:v>
                      </c:pt>
                      <c:pt idx="182" formatCode="0.00000">
                        <c:v>0.53592233009708734</c:v>
                      </c:pt>
                      <c:pt idx="183" formatCode="0.00000">
                        <c:v>0.52524271844660186</c:v>
                      </c:pt>
                      <c:pt idx="184" formatCode="0.00000">
                        <c:v>0.53689320388349504</c:v>
                      </c:pt>
                      <c:pt idx="185" formatCode="0.00000">
                        <c:v>0.54951456310679603</c:v>
                      </c:pt>
                      <c:pt idx="186" formatCode="0.00000">
                        <c:v>0.55048543689320384</c:v>
                      </c:pt>
                      <c:pt idx="187" formatCode="0.00000">
                        <c:v>0.56116504854368932</c:v>
                      </c:pt>
                      <c:pt idx="188" formatCode="0.00000">
                        <c:v>0.53980582524271847</c:v>
                      </c:pt>
                      <c:pt idx="189" formatCode="0.00000">
                        <c:v>0.53883495145631077</c:v>
                      </c:pt>
                      <c:pt idx="190" formatCode="0.00000">
                        <c:v>0.53398058252427194</c:v>
                      </c:pt>
                      <c:pt idx="191" formatCode="0.00000">
                        <c:v>0.529126213592233</c:v>
                      </c:pt>
                      <c:pt idx="192" formatCode="0.00000">
                        <c:v>0.51747572815533982</c:v>
                      </c:pt>
                      <c:pt idx="193" formatCode="0.00000">
                        <c:v>0.50873786407766997</c:v>
                      </c:pt>
                      <c:pt idx="194" formatCode="0.00000">
                        <c:v>0.49611650485436903</c:v>
                      </c:pt>
                      <c:pt idx="195" formatCode="0.00000">
                        <c:v>0.44854368932038835</c:v>
                      </c:pt>
                      <c:pt idx="196" formatCode="0.00000">
                        <c:v>0.42427184466019413</c:v>
                      </c:pt>
                      <c:pt idx="197" formatCode="0.00000">
                        <c:v>0.39029126213592225</c:v>
                      </c:pt>
                      <c:pt idx="198" formatCode="0.00000">
                        <c:v>0.37378640776699024</c:v>
                      </c:pt>
                      <c:pt idx="199" formatCode="0.00000">
                        <c:v>0.34660194174757275</c:v>
                      </c:pt>
                      <c:pt idx="200" formatCode="0.00000">
                        <c:v>0.30776699029126209</c:v>
                      </c:pt>
                      <c:pt idx="201" formatCode="0.00000">
                        <c:v>0.28932038834951451</c:v>
                      </c:pt>
                      <c:pt idx="202" formatCode="0.00000">
                        <c:v>0.25631067961165044</c:v>
                      </c:pt>
                      <c:pt idx="203" formatCode="0.00000">
                        <c:v>0.23300970873786403</c:v>
                      </c:pt>
                      <c:pt idx="204" formatCode="0.00000">
                        <c:v>0.21165048543689316</c:v>
                      </c:pt>
                      <c:pt idx="205" formatCode="0.00000">
                        <c:v>0.21067961165048538</c:v>
                      </c:pt>
                      <c:pt idx="206" formatCode="0.00000">
                        <c:v>0.20097087378640771</c:v>
                      </c:pt>
                      <c:pt idx="207" formatCode="0.00000">
                        <c:v>0.19805825242718442</c:v>
                      </c:pt>
                      <c:pt idx="208" formatCode="0.00000">
                        <c:v>0.19514563106796112</c:v>
                      </c:pt>
                      <c:pt idx="209" formatCode="0.00000">
                        <c:v>0.18834951456310675</c:v>
                      </c:pt>
                      <c:pt idx="210" formatCode="0.00000">
                        <c:v>0.20291262135922325</c:v>
                      </c:pt>
                      <c:pt idx="211" formatCode="0.00000">
                        <c:v>0.21067961165048538</c:v>
                      </c:pt>
                      <c:pt idx="212" formatCode="0.00000">
                        <c:v>0.21941747572815529</c:v>
                      </c:pt>
                      <c:pt idx="213" formatCode="0.00000">
                        <c:v>0.22524271844660188</c:v>
                      </c:pt>
                      <c:pt idx="214" formatCode="0.00000">
                        <c:v>0.22524271844660188</c:v>
                      </c:pt>
                      <c:pt idx="215" formatCode="0.00000">
                        <c:v>0.23689320388349508</c:v>
                      </c:pt>
                      <c:pt idx="216" formatCode="0.00000">
                        <c:v>0.23398058252427179</c:v>
                      </c:pt>
                      <c:pt idx="217" formatCode="0.00000">
                        <c:v>0.23786407766990286</c:v>
                      </c:pt>
                      <c:pt idx="218" formatCode="0.00000">
                        <c:v>0.23300970873786403</c:v>
                      </c:pt>
                      <c:pt idx="219" formatCode="0.00000">
                        <c:v>0.24077669902912616</c:v>
                      </c:pt>
                      <c:pt idx="220" formatCode="0.00000">
                        <c:v>0.24174757281553391</c:v>
                      </c:pt>
                      <c:pt idx="221" formatCode="0.00000">
                        <c:v>0.24466019417475721</c:v>
                      </c:pt>
                      <c:pt idx="222" formatCode="0.00000">
                        <c:v>0.25825242718446595</c:v>
                      </c:pt>
                      <c:pt idx="223" formatCode="0.00000">
                        <c:v>0.25339805825242717</c:v>
                      </c:pt>
                      <c:pt idx="224" formatCode="0.00000">
                        <c:v>0.26116504854368927</c:v>
                      </c:pt>
                      <c:pt idx="225" formatCode="0.00000">
                        <c:v>0.26019417475728152</c:v>
                      </c:pt>
                      <c:pt idx="226" formatCode="0.00000">
                        <c:v>0.26990291262135918</c:v>
                      </c:pt>
                      <c:pt idx="227" formatCode="0.00000">
                        <c:v>0.27378640776699026</c:v>
                      </c:pt>
                      <c:pt idx="228" formatCode="0.00000">
                        <c:v>0.27669902912621358</c:v>
                      </c:pt>
                      <c:pt idx="229" formatCode="0.00000">
                        <c:v>0.2805825242718446</c:v>
                      </c:pt>
                      <c:pt idx="230" formatCode="0.00000">
                        <c:v>0.26699029126213586</c:v>
                      </c:pt>
                      <c:pt idx="231" formatCode="0.00000">
                        <c:v>0.25145631067961161</c:v>
                      </c:pt>
                      <c:pt idx="232" formatCode="0.00000">
                        <c:v>0.23495145631067954</c:v>
                      </c:pt>
                      <c:pt idx="233" formatCode="0.00000">
                        <c:v>0.23106796116504849</c:v>
                      </c:pt>
                      <c:pt idx="234" formatCode="0.00000">
                        <c:v>0.22718446601941741</c:v>
                      </c:pt>
                      <c:pt idx="235" formatCode="0.00000">
                        <c:v>0.22135922330097083</c:v>
                      </c:pt>
                      <c:pt idx="236" formatCode="0.00000">
                        <c:v>0.22427184466019412</c:v>
                      </c:pt>
                      <c:pt idx="237" formatCode="0.00000">
                        <c:v>0.2135922330097087</c:v>
                      </c:pt>
                      <c:pt idx="238" formatCode="0.00000">
                        <c:v>0.22330097087378639</c:v>
                      </c:pt>
                      <c:pt idx="239" formatCode="0.00000">
                        <c:v>0.21941747572815534</c:v>
                      </c:pt>
                      <c:pt idx="240" formatCode="0.00000">
                        <c:v>0.2203883495145631</c:v>
                      </c:pt>
                      <c:pt idx="241" formatCode="0.00000">
                        <c:v>0.22815533980582522</c:v>
                      </c:pt>
                      <c:pt idx="242" formatCode="0.00000">
                        <c:v>0.22815533980582522</c:v>
                      </c:pt>
                      <c:pt idx="243" formatCode="0.00000">
                        <c:v>0.23980582524271843</c:v>
                      </c:pt>
                      <c:pt idx="244" formatCode="0.00000">
                        <c:v>0.23592233009708732</c:v>
                      </c:pt>
                      <c:pt idx="245" formatCode="0.00000">
                        <c:v>0.24077669902912616</c:v>
                      </c:pt>
                      <c:pt idx="246" formatCode="0.00000">
                        <c:v>0.23786407766990286</c:v>
                      </c:pt>
                      <c:pt idx="247" formatCode="0.00000">
                        <c:v>0.24757281553398053</c:v>
                      </c:pt>
                      <c:pt idx="248" formatCode="0.00000">
                        <c:v>0.24757281553398053</c:v>
                      </c:pt>
                      <c:pt idx="249" formatCode="0.00000">
                        <c:v>0.25436893203883487</c:v>
                      </c:pt>
                      <c:pt idx="250" formatCode="0.00000">
                        <c:v>0.27961165048543679</c:v>
                      </c:pt>
                      <c:pt idx="251" formatCode="0.00000">
                        <c:v>0.2805825242718446</c:v>
                      </c:pt>
                      <c:pt idx="252" formatCode="0.00000">
                        <c:v>0.29805825242718442</c:v>
                      </c:pt>
                      <c:pt idx="253" formatCode="0.00000">
                        <c:v>0.29417475728155335</c:v>
                      </c:pt>
                      <c:pt idx="254" formatCode="0.00000">
                        <c:v>0.29126213592233008</c:v>
                      </c:pt>
                      <c:pt idx="255" formatCode="0.00000">
                        <c:v>0.28543689320388343</c:v>
                      </c:pt>
                      <c:pt idx="256" formatCode="0.00000">
                        <c:v>0.27961165048543685</c:v>
                      </c:pt>
                      <c:pt idx="257" formatCode="0.00000">
                        <c:v>0.28640776699029125</c:v>
                      </c:pt>
                      <c:pt idx="258" formatCode="0.00000">
                        <c:v>0.28543689320388343</c:v>
                      </c:pt>
                      <c:pt idx="259" formatCode="0.00000">
                        <c:v>0.28543689320388343</c:v>
                      </c:pt>
                      <c:pt idx="260" formatCode="0.00000">
                        <c:v>0.26699029126213591</c:v>
                      </c:pt>
                      <c:pt idx="261" formatCode="0.00000">
                        <c:v>0.26893203883495143</c:v>
                      </c:pt>
                      <c:pt idx="262" formatCode="0.00000">
                        <c:v>0.26504854368932035</c:v>
                      </c:pt>
                      <c:pt idx="263" formatCode="0.00000">
                        <c:v>0.26796116504854361</c:v>
                      </c:pt>
                      <c:pt idx="264" formatCode="0.00000">
                        <c:v>0.28932038834951446</c:v>
                      </c:pt>
                      <c:pt idx="265" formatCode="0.00000">
                        <c:v>0.29805825242718437</c:v>
                      </c:pt>
                      <c:pt idx="266" formatCode="0.00000">
                        <c:v>0.30582524271844652</c:v>
                      </c:pt>
                      <c:pt idx="267" formatCode="0.00000">
                        <c:v>0.3029126213592232</c:v>
                      </c:pt>
                      <c:pt idx="268" formatCode="0.00000">
                        <c:v>0.29320388349514559</c:v>
                      </c:pt>
                      <c:pt idx="269" formatCode="0.00000">
                        <c:v>0.29805825242718442</c:v>
                      </c:pt>
                      <c:pt idx="270" formatCode="0.00000">
                        <c:v>0.30582524271844652</c:v>
                      </c:pt>
                      <c:pt idx="271" formatCode="0.00000">
                        <c:v>0.3242718446601941</c:v>
                      </c:pt>
                      <c:pt idx="272" formatCode="0.00000">
                        <c:v>0.33592233009708733</c:v>
                      </c:pt>
                      <c:pt idx="273" formatCode="0.00000">
                        <c:v>0.34174757281553397</c:v>
                      </c:pt>
                      <c:pt idx="274" formatCode="0.00000">
                        <c:v>0.33009708737864074</c:v>
                      </c:pt>
                      <c:pt idx="275" formatCode="0.00000">
                        <c:v>0.32718446601941742</c:v>
                      </c:pt>
                      <c:pt idx="276" formatCode="0.00000">
                        <c:v>0.33203883495145625</c:v>
                      </c:pt>
                      <c:pt idx="277" formatCode="0.00000">
                        <c:v>0.32330097087378634</c:v>
                      </c:pt>
                      <c:pt idx="278" formatCode="0.00000">
                        <c:v>0.34368932038834943</c:v>
                      </c:pt>
                      <c:pt idx="279" formatCode="0.00000">
                        <c:v>0.35145631067961158</c:v>
                      </c:pt>
                      <c:pt idx="280" formatCode="0.00000">
                        <c:v>0.35631067961165042</c:v>
                      </c:pt>
                      <c:pt idx="281" formatCode="0.00000">
                        <c:v>0.34757281553398051</c:v>
                      </c:pt>
                      <c:pt idx="282" formatCode="0.00000">
                        <c:v>0.33398058252427176</c:v>
                      </c:pt>
                      <c:pt idx="283" formatCode="0.00000">
                        <c:v>0.33009708737864074</c:v>
                      </c:pt>
                      <c:pt idx="284" formatCode="0.00000">
                        <c:v>0.34077669902912616</c:v>
                      </c:pt>
                      <c:pt idx="285" formatCode="0.00000">
                        <c:v>0.35533980582524266</c:v>
                      </c:pt>
                      <c:pt idx="286" formatCode="0.00000">
                        <c:v>0.3689320388349514</c:v>
                      </c:pt>
                      <c:pt idx="287" formatCode="0.00000">
                        <c:v>0.38252427184466015</c:v>
                      </c:pt>
                      <c:pt idx="288" formatCode="0.00000">
                        <c:v>0.36310679611650476</c:v>
                      </c:pt>
                      <c:pt idx="289" formatCode="0.00000">
                        <c:v>0.33592233009708733</c:v>
                      </c:pt>
                      <c:pt idx="290" formatCode="0.00000">
                        <c:v>0.32038834951456308</c:v>
                      </c:pt>
                      <c:pt idx="291" formatCode="0.00000">
                        <c:v>0.29902912621359218</c:v>
                      </c:pt>
                      <c:pt idx="292" formatCode="0.00000">
                        <c:v>0.29611650485436891</c:v>
                      </c:pt>
                      <c:pt idx="293" formatCode="0.00000">
                        <c:v>0.29611650485436891</c:v>
                      </c:pt>
                      <c:pt idx="294" formatCode="0.00000">
                        <c:v>0.28349514563106792</c:v>
                      </c:pt>
                      <c:pt idx="295" formatCode="0.00000">
                        <c:v>0.26213592233009703</c:v>
                      </c:pt>
                      <c:pt idx="296" formatCode="0.00000">
                        <c:v>0.23398058252427179</c:v>
                      </c:pt>
                      <c:pt idx="297" formatCode="0.00000">
                        <c:v>0.22427184466019412</c:v>
                      </c:pt>
                      <c:pt idx="298" formatCode="0.00000">
                        <c:v>0.22524271844660188</c:v>
                      </c:pt>
                      <c:pt idx="299" formatCode="0.00000">
                        <c:v>0.23592233009708732</c:v>
                      </c:pt>
                      <c:pt idx="300" formatCode="0.00000">
                        <c:v>0.24563106796116499</c:v>
                      </c:pt>
                      <c:pt idx="301" formatCode="0.00000">
                        <c:v>0.25631067961165044</c:v>
                      </c:pt>
                      <c:pt idx="302" formatCode="0.00000">
                        <c:v>0.24951456310679604</c:v>
                      </c:pt>
                      <c:pt idx="303" formatCode="0.00000">
                        <c:v>0.24077669902912616</c:v>
                      </c:pt>
                      <c:pt idx="304" formatCode="0.00000">
                        <c:v>0.24466019417475721</c:v>
                      </c:pt>
                      <c:pt idx="305" formatCode="0.00000">
                        <c:v>0.25048543689320379</c:v>
                      </c:pt>
                      <c:pt idx="306" formatCode="0.00000">
                        <c:v>0.25728155339805819</c:v>
                      </c:pt>
                      <c:pt idx="307" formatCode="0.00000">
                        <c:v>0.26019417475728146</c:v>
                      </c:pt>
                      <c:pt idx="308" formatCode="0.00000">
                        <c:v>0.26504854368932029</c:v>
                      </c:pt>
                      <c:pt idx="309" formatCode="0.00000">
                        <c:v>0.26213592233009703</c:v>
                      </c:pt>
                      <c:pt idx="310" formatCode="0.00000">
                        <c:v>0.25339805825242712</c:v>
                      </c:pt>
                      <c:pt idx="311" formatCode="0.00000">
                        <c:v>0.24854368932038828</c:v>
                      </c:pt>
                      <c:pt idx="312" formatCode="0.00000">
                        <c:v>0.24660194174757274</c:v>
                      </c:pt>
                      <c:pt idx="313" formatCode="0.00000">
                        <c:v>0.25533980582524263</c:v>
                      </c:pt>
                      <c:pt idx="314" formatCode="0.00000">
                        <c:v>0.24951456310679604</c:v>
                      </c:pt>
                      <c:pt idx="315" formatCode="0.00000">
                        <c:v>0.25436893203883487</c:v>
                      </c:pt>
                      <c:pt idx="316" formatCode="0.00000">
                        <c:v>0.2660194174757281</c:v>
                      </c:pt>
                      <c:pt idx="317" formatCode="0.00000">
                        <c:v>0.26116504854368927</c:v>
                      </c:pt>
                      <c:pt idx="318" formatCode="0.00000">
                        <c:v>0.29902912621359223</c:v>
                      </c:pt>
                      <c:pt idx="319" formatCode="0.00000">
                        <c:v>0.30582524271844658</c:v>
                      </c:pt>
                      <c:pt idx="320" formatCode="0.00000">
                        <c:v>0.32427184466019415</c:v>
                      </c:pt>
                      <c:pt idx="321" formatCode="0.00000">
                        <c:v>0.33980582524271841</c:v>
                      </c:pt>
                      <c:pt idx="322" formatCode="0.00000">
                        <c:v>0.36407766990291257</c:v>
                      </c:pt>
                      <c:pt idx="323" formatCode="0.00000">
                        <c:v>0.37087378640776691</c:v>
                      </c:pt>
                      <c:pt idx="324" formatCode="0.00000">
                        <c:v>0.38155339805825234</c:v>
                      </c:pt>
                      <c:pt idx="325" formatCode="0.00000">
                        <c:v>0.39029126213592225</c:v>
                      </c:pt>
                      <c:pt idx="326" formatCode="0.00000">
                        <c:v>0.39514563106796108</c:v>
                      </c:pt>
                      <c:pt idx="327" formatCode="0.00000">
                        <c:v>0.42038834951456305</c:v>
                      </c:pt>
                      <c:pt idx="328" formatCode="0.00000">
                        <c:v>0.38834951456310673</c:v>
                      </c:pt>
                      <c:pt idx="329" formatCode="0.00000">
                        <c:v>0.4048543689320388</c:v>
                      </c:pt>
                      <c:pt idx="330" formatCode="0.00000">
                        <c:v>0.40873786407766988</c:v>
                      </c:pt>
                      <c:pt idx="331" formatCode="0.00000">
                        <c:v>0.41359223300970871</c:v>
                      </c:pt>
                      <c:pt idx="332" formatCode="0.00000">
                        <c:v>0.42330097087378632</c:v>
                      </c:pt>
                      <c:pt idx="333" formatCode="0.00000">
                        <c:v>0.44563106796116497</c:v>
                      </c:pt>
                      <c:pt idx="334" formatCode="0.00000">
                        <c:v>0.48640776699029126</c:v>
                      </c:pt>
                      <c:pt idx="335" formatCode="0.00000">
                        <c:v>0.47864077669902916</c:v>
                      </c:pt>
                      <c:pt idx="336" formatCode="0.00000">
                        <c:v>0.49708737864077668</c:v>
                      </c:pt>
                      <c:pt idx="337" formatCode="0.00000">
                        <c:v>0.50097087378640781</c:v>
                      </c:pt>
                      <c:pt idx="338" formatCode="0.00000">
                        <c:v>0.52038834951456314</c:v>
                      </c:pt>
                      <c:pt idx="339" formatCode="0.00000">
                        <c:v>0.53300970873786413</c:v>
                      </c:pt>
                      <c:pt idx="340" formatCode="0.00000">
                        <c:v>0.5436893203883495</c:v>
                      </c:pt>
                      <c:pt idx="341" formatCode="0.00000">
                        <c:v>0.56990291262135928</c:v>
                      </c:pt>
                      <c:pt idx="342" formatCode="0.00000">
                        <c:v>0.55631067961165059</c:v>
                      </c:pt>
                      <c:pt idx="343" formatCode="0.00000">
                        <c:v>0.56310679611650483</c:v>
                      </c:pt>
                      <c:pt idx="344" formatCode="0.00000">
                        <c:v>0.54951456310679614</c:v>
                      </c:pt>
                      <c:pt idx="345" formatCode="0.00000">
                        <c:v>0.5737864077669903</c:v>
                      </c:pt>
                      <c:pt idx="346" formatCode="0.00000">
                        <c:v>0.57475728155339811</c:v>
                      </c:pt>
                      <c:pt idx="347" formatCode="0.00000">
                        <c:v>0.56796116504854366</c:v>
                      </c:pt>
                      <c:pt idx="348" formatCode="0.00000">
                        <c:v>0.56019417475728162</c:v>
                      </c:pt>
                      <c:pt idx="349" formatCode="0.00000">
                        <c:v>0.5271844660194176</c:v>
                      </c:pt>
                      <c:pt idx="350" formatCode="0.00000">
                        <c:v>0.52912621359223311</c:v>
                      </c:pt>
                      <c:pt idx="351" formatCode="0.00000">
                        <c:v>0.52135922330097095</c:v>
                      </c:pt>
                      <c:pt idx="352" formatCode="0.00000">
                        <c:v>0.53300970873786402</c:v>
                      </c:pt>
                      <c:pt idx="353" formatCode="0.00000">
                        <c:v>0.51941747572815533</c:v>
                      </c:pt>
                      <c:pt idx="354" formatCode="0.00000">
                        <c:v>0.51844660194174752</c:v>
                      </c:pt>
                      <c:pt idx="355" formatCode="0.00000">
                        <c:v>0.52330097087378635</c:v>
                      </c:pt>
                      <c:pt idx="356" formatCode="0.00000">
                        <c:v>0.49708737864077657</c:v>
                      </c:pt>
                      <c:pt idx="357" formatCode="0.00000">
                        <c:v>0.50970873786407755</c:v>
                      </c:pt>
                      <c:pt idx="358" formatCode="0.00000">
                        <c:v>0.51844660194174752</c:v>
                      </c:pt>
                      <c:pt idx="359" formatCode="0.00000">
                        <c:v>0.5436893203883495</c:v>
                      </c:pt>
                      <c:pt idx="360" formatCode="0.00000">
                        <c:v>0.55145631067961165</c:v>
                      </c:pt>
                      <c:pt idx="361" formatCode="0.00000">
                        <c:v>0.55048543689320384</c:v>
                      </c:pt>
                      <c:pt idx="362" formatCode="0.00000">
                        <c:v>0.56504854368932045</c:v>
                      </c:pt>
                      <c:pt idx="363" formatCode="0.00000">
                        <c:v>0.54854368932038844</c:v>
                      </c:pt>
                      <c:pt idx="364" formatCode="0.00000">
                        <c:v>0.55436893203883497</c:v>
                      </c:pt>
                      <c:pt idx="365" formatCode="0.00000">
                        <c:v>0.55242718446601935</c:v>
                      </c:pt>
                      <c:pt idx="366" formatCode="0.00000">
                        <c:v>0.56504854368932034</c:v>
                      </c:pt>
                      <c:pt idx="367" formatCode="0.00000">
                        <c:v>0.56699029126213607</c:v>
                      </c:pt>
                      <c:pt idx="368" formatCode="0.00000">
                        <c:v>0.57281553398058249</c:v>
                      </c:pt>
                      <c:pt idx="369" formatCode="0.00000">
                        <c:v>0.58446601941747578</c:v>
                      </c:pt>
                      <c:pt idx="370" formatCode="0.00000">
                        <c:v>0.56796116504854366</c:v>
                      </c:pt>
                      <c:pt idx="371" formatCode="0.00000">
                        <c:v>0.56990291262135928</c:v>
                      </c:pt>
                      <c:pt idx="372" formatCode="0.00000">
                        <c:v>0.5601941747572815</c:v>
                      </c:pt>
                      <c:pt idx="373" formatCode="0.00000">
                        <c:v>0.57766990291262132</c:v>
                      </c:pt>
                      <c:pt idx="374" formatCode="0.00000">
                        <c:v>0.5737864077669903</c:v>
                      </c:pt>
                      <c:pt idx="375" formatCode="0.00000">
                        <c:v>0.57087378640776698</c:v>
                      </c:pt>
                      <c:pt idx="376" formatCode="0.00000">
                        <c:v>0.59029126213592231</c:v>
                      </c:pt>
                      <c:pt idx="377" formatCode="0.00000">
                        <c:v>0.57766990291262132</c:v>
                      </c:pt>
                      <c:pt idx="378" formatCode="0.00000">
                        <c:v>0.58155339805825235</c:v>
                      </c:pt>
                      <c:pt idx="379" formatCode="0.00000">
                        <c:v>0.57669902912621351</c:v>
                      </c:pt>
                      <c:pt idx="380" formatCode="0.00000">
                        <c:v>0.58640776699029118</c:v>
                      </c:pt>
                      <c:pt idx="381" formatCode="0.00000">
                        <c:v>0.59320388349514552</c:v>
                      </c:pt>
                      <c:pt idx="382" formatCode="0.00000">
                        <c:v>0.60388349514563111</c:v>
                      </c:pt>
                      <c:pt idx="383" formatCode="0.00000">
                        <c:v>0.62038834951456301</c:v>
                      </c:pt>
                      <c:pt idx="384" formatCode="0.00000">
                        <c:v>0.6194174757281552</c:v>
                      </c:pt>
                      <c:pt idx="385" formatCode="0.00000">
                        <c:v>0.6320388349514563</c:v>
                      </c:pt>
                      <c:pt idx="386" formatCode="0.00000">
                        <c:v>0.66116504854368929</c:v>
                      </c:pt>
                      <c:pt idx="387" formatCode="0.00000">
                        <c:v>0.68252427184466014</c:v>
                      </c:pt>
                      <c:pt idx="388" formatCode="0.00000">
                        <c:v>0.69029126213592229</c:v>
                      </c:pt>
                      <c:pt idx="389" formatCode="0.00000">
                        <c:v>0.69708737864077674</c:v>
                      </c:pt>
                      <c:pt idx="390" formatCode="0.00000">
                        <c:v>0.71165048543689313</c:v>
                      </c:pt>
                      <c:pt idx="391" formatCode="0.00000">
                        <c:v>0.69902912621359226</c:v>
                      </c:pt>
                      <c:pt idx="392" formatCode="0.00000">
                        <c:v>0.69611650485436893</c:v>
                      </c:pt>
                      <c:pt idx="393" formatCode="0.00000">
                        <c:v>0.68737864077669908</c:v>
                      </c:pt>
                      <c:pt idx="394" formatCode="0.00000">
                        <c:v>0.68640776699029127</c:v>
                      </c:pt>
                      <c:pt idx="395" formatCode="0.00000">
                        <c:v>0.67961165048543692</c:v>
                      </c:pt>
                      <c:pt idx="396" formatCode="0.00000">
                        <c:v>0.64466019417475728</c:v>
                      </c:pt>
                      <c:pt idx="397" formatCode="0.00000">
                        <c:v>0.64466019417475728</c:v>
                      </c:pt>
                      <c:pt idx="398" formatCode="0.00000">
                        <c:v>0.63300970873786411</c:v>
                      </c:pt>
                      <c:pt idx="399" formatCode="0.00000">
                        <c:v>0.63592233009708732</c:v>
                      </c:pt>
                      <c:pt idx="400" formatCode="0.00000">
                        <c:v>0.62427184466019414</c:v>
                      </c:pt>
                      <c:pt idx="401" formatCode="0.00000">
                        <c:v>0.63106796116504849</c:v>
                      </c:pt>
                      <c:pt idx="402" formatCode="0.00000">
                        <c:v>0.63786407766990294</c:v>
                      </c:pt>
                      <c:pt idx="403" formatCode="0.00000">
                        <c:v>0.64174757281553396</c:v>
                      </c:pt>
                      <c:pt idx="404" formatCode="0.00000">
                        <c:v>0.65631067961165046</c:v>
                      </c:pt>
                      <c:pt idx="405" formatCode="0.00000">
                        <c:v>0.64757281553398061</c:v>
                      </c:pt>
                      <c:pt idx="406" formatCode="0.00000">
                        <c:v>0.65631067961165046</c:v>
                      </c:pt>
                      <c:pt idx="407" formatCode="0.00000">
                        <c:v>0.64951456310679601</c:v>
                      </c:pt>
                      <c:pt idx="408" formatCode="0.00000">
                        <c:v>0.64563106796116498</c:v>
                      </c:pt>
                      <c:pt idx="409" formatCode="0.00000">
                        <c:v>0.64660194174757279</c:v>
                      </c:pt>
                      <c:pt idx="410" formatCode="0.00000">
                        <c:v>0.64368932038834947</c:v>
                      </c:pt>
                      <c:pt idx="411" formatCode="0.00000">
                        <c:v>0.64854368932038842</c:v>
                      </c:pt>
                      <c:pt idx="412" formatCode="0.00000">
                        <c:v>0.63689320388349524</c:v>
                      </c:pt>
                      <c:pt idx="413" formatCode="0.00000">
                        <c:v>0.63689320388349524</c:v>
                      </c:pt>
                      <c:pt idx="414" formatCode="0.00000">
                        <c:v>0.62233009708737863</c:v>
                      </c:pt>
                      <c:pt idx="415" formatCode="0.00000">
                        <c:v>0.62912621359223309</c:v>
                      </c:pt>
                      <c:pt idx="416" formatCode="0.00000">
                        <c:v>0.61553398058252429</c:v>
                      </c:pt>
                      <c:pt idx="417" formatCode="0.00000">
                        <c:v>0.61262135922330097</c:v>
                      </c:pt>
                      <c:pt idx="418" formatCode="0.00000">
                        <c:v>0.63398058252427181</c:v>
                      </c:pt>
                      <c:pt idx="419" formatCode="0.00000">
                        <c:v>0.62038834951456301</c:v>
                      </c:pt>
                      <c:pt idx="420" formatCode="0.00000">
                        <c:v>0.62815533980582516</c:v>
                      </c:pt>
                      <c:pt idx="421" formatCode="0.00000">
                        <c:v>0.62718446601941735</c:v>
                      </c:pt>
                      <c:pt idx="422" formatCode="0.00000">
                        <c:v>0.63009708737864067</c:v>
                      </c:pt>
                      <c:pt idx="423" formatCode="0.00000">
                        <c:v>0.62621359223300965</c:v>
                      </c:pt>
                      <c:pt idx="424" formatCode="0.00000">
                        <c:v>0.63300970873786411</c:v>
                      </c:pt>
                      <c:pt idx="425" formatCode="0.00000">
                        <c:v>0.64466019417475739</c:v>
                      </c:pt>
                      <c:pt idx="426" formatCode="0.00000">
                        <c:v>0.64077669902912615</c:v>
                      </c:pt>
                      <c:pt idx="427" formatCode="0.00000">
                        <c:v>0.64854368932038831</c:v>
                      </c:pt>
                      <c:pt idx="428" formatCode="0.00000">
                        <c:v>0.63786407766990294</c:v>
                      </c:pt>
                      <c:pt idx="429" formatCode="0.00000">
                        <c:v>0.64174757281553396</c:v>
                      </c:pt>
                      <c:pt idx="430" formatCode="0.00000">
                        <c:v>0.64174757281553396</c:v>
                      </c:pt>
                      <c:pt idx="431" formatCode="0.00000">
                        <c:v>0.63883495145631064</c:v>
                      </c:pt>
                      <c:pt idx="432" formatCode="0.00000">
                        <c:v>0.64271844660194177</c:v>
                      </c:pt>
                      <c:pt idx="433" formatCode="0.00000">
                        <c:v>0.63300970873786411</c:v>
                      </c:pt>
                      <c:pt idx="434" formatCode="0.00000">
                        <c:v>0.62815533980582516</c:v>
                      </c:pt>
                      <c:pt idx="435" formatCode="0.00000">
                        <c:v>0.6165048543689321</c:v>
                      </c:pt>
                      <c:pt idx="436" formatCode="0.00000">
                        <c:v>0.62038834951456312</c:v>
                      </c:pt>
                      <c:pt idx="437" formatCode="0.00000">
                        <c:v>0.61456310679611648</c:v>
                      </c:pt>
                      <c:pt idx="438" formatCode="0.00000">
                        <c:v>0.61747572815533969</c:v>
                      </c:pt>
                      <c:pt idx="439" formatCode="0.00000">
                        <c:v>0.62815533980582505</c:v>
                      </c:pt>
                      <c:pt idx="440" formatCode="0.00000">
                        <c:v>0.61359223300970867</c:v>
                      </c:pt>
                      <c:pt idx="441" formatCode="0.00000">
                        <c:v>0.61359223300970867</c:v>
                      </c:pt>
                      <c:pt idx="442" formatCode="0.00000">
                        <c:v>0.61262135922330097</c:v>
                      </c:pt>
                      <c:pt idx="443" formatCode="0.00000">
                        <c:v>0.61941747572815531</c:v>
                      </c:pt>
                      <c:pt idx="444" formatCode="0.00000">
                        <c:v>0.61456310679611659</c:v>
                      </c:pt>
                      <c:pt idx="445" formatCode="0.00000">
                        <c:v>0.62233009708737863</c:v>
                      </c:pt>
                      <c:pt idx="446" formatCode="0.00000">
                        <c:v>0.63980582524271845</c:v>
                      </c:pt>
                      <c:pt idx="447" formatCode="0.00000">
                        <c:v>0.62233009708737863</c:v>
                      </c:pt>
                      <c:pt idx="448" formatCode="0.00000">
                        <c:v>0.62718446601941746</c:v>
                      </c:pt>
                      <c:pt idx="449" formatCode="0.00000">
                        <c:v>0.62427184466019425</c:v>
                      </c:pt>
                      <c:pt idx="450" formatCode="0.00000">
                        <c:v>0.6310679611650486</c:v>
                      </c:pt>
                      <c:pt idx="451" formatCode="0.00000">
                        <c:v>0.63689320388349513</c:v>
                      </c:pt>
                      <c:pt idx="452" formatCode="0.00000">
                        <c:v>0.64077669902912626</c:v>
                      </c:pt>
                      <c:pt idx="453" formatCode="0.00000">
                        <c:v>0.65728155339805827</c:v>
                      </c:pt>
                      <c:pt idx="454" formatCode="0.00000">
                        <c:v>0.65242718446601944</c:v>
                      </c:pt>
                      <c:pt idx="455" formatCode="0.00000">
                        <c:v>0.66116504854368929</c:v>
                      </c:pt>
                      <c:pt idx="456" formatCode="0.00000">
                        <c:v>0.65533980582524265</c:v>
                      </c:pt>
                      <c:pt idx="457" formatCode="0.00000">
                        <c:v>0.68155339805825244</c:v>
                      </c:pt>
                      <c:pt idx="458" formatCode="0.00000">
                        <c:v>0.67961165048543681</c:v>
                      </c:pt>
                      <c:pt idx="459" formatCode="0.00000">
                        <c:v>0.68446601941747576</c:v>
                      </c:pt>
                      <c:pt idx="460" formatCode="0.00000">
                        <c:v>0.70291262135922339</c:v>
                      </c:pt>
                      <c:pt idx="461" formatCode="0.00000">
                        <c:v>0.68932038834951459</c:v>
                      </c:pt>
                      <c:pt idx="462" formatCode="0.00000">
                        <c:v>0.68252427184466025</c:v>
                      </c:pt>
                      <c:pt idx="463" formatCode="0.00000">
                        <c:v>0.67281553398058258</c:v>
                      </c:pt>
                      <c:pt idx="464" formatCode="0.00000">
                        <c:v>0.68446601941747576</c:v>
                      </c:pt>
                      <c:pt idx="465" formatCode="0.00000">
                        <c:v>0.678640776699029</c:v>
                      </c:pt>
                      <c:pt idx="466" formatCode="0.00000">
                        <c:v>0.67961165048543681</c:v>
                      </c:pt>
                      <c:pt idx="467" formatCode="0.00000">
                        <c:v>0.68058252427184462</c:v>
                      </c:pt>
                      <c:pt idx="468" formatCode="0.00000">
                        <c:v>0.65533980582524276</c:v>
                      </c:pt>
                      <c:pt idx="469" formatCode="0.00000">
                        <c:v>0.64660194174757279</c:v>
                      </c:pt>
                      <c:pt idx="470" formatCode="0.00000">
                        <c:v>0.63883495145631075</c:v>
                      </c:pt>
                      <c:pt idx="471" formatCode="0.00000">
                        <c:v>0.65048543689320393</c:v>
                      </c:pt>
                      <c:pt idx="472" formatCode="0.00000">
                        <c:v>0.66407766990291273</c:v>
                      </c:pt>
                      <c:pt idx="473" formatCode="0.00000">
                        <c:v>0.66893203883495145</c:v>
                      </c:pt>
                      <c:pt idx="474" formatCode="0.00000">
                        <c:v>0.68737864077669897</c:v>
                      </c:pt>
                      <c:pt idx="475" formatCode="0.00000">
                        <c:v>0.68252427184466025</c:v>
                      </c:pt>
                      <c:pt idx="476" formatCode="0.00000">
                        <c:v>0.68737864077669908</c:v>
                      </c:pt>
                      <c:pt idx="477" formatCode="0.00000">
                        <c:v>0.68058252427184462</c:v>
                      </c:pt>
                      <c:pt idx="478" formatCode="0.00000">
                        <c:v>0.69708737864077663</c:v>
                      </c:pt>
                      <c:pt idx="479" formatCode="0.00000">
                        <c:v>0.70097087378640777</c:v>
                      </c:pt>
                      <c:pt idx="480" formatCode="0.00000">
                        <c:v>0.70291262135922339</c:v>
                      </c:pt>
                      <c:pt idx="481" formatCode="0.00000">
                        <c:v>0.70776699029126211</c:v>
                      </c:pt>
                      <c:pt idx="482" formatCode="0.00000">
                        <c:v>0.69805825242718444</c:v>
                      </c:pt>
                      <c:pt idx="483" formatCode="0.00000">
                        <c:v>0.70291262135922328</c:v>
                      </c:pt>
                      <c:pt idx="484" formatCode="0.00000">
                        <c:v>0.6922330097087378</c:v>
                      </c:pt>
                      <c:pt idx="485" formatCode="0.00000">
                        <c:v>0.69029126213592229</c:v>
                      </c:pt>
                      <c:pt idx="486" formatCode="0.00000">
                        <c:v>0.69611650485436893</c:v>
                      </c:pt>
                      <c:pt idx="487" formatCode="0.00000">
                        <c:v>0.70873786407766981</c:v>
                      </c:pt>
                      <c:pt idx="488" formatCode="0.00000">
                        <c:v>0.73203883495145627</c:v>
                      </c:pt>
                      <c:pt idx="489" formatCode="0.00000">
                        <c:v>0.72912621359223295</c:v>
                      </c:pt>
                      <c:pt idx="490" formatCode="0.00000">
                        <c:v>0.73592233009708719</c:v>
                      </c:pt>
                      <c:pt idx="491" formatCode="0.00000">
                        <c:v>0.73300970873786397</c:v>
                      </c:pt>
                      <c:pt idx="492" formatCode="0.00000">
                        <c:v>0.74174757281553394</c:v>
                      </c:pt>
                      <c:pt idx="493" formatCode="0.00000">
                        <c:v>0.74368932038834956</c:v>
                      </c:pt>
                      <c:pt idx="494" formatCode="0.00000">
                        <c:v>0.74757281553398058</c:v>
                      </c:pt>
                      <c:pt idx="495" formatCode="0.00000">
                        <c:v>0.7650485436893204</c:v>
                      </c:pt>
                      <c:pt idx="496" formatCode="0.00000">
                        <c:v>0.7669902912621358</c:v>
                      </c:pt>
                      <c:pt idx="497" formatCode="0.00000">
                        <c:v>0.76213592233009708</c:v>
                      </c:pt>
                      <c:pt idx="498" formatCode="0.00000">
                        <c:v>0.74271844660194175</c:v>
                      </c:pt>
                      <c:pt idx="499" formatCode="0.00000">
                        <c:v>0.74466019417475715</c:v>
                      </c:pt>
                      <c:pt idx="500" formatCode="0.00000">
                        <c:v>0.73495145631067949</c:v>
                      </c:pt>
                      <c:pt idx="501" formatCode="0.00000">
                        <c:v>0.73592233009708719</c:v>
                      </c:pt>
                      <c:pt idx="502" formatCode="0.00000">
                        <c:v>0.736893203883495</c:v>
                      </c:pt>
                      <c:pt idx="503" formatCode="0.00000">
                        <c:v>0.74563106796116485</c:v>
                      </c:pt>
                      <c:pt idx="504" formatCode="0.00000">
                        <c:v>0.73980582524271832</c:v>
                      </c:pt>
                      <c:pt idx="505" formatCode="0.00000">
                        <c:v>0.72718446601941733</c:v>
                      </c:pt>
                      <c:pt idx="506" formatCode="0.00000">
                        <c:v>0.71067961165048543</c:v>
                      </c:pt>
                      <c:pt idx="507" formatCode="0.00000">
                        <c:v>0.71941747572815529</c:v>
                      </c:pt>
                      <c:pt idx="508" formatCode="0.00000">
                        <c:v>0.73009708737864076</c:v>
                      </c:pt>
                      <c:pt idx="509" formatCode="0.00000">
                        <c:v>0.74854368932038828</c:v>
                      </c:pt>
                      <c:pt idx="510" formatCode="0.00000">
                        <c:v>0.77281553398058256</c:v>
                      </c:pt>
                      <c:pt idx="511" formatCode="0.00000">
                        <c:v>0.78349514563106804</c:v>
                      </c:pt>
                      <c:pt idx="512" formatCode="0.00000">
                        <c:v>0.79029126213592238</c:v>
                      </c:pt>
                      <c:pt idx="513" formatCode="0.00000">
                        <c:v>0.77378640776699037</c:v>
                      </c:pt>
                      <c:pt idx="514" formatCode="0.00000">
                        <c:v>0.78155339805825241</c:v>
                      </c:pt>
                      <c:pt idx="515" formatCode="0.00000">
                        <c:v>0.78737864077669895</c:v>
                      </c:pt>
                      <c:pt idx="516" formatCode="0.00000">
                        <c:v>0.8097087378640776</c:v>
                      </c:pt>
                      <c:pt idx="517" formatCode="0.00000">
                        <c:v>0.82038834951456308</c:v>
                      </c:pt>
                      <c:pt idx="518" formatCode="0.00000">
                        <c:v>0.82524271844660202</c:v>
                      </c:pt>
                      <c:pt idx="519" formatCode="0.00000">
                        <c:v>0.81941747572815538</c:v>
                      </c:pt>
                      <c:pt idx="520" formatCode="0.00000">
                        <c:v>0.79902912621359223</c:v>
                      </c:pt>
                      <c:pt idx="521" formatCode="0.00000">
                        <c:v>0.7951456310679611</c:v>
                      </c:pt>
                      <c:pt idx="522" formatCode="0.00000">
                        <c:v>0.78543689320388343</c:v>
                      </c:pt>
                      <c:pt idx="523" formatCode="0.00000">
                        <c:v>0.79320388349514559</c:v>
                      </c:pt>
                      <c:pt idx="524" formatCode="0.00000">
                        <c:v>0.80388349514563107</c:v>
                      </c:pt>
                      <c:pt idx="525" formatCode="0.00000">
                        <c:v>0.81165048543689322</c:v>
                      </c:pt>
                      <c:pt idx="526" formatCode="0.00000">
                        <c:v>0.79805825242718442</c:v>
                      </c:pt>
                      <c:pt idx="527" formatCode="0.00000">
                        <c:v>0.78543689320388332</c:v>
                      </c:pt>
                      <c:pt idx="528" formatCode="0.00000">
                        <c:v>0.77184466019417464</c:v>
                      </c:pt>
                      <c:pt idx="529" formatCode="0.00000">
                        <c:v>0.76407766990291248</c:v>
                      </c:pt>
                      <c:pt idx="530" formatCode="0.00000">
                        <c:v>0.76796116504854361</c:v>
                      </c:pt>
                      <c:pt idx="531" formatCode="0.00000">
                        <c:v>0.77669902912621347</c:v>
                      </c:pt>
                      <c:pt idx="532" formatCode="0.00000">
                        <c:v>0.77669902912621347</c:v>
                      </c:pt>
                      <c:pt idx="533" formatCode="0.00000">
                        <c:v>0.7650485436893204</c:v>
                      </c:pt>
                      <c:pt idx="534" formatCode="0.00000">
                        <c:v>0.74660194174757277</c:v>
                      </c:pt>
                      <c:pt idx="535" formatCode="0.00000">
                        <c:v>0.71456310679611657</c:v>
                      </c:pt>
                      <c:pt idx="536" formatCode="0.00000">
                        <c:v>0.65631067961165046</c:v>
                      </c:pt>
                      <c:pt idx="537" formatCode="0.00000">
                        <c:v>0.66019417475728148</c:v>
                      </c:pt>
                      <c:pt idx="538" formatCode="0.00000">
                        <c:v>0.67572815533980579</c:v>
                      </c:pt>
                      <c:pt idx="539" formatCode="0.00000">
                        <c:v>0.67961165048543681</c:v>
                      </c:pt>
                      <c:pt idx="540" formatCode="0.00000">
                        <c:v>0.67572815533980568</c:v>
                      </c:pt>
                      <c:pt idx="541" formatCode="0.00000">
                        <c:v>0.65728155339805827</c:v>
                      </c:pt>
                      <c:pt idx="542" formatCode="0.00000">
                        <c:v>0.66601941747572813</c:v>
                      </c:pt>
                      <c:pt idx="543" formatCode="0.00000">
                        <c:v>0.68446601941747565</c:v>
                      </c:pt>
                      <c:pt idx="544" formatCode="0.00000">
                        <c:v>0.69708737864077663</c:v>
                      </c:pt>
                      <c:pt idx="545" formatCode="0.00000">
                        <c:v>0.73106796116504846</c:v>
                      </c:pt>
                      <c:pt idx="546" formatCode="0.00000">
                        <c:v>0.79126213592232997</c:v>
                      </c:pt>
                      <c:pt idx="547" formatCode="0.00000">
                        <c:v>0.77961165048543679</c:v>
                      </c:pt>
                      <c:pt idx="548" formatCode="0.00000">
                        <c:v>0.77087378640776694</c:v>
                      </c:pt>
                      <c:pt idx="549" formatCode="0.00000">
                        <c:v>0.78446601941747562</c:v>
                      </c:pt>
                      <c:pt idx="550" formatCode="0.00000">
                        <c:v>0.81262135922330092</c:v>
                      </c:pt>
                    </c:numCache>
                  </c:numRef>
                </c:val>
                <c:smooth val="0"/>
                <c:extLst xmlns:c15="http://schemas.microsoft.com/office/drawing/2012/chart">
                  <c:ext xmlns:c16="http://schemas.microsoft.com/office/drawing/2014/chart" uri="{C3380CC4-5D6E-409C-BE32-E72D297353CC}">
                    <c16:uniqueId val="{00000004-3E23-47C6-94DF-D1AF2AD6260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Index_Methodology!$W$11</c15:sqref>
                        </c15:formulaRef>
                      </c:ext>
                    </c:extLst>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Index_Methodology!$W$12:$W$571</c15:sqref>
                        </c15:fullRef>
                        <c15:formulaRef>
                          <c15:sqref>Index_Methodology!$W$21:$W$571</c15:sqref>
                        </c15:formulaRef>
                      </c:ext>
                    </c:extLst>
                    <c:numCache>
                      <c:formatCode>General</c:formatCode>
                      <c:ptCount val="551"/>
                      <c:pt idx="0" formatCode="0.00000">
                        <c:v>0.53888888888888886</c:v>
                      </c:pt>
                      <c:pt idx="1" formatCode="0.00000">
                        <c:v>0.55000000000000004</c:v>
                      </c:pt>
                      <c:pt idx="2" formatCode="0.00000">
                        <c:v>0.56388888888888888</c:v>
                      </c:pt>
                      <c:pt idx="3" formatCode="0.00000">
                        <c:v>0.56527777777777777</c:v>
                      </c:pt>
                      <c:pt idx="4" formatCode="0.00000">
                        <c:v>0.56388888888888888</c:v>
                      </c:pt>
                      <c:pt idx="5" formatCode="0.00000">
                        <c:v>0.56666666666666665</c:v>
                      </c:pt>
                      <c:pt idx="6" formatCode="0.00000">
                        <c:v>0.55972222222222234</c:v>
                      </c:pt>
                      <c:pt idx="7" formatCode="0.00000">
                        <c:v>0.56527777777777788</c:v>
                      </c:pt>
                      <c:pt idx="8" formatCode="0.00000">
                        <c:v>0.56944444444444442</c:v>
                      </c:pt>
                      <c:pt idx="9" formatCode="0.00000">
                        <c:v>0.58055555555555549</c:v>
                      </c:pt>
                      <c:pt idx="10" formatCode="0.00000">
                        <c:v>0.58194444444444449</c:v>
                      </c:pt>
                      <c:pt idx="11" formatCode="0.00000">
                        <c:v>0.57222222222222219</c:v>
                      </c:pt>
                      <c:pt idx="12" formatCode="0.00000">
                        <c:v>0.56805555555555554</c:v>
                      </c:pt>
                      <c:pt idx="13" formatCode="0.00000">
                        <c:v>0.55416666666666659</c:v>
                      </c:pt>
                      <c:pt idx="14" formatCode="0.00000">
                        <c:v>0.55972222222222212</c:v>
                      </c:pt>
                      <c:pt idx="15" formatCode="0.00000">
                        <c:v>0.55833333333333324</c:v>
                      </c:pt>
                      <c:pt idx="16" formatCode="0.00000">
                        <c:v>0.5625</c:v>
                      </c:pt>
                      <c:pt idx="17" formatCode="0.00000">
                        <c:v>0.56111111111111112</c:v>
                      </c:pt>
                      <c:pt idx="18" formatCode="0.00000">
                        <c:v>0.55555555555555558</c:v>
                      </c:pt>
                      <c:pt idx="19" formatCode="0.00000">
                        <c:v>0.5625</c:v>
                      </c:pt>
                      <c:pt idx="20" formatCode="0.00000">
                        <c:v>0.54722222222222228</c:v>
                      </c:pt>
                      <c:pt idx="21" formatCode="0.00000">
                        <c:v>0.55833333333333335</c:v>
                      </c:pt>
                      <c:pt idx="22" formatCode="0.00000">
                        <c:v>0.55694444444444458</c:v>
                      </c:pt>
                      <c:pt idx="23" formatCode="0.00000">
                        <c:v>0.56527777777777777</c:v>
                      </c:pt>
                      <c:pt idx="24" formatCode="0.00000">
                        <c:v>0.55833333333333335</c:v>
                      </c:pt>
                      <c:pt idx="25" formatCode="0.00000">
                        <c:v>0.55694444444444446</c:v>
                      </c:pt>
                      <c:pt idx="26" formatCode="0.00000">
                        <c:v>0.55972222222222223</c:v>
                      </c:pt>
                      <c:pt idx="27" formatCode="0.00000">
                        <c:v>0.55138888888888871</c:v>
                      </c:pt>
                      <c:pt idx="28" formatCode="0.00000">
                        <c:v>0.56111111111111112</c:v>
                      </c:pt>
                      <c:pt idx="29" formatCode="0.00000">
                        <c:v>0.56388888888888888</c:v>
                      </c:pt>
                      <c:pt idx="30" formatCode="0.00000">
                        <c:v>0.58333333333333337</c:v>
                      </c:pt>
                      <c:pt idx="31" formatCode="0.00000">
                        <c:v>0.58472222222222225</c:v>
                      </c:pt>
                      <c:pt idx="32" formatCode="0.00000">
                        <c:v>0.5902777777777779</c:v>
                      </c:pt>
                      <c:pt idx="33" formatCode="0.00000">
                        <c:v>0.59305555555555556</c:v>
                      </c:pt>
                      <c:pt idx="34" formatCode="0.00000">
                        <c:v>0.60416666666666674</c:v>
                      </c:pt>
                      <c:pt idx="35" formatCode="0.00000">
                        <c:v>0.6166666666666667</c:v>
                      </c:pt>
                      <c:pt idx="36" formatCode="0.00000">
                        <c:v>0.62222222222222212</c:v>
                      </c:pt>
                      <c:pt idx="37" formatCode="0.00000">
                        <c:v>0.63055555555555565</c:v>
                      </c:pt>
                      <c:pt idx="38" formatCode="0.00000">
                        <c:v>0.63749999999999996</c:v>
                      </c:pt>
                      <c:pt idx="39" formatCode="0.00000">
                        <c:v>0.6333333333333333</c:v>
                      </c:pt>
                      <c:pt idx="40" formatCode="0.00000">
                        <c:v>0.63194444444444442</c:v>
                      </c:pt>
                      <c:pt idx="41" formatCode="0.00000">
                        <c:v>0.62361111111111112</c:v>
                      </c:pt>
                      <c:pt idx="42" formatCode="0.00000">
                        <c:v>0.63055555555555565</c:v>
                      </c:pt>
                      <c:pt idx="43" formatCode="0.00000">
                        <c:v>0.64027777777777783</c:v>
                      </c:pt>
                      <c:pt idx="44" formatCode="0.00000">
                        <c:v>0.6347222222222223</c:v>
                      </c:pt>
                      <c:pt idx="45" formatCode="0.00000">
                        <c:v>0.63333333333333341</c:v>
                      </c:pt>
                      <c:pt idx="46" formatCode="0.00000">
                        <c:v>0.63611111111111107</c:v>
                      </c:pt>
                      <c:pt idx="47" formatCode="0.00000">
                        <c:v>0.64166666666666672</c:v>
                      </c:pt>
                      <c:pt idx="48" formatCode="0.00000">
                        <c:v>0.6166666666666667</c:v>
                      </c:pt>
                      <c:pt idx="49" formatCode="0.00000">
                        <c:v>0.67361111111111105</c:v>
                      </c:pt>
                      <c:pt idx="50" formatCode="0.00000">
                        <c:v>0.72638888888888886</c:v>
                      </c:pt>
                      <c:pt idx="51" formatCode="0.00000">
                        <c:v>0.7847222222222221</c:v>
                      </c:pt>
                      <c:pt idx="52" formatCode="0.00000">
                        <c:v>0.83333333333333326</c:v>
                      </c:pt>
                      <c:pt idx="53" formatCode="0.00000">
                        <c:v>0.87916666666666665</c:v>
                      </c:pt>
                      <c:pt idx="54" formatCode="0.00000">
                        <c:v>0.93472222222222212</c:v>
                      </c:pt>
                      <c:pt idx="55" formatCode="0.00000">
                        <c:v>0.98472222222222217</c:v>
                      </c:pt>
                      <c:pt idx="56" formatCode="0.00000">
                        <c:v>1.0333333333333337</c:v>
                      </c:pt>
                      <c:pt idx="57" formatCode="0.00000">
                        <c:v>1.0833333333333333</c:v>
                      </c:pt>
                      <c:pt idx="58" formatCode="0.00000">
                        <c:v>1.1527777777777779</c:v>
                      </c:pt>
                      <c:pt idx="59" formatCode="0.00000">
                        <c:v>1.1527777777777779</c:v>
                      </c:pt>
                      <c:pt idx="60" formatCode="0.00000">
                        <c:v>1.1527777777777779</c:v>
                      </c:pt>
                      <c:pt idx="61" formatCode="0.00000">
                        <c:v>1.1527777777777779</c:v>
                      </c:pt>
                      <c:pt idx="62" formatCode="0.00000">
                        <c:v>1.1527777777777779</c:v>
                      </c:pt>
                      <c:pt idx="63" formatCode="0.00000">
                        <c:v>1.1527777777777779</c:v>
                      </c:pt>
                      <c:pt idx="64" formatCode="0.00000">
                        <c:v>1.1527777777777779</c:v>
                      </c:pt>
                      <c:pt idx="65" formatCode="0.00000">
                        <c:v>1.1527777777777779</c:v>
                      </c:pt>
                      <c:pt idx="66" formatCode="0.00000">
                        <c:v>1.1527777777777779</c:v>
                      </c:pt>
                      <c:pt idx="67" formatCode="0.00000">
                        <c:v>1.1527777777777779</c:v>
                      </c:pt>
                      <c:pt idx="68" formatCode="0.00000">
                        <c:v>1.1527777777777779</c:v>
                      </c:pt>
                      <c:pt idx="69" formatCode="0.00000">
                        <c:v>1.1527777777777779</c:v>
                      </c:pt>
                      <c:pt idx="70" formatCode="0.00000">
                        <c:v>1.1527777777777779</c:v>
                      </c:pt>
                      <c:pt idx="71" formatCode="0.00000">
                        <c:v>1.1527777777777779</c:v>
                      </c:pt>
                      <c:pt idx="72" formatCode="0.00000">
                        <c:v>1.1527777777777779</c:v>
                      </c:pt>
                      <c:pt idx="73" formatCode="0.00000">
                        <c:v>1.1527777777777779</c:v>
                      </c:pt>
                      <c:pt idx="74" formatCode="0.00000">
                        <c:v>1.0638888888888889</c:v>
                      </c:pt>
                      <c:pt idx="75" formatCode="0.00000">
                        <c:v>0.97361111111111109</c:v>
                      </c:pt>
                      <c:pt idx="76" formatCode="0.00000">
                        <c:v>0.87499999999999978</c:v>
                      </c:pt>
                      <c:pt idx="77" formatCode="0.00000">
                        <c:v>0.78749999999999998</c:v>
                      </c:pt>
                      <c:pt idx="78" formatCode="0.00000">
                        <c:v>0.7</c:v>
                      </c:pt>
                      <c:pt idx="79" formatCode="0.00000">
                        <c:v>0.60972222222222228</c:v>
                      </c:pt>
                      <c:pt idx="80" formatCode="0.00000">
                        <c:v>0.52222222222222214</c:v>
                      </c:pt>
                      <c:pt idx="81" formatCode="0.00000">
                        <c:v>0.43472222222222212</c:v>
                      </c:pt>
                      <c:pt idx="82" formatCode="0.00000">
                        <c:v>0.34444444444444444</c:v>
                      </c:pt>
                      <c:pt idx="83" formatCode="0.00000">
                        <c:v>0.2361111111111111</c:v>
                      </c:pt>
                      <c:pt idx="84" formatCode="0.00000">
                        <c:v>0.23055555555555557</c:v>
                      </c:pt>
                      <c:pt idx="85" formatCode="0.00000">
                        <c:v>0.23472222222222219</c:v>
                      </c:pt>
                      <c:pt idx="86" formatCode="0.00000">
                        <c:v>0.24305555555555552</c:v>
                      </c:pt>
                      <c:pt idx="87" formatCode="0.00000">
                        <c:v>0.23333333333333331</c:v>
                      </c:pt>
                      <c:pt idx="88" formatCode="0.00000">
                        <c:v>0.22638888888888889</c:v>
                      </c:pt>
                      <c:pt idx="89" formatCode="0.00000">
                        <c:v>0.21805555555555553</c:v>
                      </c:pt>
                      <c:pt idx="90" formatCode="0.00000">
                        <c:v>0.19583333333333336</c:v>
                      </c:pt>
                      <c:pt idx="91" formatCode="0.00000">
                        <c:v>0.19027777777777777</c:v>
                      </c:pt>
                      <c:pt idx="92" formatCode="0.00000">
                        <c:v>0.1875</c:v>
                      </c:pt>
                      <c:pt idx="93" formatCode="0.00000">
                        <c:v>0.20833333333333334</c:v>
                      </c:pt>
                      <c:pt idx="94" formatCode="0.00000">
                        <c:v>0.21944444444444447</c:v>
                      </c:pt>
                      <c:pt idx="95" formatCode="0.00000">
                        <c:v>0.21527777777777776</c:v>
                      </c:pt>
                      <c:pt idx="96" formatCode="0.00000">
                        <c:v>0.21388888888888888</c:v>
                      </c:pt>
                      <c:pt idx="97" formatCode="0.00000">
                        <c:v>0.20416666666666666</c:v>
                      </c:pt>
                      <c:pt idx="98" formatCode="0.00000">
                        <c:v>0.21388888888888888</c:v>
                      </c:pt>
                      <c:pt idx="99" formatCode="0.00000">
                        <c:v>0.22916666666666669</c:v>
                      </c:pt>
                      <c:pt idx="100" formatCode="0.00000">
                        <c:v>0.2541666666666666</c:v>
                      </c:pt>
                      <c:pt idx="101" formatCode="0.00000">
                        <c:v>0.25694444444444448</c:v>
                      </c:pt>
                      <c:pt idx="102" formatCode="0.00000">
                        <c:v>0.25972222222222224</c:v>
                      </c:pt>
                      <c:pt idx="103" formatCode="0.00000">
                        <c:v>0.25972222222222224</c:v>
                      </c:pt>
                      <c:pt idx="104" formatCode="0.00000">
                        <c:v>0.24027777777777776</c:v>
                      </c:pt>
                      <c:pt idx="105" formatCode="0.00000">
                        <c:v>0.24166666666666664</c:v>
                      </c:pt>
                      <c:pt idx="106" formatCode="0.00000">
                        <c:v>0.24305555555555552</c:v>
                      </c:pt>
                      <c:pt idx="107" formatCode="0.00000">
                        <c:v>0.25694444444444448</c:v>
                      </c:pt>
                      <c:pt idx="108" formatCode="0.00000">
                        <c:v>0.24583333333333335</c:v>
                      </c:pt>
                      <c:pt idx="109" formatCode="0.00000">
                        <c:v>0.23333333333333339</c:v>
                      </c:pt>
                      <c:pt idx="110" formatCode="0.00000">
                        <c:v>0.2208333333333333</c:v>
                      </c:pt>
                      <c:pt idx="111" formatCode="0.00000">
                        <c:v>0.2</c:v>
                      </c:pt>
                      <c:pt idx="112" formatCode="0.00000">
                        <c:v>0.19444444444444445</c:v>
                      </c:pt>
                      <c:pt idx="113" formatCode="0.00000">
                        <c:v>0.18611111111111112</c:v>
                      </c:pt>
                      <c:pt idx="114" formatCode="0.00000">
                        <c:v>0.19166666666666668</c:v>
                      </c:pt>
                      <c:pt idx="115" formatCode="0.00000">
                        <c:v>0.18333333333333332</c:v>
                      </c:pt>
                      <c:pt idx="116" formatCode="0.00000">
                        <c:v>0.17222222222222222</c:v>
                      </c:pt>
                      <c:pt idx="117" formatCode="0.00000">
                        <c:v>0.16388888888888886</c:v>
                      </c:pt>
                      <c:pt idx="118" formatCode="0.00000">
                        <c:v>0.14444444444444443</c:v>
                      </c:pt>
                      <c:pt idx="119" formatCode="0.00000">
                        <c:v>0.14305555555555555</c:v>
                      </c:pt>
                      <c:pt idx="120" formatCode="0.00000">
                        <c:v>0.14722222222222223</c:v>
                      </c:pt>
                      <c:pt idx="121" formatCode="0.00000">
                        <c:v>0.15277777777777776</c:v>
                      </c:pt>
                      <c:pt idx="122" formatCode="0.00000">
                        <c:v>0.15972222222222224</c:v>
                      </c:pt>
                      <c:pt idx="123" formatCode="0.00000">
                        <c:v>0.16527777777777777</c:v>
                      </c:pt>
                      <c:pt idx="124" formatCode="0.00000">
                        <c:v>0.16944444444444443</c:v>
                      </c:pt>
                      <c:pt idx="125" formatCode="0.00000">
                        <c:v>0.15694444444444444</c:v>
                      </c:pt>
                      <c:pt idx="126" formatCode="0.00000">
                        <c:v>0.16527777777777777</c:v>
                      </c:pt>
                      <c:pt idx="127" formatCode="0.00000">
                        <c:v>0.18055555555555555</c:v>
                      </c:pt>
                      <c:pt idx="128" formatCode="0.00000">
                        <c:v>0.20277777777777778</c:v>
                      </c:pt>
                      <c:pt idx="129" formatCode="0.00000">
                        <c:v>0.21111111111111108</c:v>
                      </c:pt>
                      <c:pt idx="130" formatCode="0.00000">
                        <c:v>0.20972222222222223</c:v>
                      </c:pt>
                      <c:pt idx="131" formatCode="0.00000">
                        <c:v>0.22638888888888889</c:v>
                      </c:pt>
                      <c:pt idx="132" formatCode="0.00000">
                        <c:v>0.20555555555555555</c:v>
                      </c:pt>
                      <c:pt idx="133" formatCode="0.00000">
                        <c:v>0.21527777777777776</c:v>
                      </c:pt>
                      <c:pt idx="134" formatCode="0.00000">
                        <c:v>0.21944444444444441</c:v>
                      </c:pt>
                      <c:pt idx="135" formatCode="0.00000">
                        <c:v>0.2361111111111111</c:v>
                      </c:pt>
                      <c:pt idx="136" formatCode="0.00000">
                        <c:v>0.2361111111111111</c:v>
                      </c:pt>
                      <c:pt idx="137" formatCode="0.00000">
                        <c:v>0.2277777777777778</c:v>
                      </c:pt>
                      <c:pt idx="138" formatCode="0.00000">
                        <c:v>0.22916666666666669</c:v>
                      </c:pt>
                      <c:pt idx="139" formatCode="0.00000">
                        <c:v>0.21249999999999999</c:v>
                      </c:pt>
                      <c:pt idx="140" formatCode="0.00000">
                        <c:v>0.22083333333333335</c:v>
                      </c:pt>
                      <c:pt idx="141" formatCode="0.00000">
                        <c:v>0.22222222222222224</c:v>
                      </c:pt>
                      <c:pt idx="142" formatCode="0.00000">
                        <c:v>0.23888888888888893</c:v>
                      </c:pt>
                      <c:pt idx="143" formatCode="0.00000">
                        <c:v>0.22638888888888892</c:v>
                      </c:pt>
                      <c:pt idx="144" formatCode="0.00000">
                        <c:v>0.21805555555555553</c:v>
                      </c:pt>
                      <c:pt idx="145" formatCode="0.00000">
                        <c:v>0.22361111111111115</c:v>
                      </c:pt>
                      <c:pt idx="146" formatCode="0.00000">
                        <c:v>0.21111111111111117</c:v>
                      </c:pt>
                      <c:pt idx="147" formatCode="0.00000">
                        <c:v>0.21944444444444447</c:v>
                      </c:pt>
                      <c:pt idx="148" formatCode="0.00000">
                        <c:v>0.22361111111111115</c:v>
                      </c:pt>
                      <c:pt idx="149" formatCode="0.00000">
                        <c:v>0.24305555555555558</c:v>
                      </c:pt>
                      <c:pt idx="150" formatCode="0.00000">
                        <c:v>0.23888888888888887</c:v>
                      </c:pt>
                      <c:pt idx="151" formatCode="0.00000">
                        <c:v>0.23611111111111116</c:v>
                      </c:pt>
                      <c:pt idx="152" formatCode="0.00000">
                        <c:v>0.25277777777777782</c:v>
                      </c:pt>
                      <c:pt idx="153" formatCode="0.00000">
                        <c:v>0.24722222222222223</c:v>
                      </c:pt>
                      <c:pt idx="154" formatCode="0.00000">
                        <c:v>0.25555555555555554</c:v>
                      </c:pt>
                      <c:pt idx="155" formatCode="0.00000">
                        <c:v>0.25694444444444442</c:v>
                      </c:pt>
                      <c:pt idx="156" formatCode="0.00000">
                        <c:v>0.27500000000000002</c:v>
                      </c:pt>
                      <c:pt idx="157" formatCode="0.00000">
                        <c:v>0.27777777777777779</c:v>
                      </c:pt>
                      <c:pt idx="158" formatCode="0.00000">
                        <c:v>0.27916666666666667</c:v>
                      </c:pt>
                      <c:pt idx="159" formatCode="0.00000">
                        <c:v>0.27777777777777773</c:v>
                      </c:pt>
                      <c:pt idx="160" formatCode="0.00000">
                        <c:v>0.2638888888888889</c:v>
                      </c:pt>
                      <c:pt idx="161" formatCode="0.00000">
                        <c:v>0.26805555555555555</c:v>
                      </c:pt>
                      <c:pt idx="162" formatCode="0.00000">
                        <c:v>0.25555555555555554</c:v>
                      </c:pt>
                      <c:pt idx="163" formatCode="0.00000">
                        <c:v>0.26944444444444449</c:v>
                      </c:pt>
                      <c:pt idx="164" formatCode="0.00000">
                        <c:v>0.27500000000000008</c:v>
                      </c:pt>
                      <c:pt idx="165" formatCode="0.00000">
                        <c:v>0.28333333333333333</c:v>
                      </c:pt>
                      <c:pt idx="166" formatCode="0.00000">
                        <c:v>0.28888888888888886</c:v>
                      </c:pt>
                      <c:pt idx="167" formatCode="0.00000">
                        <c:v>0.27500000000000002</c:v>
                      </c:pt>
                      <c:pt idx="168" formatCode="0.00000">
                        <c:v>0.28194444444444444</c:v>
                      </c:pt>
                      <c:pt idx="169" formatCode="0.00000">
                        <c:v>0.28888888888888886</c:v>
                      </c:pt>
                      <c:pt idx="170" formatCode="0.00000">
                        <c:v>0.31388888888888888</c:v>
                      </c:pt>
                      <c:pt idx="171" formatCode="0.00000">
                        <c:v>0.31805555555555559</c:v>
                      </c:pt>
                      <c:pt idx="172" formatCode="0.00000">
                        <c:v>0.32777777777777783</c:v>
                      </c:pt>
                      <c:pt idx="173" formatCode="0.00000">
                        <c:v>0.33472222222222225</c:v>
                      </c:pt>
                      <c:pt idx="174" formatCode="0.00000">
                        <c:v>0.32361111111111118</c:v>
                      </c:pt>
                      <c:pt idx="175" formatCode="0.00000">
                        <c:v>0.32361111111111113</c:v>
                      </c:pt>
                      <c:pt idx="176" formatCode="0.00000">
                        <c:v>0.32916666666666672</c:v>
                      </c:pt>
                      <c:pt idx="177" formatCode="0.00000">
                        <c:v>0.34583333333333333</c:v>
                      </c:pt>
                      <c:pt idx="178" formatCode="0.00000">
                        <c:v>0.34861111111111109</c:v>
                      </c:pt>
                      <c:pt idx="179" formatCode="0.00000">
                        <c:v>0.33611111111111114</c:v>
                      </c:pt>
                      <c:pt idx="180" formatCode="0.00000">
                        <c:v>0.33194444444444449</c:v>
                      </c:pt>
                      <c:pt idx="181" formatCode="0.00000">
                        <c:v>0.31944444444444453</c:v>
                      </c:pt>
                      <c:pt idx="182" formatCode="0.00000">
                        <c:v>0.32083333333333336</c:v>
                      </c:pt>
                      <c:pt idx="183" formatCode="0.00000">
                        <c:v>0.32222222222222224</c:v>
                      </c:pt>
                      <c:pt idx="184" formatCode="0.00000">
                        <c:v>0.34027777777777779</c:v>
                      </c:pt>
                      <c:pt idx="185" formatCode="0.00000">
                        <c:v>0.35</c:v>
                      </c:pt>
                      <c:pt idx="186" formatCode="0.00000">
                        <c:v>0.3263888888888889</c:v>
                      </c:pt>
                      <c:pt idx="187" formatCode="0.00000">
                        <c:v>0.32361111111111107</c:v>
                      </c:pt>
                      <c:pt idx="188" formatCode="0.00000">
                        <c:v>0.30694444444444446</c:v>
                      </c:pt>
                      <c:pt idx="189" formatCode="0.00000">
                        <c:v>0.32222222222222224</c:v>
                      </c:pt>
                      <c:pt idx="190" formatCode="0.00000">
                        <c:v>0.32916666666666666</c:v>
                      </c:pt>
                      <c:pt idx="191" formatCode="0.00000">
                        <c:v>0.33611111111111114</c:v>
                      </c:pt>
                      <c:pt idx="192" formatCode="0.00000">
                        <c:v>0.3347222222222222</c:v>
                      </c:pt>
                      <c:pt idx="193" formatCode="0.00000">
                        <c:v>0.33194444444444443</c:v>
                      </c:pt>
                      <c:pt idx="194" formatCode="0.00000">
                        <c:v>0.32916666666666666</c:v>
                      </c:pt>
                      <c:pt idx="195" formatCode="0.00000">
                        <c:v>0.3125</c:v>
                      </c:pt>
                      <c:pt idx="196" formatCode="0.00000">
                        <c:v>0.33472222222222225</c:v>
                      </c:pt>
                      <c:pt idx="197" formatCode="0.00000">
                        <c:v>0.34027777777777779</c:v>
                      </c:pt>
                      <c:pt idx="198" formatCode="0.00000">
                        <c:v>0.35138888888888886</c:v>
                      </c:pt>
                      <c:pt idx="199" formatCode="0.00000">
                        <c:v>0.34861111111111115</c:v>
                      </c:pt>
                      <c:pt idx="200" formatCode="0.00000">
                        <c:v>0.34027777777777785</c:v>
                      </c:pt>
                      <c:pt idx="201" formatCode="0.00000">
                        <c:v>0.34305555555555556</c:v>
                      </c:pt>
                      <c:pt idx="202" formatCode="0.00000">
                        <c:v>0.32638888888888895</c:v>
                      </c:pt>
                      <c:pt idx="203" formatCode="0.00000">
                        <c:v>0.3208333333333333</c:v>
                      </c:pt>
                      <c:pt idx="204" formatCode="0.00000">
                        <c:v>0.31805555555555559</c:v>
                      </c:pt>
                      <c:pt idx="205" formatCode="0.00000">
                        <c:v>0.31944444444444448</c:v>
                      </c:pt>
                      <c:pt idx="206" formatCode="0.00000">
                        <c:v>0.31111111111111112</c:v>
                      </c:pt>
                      <c:pt idx="207" formatCode="0.00000">
                        <c:v>0.30694444444444446</c:v>
                      </c:pt>
                      <c:pt idx="208" formatCode="0.00000">
                        <c:v>0.30138888888888887</c:v>
                      </c:pt>
                      <c:pt idx="209" formatCode="0.00000">
                        <c:v>0.28888888888888886</c:v>
                      </c:pt>
                      <c:pt idx="210" formatCode="0.00000">
                        <c:v>0.29583333333333334</c:v>
                      </c:pt>
                      <c:pt idx="211" formatCode="0.00000">
                        <c:v>0.30138888888888887</c:v>
                      </c:pt>
                      <c:pt idx="212" formatCode="0.00000">
                        <c:v>0.3125</c:v>
                      </c:pt>
                      <c:pt idx="213" formatCode="0.00000">
                        <c:v>0.31944444444444448</c:v>
                      </c:pt>
                      <c:pt idx="214" formatCode="0.00000">
                        <c:v>0.31944444444444453</c:v>
                      </c:pt>
                      <c:pt idx="215" formatCode="0.00000">
                        <c:v>0.32500000000000007</c:v>
                      </c:pt>
                      <c:pt idx="216" formatCode="0.00000">
                        <c:v>0.31805555555555559</c:v>
                      </c:pt>
                      <c:pt idx="217" formatCode="0.00000">
                        <c:v>0.32083333333333336</c:v>
                      </c:pt>
                      <c:pt idx="218" formatCode="0.00000">
                        <c:v>0.32916666666666672</c:v>
                      </c:pt>
                      <c:pt idx="219" formatCode="0.00000">
                        <c:v>0.32916666666666672</c:v>
                      </c:pt>
                      <c:pt idx="220" formatCode="0.00000">
                        <c:v>0.31944444444444448</c:v>
                      </c:pt>
                      <c:pt idx="221" formatCode="0.00000">
                        <c:v>0.30833333333333335</c:v>
                      </c:pt>
                      <c:pt idx="222" formatCode="0.00000">
                        <c:v>0.30694444444444441</c:v>
                      </c:pt>
                      <c:pt idx="223" formatCode="0.00000">
                        <c:v>0.28611111111111109</c:v>
                      </c:pt>
                      <c:pt idx="224" formatCode="0.00000">
                        <c:v>0.2805555555555555</c:v>
                      </c:pt>
                      <c:pt idx="225" formatCode="0.00000">
                        <c:v>0.27083333333333331</c:v>
                      </c:pt>
                      <c:pt idx="226" formatCode="0.00000">
                        <c:v>0.27222222222222225</c:v>
                      </c:pt>
                      <c:pt idx="227" formatCode="0.00000">
                        <c:v>0.25694444444444448</c:v>
                      </c:pt>
                      <c:pt idx="228" formatCode="0.00000">
                        <c:v>0.24305555555555558</c:v>
                      </c:pt>
                      <c:pt idx="229" formatCode="0.00000">
                        <c:v>0.24722222222222218</c:v>
                      </c:pt>
                      <c:pt idx="230" formatCode="0.00000">
                        <c:v>0.23888888888888887</c:v>
                      </c:pt>
                      <c:pt idx="231" formatCode="0.00000">
                        <c:v>0.23888888888888887</c:v>
                      </c:pt>
                      <c:pt idx="232" formatCode="0.00000">
                        <c:v>0.23888888888888887</c:v>
                      </c:pt>
                      <c:pt idx="233" formatCode="0.00000">
                        <c:v>0.24305555555555558</c:v>
                      </c:pt>
                      <c:pt idx="234" formatCode="0.00000">
                        <c:v>0.24166666666666664</c:v>
                      </c:pt>
                      <c:pt idx="235" formatCode="0.00000">
                        <c:v>0.24305555555555552</c:v>
                      </c:pt>
                      <c:pt idx="236" formatCode="0.00000">
                        <c:v>0.24861111111111106</c:v>
                      </c:pt>
                      <c:pt idx="237" formatCode="0.00000">
                        <c:v>0.24583333333333329</c:v>
                      </c:pt>
                      <c:pt idx="238" formatCode="0.00000">
                        <c:v>0.2541666666666666</c:v>
                      </c:pt>
                      <c:pt idx="239" formatCode="0.00000">
                        <c:v>0.25138888888888894</c:v>
                      </c:pt>
                      <c:pt idx="240" formatCode="0.00000">
                        <c:v>0.26111111111111118</c:v>
                      </c:pt>
                      <c:pt idx="241" formatCode="0.00000">
                        <c:v>0.26111111111111113</c:v>
                      </c:pt>
                      <c:pt idx="242" formatCode="0.00000">
                        <c:v>0.25416666666666671</c:v>
                      </c:pt>
                      <c:pt idx="243" formatCode="0.00000">
                        <c:v>0.2680555555555556</c:v>
                      </c:pt>
                      <c:pt idx="244" formatCode="0.00000">
                        <c:v>0.25833333333333336</c:v>
                      </c:pt>
                      <c:pt idx="245" formatCode="0.00000">
                        <c:v>0.2638888888888889</c:v>
                      </c:pt>
                      <c:pt idx="246" formatCode="0.00000">
                        <c:v>0.26250000000000001</c:v>
                      </c:pt>
                      <c:pt idx="247" formatCode="0.00000">
                        <c:v>0.27222222222222225</c:v>
                      </c:pt>
                      <c:pt idx="248" formatCode="0.00000">
                        <c:v>0.26944444444444443</c:v>
                      </c:pt>
                      <c:pt idx="249" formatCode="0.00000">
                        <c:v>0.27916666666666667</c:v>
                      </c:pt>
                      <c:pt idx="250" formatCode="0.00000">
                        <c:v>0.28472222222222221</c:v>
                      </c:pt>
                      <c:pt idx="251" formatCode="0.00000">
                        <c:v>0.28472222222222221</c:v>
                      </c:pt>
                      <c:pt idx="252" formatCode="0.00000">
                        <c:v>0.29444444444444445</c:v>
                      </c:pt>
                      <c:pt idx="253" formatCode="0.00000">
                        <c:v>0.29444444444444445</c:v>
                      </c:pt>
                      <c:pt idx="254" formatCode="0.00000">
                        <c:v>0.30972222222222223</c:v>
                      </c:pt>
                      <c:pt idx="255" formatCode="0.00000">
                        <c:v>0.30972222222222223</c:v>
                      </c:pt>
                      <c:pt idx="256" formatCode="0.00000">
                        <c:v>0.30833333333333335</c:v>
                      </c:pt>
                      <c:pt idx="257" formatCode="0.00000">
                        <c:v>0.31527777777777782</c:v>
                      </c:pt>
                      <c:pt idx="258" formatCode="0.00000">
                        <c:v>0.31388888888888888</c:v>
                      </c:pt>
                      <c:pt idx="259" formatCode="0.00000">
                        <c:v>0.31111111111111106</c:v>
                      </c:pt>
                      <c:pt idx="260" formatCode="0.00000">
                        <c:v>0.31111111111111117</c:v>
                      </c:pt>
                      <c:pt idx="261" formatCode="0.00000">
                        <c:v>0.31527777777777771</c:v>
                      </c:pt>
                      <c:pt idx="262" formatCode="0.00000">
                        <c:v>0.31527777777777777</c:v>
                      </c:pt>
                      <c:pt idx="263" formatCode="0.00000">
                        <c:v>0.3125</c:v>
                      </c:pt>
                      <c:pt idx="264" formatCode="0.00000">
                        <c:v>0.31388888888888888</c:v>
                      </c:pt>
                      <c:pt idx="265" formatCode="0.00000">
                        <c:v>0.30555555555555552</c:v>
                      </c:pt>
                      <c:pt idx="266" formatCode="0.00000">
                        <c:v>0.30694444444444446</c:v>
                      </c:pt>
                      <c:pt idx="267" formatCode="0.00000">
                        <c:v>0.30694444444444441</c:v>
                      </c:pt>
                      <c:pt idx="268" formatCode="0.00000">
                        <c:v>0.30416666666666664</c:v>
                      </c:pt>
                      <c:pt idx="269" formatCode="0.00000">
                        <c:v>0.30555555555555552</c:v>
                      </c:pt>
                      <c:pt idx="270" formatCode="0.00000">
                        <c:v>0.30277777777777776</c:v>
                      </c:pt>
                      <c:pt idx="271" formatCode="0.00000">
                        <c:v>0.3083333333333334</c:v>
                      </c:pt>
                      <c:pt idx="272" formatCode="0.00000">
                        <c:v>0.30555555555555558</c:v>
                      </c:pt>
                      <c:pt idx="273" formatCode="0.00000">
                        <c:v>0.30833333333333335</c:v>
                      </c:pt>
                      <c:pt idx="274" formatCode="0.00000">
                        <c:v>0.30972222222222223</c:v>
                      </c:pt>
                      <c:pt idx="275" formatCode="0.00000">
                        <c:v>0.31527777777777777</c:v>
                      </c:pt>
                      <c:pt idx="276" formatCode="0.00000">
                        <c:v>0.32083333333333336</c:v>
                      </c:pt>
                      <c:pt idx="277" formatCode="0.00000">
                        <c:v>0.30277777777777776</c:v>
                      </c:pt>
                      <c:pt idx="278" formatCode="0.00000">
                        <c:v>0.30833333333333335</c:v>
                      </c:pt>
                      <c:pt idx="279" formatCode="0.00000">
                        <c:v>0.29999999999999993</c:v>
                      </c:pt>
                      <c:pt idx="280" formatCode="0.00000">
                        <c:v>0.30138888888888887</c:v>
                      </c:pt>
                      <c:pt idx="281" formatCode="0.00000">
                        <c:v>0.30972222222222223</c:v>
                      </c:pt>
                      <c:pt idx="282" formatCode="0.00000">
                        <c:v>0.30972222222222218</c:v>
                      </c:pt>
                      <c:pt idx="283" formatCode="0.00000">
                        <c:v>0.30694444444444446</c:v>
                      </c:pt>
                      <c:pt idx="284" formatCode="0.00000">
                        <c:v>0.30694444444444435</c:v>
                      </c:pt>
                      <c:pt idx="285" formatCode="0.00000">
                        <c:v>0.30694444444444446</c:v>
                      </c:pt>
                      <c:pt idx="286" formatCode="0.00000">
                        <c:v>0.3041666666666667</c:v>
                      </c:pt>
                      <c:pt idx="287" formatCode="0.00000">
                        <c:v>0.3263888888888889</c:v>
                      </c:pt>
                      <c:pt idx="288" formatCode="0.00000">
                        <c:v>0.32361111111111107</c:v>
                      </c:pt>
                      <c:pt idx="289" formatCode="0.00000">
                        <c:v>0.31944444444444448</c:v>
                      </c:pt>
                      <c:pt idx="290" formatCode="0.00000">
                        <c:v>0.30555555555555558</c:v>
                      </c:pt>
                      <c:pt idx="291" formatCode="0.00000">
                        <c:v>0.28750000000000003</c:v>
                      </c:pt>
                      <c:pt idx="292" formatCode="0.00000">
                        <c:v>0.27916666666666667</c:v>
                      </c:pt>
                      <c:pt idx="293" formatCode="0.00000">
                        <c:v>0.26527777777777778</c:v>
                      </c:pt>
                      <c:pt idx="294" formatCode="0.00000">
                        <c:v>0.25694444444444442</c:v>
                      </c:pt>
                      <c:pt idx="295" formatCode="0.00000">
                        <c:v>0.25277777777777777</c:v>
                      </c:pt>
                      <c:pt idx="296" formatCode="0.00000">
                        <c:v>0.24722222222222223</c:v>
                      </c:pt>
                      <c:pt idx="297" formatCode="0.00000">
                        <c:v>0.23749999999999999</c:v>
                      </c:pt>
                      <c:pt idx="298" formatCode="0.00000">
                        <c:v>0.23888888888888885</c:v>
                      </c:pt>
                      <c:pt idx="299" formatCode="0.00000">
                        <c:v>0.24305555555555558</c:v>
                      </c:pt>
                      <c:pt idx="300" formatCode="0.00000">
                        <c:v>0.2458333333333334</c:v>
                      </c:pt>
                      <c:pt idx="301" formatCode="0.00000">
                        <c:v>0.24444444444444446</c:v>
                      </c:pt>
                      <c:pt idx="302" formatCode="0.00000">
                        <c:v>0.24722222222222223</c:v>
                      </c:pt>
                      <c:pt idx="303" formatCode="0.00000">
                        <c:v>0.25277777777777782</c:v>
                      </c:pt>
                      <c:pt idx="304" formatCode="0.00000">
                        <c:v>0.25416666666666671</c:v>
                      </c:pt>
                      <c:pt idx="305" formatCode="0.00000">
                        <c:v>0.25555555555555554</c:v>
                      </c:pt>
                      <c:pt idx="306" formatCode="0.00000">
                        <c:v>0.2583333333333333</c:v>
                      </c:pt>
                      <c:pt idx="307" formatCode="0.00000">
                        <c:v>0.25416666666666665</c:v>
                      </c:pt>
                      <c:pt idx="308" formatCode="0.00000">
                        <c:v>0.25694444444444448</c:v>
                      </c:pt>
                      <c:pt idx="309" formatCode="0.00000">
                        <c:v>0.26388888888888895</c:v>
                      </c:pt>
                      <c:pt idx="310" formatCode="0.00000">
                        <c:v>0.26666666666666661</c:v>
                      </c:pt>
                      <c:pt idx="311" formatCode="0.00000">
                        <c:v>0.2680555555555556</c:v>
                      </c:pt>
                      <c:pt idx="312" formatCode="0.00000">
                        <c:v>0.26527777777777783</c:v>
                      </c:pt>
                      <c:pt idx="313" formatCode="0.00000">
                        <c:v>0.27361111111111114</c:v>
                      </c:pt>
                      <c:pt idx="314" formatCode="0.00000">
                        <c:v>0.26527777777777778</c:v>
                      </c:pt>
                      <c:pt idx="315" formatCode="0.00000">
                        <c:v>0.26805555555555555</c:v>
                      </c:pt>
                      <c:pt idx="316" formatCode="0.00000">
                        <c:v>0.27361111111111114</c:v>
                      </c:pt>
                      <c:pt idx="317" formatCode="0.00000">
                        <c:v>0.27361111111111114</c:v>
                      </c:pt>
                      <c:pt idx="318" formatCode="0.00000">
                        <c:v>0.26805555555555555</c:v>
                      </c:pt>
                      <c:pt idx="319" formatCode="0.00000">
                        <c:v>0.26250000000000001</c:v>
                      </c:pt>
                      <c:pt idx="320" formatCode="0.00000">
                        <c:v>0.27500000000000002</c:v>
                      </c:pt>
                      <c:pt idx="321" formatCode="0.00000">
                        <c:v>0.26944444444444449</c:v>
                      </c:pt>
                      <c:pt idx="322" formatCode="0.00000">
                        <c:v>0.28611111111111109</c:v>
                      </c:pt>
                      <c:pt idx="323" formatCode="0.00000">
                        <c:v>0.28611111111111109</c:v>
                      </c:pt>
                      <c:pt idx="324" formatCode="0.00000">
                        <c:v>0.30000000000000004</c:v>
                      </c:pt>
                      <c:pt idx="325" formatCode="0.00000">
                        <c:v>0.29722222222222222</c:v>
                      </c:pt>
                      <c:pt idx="326" formatCode="0.00000">
                        <c:v>0.29305555555555551</c:v>
                      </c:pt>
                      <c:pt idx="327" formatCode="0.00000">
                        <c:v>0.29722222222222217</c:v>
                      </c:pt>
                      <c:pt idx="328" formatCode="0.00000">
                        <c:v>0.28611111111111109</c:v>
                      </c:pt>
                      <c:pt idx="329" formatCode="0.00000">
                        <c:v>0.3027777777777777</c:v>
                      </c:pt>
                      <c:pt idx="330" formatCode="0.00000">
                        <c:v>0.3</c:v>
                      </c:pt>
                      <c:pt idx="331" formatCode="0.00000">
                        <c:v>0.3125</c:v>
                      </c:pt>
                      <c:pt idx="332" formatCode="0.00000">
                        <c:v>0.31388888888888888</c:v>
                      </c:pt>
                      <c:pt idx="333" formatCode="0.00000">
                        <c:v>0.3125</c:v>
                      </c:pt>
                      <c:pt idx="334" formatCode="0.00000">
                        <c:v>0.31805555555555559</c:v>
                      </c:pt>
                      <c:pt idx="335" formatCode="0.00000">
                        <c:v>0.30694444444444441</c:v>
                      </c:pt>
                      <c:pt idx="336" formatCode="0.00000">
                        <c:v>0.32361111111111113</c:v>
                      </c:pt>
                      <c:pt idx="337" formatCode="0.00000">
                        <c:v>0.33472222222222225</c:v>
                      </c:pt>
                      <c:pt idx="338" formatCode="0.00000">
                        <c:v>0.36111111111111105</c:v>
                      </c:pt>
                      <c:pt idx="339" formatCode="0.00000">
                        <c:v>0.35972222222222217</c:v>
                      </c:pt>
                      <c:pt idx="340" formatCode="0.00000">
                        <c:v>0.35972222222222217</c:v>
                      </c:pt>
                      <c:pt idx="341" formatCode="0.00000">
                        <c:v>0.37083333333333329</c:v>
                      </c:pt>
                      <c:pt idx="342" formatCode="0.00000">
                        <c:v>0.35</c:v>
                      </c:pt>
                      <c:pt idx="343" formatCode="0.00000">
                        <c:v>0.36111111111111105</c:v>
                      </c:pt>
                      <c:pt idx="344" formatCode="0.00000">
                        <c:v>0.36111111111111105</c:v>
                      </c:pt>
                      <c:pt idx="345" formatCode="0.00000">
                        <c:v>0.37638888888888888</c:v>
                      </c:pt>
                      <c:pt idx="346" formatCode="0.00000">
                        <c:v>0.36527777777777781</c:v>
                      </c:pt>
                      <c:pt idx="347" formatCode="0.00000">
                        <c:v>0.35277777777777775</c:v>
                      </c:pt>
                      <c:pt idx="348" formatCode="0.00000">
                        <c:v>0.34444444444444444</c:v>
                      </c:pt>
                      <c:pt idx="349" formatCode="0.00000">
                        <c:v>0.31527777777777782</c:v>
                      </c:pt>
                      <c:pt idx="350" formatCode="0.00000">
                        <c:v>0.31388888888888894</c:v>
                      </c:pt>
                      <c:pt idx="351" formatCode="0.00000">
                        <c:v>0.30833333333333329</c:v>
                      </c:pt>
                      <c:pt idx="352" formatCode="0.00000">
                        <c:v>0.32361111111111113</c:v>
                      </c:pt>
                      <c:pt idx="353" formatCode="0.00000">
                        <c:v>0.31527777777777782</c:v>
                      </c:pt>
                      <c:pt idx="354" formatCode="0.00000">
                        <c:v>0.3083333333333334</c:v>
                      </c:pt>
                      <c:pt idx="355" formatCode="0.00000">
                        <c:v>0.30972222222222223</c:v>
                      </c:pt>
                      <c:pt idx="356" formatCode="0.00000">
                        <c:v>0.29166666666666663</c:v>
                      </c:pt>
                      <c:pt idx="357" formatCode="0.00000">
                        <c:v>0.2986111111111111</c:v>
                      </c:pt>
                      <c:pt idx="358" formatCode="0.00000">
                        <c:v>0.30138888888888887</c:v>
                      </c:pt>
                      <c:pt idx="359" formatCode="0.00000">
                        <c:v>0.3263888888888889</c:v>
                      </c:pt>
                      <c:pt idx="360" formatCode="0.00000">
                        <c:v>0.3263888888888889</c:v>
                      </c:pt>
                      <c:pt idx="361" formatCode="0.00000">
                        <c:v>0.31527777777777782</c:v>
                      </c:pt>
                      <c:pt idx="362" formatCode="0.00000">
                        <c:v>0.31805555555555559</c:v>
                      </c:pt>
                      <c:pt idx="363" formatCode="0.00000">
                        <c:v>0.30555555555555558</c:v>
                      </c:pt>
                      <c:pt idx="364" formatCode="0.00000">
                        <c:v>0.31388888888888888</c:v>
                      </c:pt>
                      <c:pt idx="365" formatCode="0.00000">
                        <c:v>0.31666666666666665</c:v>
                      </c:pt>
                      <c:pt idx="366" formatCode="0.00000">
                        <c:v>0.33611111111111114</c:v>
                      </c:pt>
                      <c:pt idx="367" formatCode="0.00000">
                        <c:v>0.34861111111111109</c:v>
                      </c:pt>
                      <c:pt idx="368" formatCode="0.00000">
                        <c:v>0.35138888888888886</c:v>
                      </c:pt>
                      <c:pt idx="369" formatCode="0.00000">
                        <c:v>0.35972222222222222</c:v>
                      </c:pt>
                      <c:pt idx="370" formatCode="0.00000">
                        <c:v>0.35138888888888892</c:v>
                      </c:pt>
                      <c:pt idx="371" formatCode="0.00000">
                        <c:v>0.37361111111111112</c:v>
                      </c:pt>
                      <c:pt idx="372" formatCode="0.00000">
                        <c:v>0.37222222222222229</c:v>
                      </c:pt>
                      <c:pt idx="373" formatCode="0.00000">
                        <c:v>0.39166666666666666</c:v>
                      </c:pt>
                      <c:pt idx="374" formatCode="0.00000">
                        <c:v>0.39305555555555555</c:v>
                      </c:pt>
                      <c:pt idx="375" formatCode="0.00000">
                        <c:v>0.39027777777777778</c:v>
                      </c:pt>
                      <c:pt idx="376" formatCode="0.00000">
                        <c:v>0.39722222222222225</c:v>
                      </c:pt>
                      <c:pt idx="377" formatCode="0.00000">
                        <c:v>0.38055555555555554</c:v>
                      </c:pt>
                      <c:pt idx="378" formatCode="0.00000">
                        <c:v>0.39444444444444443</c:v>
                      </c:pt>
                      <c:pt idx="379" formatCode="0.00000">
                        <c:v>0.39305555555555555</c:v>
                      </c:pt>
                      <c:pt idx="380" formatCode="0.00000">
                        <c:v>0.40833333333333333</c:v>
                      </c:pt>
                      <c:pt idx="381" formatCode="0.00000">
                        <c:v>0.40416666666666667</c:v>
                      </c:pt>
                      <c:pt idx="382" formatCode="0.00000">
                        <c:v>0.41111111111111115</c:v>
                      </c:pt>
                      <c:pt idx="383" formatCode="0.00000">
                        <c:v>0.41805555555555551</c:v>
                      </c:pt>
                      <c:pt idx="384" formatCode="0.00000">
                        <c:v>0.40972222222222221</c:v>
                      </c:pt>
                      <c:pt idx="385" formatCode="0.00000">
                        <c:v>0.42638888888888893</c:v>
                      </c:pt>
                      <c:pt idx="386" formatCode="0.00000">
                        <c:v>0.4291666666666667</c:v>
                      </c:pt>
                      <c:pt idx="387" formatCode="0.00000">
                        <c:v>0.44583333333333341</c:v>
                      </c:pt>
                      <c:pt idx="388" formatCode="0.00000">
                        <c:v>0.44444444444444448</c:v>
                      </c:pt>
                      <c:pt idx="389" formatCode="0.00000">
                        <c:v>0.44444444444444448</c:v>
                      </c:pt>
                      <c:pt idx="390" formatCode="0.00000">
                        <c:v>0.45277777777777778</c:v>
                      </c:pt>
                      <c:pt idx="391" formatCode="0.00000">
                        <c:v>0.4458333333333333</c:v>
                      </c:pt>
                      <c:pt idx="392" formatCode="0.00000">
                        <c:v>0.45555555555555555</c:v>
                      </c:pt>
                      <c:pt idx="393" formatCode="0.00000">
                        <c:v>0.45555555555555555</c:v>
                      </c:pt>
                      <c:pt idx="394" formatCode="0.00000">
                        <c:v>0.46388888888888891</c:v>
                      </c:pt>
                      <c:pt idx="395" formatCode="0.00000">
                        <c:v>0.45833333333333331</c:v>
                      </c:pt>
                      <c:pt idx="396" formatCode="0.00000">
                        <c:v>0.46388888888888891</c:v>
                      </c:pt>
                      <c:pt idx="397" formatCode="0.00000">
                        <c:v>0.46666666666666662</c:v>
                      </c:pt>
                      <c:pt idx="398" formatCode="0.00000">
                        <c:v>0.46388888888888885</c:v>
                      </c:pt>
                      <c:pt idx="399" formatCode="0.00000">
                        <c:v>0.48749999999999999</c:v>
                      </c:pt>
                      <c:pt idx="400" formatCode="0.00000">
                        <c:v>0.49027777777777787</c:v>
                      </c:pt>
                      <c:pt idx="401" formatCode="0.00000">
                        <c:v>0.50000000000000011</c:v>
                      </c:pt>
                      <c:pt idx="402" formatCode="0.00000">
                        <c:v>0.50138888888888888</c:v>
                      </c:pt>
                      <c:pt idx="403" formatCode="0.00000">
                        <c:v>0.49861111111111106</c:v>
                      </c:pt>
                      <c:pt idx="404" formatCode="0.00000">
                        <c:v>0.50694444444444442</c:v>
                      </c:pt>
                      <c:pt idx="405" formatCode="0.00000">
                        <c:v>0.50138888888888888</c:v>
                      </c:pt>
                      <c:pt idx="406" formatCode="0.00000">
                        <c:v>0.50277777777777777</c:v>
                      </c:pt>
                      <c:pt idx="407" formatCode="0.00000">
                        <c:v>0.50138888888888888</c:v>
                      </c:pt>
                      <c:pt idx="408" formatCode="0.00000">
                        <c:v>0.50138888888888888</c:v>
                      </c:pt>
                      <c:pt idx="409" formatCode="0.00000">
                        <c:v>0.48333333333333323</c:v>
                      </c:pt>
                      <c:pt idx="410" formatCode="0.00000">
                        <c:v>0.47916666666666669</c:v>
                      </c:pt>
                      <c:pt idx="411" formatCode="0.00000">
                        <c:v>0.48472222222222222</c:v>
                      </c:pt>
                      <c:pt idx="412" formatCode="0.00000">
                        <c:v>0.46805555555555556</c:v>
                      </c:pt>
                      <c:pt idx="413" formatCode="0.00000">
                        <c:v>0.46944444444444439</c:v>
                      </c:pt>
                      <c:pt idx="414" formatCode="0.00000">
                        <c:v>0.46388888888888891</c:v>
                      </c:pt>
                      <c:pt idx="415" formatCode="0.00000">
                        <c:v>0.46388888888888891</c:v>
                      </c:pt>
                      <c:pt idx="416" formatCode="0.00000">
                        <c:v>0.45</c:v>
                      </c:pt>
                      <c:pt idx="417" formatCode="0.00000">
                        <c:v>0.44027777777777788</c:v>
                      </c:pt>
                      <c:pt idx="418" formatCode="0.00000">
                        <c:v>0.44305555555555554</c:v>
                      </c:pt>
                      <c:pt idx="419" formatCode="0.00000">
                        <c:v>0.42499999999999999</c:v>
                      </c:pt>
                      <c:pt idx="420" formatCode="0.00000">
                        <c:v>0.42499999999999999</c:v>
                      </c:pt>
                      <c:pt idx="421" formatCode="0.00000">
                        <c:v>0.42499999999999999</c:v>
                      </c:pt>
                      <c:pt idx="422" formatCode="0.00000">
                        <c:v>0.43611111111111106</c:v>
                      </c:pt>
                      <c:pt idx="423" formatCode="0.00000">
                        <c:v>0.4375</c:v>
                      </c:pt>
                      <c:pt idx="424" formatCode="0.00000">
                        <c:v>0.4375</c:v>
                      </c:pt>
                      <c:pt idx="425" formatCode="0.00000">
                        <c:v>0.44305555555555554</c:v>
                      </c:pt>
                      <c:pt idx="426" formatCode="0.00000">
                        <c:v>0.43888888888888883</c:v>
                      </c:pt>
                      <c:pt idx="427" formatCode="0.00000">
                        <c:v>0.44444444444444448</c:v>
                      </c:pt>
                      <c:pt idx="428" formatCode="0.00000">
                        <c:v>0.45</c:v>
                      </c:pt>
                      <c:pt idx="429" formatCode="0.00000">
                        <c:v>0.45555555555555555</c:v>
                      </c:pt>
                      <c:pt idx="430" formatCode="0.00000">
                        <c:v>0.45416666666666661</c:v>
                      </c:pt>
                      <c:pt idx="431" formatCode="0.00000">
                        <c:v>0.4458333333333333</c:v>
                      </c:pt>
                      <c:pt idx="432" formatCode="0.00000">
                        <c:v>0.45694444444444449</c:v>
                      </c:pt>
                      <c:pt idx="433" formatCode="0.00000">
                        <c:v>0.44444444444444448</c:v>
                      </c:pt>
                      <c:pt idx="434" formatCode="0.00000">
                        <c:v>0.44722222222222224</c:v>
                      </c:pt>
                      <c:pt idx="435" formatCode="0.00000">
                        <c:v>0.45277777777777783</c:v>
                      </c:pt>
                      <c:pt idx="436" formatCode="0.00000">
                        <c:v>0.46527777777777779</c:v>
                      </c:pt>
                      <c:pt idx="437" formatCode="0.00000">
                        <c:v>0.46250000000000002</c:v>
                      </c:pt>
                      <c:pt idx="438" formatCode="0.00000">
                        <c:v>0.45138888888888895</c:v>
                      </c:pt>
                      <c:pt idx="439" formatCode="0.00000">
                        <c:v>0.46805555555555556</c:v>
                      </c:pt>
                      <c:pt idx="440" formatCode="0.00000">
                        <c:v>0.45555555555555555</c:v>
                      </c:pt>
                      <c:pt idx="441" formatCode="0.00000">
                        <c:v>0.46805555555555556</c:v>
                      </c:pt>
                      <c:pt idx="442" formatCode="0.00000">
                        <c:v>0.45972222222222214</c:v>
                      </c:pt>
                      <c:pt idx="443" formatCode="0.00000">
                        <c:v>0.46944444444444444</c:v>
                      </c:pt>
                      <c:pt idx="444" formatCode="0.00000">
                        <c:v>0.46666666666666667</c:v>
                      </c:pt>
                      <c:pt idx="445" formatCode="0.00000">
                        <c:v>0.46666666666666679</c:v>
                      </c:pt>
                      <c:pt idx="446" formatCode="0.00000">
                        <c:v>0.48472222222222222</c:v>
                      </c:pt>
                      <c:pt idx="447" formatCode="0.00000">
                        <c:v>0.47500000000000009</c:v>
                      </c:pt>
                      <c:pt idx="448" formatCode="0.00000">
                        <c:v>0.48055555555555551</c:v>
                      </c:pt>
                      <c:pt idx="449" formatCode="0.00000">
                        <c:v>0.47499999999999998</c:v>
                      </c:pt>
                      <c:pt idx="450" formatCode="0.00000">
                        <c:v>0.48472222222222222</c:v>
                      </c:pt>
                      <c:pt idx="451" formatCode="0.00000">
                        <c:v>0.47499999999999998</c:v>
                      </c:pt>
                      <c:pt idx="452" formatCode="0.00000">
                        <c:v>0.47083333333333333</c:v>
                      </c:pt>
                      <c:pt idx="453" formatCode="0.00000">
                        <c:v>0.47916666666666663</c:v>
                      </c:pt>
                      <c:pt idx="454" formatCode="0.00000">
                        <c:v>0.47083333333333333</c:v>
                      </c:pt>
                      <c:pt idx="455" formatCode="0.00000">
                        <c:v>0.47361111111111115</c:v>
                      </c:pt>
                      <c:pt idx="456" formatCode="0.00000">
                        <c:v>0.46388888888888885</c:v>
                      </c:pt>
                      <c:pt idx="457" formatCode="0.00000">
                        <c:v>0.48055555555555551</c:v>
                      </c:pt>
                      <c:pt idx="458" formatCode="0.00000">
                        <c:v>0.48611111111111105</c:v>
                      </c:pt>
                      <c:pt idx="459" formatCode="0.00000">
                        <c:v>0.48888888888888893</c:v>
                      </c:pt>
                      <c:pt idx="460" formatCode="0.00000">
                        <c:v>0.50000000000000011</c:v>
                      </c:pt>
                      <c:pt idx="461" formatCode="0.00000">
                        <c:v>0.49444444444444458</c:v>
                      </c:pt>
                      <c:pt idx="462" formatCode="0.00000">
                        <c:v>0.51111111111111118</c:v>
                      </c:pt>
                      <c:pt idx="463" formatCode="0.00000">
                        <c:v>0.50972222222222219</c:v>
                      </c:pt>
                      <c:pt idx="464" formatCode="0.00000">
                        <c:v>0.52222222222222214</c:v>
                      </c:pt>
                      <c:pt idx="465" formatCode="0.00000">
                        <c:v>0.51666666666666661</c:v>
                      </c:pt>
                      <c:pt idx="466" formatCode="0.00000">
                        <c:v>0.50694444444444442</c:v>
                      </c:pt>
                      <c:pt idx="467" formatCode="0.00000">
                        <c:v>0.51944444444444449</c:v>
                      </c:pt>
                      <c:pt idx="468" formatCode="0.00000">
                        <c:v>0.49861111111111117</c:v>
                      </c:pt>
                      <c:pt idx="469" formatCode="0.00000">
                        <c:v>0.5097222222222223</c:v>
                      </c:pt>
                      <c:pt idx="470" formatCode="0.00000">
                        <c:v>0.50416666666666665</c:v>
                      </c:pt>
                      <c:pt idx="471" formatCode="0.00000">
                        <c:v>0.51527777777777772</c:v>
                      </c:pt>
                      <c:pt idx="472" formatCode="0.00000">
                        <c:v>0.50416666666666665</c:v>
                      </c:pt>
                      <c:pt idx="473" formatCode="0.00000">
                        <c:v>0.5180555555555556</c:v>
                      </c:pt>
                      <c:pt idx="474" formatCode="0.00000">
                        <c:v>0.5347222222222221</c:v>
                      </c:pt>
                      <c:pt idx="475" formatCode="0.00000">
                        <c:v>0.53749999999999998</c:v>
                      </c:pt>
                      <c:pt idx="476" formatCode="0.00000">
                        <c:v>0.55972222222222212</c:v>
                      </c:pt>
                      <c:pt idx="477" formatCode="0.00000">
                        <c:v>0.55833333333333335</c:v>
                      </c:pt>
                      <c:pt idx="478" formatCode="0.00000">
                        <c:v>0.58194444444444438</c:v>
                      </c:pt>
                      <c:pt idx="479" formatCode="0.00000">
                        <c:v>0.58055555555555549</c:v>
                      </c:pt>
                      <c:pt idx="480" formatCode="0.00000">
                        <c:v>0.58749999999999991</c:v>
                      </c:pt>
                      <c:pt idx="481" formatCode="0.00000">
                        <c:v>0.5888888888888888</c:v>
                      </c:pt>
                      <c:pt idx="482" formatCode="0.00000">
                        <c:v>0.59305555555555556</c:v>
                      </c:pt>
                      <c:pt idx="483" formatCode="0.00000">
                        <c:v>0.59861111111111109</c:v>
                      </c:pt>
                      <c:pt idx="484" formatCode="0.00000">
                        <c:v>0.60277777777777775</c:v>
                      </c:pt>
                      <c:pt idx="485" formatCode="0.00000">
                        <c:v>0.60833333333333339</c:v>
                      </c:pt>
                      <c:pt idx="486" formatCode="0.00000">
                        <c:v>0.61250000000000004</c:v>
                      </c:pt>
                      <c:pt idx="487" formatCode="0.00000">
                        <c:v>0.61944444444444446</c:v>
                      </c:pt>
                      <c:pt idx="488" formatCode="0.00000">
                        <c:v>0.63333333333333341</c:v>
                      </c:pt>
                      <c:pt idx="489" formatCode="0.00000">
                        <c:v>0.62916666666666665</c:v>
                      </c:pt>
                      <c:pt idx="490" formatCode="0.00000">
                        <c:v>0.64027777777777783</c:v>
                      </c:pt>
                      <c:pt idx="491" formatCode="0.00000">
                        <c:v>0.65555555555555556</c:v>
                      </c:pt>
                      <c:pt idx="492" formatCode="0.00000">
                        <c:v>0.66388888888888897</c:v>
                      </c:pt>
                      <c:pt idx="493" formatCode="0.00000">
                        <c:v>0.67361111111111105</c:v>
                      </c:pt>
                      <c:pt idx="494" formatCode="0.00000">
                        <c:v>0.68055555555555558</c:v>
                      </c:pt>
                      <c:pt idx="495" formatCode="0.00000">
                        <c:v>0.70277777777777772</c:v>
                      </c:pt>
                      <c:pt idx="496" formatCode="0.00000">
                        <c:v>0.70138888888888895</c:v>
                      </c:pt>
                      <c:pt idx="497" formatCode="0.00000">
                        <c:v>0.70972222222222214</c:v>
                      </c:pt>
                      <c:pt idx="498" formatCode="0.00000">
                        <c:v>0.70972222222222225</c:v>
                      </c:pt>
                      <c:pt idx="499" formatCode="0.00000">
                        <c:v>0.72499999999999987</c:v>
                      </c:pt>
                      <c:pt idx="500" formatCode="0.00000">
                        <c:v>0.72916666666666663</c:v>
                      </c:pt>
                      <c:pt idx="501" formatCode="0.00000">
                        <c:v>0.72916666666666663</c:v>
                      </c:pt>
                      <c:pt idx="502" formatCode="0.00000">
                        <c:v>0.75</c:v>
                      </c:pt>
                      <c:pt idx="503" formatCode="0.00000">
                        <c:v>0.74027777777777781</c:v>
                      </c:pt>
                      <c:pt idx="504" formatCode="0.00000">
                        <c:v>0.74722222222222223</c:v>
                      </c:pt>
                      <c:pt idx="505" formatCode="0.00000">
                        <c:v>0.75138888888888888</c:v>
                      </c:pt>
                      <c:pt idx="506" formatCode="0.00000">
                        <c:v>0.76388888888888884</c:v>
                      </c:pt>
                      <c:pt idx="507" formatCode="0.00000">
                        <c:v>0.7763888888888888</c:v>
                      </c:pt>
                      <c:pt idx="508" formatCode="0.00000">
                        <c:v>0.79027777777777763</c:v>
                      </c:pt>
                      <c:pt idx="509" formatCode="0.00000">
                        <c:v>0.81111111111111112</c:v>
                      </c:pt>
                      <c:pt idx="510" formatCode="0.00000">
                        <c:v>0.81527777777777788</c:v>
                      </c:pt>
                      <c:pt idx="511" formatCode="0.00000">
                        <c:v>0.83888888888888891</c:v>
                      </c:pt>
                      <c:pt idx="512" formatCode="0.00000">
                        <c:v>0.84583333333333344</c:v>
                      </c:pt>
                      <c:pt idx="513" formatCode="0.00000">
                        <c:v>0.85277777777777786</c:v>
                      </c:pt>
                      <c:pt idx="514" formatCode="0.00000">
                        <c:v>0.85277777777777786</c:v>
                      </c:pt>
                      <c:pt idx="515" formatCode="0.00000">
                        <c:v>0.85694444444444429</c:v>
                      </c:pt>
                      <c:pt idx="516" formatCode="0.00000">
                        <c:v>0.8652777777777777</c:v>
                      </c:pt>
                      <c:pt idx="517" formatCode="0.00000">
                        <c:v>0.85833333333333339</c:v>
                      </c:pt>
                      <c:pt idx="518" formatCode="0.00000">
                        <c:v>0.87222222222222212</c:v>
                      </c:pt>
                      <c:pt idx="519" formatCode="0.00000">
                        <c:v>0.86666666666666659</c:v>
                      </c:pt>
                      <c:pt idx="520" formatCode="0.00000">
                        <c:v>0.87638888888888888</c:v>
                      </c:pt>
                      <c:pt idx="521" formatCode="0.00000">
                        <c:v>0.85277777777777763</c:v>
                      </c:pt>
                      <c:pt idx="522" formatCode="0.00000">
                        <c:v>0.8222222222222223</c:v>
                      </c:pt>
                      <c:pt idx="523" formatCode="0.00000">
                        <c:v>0.80694444444444446</c:v>
                      </c:pt>
                      <c:pt idx="524" formatCode="0.00000">
                        <c:v>0.79305555555555574</c:v>
                      </c:pt>
                      <c:pt idx="525" formatCode="0.00000">
                        <c:v>0.78333333333333333</c:v>
                      </c:pt>
                      <c:pt idx="526" formatCode="0.00000">
                        <c:v>0.76249999999999996</c:v>
                      </c:pt>
                      <c:pt idx="527" formatCode="0.00000">
                        <c:v>0.75555555555555554</c:v>
                      </c:pt>
                      <c:pt idx="528" formatCode="0.00000">
                        <c:v>0.72777777777777775</c:v>
                      </c:pt>
                      <c:pt idx="529" formatCode="0.00000">
                        <c:v>0.7152777777777779</c:v>
                      </c:pt>
                      <c:pt idx="530" formatCode="0.00000">
                        <c:v>0.70972222222222225</c:v>
                      </c:pt>
                      <c:pt idx="531" formatCode="0.00000">
                        <c:v>0.70555555555555571</c:v>
                      </c:pt>
                      <c:pt idx="532" formatCode="0.00000">
                        <c:v>0.72499999999999998</c:v>
                      </c:pt>
                      <c:pt idx="533" formatCode="0.00000">
                        <c:v>0.74444444444444446</c:v>
                      </c:pt>
                      <c:pt idx="534" formatCode="0.00000">
                        <c:v>0.74722222222222223</c:v>
                      </c:pt>
                      <c:pt idx="535" formatCode="0.00000">
                        <c:v>0.74305555555555558</c:v>
                      </c:pt>
                      <c:pt idx="536" formatCode="0.00000">
                        <c:v>0.70000000000000007</c:v>
                      </c:pt>
                      <c:pt idx="537" formatCode="0.00000">
                        <c:v>0.71111111111111103</c:v>
                      </c:pt>
                      <c:pt idx="538" formatCode="0.00000">
                        <c:v>0.70972222222222225</c:v>
                      </c:pt>
                      <c:pt idx="539" formatCode="0.00000">
                        <c:v>0.71388888888888891</c:v>
                      </c:pt>
                      <c:pt idx="540" formatCode="0.00000">
                        <c:v>0.71666666666666667</c:v>
                      </c:pt>
                      <c:pt idx="541" formatCode="0.00000">
                        <c:v>0.71666666666666656</c:v>
                      </c:pt>
                      <c:pt idx="542" formatCode="0.00000">
                        <c:v>0.71805555555555556</c:v>
                      </c:pt>
                      <c:pt idx="543" formatCode="0.00000">
                        <c:v>0.71388888888888891</c:v>
                      </c:pt>
                      <c:pt idx="544" formatCode="0.00000">
                        <c:v>0.71388888888888891</c:v>
                      </c:pt>
                      <c:pt idx="545" formatCode="0.00000">
                        <c:v>0.71944444444444444</c:v>
                      </c:pt>
                      <c:pt idx="546" formatCode="0.00000">
                        <c:v>0.77916666666666667</c:v>
                      </c:pt>
                      <c:pt idx="547" formatCode="0.00000">
                        <c:v>0.78472222222222221</c:v>
                      </c:pt>
                      <c:pt idx="548" formatCode="0.00000">
                        <c:v>0.79583333333333339</c:v>
                      </c:pt>
                      <c:pt idx="549" formatCode="0.00000">
                        <c:v>0.81388888888888888</c:v>
                      </c:pt>
                      <c:pt idx="550" formatCode="0.00000">
                        <c:v>0.80694444444444446</c:v>
                      </c:pt>
                    </c:numCache>
                  </c:numRef>
                </c:val>
                <c:smooth val="0"/>
                <c:extLst xmlns:c15="http://schemas.microsoft.com/office/drawing/2012/chart">
                  <c:ext xmlns:c16="http://schemas.microsoft.com/office/drawing/2014/chart" uri="{C3380CC4-5D6E-409C-BE32-E72D297353CC}">
                    <c16:uniqueId val="{00000005-3E23-47C6-94DF-D1AF2AD6260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Index_Methodology!$Y$11</c15:sqref>
                        </c15:formulaRef>
                      </c:ext>
                    </c:extLst>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Index_Methodology!$Y$12:$Y$571</c15:sqref>
                        </c15:fullRef>
                        <c15:formulaRef>
                          <c15:sqref>Index_Methodology!$Y$21:$Y$571</c15:sqref>
                        </c15:formulaRef>
                      </c:ext>
                    </c:extLst>
                    <c:numCache>
                      <c:formatCode>General</c:formatCode>
                      <c:ptCount val="551"/>
                      <c:pt idx="0" formatCode="0.00000">
                        <c:v>0.51481481481481484</c:v>
                      </c:pt>
                      <c:pt idx="1" formatCode="0.00000">
                        <c:v>0.51851851851851838</c:v>
                      </c:pt>
                      <c:pt idx="2" formatCode="0.00000">
                        <c:v>0.52592592592592591</c:v>
                      </c:pt>
                      <c:pt idx="3" formatCode="0.00000">
                        <c:v>0.52962962962962956</c:v>
                      </c:pt>
                      <c:pt idx="4" formatCode="0.00000">
                        <c:v>0.53333333333333333</c:v>
                      </c:pt>
                      <c:pt idx="5" formatCode="0.00000">
                        <c:v>0.52592592592592591</c:v>
                      </c:pt>
                      <c:pt idx="6" formatCode="0.00000">
                        <c:v>0.5185185185185186</c:v>
                      </c:pt>
                      <c:pt idx="7" formatCode="0.00000">
                        <c:v>0.51851851851851849</c:v>
                      </c:pt>
                      <c:pt idx="8" formatCode="0.00000">
                        <c:v>0.52962962962962956</c:v>
                      </c:pt>
                      <c:pt idx="9" formatCode="0.00000">
                        <c:v>0.53333333333333333</c:v>
                      </c:pt>
                      <c:pt idx="10" formatCode="0.00000">
                        <c:v>0.54074074074074074</c:v>
                      </c:pt>
                      <c:pt idx="11" formatCode="0.00000">
                        <c:v>0.55185185185185193</c:v>
                      </c:pt>
                      <c:pt idx="12" formatCode="0.00000">
                        <c:v>0.54444444444444451</c:v>
                      </c:pt>
                      <c:pt idx="13" formatCode="0.00000">
                        <c:v>0.52592592592592591</c:v>
                      </c:pt>
                      <c:pt idx="14" formatCode="0.00000">
                        <c:v>0.51481481481481484</c:v>
                      </c:pt>
                      <c:pt idx="15" formatCode="0.00000">
                        <c:v>0.52222222222222225</c:v>
                      </c:pt>
                      <c:pt idx="16" formatCode="0.00000">
                        <c:v>0.52962962962962956</c:v>
                      </c:pt>
                      <c:pt idx="17" formatCode="0.00000">
                        <c:v>0.52592592592592591</c:v>
                      </c:pt>
                      <c:pt idx="18" formatCode="0.00000">
                        <c:v>0.52962962962962956</c:v>
                      </c:pt>
                      <c:pt idx="19" formatCode="0.00000">
                        <c:v>0.52222222222222214</c:v>
                      </c:pt>
                      <c:pt idx="20" formatCode="0.00000">
                        <c:v>0.51111111111111107</c:v>
                      </c:pt>
                      <c:pt idx="21" formatCode="0.00000">
                        <c:v>0.5</c:v>
                      </c:pt>
                      <c:pt idx="22" formatCode="0.00000">
                        <c:v>0.5</c:v>
                      </c:pt>
                      <c:pt idx="23" formatCode="0.00000">
                        <c:v>0.51481481481481484</c:v>
                      </c:pt>
                      <c:pt idx="24" formatCode="0.00000">
                        <c:v>0.52592592592592591</c:v>
                      </c:pt>
                      <c:pt idx="25" formatCode="0.00000">
                        <c:v>0.53703703703703698</c:v>
                      </c:pt>
                      <c:pt idx="26" formatCode="0.00000">
                        <c:v>0.53333333333333333</c:v>
                      </c:pt>
                      <c:pt idx="27" formatCode="0.00000">
                        <c:v>0.53333333333333333</c:v>
                      </c:pt>
                      <c:pt idx="28" formatCode="0.00000">
                        <c:v>0.52962962962962956</c:v>
                      </c:pt>
                      <c:pt idx="29" formatCode="0.00000">
                        <c:v>0.54814814814814805</c:v>
                      </c:pt>
                      <c:pt idx="30" formatCode="0.00000">
                        <c:v>0.55925925925925923</c:v>
                      </c:pt>
                      <c:pt idx="31" formatCode="0.00000">
                        <c:v>0.55925925925925923</c:v>
                      </c:pt>
                      <c:pt idx="32" formatCode="0.00000">
                        <c:v>0.57037037037037031</c:v>
                      </c:pt>
                      <c:pt idx="33" formatCode="0.00000">
                        <c:v>0.55925925925925923</c:v>
                      </c:pt>
                      <c:pt idx="34" formatCode="0.00000">
                        <c:v>0.53703703703703698</c:v>
                      </c:pt>
                      <c:pt idx="35" formatCode="0.00000">
                        <c:v>0.52222222222222214</c:v>
                      </c:pt>
                      <c:pt idx="36" formatCode="0.00000">
                        <c:v>0.52592592592592591</c:v>
                      </c:pt>
                      <c:pt idx="37" formatCode="0.00000">
                        <c:v>0.52962962962962945</c:v>
                      </c:pt>
                      <c:pt idx="38" formatCode="0.00000">
                        <c:v>0.52222222222222214</c:v>
                      </c:pt>
                      <c:pt idx="39" formatCode="0.00000">
                        <c:v>0.51851851851851838</c:v>
                      </c:pt>
                      <c:pt idx="40" formatCode="0.00000">
                        <c:v>0.50740740740740731</c:v>
                      </c:pt>
                      <c:pt idx="41" formatCode="0.00000">
                        <c:v>0.50370370370370376</c:v>
                      </c:pt>
                      <c:pt idx="42" formatCode="0.00000">
                        <c:v>0.49629629629629635</c:v>
                      </c:pt>
                      <c:pt idx="43" formatCode="0.00000">
                        <c:v>0.50740740740740742</c:v>
                      </c:pt>
                      <c:pt idx="44" formatCode="0.00000">
                        <c:v>0.52962962962962956</c:v>
                      </c:pt>
                      <c:pt idx="45" formatCode="0.00000">
                        <c:v>0.52962962962962956</c:v>
                      </c:pt>
                      <c:pt idx="46" formatCode="0.00000">
                        <c:v>0.52962962962962956</c:v>
                      </c:pt>
                      <c:pt idx="47" formatCode="0.00000">
                        <c:v>0.51851851851851838</c:v>
                      </c:pt>
                      <c:pt idx="48" formatCode="0.00000">
                        <c:v>0.53333333333333344</c:v>
                      </c:pt>
                      <c:pt idx="49" formatCode="0.00000">
                        <c:v>0.52962962962962967</c:v>
                      </c:pt>
                      <c:pt idx="50" formatCode="0.00000">
                        <c:v>0.53703703703703698</c:v>
                      </c:pt>
                      <c:pt idx="51" formatCode="0.00000">
                        <c:v>0.53703703703703698</c:v>
                      </c:pt>
                      <c:pt idx="52" formatCode="0.00000">
                        <c:v>0.54444444444444451</c:v>
                      </c:pt>
                      <c:pt idx="53" formatCode="0.00000">
                        <c:v>0.55555555555555558</c:v>
                      </c:pt>
                      <c:pt idx="54" formatCode="0.00000">
                        <c:v>0.53703703703703698</c:v>
                      </c:pt>
                      <c:pt idx="55" formatCode="0.00000">
                        <c:v>0.55925925925925923</c:v>
                      </c:pt>
                      <c:pt idx="56" formatCode="0.00000">
                        <c:v>0.55185185185185182</c:v>
                      </c:pt>
                      <c:pt idx="57" formatCode="0.00000">
                        <c:v>0.562962962962963</c:v>
                      </c:pt>
                      <c:pt idx="58" formatCode="0.00000">
                        <c:v>0.55185185185185182</c:v>
                      </c:pt>
                      <c:pt idx="59" formatCode="0.00000">
                        <c:v>0.55555555555555558</c:v>
                      </c:pt>
                      <c:pt idx="60" formatCode="0.00000">
                        <c:v>0.55555555555555547</c:v>
                      </c:pt>
                      <c:pt idx="61" formatCode="0.00000">
                        <c:v>0.54814814814814805</c:v>
                      </c:pt>
                      <c:pt idx="62" formatCode="0.00000">
                        <c:v>0.55925925925925912</c:v>
                      </c:pt>
                      <c:pt idx="63" formatCode="0.00000">
                        <c:v>0.55185185185185182</c:v>
                      </c:pt>
                      <c:pt idx="64" formatCode="0.00000">
                        <c:v>0.55925925925925923</c:v>
                      </c:pt>
                      <c:pt idx="65" formatCode="0.00000">
                        <c:v>0.54074074074074074</c:v>
                      </c:pt>
                      <c:pt idx="66" formatCode="0.00000">
                        <c:v>0.5444444444444444</c:v>
                      </c:pt>
                      <c:pt idx="67" formatCode="0.00000">
                        <c:v>0.55185185185185182</c:v>
                      </c:pt>
                      <c:pt idx="68" formatCode="0.00000">
                        <c:v>0.55555555555555558</c:v>
                      </c:pt>
                      <c:pt idx="69" formatCode="0.00000">
                        <c:v>0.57407407407407407</c:v>
                      </c:pt>
                      <c:pt idx="70" formatCode="0.00000">
                        <c:v>0.58518518518518514</c:v>
                      </c:pt>
                      <c:pt idx="71" formatCode="0.00000">
                        <c:v>0.6074074074074074</c:v>
                      </c:pt>
                      <c:pt idx="72" formatCode="0.00000">
                        <c:v>0.6</c:v>
                      </c:pt>
                      <c:pt idx="73" formatCode="0.00000">
                        <c:v>0.60370370370370374</c:v>
                      </c:pt>
                      <c:pt idx="74" formatCode="0.00000">
                        <c:v>0.61851851851851858</c:v>
                      </c:pt>
                      <c:pt idx="75" formatCode="0.00000">
                        <c:v>0.61851851851851847</c:v>
                      </c:pt>
                      <c:pt idx="76" formatCode="0.00000">
                        <c:v>0.63703703703703707</c:v>
                      </c:pt>
                      <c:pt idx="77" formatCode="0.00000">
                        <c:v>0.62962962962962954</c:v>
                      </c:pt>
                      <c:pt idx="78" formatCode="0.00000">
                        <c:v>0.63703703703703707</c:v>
                      </c:pt>
                      <c:pt idx="79" formatCode="0.00000">
                        <c:v>0.63333333333333341</c:v>
                      </c:pt>
                      <c:pt idx="80" formatCode="0.00000">
                        <c:v>0.63703703703703707</c:v>
                      </c:pt>
                      <c:pt idx="81" formatCode="0.00000">
                        <c:v>0.64814814814814814</c:v>
                      </c:pt>
                      <c:pt idx="82" formatCode="0.00000">
                        <c:v>0.64444444444444449</c:v>
                      </c:pt>
                      <c:pt idx="83" formatCode="0.00000">
                        <c:v>0.58518518518518525</c:v>
                      </c:pt>
                      <c:pt idx="84" formatCode="0.00000">
                        <c:v>0.58518518518518525</c:v>
                      </c:pt>
                      <c:pt idx="85" formatCode="0.00000">
                        <c:v>0.58888888888888891</c:v>
                      </c:pt>
                      <c:pt idx="86" formatCode="0.00000">
                        <c:v>0.58518518518518525</c:v>
                      </c:pt>
                      <c:pt idx="87" formatCode="0.00000">
                        <c:v>0.59629629629629632</c:v>
                      </c:pt>
                      <c:pt idx="88" formatCode="0.00000">
                        <c:v>0.6</c:v>
                      </c:pt>
                      <c:pt idx="89" formatCode="0.00000">
                        <c:v>0.59259259259259256</c:v>
                      </c:pt>
                      <c:pt idx="90" formatCode="0.00000">
                        <c:v>0.625925925925926</c:v>
                      </c:pt>
                      <c:pt idx="91" formatCode="0.00000">
                        <c:v>0.61851851851851847</c:v>
                      </c:pt>
                      <c:pt idx="92" formatCode="0.00000">
                        <c:v>0.62962962962962954</c:v>
                      </c:pt>
                      <c:pt idx="93" formatCode="0.00000">
                        <c:v>0.68148148148148147</c:v>
                      </c:pt>
                      <c:pt idx="94" formatCode="0.00000">
                        <c:v>0.66296296296296298</c:v>
                      </c:pt>
                      <c:pt idx="95" formatCode="0.00000">
                        <c:v>0.64814814814814825</c:v>
                      </c:pt>
                      <c:pt idx="96" formatCode="0.00000">
                        <c:v>0.61481481481481481</c:v>
                      </c:pt>
                      <c:pt idx="97" formatCode="0.00000">
                        <c:v>0.62222222222222223</c:v>
                      </c:pt>
                      <c:pt idx="98" formatCode="0.00000">
                        <c:v>0.5888888888888888</c:v>
                      </c:pt>
                      <c:pt idx="99" formatCode="0.00000">
                        <c:v>0.56666666666666665</c:v>
                      </c:pt>
                      <c:pt idx="100" formatCode="0.00000">
                        <c:v>0.51111111111111118</c:v>
                      </c:pt>
                      <c:pt idx="101" formatCode="0.00000">
                        <c:v>0.49629629629629629</c:v>
                      </c:pt>
                      <c:pt idx="102" formatCode="0.00000">
                        <c:v>0.48888888888888882</c:v>
                      </c:pt>
                      <c:pt idx="103" formatCode="0.00000">
                        <c:v>0.48518518518518511</c:v>
                      </c:pt>
                      <c:pt idx="104" formatCode="0.00000">
                        <c:v>0.53333333333333333</c:v>
                      </c:pt>
                      <c:pt idx="105" formatCode="0.00000">
                        <c:v>0.54814814814814805</c:v>
                      </c:pt>
                      <c:pt idx="106" formatCode="0.00000">
                        <c:v>0.57777777777777772</c:v>
                      </c:pt>
                      <c:pt idx="107" formatCode="0.00000">
                        <c:v>0.57037037037037042</c:v>
                      </c:pt>
                      <c:pt idx="108" formatCode="0.00000">
                        <c:v>0.59259259259259267</c:v>
                      </c:pt>
                      <c:pt idx="109" formatCode="0.00000">
                        <c:v>0.62222222222222234</c:v>
                      </c:pt>
                      <c:pt idx="110" formatCode="0.00000">
                        <c:v>0.63333333333333341</c:v>
                      </c:pt>
                      <c:pt idx="111" formatCode="0.00000">
                        <c:v>0.67777777777777781</c:v>
                      </c:pt>
                      <c:pt idx="112" formatCode="0.00000">
                        <c:v>0.68148148148148147</c:v>
                      </c:pt>
                      <c:pt idx="113" formatCode="0.00000">
                        <c:v>0.6962962962962963</c:v>
                      </c:pt>
                      <c:pt idx="114" formatCode="0.00000">
                        <c:v>0.66296296296296298</c:v>
                      </c:pt>
                      <c:pt idx="115" formatCode="0.00000">
                        <c:v>0.65555555555555556</c:v>
                      </c:pt>
                      <c:pt idx="116" formatCode="0.00000">
                        <c:v>0.64814814814814814</c:v>
                      </c:pt>
                      <c:pt idx="117" formatCode="0.00000">
                        <c:v>0.62222222222222212</c:v>
                      </c:pt>
                      <c:pt idx="118" formatCode="0.00000">
                        <c:v>0.64444444444444438</c:v>
                      </c:pt>
                      <c:pt idx="119" formatCode="0.00000">
                        <c:v>0.62222222222222223</c:v>
                      </c:pt>
                      <c:pt idx="120" formatCode="0.00000">
                        <c:v>0.61111111111111116</c:v>
                      </c:pt>
                      <c:pt idx="121" formatCode="0.00000">
                        <c:v>0.56296296296296311</c:v>
                      </c:pt>
                      <c:pt idx="122" formatCode="0.00000">
                        <c:v>0.54444444444444451</c:v>
                      </c:pt>
                      <c:pt idx="123" formatCode="0.00000">
                        <c:v>0.52592592592592602</c:v>
                      </c:pt>
                      <c:pt idx="124" formatCode="0.00000">
                        <c:v>0.50740740740740742</c:v>
                      </c:pt>
                      <c:pt idx="125" formatCode="0.00000">
                        <c:v>0.53703703703703698</c:v>
                      </c:pt>
                      <c:pt idx="126" formatCode="0.00000">
                        <c:v>0.5444444444444444</c:v>
                      </c:pt>
                      <c:pt idx="127" formatCode="0.00000">
                        <c:v>0.54444444444444451</c:v>
                      </c:pt>
                      <c:pt idx="128" formatCode="0.00000">
                        <c:v>0.50740740740740742</c:v>
                      </c:pt>
                      <c:pt idx="129" formatCode="0.00000">
                        <c:v>0.50740740740740742</c:v>
                      </c:pt>
                      <c:pt idx="130" formatCode="0.00000">
                        <c:v>0.51481481481481484</c:v>
                      </c:pt>
                      <c:pt idx="131" formatCode="0.00000">
                        <c:v>0.51481481481481484</c:v>
                      </c:pt>
                      <c:pt idx="132" formatCode="0.00000">
                        <c:v>0.55185185185185193</c:v>
                      </c:pt>
                      <c:pt idx="133" formatCode="0.00000">
                        <c:v>0.55185185185185193</c:v>
                      </c:pt>
                      <c:pt idx="134" formatCode="0.00000">
                        <c:v>0.562962962962963</c:v>
                      </c:pt>
                      <c:pt idx="135" formatCode="0.00000">
                        <c:v>0.53333333333333333</c:v>
                      </c:pt>
                      <c:pt idx="136" formatCode="0.00000">
                        <c:v>0.52592592592592591</c:v>
                      </c:pt>
                      <c:pt idx="137" formatCode="0.00000">
                        <c:v>0.54074074074074063</c:v>
                      </c:pt>
                      <c:pt idx="138" formatCode="0.00000">
                        <c:v>0.53703703703703698</c:v>
                      </c:pt>
                      <c:pt idx="139" formatCode="0.00000">
                        <c:v>0.57037037037037042</c:v>
                      </c:pt>
                      <c:pt idx="140" formatCode="0.00000">
                        <c:v>0.562962962962963</c:v>
                      </c:pt>
                      <c:pt idx="141" formatCode="0.00000">
                        <c:v>0.562962962962963</c:v>
                      </c:pt>
                      <c:pt idx="142" formatCode="0.00000">
                        <c:v>0.52592592592592602</c:v>
                      </c:pt>
                      <c:pt idx="143" formatCode="0.00000">
                        <c:v>0.52592592592592602</c:v>
                      </c:pt>
                      <c:pt idx="144" formatCode="0.00000">
                        <c:v>0.52222222222222225</c:v>
                      </c:pt>
                      <c:pt idx="145" formatCode="0.00000">
                        <c:v>0.50740740740740742</c:v>
                      </c:pt>
                      <c:pt idx="146" formatCode="0.00000">
                        <c:v>0.52592592592592591</c:v>
                      </c:pt>
                      <c:pt idx="147" formatCode="0.00000">
                        <c:v>0.51481481481481484</c:v>
                      </c:pt>
                      <c:pt idx="148" formatCode="0.00000">
                        <c:v>0.51851851851851849</c:v>
                      </c:pt>
                      <c:pt idx="149" formatCode="0.00000">
                        <c:v>0.48148148148148151</c:v>
                      </c:pt>
                      <c:pt idx="150" formatCode="0.00000">
                        <c:v>0.48518518518518527</c:v>
                      </c:pt>
                      <c:pt idx="151" formatCode="0.00000">
                        <c:v>0.48518518518518527</c:v>
                      </c:pt>
                      <c:pt idx="152" formatCode="0.00000">
                        <c:v>0.47407407407407404</c:v>
                      </c:pt>
                      <c:pt idx="153" formatCode="0.00000">
                        <c:v>0.49629629629629635</c:v>
                      </c:pt>
                      <c:pt idx="154" formatCode="0.00000">
                        <c:v>0.49999999999999989</c:v>
                      </c:pt>
                      <c:pt idx="155" formatCode="0.00000">
                        <c:v>0.50740740740740731</c:v>
                      </c:pt>
                      <c:pt idx="156" formatCode="0.00000">
                        <c:v>0.48148148148148151</c:v>
                      </c:pt>
                      <c:pt idx="157" formatCode="0.00000">
                        <c:v>0.48518518518518522</c:v>
                      </c:pt>
                      <c:pt idx="158" formatCode="0.00000">
                        <c:v>0.49259259259259258</c:v>
                      </c:pt>
                      <c:pt idx="159" formatCode="0.00000">
                        <c:v>0.47777777777777769</c:v>
                      </c:pt>
                      <c:pt idx="160" formatCode="0.00000">
                        <c:v>0.5</c:v>
                      </c:pt>
                      <c:pt idx="161" formatCode="0.00000">
                        <c:v>0.49259259259259264</c:v>
                      </c:pt>
                      <c:pt idx="162" formatCode="0.00000">
                        <c:v>0.51111111111111118</c:v>
                      </c:pt>
                      <c:pt idx="163" formatCode="0.00000">
                        <c:v>0.48888888888888893</c:v>
                      </c:pt>
                      <c:pt idx="164" formatCode="0.00000">
                        <c:v>0.49259259259259258</c:v>
                      </c:pt>
                      <c:pt idx="165" formatCode="0.00000">
                        <c:v>0.50740740740740742</c:v>
                      </c:pt>
                      <c:pt idx="166" formatCode="0.00000">
                        <c:v>0.50370370370370376</c:v>
                      </c:pt>
                      <c:pt idx="167" formatCode="0.00000">
                        <c:v>0.52962962962962967</c:v>
                      </c:pt>
                      <c:pt idx="168" formatCode="0.00000">
                        <c:v>0.52962962962962956</c:v>
                      </c:pt>
                      <c:pt idx="169" formatCode="0.00000">
                        <c:v>0.55555555555555558</c:v>
                      </c:pt>
                      <c:pt idx="170" formatCode="0.00000">
                        <c:v>0.53333333333333333</c:v>
                      </c:pt>
                      <c:pt idx="171" formatCode="0.00000">
                        <c:v>0.54444444444444451</c:v>
                      </c:pt>
                      <c:pt idx="172" formatCode="0.00000">
                        <c:v>0.54814814814814816</c:v>
                      </c:pt>
                      <c:pt idx="173" formatCode="0.00000">
                        <c:v>0.53333333333333333</c:v>
                      </c:pt>
                      <c:pt idx="174" formatCode="0.00000">
                        <c:v>0.55185185185185182</c:v>
                      </c:pt>
                      <c:pt idx="175" formatCode="0.00000">
                        <c:v>0.54074074074074074</c:v>
                      </c:pt>
                      <c:pt idx="176" formatCode="0.00000">
                        <c:v>0.54444444444444451</c:v>
                      </c:pt>
                      <c:pt idx="177" formatCode="0.00000">
                        <c:v>0.52222222222222225</c:v>
                      </c:pt>
                      <c:pt idx="178" formatCode="0.00000">
                        <c:v>0.52592592592592591</c:v>
                      </c:pt>
                      <c:pt idx="179" formatCode="0.00000">
                        <c:v>0.54814814814814805</c:v>
                      </c:pt>
                      <c:pt idx="180" formatCode="0.00000">
                        <c:v>0.54814814814814816</c:v>
                      </c:pt>
                      <c:pt idx="181" formatCode="0.00000">
                        <c:v>0.57037037037037031</c:v>
                      </c:pt>
                      <c:pt idx="182" formatCode="0.00000">
                        <c:v>0.56296296296296289</c:v>
                      </c:pt>
                      <c:pt idx="183" formatCode="0.00000">
                        <c:v>0.58148148148148138</c:v>
                      </c:pt>
                      <c:pt idx="184" formatCode="0.00000">
                        <c:v>0.56296296296296289</c:v>
                      </c:pt>
                      <c:pt idx="185" formatCode="0.00000">
                        <c:v>0.57037037037037019</c:v>
                      </c:pt>
                      <c:pt idx="186" formatCode="0.00000">
                        <c:v>0.59999999999999987</c:v>
                      </c:pt>
                      <c:pt idx="187" formatCode="0.00000">
                        <c:v>0.59259259259259256</c:v>
                      </c:pt>
                      <c:pt idx="188" formatCode="0.00000">
                        <c:v>0.61111111111111105</c:v>
                      </c:pt>
                      <c:pt idx="189" formatCode="0.00000">
                        <c:v>0.58148148148148149</c:v>
                      </c:pt>
                      <c:pt idx="190" formatCode="0.00000">
                        <c:v>0.58518518518518514</c:v>
                      </c:pt>
                      <c:pt idx="191" formatCode="0.00000">
                        <c:v>0.57037037037037031</c:v>
                      </c:pt>
                      <c:pt idx="192" formatCode="0.00000">
                        <c:v>0.57777777777777772</c:v>
                      </c:pt>
                      <c:pt idx="193" formatCode="0.00000">
                        <c:v>0.58148148148148138</c:v>
                      </c:pt>
                      <c:pt idx="194" formatCode="0.00000">
                        <c:v>0.56296296296296289</c:v>
                      </c:pt>
                      <c:pt idx="195" formatCode="0.00000">
                        <c:v>0.57777777777777783</c:v>
                      </c:pt>
                      <c:pt idx="196" formatCode="0.00000">
                        <c:v>0.54814814814814816</c:v>
                      </c:pt>
                      <c:pt idx="197" formatCode="0.00000">
                        <c:v>0.55555555555555558</c:v>
                      </c:pt>
                      <c:pt idx="198" formatCode="0.00000">
                        <c:v>0.52592592592592591</c:v>
                      </c:pt>
                      <c:pt idx="199" formatCode="0.00000">
                        <c:v>0.52222222222222225</c:v>
                      </c:pt>
                      <c:pt idx="200" formatCode="0.00000">
                        <c:v>0.5185185185185186</c:v>
                      </c:pt>
                      <c:pt idx="201" formatCode="0.00000">
                        <c:v>0.49259259259259264</c:v>
                      </c:pt>
                      <c:pt idx="202" formatCode="0.00000">
                        <c:v>0.49259259259259264</c:v>
                      </c:pt>
                      <c:pt idx="203" formatCode="0.00000">
                        <c:v>0.48518518518518522</c:v>
                      </c:pt>
                      <c:pt idx="204" formatCode="0.00000">
                        <c:v>0.49629629629629635</c:v>
                      </c:pt>
                      <c:pt idx="205" formatCode="0.00000">
                        <c:v>0.47407407407407415</c:v>
                      </c:pt>
                      <c:pt idx="206" formatCode="0.00000">
                        <c:v>0.48148148148148151</c:v>
                      </c:pt>
                      <c:pt idx="207" formatCode="0.00000">
                        <c:v>0.48518518518518511</c:v>
                      </c:pt>
                      <c:pt idx="208" formatCode="0.00000">
                        <c:v>0.4814814814814814</c:v>
                      </c:pt>
                      <c:pt idx="209" formatCode="0.00000">
                        <c:v>0.49259259259259258</c:v>
                      </c:pt>
                      <c:pt idx="210" formatCode="0.00000">
                        <c:v>0.48888888888888882</c:v>
                      </c:pt>
                      <c:pt idx="211" formatCode="0.00000">
                        <c:v>0.50370370370370376</c:v>
                      </c:pt>
                      <c:pt idx="212" formatCode="0.00000">
                        <c:v>0.49259259259259264</c:v>
                      </c:pt>
                      <c:pt idx="213" formatCode="0.00000">
                        <c:v>0.49259259259259264</c:v>
                      </c:pt>
                      <c:pt idx="214" formatCode="0.00000">
                        <c:v>0.48518518518518522</c:v>
                      </c:pt>
                      <c:pt idx="215" formatCode="0.00000">
                        <c:v>0.46296296296296297</c:v>
                      </c:pt>
                      <c:pt idx="216" formatCode="0.00000">
                        <c:v>0.45925925925925926</c:v>
                      </c:pt>
                      <c:pt idx="217" formatCode="0.00000">
                        <c:v>0.42962962962962958</c:v>
                      </c:pt>
                      <c:pt idx="218" formatCode="0.00000">
                        <c:v>0.42222222222222217</c:v>
                      </c:pt>
                      <c:pt idx="219" formatCode="0.00000">
                        <c:v>0.40370370370370362</c:v>
                      </c:pt>
                      <c:pt idx="220" formatCode="0.00000">
                        <c:v>0.40370370370370373</c:v>
                      </c:pt>
                      <c:pt idx="221" formatCode="0.00000">
                        <c:v>0.40370370370370373</c:v>
                      </c:pt>
                      <c:pt idx="222" formatCode="0.00000">
                        <c:v>0.38888888888888884</c:v>
                      </c:pt>
                      <c:pt idx="223" formatCode="0.00000">
                        <c:v>0.4</c:v>
                      </c:pt>
                      <c:pt idx="224" formatCode="0.00000">
                        <c:v>0.39629629629629626</c:v>
                      </c:pt>
                      <c:pt idx="225" formatCode="0.00000">
                        <c:v>0.41111111111111109</c:v>
                      </c:pt>
                      <c:pt idx="226" formatCode="0.00000">
                        <c:v>0.4</c:v>
                      </c:pt>
                      <c:pt idx="227" formatCode="0.00000">
                        <c:v>0.4148148148148148</c:v>
                      </c:pt>
                      <c:pt idx="228" formatCode="0.00000">
                        <c:v>0.437037037037037</c:v>
                      </c:pt>
                      <c:pt idx="229" formatCode="0.00000">
                        <c:v>0.437037037037037</c:v>
                      </c:pt>
                      <c:pt idx="230" formatCode="0.00000">
                        <c:v>0.44814814814814807</c:v>
                      </c:pt>
                      <c:pt idx="231" formatCode="0.00000">
                        <c:v>0.437037037037037</c:v>
                      </c:pt>
                      <c:pt idx="232" formatCode="0.00000">
                        <c:v>0.44814814814814807</c:v>
                      </c:pt>
                      <c:pt idx="233" formatCode="0.00000">
                        <c:v>0.437037037037037</c:v>
                      </c:pt>
                      <c:pt idx="234" formatCode="0.00000">
                        <c:v>0.44444444444444436</c:v>
                      </c:pt>
                      <c:pt idx="235" formatCode="0.00000">
                        <c:v>0.44814814814814807</c:v>
                      </c:pt>
                      <c:pt idx="236" formatCode="0.00000">
                        <c:v>0.44444444444444448</c:v>
                      </c:pt>
                      <c:pt idx="237" formatCode="0.00000">
                        <c:v>0.47407407407407404</c:v>
                      </c:pt>
                      <c:pt idx="238" formatCode="0.00000">
                        <c:v>0.46296296296296297</c:v>
                      </c:pt>
                      <c:pt idx="239" formatCode="0.00000">
                        <c:v>0.47037037037037033</c:v>
                      </c:pt>
                      <c:pt idx="240" formatCode="0.00000">
                        <c:v>0.46296296296296297</c:v>
                      </c:pt>
                      <c:pt idx="241" formatCode="0.00000">
                        <c:v>0.48148148148148151</c:v>
                      </c:pt>
                      <c:pt idx="242" formatCode="0.00000">
                        <c:v>0.48518518518518522</c:v>
                      </c:pt>
                      <c:pt idx="243" formatCode="0.00000">
                        <c:v>0.47407407407407415</c:v>
                      </c:pt>
                      <c:pt idx="244" formatCode="0.00000">
                        <c:v>0.48888888888888893</c:v>
                      </c:pt>
                      <c:pt idx="245" formatCode="0.00000">
                        <c:v>0.48148148148148151</c:v>
                      </c:pt>
                      <c:pt idx="246" formatCode="0.00000">
                        <c:v>0.48888888888888893</c:v>
                      </c:pt>
                      <c:pt idx="247" formatCode="0.00000">
                        <c:v>0.46296296296296297</c:v>
                      </c:pt>
                      <c:pt idx="248" formatCode="0.00000">
                        <c:v>0.46296296296296297</c:v>
                      </c:pt>
                      <c:pt idx="249" formatCode="0.00000">
                        <c:v>0.46666666666666667</c:v>
                      </c:pt>
                      <c:pt idx="250" formatCode="0.00000">
                        <c:v>0.4555555555555556</c:v>
                      </c:pt>
                      <c:pt idx="251" formatCode="0.00000">
                        <c:v>0.4555555555555556</c:v>
                      </c:pt>
                      <c:pt idx="252" formatCode="0.00000">
                        <c:v>0.44444444444444448</c:v>
                      </c:pt>
                      <c:pt idx="253" formatCode="0.00000">
                        <c:v>0.45185185185185184</c:v>
                      </c:pt>
                      <c:pt idx="254" formatCode="0.00000">
                        <c:v>0.44074074074074077</c:v>
                      </c:pt>
                      <c:pt idx="255" formatCode="0.00000">
                        <c:v>0.46296296296296297</c:v>
                      </c:pt>
                      <c:pt idx="256" formatCode="0.00000">
                        <c:v>0.47037037037037033</c:v>
                      </c:pt>
                      <c:pt idx="257" formatCode="0.00000">
                        <c:v>0.46296296296296297</c:v>
                      </c:pt>
                      <c:pt idx="258" formatCode="0.00000">
                        <c:v>0.47037037037037033</c:v>
                      </c:pt>
                      <c:pt idx="259" formatCode="0.00000">
                        <c:v>0.46296296296296297</c:v>
                      </c:pt>
                      <c:pt idx="260" formatCode="0.00000">
                        <c:v>0.47037037037037033</c:v>
                      </c:pt>
                      <c:pt idx="261" formatCode="0.00000">
                        <c:v>0.45925925925925926</c:v>
                      </c:pt>
                      <c:pt idx="262" formatCode="0.00000">
                        <c:v>0.47407407407407404</c:v>
                      </c:pt>
                      <c:pt idx="263" formatCode="0.00000">
                        <c:v>0.47777777777777775</c:v>
                      </c:pt>
                      <c:pt idx="264" formatCode="0.00000">
                        <c:v>0.46666666666666667</c:v>
                      </c:pt>
                      <c:pt idx="265" formatCode="0.00000">
                        <c:v>0.46296296296296297</c:v>
                      </c:pt>
                      <c:pt idx="266" formatCode="0.00000">
                        <c:v>0.44814814814814807</c:v>
                      </c:pt>
                      <c:pt idx="267" formatCode="0.00000">
                        <c:v>0.45185185185185184</c:v>
                      </c:pt>
                      <c:pt idx="268" formatCode="0.00000">
                        <c:v>0.45185185185185184</c:v>
                      </c:pt>
                      <c:pt idx="269" formatCode="0.00000">
                        <c:v>0.45185185185185184</c:v>
                      </c:pt>
                      <c:pt idx="270" formatCode="0.00000">
                        <c:v>0.45185185185185184</c:v>
                      </c:pt>
                      <c:pt idx="271" formatCode="0.00000">
                        <c:v>0.437037037037037</c:v>
                      </c:pt>
                      <c:pt idx="272" formatCode="0.00000">
                        <c:v>0.42592592592592587</c:v>
                      </c:pt>
                      <c:pt idx="273" formatCode="0.00000">
                        <c:v>0.42222222222222222</c:v>
                      </c:pt>
                      <c:pt idx="274" formatCode="0.00000">
                        <c:v>0.42962962962962958</c:v>
                      </c:pt>
                      <c:pt idx="275" formatCode="0.00000">
                        <c:v>0.42222222222222222</c:v>
                      </c:pt>
                      <c:pt idx="276" formatCode="0.00000">
                        <c:v>0.44444444444444448</c:v>
                      </c:pt>
                      <c:pt idx="277" formatCode="0.00000">
                        <c:v>0.48518518518518511</c:v>
                      </c:pt>
                      <c:pt idx="278" formatCode="0.00000">
                        <c:v>0.47407407407407404</c:v>
                      </c:pt>
                      <c:pt idx="279" formatCode="0.00000">
                        <c:v>0.47037037037037033</c:v>
                      </c:pt>
                      <c:pt idx="280" formatCode="0.00000">
                        <c:v>0.46296296296296297</c:v>
                      </c:pt>
                      <c:pt idx="281" formatCode="0.00000">
                        <c:v>0.47407407407407404</c:v>
                      </c:pt>
                      <c:pt idx="282" formatCode="0.00000">
                        <c:v>0.47777777777777775</c:v>
                      </c:pt>
                      <c:pt idx="283" formatCode="0.00000">
                        <c:v>0.47407407407407404</c:v>
                      </c:pt>
                      <c:pt idx="284" formatCode="0.00000">
                        <c:v>0.48888888888888882</c:v>
                      </c:pt>
                      <c:pt idx="285" formatCode="0.00000">
                        <c:v>0.47407407407407404</c:v>
                      </c:pt>
                      <c:pt idx="286" formatCode="0.00000">
                        <c:v>0.45555555555555555</c:v>
                      </c:pt>
                      <c:pt idx="287" formatCode="0.00000">
                        <c:v>0.41851851851851851</c:v>
                      </c:pt>
                      <c:pt idx="288" formatCode="0.00000">
                        <c:v>0.437037037037037</c:v>
                      </c:pt>
                      <c:pt idx="289" formatCode="0.00000">
                        <c:v>0.45925925925925926</c:v>
                      </c:pt>
                      <c:pt idx="290" formatCode="0.00000">
                        <c:v>0.48148148148148151</c:v>
                      </c:pt>
                      <c:pt idx="291" formatCode="0.00000">
                        <c:v>0.50740740740740742</c:v>
                      </c:pt>
                      <c:pt idx="292" formatCode="0.00000">
                        <c:v>0.52592592592592591</c:v>
                      </c:pt>
                      <c:pt idx="293" formatCode="0.00000">
                        <c:v>0.54814814814814816</c:v>
                      </c:pt>
                      <c:pt idx="294" formatCode="0.00000">
                        <c:v>0.55185185185185182</c:v>
                      </c:pt>
                      <c:pt idx="295" formatCode="0.00000">
                        <c:v>0.58148148148148149</c:v>
                      </c:pt>
                      <c:pt idx="296" formatCode="0.00000">
                        <c:v>0.6074074074074074</c:v>
                      </c:pt>
                      <c:pt idx="297" formatCode="0.00000">
                        <c:v>0.625925925925926</c:v>
                      </c:pt>
                      <c:pt idx="298" formatCode="0.00000">
                        <c:v>0.63703703703703707</c:v>
                      </c:pt>
                      <c:pt idx="299" formatCode="0.00000">
                        <c:v>0.63333333333333341</c:v>
                      </c:pt>
                      <c:pt idx="300" formatCode="0.00000">
                        <c:v>0.64074074074074072</c:v>
                      </c:pt>
                      <c:pt idx="301" formatCode="0.00000">
                        <c:v>0.63333333333333341</c:v>
                      </c:pt>
                      <c:pt idx="302" formatCode="0.00000">
                        <c:v>0.63703703703703707</c:v>
                      </c:pt>
                      <c:pt idx="303" formatCode="0.00000">
                        <c:v>0.63703703703703707</c:v>
                      </c:pt>
                      <c:pt idx="304" formatCode="0.00000">
                        <c:v>0.63703703703703707</c:v>
                      </c:pt>
                      <c:pt idx="305" formatCode="0.00000">
                        <c:v>0.63703703703703707</c:v>
                      </c:pt>
                      <c:pt idx="306" formatCode="0.00000">
                        <c:v>0.62962962962962965</c:v>
                      </c:pt>
                      <c:pt idx="307" formatCode="0.00000">
                        <c:v>0.63333333333333341</c:v>
                      </c:pt>
                      <c:pt idx="308" formatCode="0.00000">
                        <c:v>0.62222222222222223</c:v>
                      </c:pt>
                      <c:pt idx="309" formatCode="0.00000">
                        <c:v>0.62962962962962965</c:v>
                      </c:pt>
                      <c:pt idx="310" formatCode="0.00000">
                        <c:v>0.625925925925926</c:v>
                      </c:pt>
                      <c:pt idx="311" formatCode="0.00000">
                        <c:v>0.62962962962962965</c:v>
                      </c:pt>
                      <c:pt idx="312" formatCode="0.00000">
                        <c:v>0.63333333333333341</c:v>
                      </c:pt>
                      <c:pt idx="313" formatCode="0.00000">
                        <c:v>0.61851851851851858</c:v>
                      </c:pt>
                      <c:pt idx="314" formatCode="0.00000">
                        <c:v>0.63703703703703707</c:v>
                      </c:pt>
                      <c:pt idx="315" formatCode="0.00000">
                        <c:v>0.63703703703703707</c:v>
                      </c:pt>
                      <c:pt idx="316" formatCode="0.00000">
                        <c:v>0.63703703703703707</c:v>
                      </c:pt>
                      <c:pt idx="317" formatCode="0.00000">
                        <c:v>0.64444444444444449</c:v>
                      </c:pt>
                      <c:pt idx="318" formatCode="0.00000">
                        <c:v>0.62962962962962954</c:v>
                      </c:pt>
                      <c:pt idx="319" formatCode="0.00000">
                        <c:v>0.64814814814814814</c:v>
                      </c:pt>
                      <c:pt idx="320" formatCode="0.00000">
                        <c:v>0.625925925925926</c:v>
                      </c:pt>
                      <c:pt idx="321" formatCode="0.00000">
                        <c:v>0.63703703703703707</c:v>
                      </c:pt>
                      <c:pt idx="322" formatCode="0.00000">
                        <c:v>0.61481481481481493</c:v>
                      </c:pt>
                      <c:pt idx="323" formatCode="0.00000">
                        <c:v>0.625925925925926</c:v>
                      </c:pt>
                      <c:pt idx="324" formatCode="0.00000">
                        <c:v>0.60370370370370374</c:v>
                      </c:pt>
                      <c:pt idx="325" formatCode="0.00000">
                        <c:v>0.60370370370370374</c:v>
                      </c:pt>
                      <c:pt idx="326" formatCode="0.00000">
                        <c:v>0.59999999999999987</c:v>
                      </c:pt>
                      <c:pt idx="327" formatCode="0.00000">
                        <c:v>0.562962962962963</c:v>
                      </c:pt>
                      <c:pt idx="328" formatCode="0.00000">
                        <c:v>0.5888888888888888</c:v>
                      </c:pt>
                      <c:pt idx="329" formatCode="0.00000">
                        <c:v>0.55185185185185193</c:v>
                      </c:pt>
                      <c:pt idx="330" formatCode="0.00000">
                        <c:v>0.56296296296296289</c:v>
                      </c:pt>
                      <c:pt idx="331" formatCode="0.00000">
                        <c:v>0.54074074074074063</c:v>
                      </c:pt>
                      <c:pt idx="332" formatCode="0.00000">
                        <c:v>0.54074074074074063</c:v>
                      </c:pt>
                      <c:pt idx="333" formatCode="0.00000">
                        <c:v>0.52962962962962978</c:v>
                      </c:pt>
                      <c:pt idx="334" formatCode="0.00000">
                        <c:v>0.5</c:v>
                      </c:pt>
                      <c:pt idx="335" formatCode="0.00000">
                        <c:v>0.51851851851851849</c:v>
                      </c:pt>
                      <c:pt idx="336" formatCode="0.00000">
                        <c:v>0.50740740740740731</c:v>
                      </c:pt>
                      <c:pt idx="337" formatCode="0.00000">
                        <c:v>0.52222222222222214</c:v>
                      </c:pt>
                      <c:pt idx="338" formatCode="0.00000">
                        <c:v>0.5</c:v>
                      </c:pt>
                      <c:pt idx="339" formatCode="0.00000">
                        <c:v>0.50740740740740731</c:v>
                      </c:pt>
                      <c:pt idx="340" formatCode="0.00000">
                        <c:v>0.51111111111111107</c:v>
                      </c:pt>
                      <c:pt idx="341" formatCode="0.00000">
                        <c:v>0.50370370370370365</c:v>
                      </c:pt>
                      <c:pt idx="342" formatCode="0.00000">
                        <c:v>0.53703703703703709</c:v>
                      </c:pt>
                      <c:pt idx="343" formatCode="0.00000">
                        <c:v>0.52962962962962967</c:v>
                      </c:pt>
                      <c:pt idx="344" formatCode="0.00000">
                        <c:v>0.54814814814814816</c:v>
                      </c:pt>
                      <c:pt idx="345" formatCode="0.00000">
                        <c:v>0.52222222222222225</c:v>
                      </c:pt>
                      <c:pt idx="346" formatCode="0.00000">
                        <c:v>0.52592592592592602</c:v>
                      </c:pt>
                      <c:pt idx="347" formatCode="0.00000">
                        <c:v>0.52962962962962967</c:v>
                      </c:pt>
                      <c:pt idx="348" formatCode="0.00000">
                        <c:v>0.51481481481481484</c:v>
                      </c:pt>
                      <c:pt idx="349" formatCode="0.00000">
                        <c:v>0.54074074074074074</c:v>
                      </c:pt>
                      <c:pt idx="350" formatCode="0.00000">
                        <c:v>0.52222222222222214</c:v>
                      </c:pt>
                      <c:pt idx="351" formatCode="0.00000">
                        <c:v>0.51481481481481484</c:v>
                      </c:pt>
                      <c:pt idx="352" formatCode="0.00000">
                        <c:v>0.47777777777777775</c:v>
                      </c:pt>
                      <c:pt idx="353" formatCode="0.00000">
                        <c:v>0.47407407407407404</c:v>
                      </c:pt>
                      <c:pt idx="354" formatCode="0.00000">
                        <c:v>0.47407407407407404</c:v>
                      </c:pt>
                      <c:pt idx="355" formatCode="0.00000">
                        <c:v>0.44814814814814807</c:v>
                      </c:pt>
                      <c:pt idx="356" formatCode="0.00000">
                        <c:v>0.47037037037037022</c:v>
                      </c:pt>
                      <c:pt idx="357" formatCode="0.00000">
                        <c:v>0.44814814814814802</c:v>
                      </c:pt>
                      <c:pt idx="358" formatCode="0.00000">
                        <c:v>0.45185185185185184</c:v>
                      </c:pt>
                      <c:pt idx="359" formatCode="0.00000">
                        <c:v>0.4148148148148148</c:v>
                      </c:pt>
                      <c:pt idx="360" formatCode="0.00000">
                        <c:v>0.4148148148148148</c:v>
                      </c:pt>
                      <c:pt idx="361" formatCode="0.00000">
                        <c:v>0.42222222222222222</c:v>
                      </c:pt>
                      <c:pt idx="362" formatCode="0.00000">
                        <c:v>0.41111111111111109</c:v>
                      </c:pt>
                      <c:pt idx="363" formatCode="0.00000">
                        <c:v>0.44814814814814818</c:v>
                      </c:pt>
                      <c:pt idx="364" formatCode="0.00000">
                        <c:v>0.43333333333333329</c:v>
                      </c:pt>
                      <c:pt idx="365" formatCode="0.00000">
                        <c:v>0.44074074074074077</c:v>
                      </c:pt>
                      <c:pt idx="366" formatCode="0.00000">
                        <c:v>0.4148148148148148</c:v>
                      </c:pt>
                      <c:pt idx="367" formatCode="0.00000">
                        <c:v>0.42592592592592587</c:v>
                      </c:pt>
                      <c:pt idx="368" formatCode="0.00000">
                        <c:v>0.43333333333333329</c:v>
                      </c:pt>
                      <c:pt idx="369" formatCode="0.00000">
                        <c:v>0.42592592592592593</c:v>
                      </c:pt>
                      <c:pt idx="370" formatCode="0.00000">
                        <c:v>0.45185185185185184</c:v>
                      </c:pt>
                      <c:pt idx="371" formatCode="0.00000">
                        <c:v>0.44074074074074077</c:v>
                      </c:pt>
                      <c:pt idx="372" formatCode="0.00000">
                        <c:v>0.44444444444444448</c:v>
                      </c:pt>
                      <c:pt idx="373" formatCode="0.00000">
                        <c:v>0.40370370370370373</c:v>
                      </c:pt>
                      <c:pt idx="374" formatCode="0.00000">
                        <c:v>0.40370370370370373</c:v>
                      </c:pt>
                      <c:pt idx="375" formatCode="0.00000">
                        <c:v>0.41111111111111115</c:v>
                      </c:pt>
                      <c:pt idx="376" formatCode="0.00000">
                        <c:v>0.3925925925925926</c:v>
                      </c:pt>
                      <c:pt idx="377" formatCode="0.00000">
                        <c:v>0.40740740740740744</c:v>
                      </c:pt>
                      <c:pt idx="378" formatCode="0.00000">
                        <c:v>0.39259259259259255</c:v>
                      </c:pt>
                      <c:pt idx="379" formatCode="0.00000">
                        <c:v>0.39629629629629626</c:v>
                      </c:pt>
                      <c:pt idx="380" formatCode="0.00000">
                        <c:v>0.36666666666666664</c:v>
                      </c:pt>
                      <c:pt idx="381" formatCode="0.00000">
                        <c:v>0.36666666666666664</c:v>
                      </c:pt>
                      <c:pt idx="382" formatCode="0.00000">
                        <c:v>0.37037037037037041</c:v>
                      </c:pt>
                      <c:pt idx="383" formatCode="0.00000">
                        <c:v>0.35925925925925928</c:v>
                      </c:pt>
                      <c:pt idx="384" formatCode="0.00000">
                        <c:v>0.38148148148148148</c:v>
                      </c:pt>
                      <c:pt idx="385" formatCode="0.00000">
                        <c:v>0.37407407407407406</c:v>
                      </c:pt>
                      <c:pt idx="386" formatCode="0.00000">
                        <c:v>0.37037037037037035</c:v>
                      </c:pt>
                      <c:pt idx="387" formatCode="0.00000">
                        <c:v>0.33703703703703697</c:v>
                      </c:pt>
                      <c:pt idx="388" formatCode="0.00000">
                        <c:v>0.33333333333333331</c:v>
                      </c:pt>
                      <c:pt idx="389" formatCode="0.00000">
                        <c:v>0.33333333333333331</c:v>
                      </c:pt>
                      <c:pt idx="390" formatCode="0.00000">
                        <c:v>0.32222222222222219</c:v>
                      </c:pt>
                      <c:pt idx="391" formatCode="0.00000">
                        <c:v>0.33703703703703697</c:v>
                      </c:pt>
                      <c:pt idx="392" formatCode="0.00000">
                        <c:v>0.32222222222222219</c:v>
                      </c:pt>
                      <c:pt idx="393" formatCode="0.00000">
                        <c:v>0.32962962962962961</c:v>
                      </c:pt>
                      <c:pt idx="394" formatCode="0.00000">
                        <c:v>0.30740740740740741</c:v>
                      </c:pt>
                      <c:pt idx="395" formatCode="0.00000">
                        <c:v>0.3</c:v>
                      </c:pt>
                      <c:pt idx="396" formatCode="0.00000">
                        <c:v>0.31851851851851853</c:v>
                      </c:pt>
                      <c:pt idx="397" formatCode="0.00000">
                        <c:v>0.31851851851851853</c:v>
                      </c:pt>
                      <c:pt idx="398" formatCode="0.00000">
                        <c:v>0.3481481481481481</c:v>
                      </c:pt>
                      <c:pt idx="399" formatCode="0.00000">
                        <c:v>0.34074074074074068</c:v>
                      </c:pt>
                      <c:pt idx="400" formatCode="0.00000">
                        <c:v>0.3481481481481481</c:v>
                      </c:pt>
                      <c:pt idx="401" formatCode="0.00000">
                        <c:v>0.33333333333333337</c:v>
                      </c:pt>
                      <c:pt idx="402" formatCode="0.00000">
                        <c:v>0.34074074074074073</c:v>
                      </c:pt>
                      <c:pt idx="403" formatCode="0.00000">
                        <c:v>0.35185185185185186</c:v>
                      </c:pt>
                      <c:pt idx="404" formatCode="0.00000">
                        <c:v>0.34444444444444444</c:v>
                      </c:pt>
                      <c:pt idx="405" formatCode="0.00000">
                        <c:v>0.37407407407407411</c:v>
                      </c:pt>
                      <c:pt idx="406" formatCode="0.00000">
                        <c:v>0.35925925925925922</c:v>
                      </c:pt>
                      <c:pt idx="407" formatCode="0.00000">
                        <c:v>0.38148148148148142</c:v>
                      </c:pt>
                      <c:pt idx="408" formatCode="0.00000">
                        <c:v>0.35555555555555551</c:v>
                      </c:pt>
                      <c:pt idx="409" formatCode="0.00000">
                        <c:v>0.35925925925925928</c:v>
                      </c:pt>
                      <c:pt idx="410" formatCode="0.00000">
                        <c:v>0.37037037037037035</c:v>
                      </c:pt>
                      <c:pt idx="411" formatCode="0.00000">
                        <c:v>0.3666666666666667</c:v>
                      </c:pt>
                      <c:pt idx="412" formatCode="0.00000">
                        <c:v>0.38888888888888884</c:v>
                      </c:pt>
                      <c:pt idx="413" formatCode="0.00000">
                        <c:v>0.37777777777777782</c:v>
                      </c:pt>
                      <c:pt idx="414" formatCode="0.00000">
                        <c:v>0.38518518518518519</c:v>
                      </c:pt>
                      <c:pt idx="415" formatCode="0.00000">
                        <c:v>0.35925925925925928</c:v>
                      </c:pt>
                      <c:pt idx="416" formatCode="0.00000">
                        <c:v>0.38148148148148148</c:v>
                      </c:pt>
                      <c:pt idx="417" formatCode="0.00000">
                        <c:v>0.37037037037037035</c:v>
                      </c:pt>
                      <c:pt idx="418" formatCode="0.00000">
                        <c:v>0.36666666666666664</c:v>
                      </c:pt>
                      <c:pt idx="419" formatCode="0.00000">
                        <c:v>0.38888888888888884</c:v>
                      </c:pt>
                      <c:pt idx="420" formatCode="0.00000">
                        <c:v>0.37777777777777771</c:v>
                      </c:pt>
                      <c:pt idx="421" formatCode="0.00000">
                        <c:v>0.37777777777777777</c:v>
                      </c:pt>
                      <c:pt idx="422" formatCode="0.00000">
                        <c:v>0.35555555555555551</c:v>
                      </c:pt>
                      <c:pt idx="423" formatCode="0.00000">
                        <c:v>0.36296296296296299</c:v>
                      </c:pt>
                      <c:pt idx="424" formatCode="0.00000">
                        <c:v>0.37037037037037035</c:v>
                      </c:pt>
                      <c:pt idx="425" formatCode="0.00000">
                        <c:v>0.36296296296296299</c:v>
                      </c:pt>
                      <c:pt idx="426" formatCode="0.00000">
                        <c:v>0.36296296296296293</c:v>
                      </c:pt>
                      <c:pt idx="427" formatCode="0.00000">
                        <c:v>0.37037037037037035</c:v>
                      </c:pt>
                      <c:pt idx="428" formatCode="0.00000">
                        <c:v>0.36666666666666659</c:v>
                      </c:pt>
                      <c:pt idx="429" formatCode="0.00000">
                        <c:v>0.34814814814814821</c:v>
                      </c:pt>
                      <c:pt idx="430" formatCode="0.00000">
                        <c:v>0.35925925925925928</c:v>
                      </c:pt>
                      <c:pt idx="431" formatCode="0.00000">
                        <c:v>0.37037037037037035</c:v>
                      </c:pt>
                      <c:pt idx="432" formatCode="0.00000">
                        <c:v>0.36666666666666664</c:v>
                      </c:pt>
                      <c:pt idx="433" formatCode="0.00000">
                        <c:v>0.4</c:v>
                      </c:pt>
                      <c:pt idx="434" formatCode="0.00000">
                        <c:v>0.3925925925925926</c:v>
                      </c:pt>
                      <c:pt idx="435" formatCode="0.00000">
                        <c:v>0.41111111111111109</c:v>
                      </c:pt>
                      <c:pt idx="436" formatCode="0.00000">
                        <c:v>0.40370370370370373</c:v>
                      </c:pt>
                      <c:pt idx="437" formatCode="0.00000">
                        <c:v>0.40370370370370373</c:v>
                      </c:pt>
                      <c:pt idx="438" formatCode="0.00000">
                        <c:v>0.42222222222222222</c:v>
                      </c:pt>
                      <c:pt idx="439" formatCode="0.00000">
                        <c:v>0.41481481481481486</c:v>
                      </c:pt>
                      <c:pt idx="440" formatCode="0.00000">
                        <c:v>0.44814814814814818</c:v>
                      </c:pt>
                      <c:pt idx="441" formatCode="0.00000">
                        <c:v>0.44074074074074077</c:v>
                      </c:pt>
                      <c:pt idx="442" formatCode="0.00000">
                        <c:v>0.44814814814814807</c:v>
                      </c:pt>
                      <c:pt idx="443" formatCode="0.00000">
                        <c:v>0.4148148148148148</c:v>
                      </c:pt>
                      <c:pt idx="444" formatCode="0.00000">
                        <c:v>0.42222222222222217</c:v>
                      </c:pt>
                      <c:pt idx="445" formatCode="0.00000">
                        <c:v>0.42222222222222222</c:v>
                      </c:pt>
                      <c:pt idx="446" formatCode="0.00000">
                        <c:v>0.40740740740740744</c:v>
                      </c:pt>
                      <c:pt idx="447" formatCode="0.00000">
                        <c:v>0.437037037037037</c:v>
                      </c:pt>
                      <c:pt idx="448" formatCode="0.00000">
                        <c:v>0.43333333333333329</c:v>
                      </c:pt>
                      <c:pt idx="449" formatCode="0.00000">
                        <c:v>0.44444444444444436</c:v>
                      </c:pt>
                      <c:pt idx="450" formatCode="0.00000">
                        <c:v>0.4148148148148148</c:v>
                      </c:pt>
                      <c:pt idx="451" formatCode="0.00000">
                        <c:v>0.42222222222222222</c:v>
                      </c:pt>
                      <c:pt idx="452" formatCode="0.00000">
                        <c:v>0.42592592592592593</c:v>
                      </c:pt>
                      <c:pt idx="453" formatCode="0.00000">
                        <c:v>0.41851851851851851</c:v>
                      </c:pt>
                      <c:pt idx="454" formatCode="0.00000">
                        <c:v>0.45185185185185189</c:v>
                      </c:pt>
                      <c:pt idx="455" formatCode="0.00000">
                        <c:v>0.437037037037037</c:v>
                      </c:pt>
                      <c:pt idx="456" formatCode="0.00000">
                        <c:v>0.44444444444444436</c:v>
                      </c:pt>
                      <c:pt idx="457" formatCode="0.00000">
                        <c:v>0.40740740740740733</c:v>
                      </c:pt>
                      <c:pt idx="458" formatCode="0.00000">
                        <c:v>0.40740740740740744</c:v>
                      </c:pt>
                      <c:pt idx="459" formatCode="0.00000">
                        <c:v>0.40740740740740733</c:v>
                      </c:pt>
                      <c:pt idx="460" formatCode="0.00000">
                        <c:v>0.38888888888888884</c:v>
                      </c:pt>
                      <c:pt idx="461" formatCode="0.00000">
                        <c:v>0.40740740740740733</c:v>
                      </c:pt>
                      <c:pt idx="462" formatCode="0.00000">
                        <c:v>0.40740740740740733</c:v>
                      </c:pt>
                      <c:pt idx="463" formatCode="0.00000">
                        <c:v>0.4148148148148148</c:v>
                      </c:pt>
                      <c:pt idx="464" formatCode="0.00000">
                        <c:v>0.38148148148148142</c:v>
                      </c:pt>
                      <c:pt idx="465" formatCode="0.00000">
                        <c:v>0.39259259259259255</c:v>
                      </c:pt>
                      <c:pt idx="466" formatCode="0.00000">
                        <c:v>0.4</c:v>
                      </c:pt>
                      <c:pt idx="467" formatCode="0.00000">
                        <c:v>0.39259259259259255</c:v>
                      </c:pt>
                      <c:pt idx="468" formatCode="0.00000">
                        <c:v>0.4148148148148148</c:v>
                      </c:pt>
                      <c:pt idx="469" formatCode="0.00000">
                        <c:v>0.4148148148148148</c:v>
                      </c:pt>
                      <c:pt idx="470" formatCode="0.00000">
                        <c:v>0.41851851851851851</c:v>
                      </c:pt>
                      <c:pt idx="471" formatCode="0.00000">
                        <c:v>0.3925925925925926</c:v>
                      </c:pt>
                      <c:pt idx="472" formatCode="0.00000">
                        <c:v>0.38518518518518519</c:v>
                      </c:pt>
                      <c:pt idx="473" formatCode="0.00000">
                        <c:v>0.39259259259259255</c:v>
                      </c:pt>
                      <c:pt idx="474" formatCode="0.00000">
                        <c:v>0.37777777777777782</c:v>
                      </c:pt>
                      <c:pt idx="475" formatCode="0.00000">
                        <c:v>0.39629629629629631</c:v>
                      </c:pt>
                      <c:pt idx="476" formatCode="0.00000">
                        <c:v>0.39999999999999991</c:v>
                      </c:pt>
                      <c:pt idx="477" formatCode="0.00000">
                        <c:v>0.41851851851851851</c:v>
                      </c:pt>
                      <c:pt idx="478" formatCode="0.00000">
                        <c:v>0.39629629629629626</c:v>
                      </c:pt>
                      <c:pt idx="479" formatCode="0.00000">
                        <c:v>0.39629629629629626</c:v>
                      </c:pt>
                      <c:pt idx="480" formatCode="0.00000">
                        <c:v>0.41111111111111109</c:v>
                      </c:pt>
                      <c:pt idx="481" formatCode="0.00000">
                        <c:v>0.40740740740740744</c:v>
                      </c:pt>
                      <c:pt idx="482" formatCode="0.00000">
                        <c:v>0.42592592592592593</c:v>
                      </c:pt>
                      <c:pt idx="483" formatCode="0.00000">
                        <c:v>0.41111111111111109</c:v>
                      </c:pt>
                      <c:pt idx="484" formatCode="0.00000">
                        <c:v>0.42222222222222222</c:v>
                      </c:pt>
                      <c:pt idx="485" formatCode="0.00000">
                        <c:v>0.40740740740740733</c:v>
                      </c:pt>
                      <c:pt idx="486" formatCode="0.00000">
                        <c:v>0.39629629629629631</c:v>
                      </c:pt>
                      <c:pt idx="487" formatCode="0.00000">
                        <c:v>0.3888888888888889</c:v>
                      </c:pt>
                      <c:pt idx="488" formatCode="0.00000">
                        <c:v>0.37407407407407411</c:v>
                      </c:pt>
                      <c:pt idx="489" formatCode="0.00000">
                        <c:v>0.38518518518518519</c:v>
                      </c:pt>
                      <c:pt idx="490" formatCode="0.00000">
                        <c:v>0.3925925925925926</c:v>
                      </c:pt>
                      <c:pt idx="491" formatCode="0.00000">
                        <c:v>0.39629629629629631</c:v>
                      </c:pt>
                      <c:pt idx="492" formatCode="0.00000">
                        <c:v>0.38148148148148148</c:v>
                      </c:pt>
                      <c:pt idx="493" formatCode="0.00000">
                        <c:v>0.38518518518518519</c:v>
                      </c:pt>
                      <c:pt idx="494" formatCode="0.00000">
                        <c:v>0.38888888888888895</c:v>
                      </c:pt>
                      <c:pt idx="495" formatCode="0.00000">
                        <c:v>0.37777777777777782</c:v>
                      </c:pt>
                      <c:pt idx="496" formatCode="0.00000">
                        <c:v>0.37777777777777782</c:v>
                      </c:pt>
                      <c:pt idx="497" formatCode="0.00000">
                        <c:v>0.37407407407407411</c:v>
                      </c:pt>
                      <c:pt idx="498" formatCode="0.00000">
                        <c:v>0.39629629629629626</c:v>
                      </c:pt>
                      <c:pt idx="499" formatCode="0.00000">
                        <c:v>0.38148148148148148</c:v>
                      </c:pt>
                      <c:pt idx="500" formatCode="0.00000">
                        <c:v>0.36666666666666659</c:v>
                      </c:pt>
                      <c:pt idx="501" formatCode="0.00000">
                        <c:v>0.37777777777777777</c:v>
                      </c:pt>
                      <c:pt idx="502" formatCode="0.00000">
                        <c:v>0.37777777777777777</c:v>
                      </c:pt>
                      <c:pt idx="503" formatCode="0.00000">
                        <c:v>0.38518518518518513</c:v>
                      </c:pt>
                      <c:pt idx="504" formatCode="0.00000">
                        <c:v>0.38518518518518513</c:v>
                      </c:pt>
                      <c:pt idx="505" formatCode="0.00000">
                        <c:v>0.39629629629629626</c:v>
                      </c:pt>
                      <c:pt idx="506" formatCode="0.00000">
                        <c:v>0.40370370370370373</c:v>
                      </c:pt>
                      <c:pt idx="507" formatCode="0.00000">
                        <c:v>0.4</c:v>
                      </c:pt>
                      <c:pt idx="508" formatCode="0.00000">
                        <c:v>0.39629629629629631</c:v>
                      </c:pt>
                      <c:pt idx="509" formatCode="0.00000">
                        <c:v>0.38888888888888895</c:v>
                      </c:pt>
                      <c:pt idx="510" formatCode="0.00000">
                        <c:v>0.3888888888888889</c:v>
                      </c:pt>
                      <c:pt idx="511" formatCode="0.00000">
                        <c:v>0.38148148148148142</c:v>
                      </c:pt>
                      <c:pt idx="512" formatCode="0.00000">
                        <c:v>0.38518518518518513</c:v>
                      </c:pt>
                      <c:pt idx="513" formatCode="0.00000">
                        <c:v>0.38888888888888884</c:v>
                      </c:pt>
                      <c:pt idx="514" formatCode="0.00000">
                        <c:v>0.38888888888888884</c:v>
                      </c:pt>
                      <c:pt idx="515" formatCode="0.00000">
                        <c:v>0.38888888888888895</c:v>
                      </c:pt>
                      <c:pt idx="516" formatCode="0.00000">
                        <c:v>0.38148148148148153</c:v>
                      </c:pt>
                      <c:pt idx="517" formatCode="0.00000">
                        <c:v>0.37407407407407406</c:v>
                      </c:pt>
                      <c:pt idx="518" formatCode="0.00000">
                        <c:v>0.37037037037037035</c:v>
                      </c:pt>
                      <c:pt idx="519" formatCode="0.00000">
                        <c:v>0.3888888888888889</c:v>
                      </c:pt>
                      <c:pt idx="520" formatCode="0.00000">
                        <c:v>0.38888888888888884</c:v>
                      </c:pt>
                      <c:pt idx="521" formatCode="0.00000">
                        <c:v>0.39259259259259255</c:v>
                      </c:pt>
                      <c:pt idx="522" formatCode="0.00000">
                        <c:v>0.40370370370370362</c:v>
                      </c:pt>
                      <c:pt idx="523" formatCode="0.00000">
                        <c:v>0.38518518518518519</c:v>
                      </c:pt>
                      <c:pt idx="524" formatCode="0.00000">
                        <c:v>0.37407407407407406</c:v>
                      </c:pt>
                      <c:pt idx="525" formatCode="0.00000">
                        <c:v>0.36666666666666664</c:v>
                      </c:pt>
                      <c:pt idx="526" formatCode="0.00000">
                        <c:v>0.37407407407407406</c:v>
                      </c:pt>
                      <c:pt idx="527" formatCode="0.00000">
                        <c:v>0.4</c:v>
                      </c:pt>
                      <c:pt idx="528" formatCode="0.00000">
                        <c:v>0.39999999999999997</c:v>
                      </c:pt>
                      <c:pt idx="529" formatCode="0.00000">
                        <c:v>0.39629629629629626</c:v>
                      </c:pt>
                      <c:pt idx="530" formatCode="0.00000">
                        <c:v>0.3925925925925926</c:v>
                      </c:pt>
                      <c:pt idx="531" formatCode="0.00000">
                        <c:v>0.38518518518518519</c:v>
                      </c:pt>
                      <c:pt idx="532" formatCode="0.00000">
                        <c:v>0.37037037037037035</c:v>
                      </c:pt>
                      <c:pt idx="533" formatCode="0.00000">
                        <c:v>0.38518518518518519</c:v>
                      </c:pt>
                      <c:pt idx="534" formatCode="0.00000">
                        <c:v>0.39259259259259255</c:v>
                      </c:pt>
                      <c:pt idx="535" formatCode="0.00000">
                        <c:v>0.4</c:v>
                      </c:pt>
                      <c:pt idx="536" formatCode="0.00000">
                        <c:v>0.39629629629629626</c:v>
                      </c:pt>
                      <c:pt idx="537" formatCode="0.00000">
                        <c:v>0.34444444444444439</c:v>
                      </c:pt>
                      <c:pt idx="538" formatCode="0.00000">
                        <c:v>0.33333333333333326</c:v>
                      </c:pt>
                      <c:pt idx="539" formatCode="0.00000">
                        <c:v>0.31851851851851853</c:v>
                      </c:pt>
                      <c:pt idx="540" formatCode="0.00000">
                        <c:v>0.32222222222222219</c:v>
                      </c:pt>
                      <c:pt idx="541" formatCode="0.00000">
                        <c:v>0.32592592592592584</c:v>
                      </c:pt>
                      <c:pt idx="542" formatCode="0.00000">
                        <c:v>0.31111111111111106</c:v>
                      </c:pt>
                      <c:pt idx="543" formatCode="0.00000">
                        <c:v>0.3037037037037037</c:v>
                      </c:pt>
                      <c:pt idx="544" formatCode="0.00000">
                        <c:v>0.3</c:v>
                      </c:pt>
                      <c:pt idx="545" formatCode="0.00000">
                        <c:v>0.27777777777777779</c:v>
                      </c:pt>
                      <c:pt idx="546" formatCode="0.00000">
                        <c:v>0.27407407407407408</c:v>
                      </c:pt>
                      <c:pt idx="547" formatCode="0.00000">
                        <c:v>0.30740740740740746</c:v>
                      </c:pt>
                      <c:pt idx="548" formatCode="0.00000">
                        <c:v>0.31111111111111112</c:v>
                      </c:pt>
                      <c:pt idx="549" formatCode="0.00000">
                        <c:v>0.31851851851851853</c:v>
                      </c:pt>
                      <c:pt idx="550" formatCode="0.00000">
                        <c:v>0.31851851851851848</c:v>
                      </c:pt>
                    </c:numCache>
                  </c:numRef>
                </c:val>
                <c:smooth val="0"/>
                <c:extLst xmlns:c15="http://schemas.microsoft.com/office/drawing/2012/chart">
                  <c:ext xmlns:c16="http://schemas.microsoft.com/office/drawing/2014/chart" uri="{C3380CC4-5D6E-409C-BE32-E72D297353CC}">
                    <c16:uniqueId val="{00000000-3E23-47C6-94DF-D1AF2AD6260E}"/>
                  </c:ext>
                </c:extLst>
              </c15:ser>
            </c15:filteredLineSeries>
          </c:ext>
        </c:extLst>
      </c:lineChart>
      <c:dateAx>
        <c:axId val="20879947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6383"/>
        <c:crosses val="autoZero"/>
        <c:auto val="1"/>
        <c:lblOffset val="100"/>
        <c:baseTimeUnit val="days"/>
      </c:dateAx>
      <c:valAx>
        <c:axId val="2087996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Workplace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Index_Methodology!$AG$11</c:f>
              <c:strCache>
                <c:ptCount val="1"/>
                <c:pt idx="0">
                  <c:v>workplaces MAQI</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Index_Methodology!$AG$21:$AG$571</c:f>
              <c:numCache>
                <c:formatCode>0.00000</c:formatCode>
                <c:ptCount val="551"/>
                <c:pt idx="0">
                  <c:v>6.4348720324898343</c:v>
                </c:pt>
                <c:pt idx="1">
                  <c:v>6.1725900961846296</c:v>
                </c:pt>
                <c:pt idx="2">
                  <c:v>5.7646170348175598</c:v>
                </c:pt>
                <c:pt idx="3">
                  <c:v>4.9150057903058979</c:v>
                </c:pt>
                <c:pt idx="4">
                  <c:v>4.9414600652935743</c:v>
                </c:pt>
                <c:pt idx="5">
                  <c:v>5.5011487379187507</c:v>
                </c:pt>
                <c:pt idx="6">
                  <c:v>6.245602661162053</c:v>
                </c:pt>
                <c:pt idx="7">
                  <c:v>6.8121140225714969</c:v>
                </c:pt>
                <c:pt idx="8">
                  <c:v>9.6134560849639588</c:v>
                </c:pt>
                <c:pt idx="9">
                  <c:v>10.671761793071154</c:v>
                </c:pt>
                <c:pt idx="10">
                  <c:v>13.160707977365213</c:v>
                </c:pt>
                <c:pt idx="11">
                  <c:v>12.813779520387186</c:v>
                </c:pt>
                <c:pt idx="12">
                  <c:v>12.919437978831668</c:v>
                </c:pt>
                <c:pt idx="13">
                  <c:v>19.604909673883171</c:v>
                </c:pt>
                <c:pt idx="14">
                  <c:v>20.501347981971744</c:v>
                </c:pt>
                <c:pt idx="15">
                  <c:v>19.644102420319442</c:v>
                </c:pt>
                <c:pt idx="16">
                  <c:v>16.102201476787918</c:v>
                </c:pt>
                <c:pt idx="17">
                  <c:v>15.911092781153553</c:v>
                </c:pt>
                <c:pt idx="18">
                  <c:v>15.783242989437156</c:v>
                </c:pt>
                <c:pt idx="19">
                  <c:v>15.726962126235126</c:v>
                </c:pt>
                <c:pt idx="20">
                  <c:v>15.187795026917383</c:v>
                </c:pt>
                <c:pt idx="21">
                  <c:v>17.568263853070274</c:v>
                </c:pt>
                <c:pt idx="22">
                  <c:v>18.901817661408835</c:v>
                </c:pt>
                <c:pt idx="23">
                  <c:v>17.370394106142559</c:v>
                </c:pt>
                <c:pt idx="24">
                  <c:v>17.177710159306098</c:v>
                </c:pt>
                <c:pt idx="25">
                  <c:v>17.19524343012386</c:v>
                </c:pt>
                <c:pt idx="26">
                  <c:v>21.330857487320237</c:v>
                </c:pt>
                <c:pt idx="27">
                  <c:v>20.444691136461326</c:v>
                </c:pt>
                <c:pt idx="28">
                  <c:v>16.067808314372325</c:v>
                </c:pt>
                <c:pt idx="29">
                  <c:v>15.829776662213211</c:v>
                </c:pt>
                <c:pt idx="30">
                  <c:v>16.372641957143436</c:v>
                </c:pt>
                <c:pt idx="31">
                  <c:v>12.891719871680563</c:v>
                </c:pt>
                <c:pt idx="32">
                  <c:v>10.379045077922262</c:v>
                </c:pt>
                <c:pt idx="33">
                  <c:v>11.418371774359581</c:v>
                </c:pt>
                <c:pt idx="34">
                  <c:v>9.4031935549821615</c:v>
                </c:pt>
                <c:pt idx="35">
                  <c:v>6.4562956085677481</c:v>
                </c:pt>
                <c:pt idx="36">
                  <c:v>5.1750820452169863</c:v>
                </c:pt>
                <c:pt idx="37">
                  <c:v>5.1120262516563884</c:v>
                </c:pt>
                <c:pt idx="38">
                  <c:v>5.6794784537271292</c:v>
                </c:pt>
                <c:pt idx="39">
                  <c:v>3.9317238592464716</c:v>
                </c:pt>
                <c:pt idx="40">
                  <c:v>4.2054724589259065</c:v>
                </c:pt>
                <c:pt idx="41">
                  <c:v>4.4426054586956569</c:v>
                </c:pt>
                <c:pt idx="42">
                  <c:v>4.8052756982851079</c:v>
                </c:pt>
                <c:pt idx="43">
                  <c:v>4.5757553685982666</c:v>
                </c:pt>
                <c:pt idx="44">
                  <c:v>4.7639366278694322</c:v>
                </c:pt>
                <c:pt idx="45">
                  <c:v>5.9806357405190695</c:v>
                </c:pt>
                <c:pt idx="46">
                  <c:v>7.481092927763898</c:v>
                </c:pt>
                <c:pt idx="47">
                  <c:v>7.8824133636856448</c:v>
                </c:pt>
                <c:pt idx="48">
                  <c:v>7.8235350140475202</c:v>
                </c:pt>
                <c:pt idx="49">
                  <c:v>15.600413652140103</c:v>
                </c:pt>
                <c:pt idx="50">
                  <c:v>13.763254133456357</c:v>
                </c:pt>
                <c:pt idx="51">
                  <c:v>14.372243799532376</c:v>
                </c:pt>
                <c:pt idx="52">
                  <c:v>14.912670168251829</c:v>
                </c:pt>
                <c:pt idx="53">
                  <c:v>14.429857100288114</c:v>
                </c:pt>
                <c:pt idx="54">
                  <c:v>13.697366369977054</c:v>
                </c:pt>
                <c:pt idx="55">
                  <c:v>15.389506645736212</c:v>
                </c:pt>
                <c:pt idx="56">
                  <c:v>14.079707231201665</c:v>
                </c:pt>
                <c:pt idx="57">
                  <c:v>13.270143120398791</c:v>
                </c:pt>
                <c:pt idx="58">
                  <c:v>13.08417475447972</c:v>
                </c:pt>
                <c:pt idx="59">
                  <c:v>14.11425687565357</c:v>
                </c:pt>
                <c:pt idx="60">
                  <c:v>15.82862364810225</c:v>
                </c:pt>
                <c:pt idx="61">
                  <c:v>18.49246783716189</c:v>
                </c:pt>
                <c:pt idx="62">
                  <c:v>19.160208433929789</c:v>
                </c:pt>
                <c:pt idx="63">
                  <c:v>19.843482135075242</c:v>
                </c:pt>
                <c:pt idx="64">
                  <c:v>24.731484768037589</c:v>
                </c:pt>
                <c:pt idx="65">
                  <c:v>23.535419879626684</c:v>
                </c:pt>
                <c:pt idx="66">
                  <c:v>22.625587398816943</c:v>
                </c:pt>
                <c:pt idx="67">
                  <c:v>20.150394135716784</c:v>
                </c:pt>
                <c:pt idx="68">
                  <c:v>21.864181962451791</c:v>
                </c:pt>
                <c:pt idx="69">
                  <c:v>23.132893342376686</c:v>
                </c:pt>
                <c:pt idx="70">
                  <c:v>19.104963093984519</c:v>
                </c:pt>
                <c:pt idx="71">
                  <c:v>15.858334340357191</c:v>
                </c:pt>
                <c:pt idx="72">
                  <c:v>16.09388916540447</c:v>
                </c:pt>
                <c:pt idx="73">
                  <c:v>16.12664768219237</c:v>
                </c:pt>
                <c:pt idx="74">
                  <c:v>15.102240765213164</c:v>
                </c:pt>
                <c:pt idx="75">
                  <c:v>15.41638755528818</c:v>
                </c:pt>
                <c:pt idx="76">
                  <c:v>14.967249680409241</c:v>
                </c:pt>
                <c:pt idx="77">
                  <c:v>13.021903018745824</c:v>
                </c:pt>
                <c:pt idx="78">
                  <c:v>9.3125356035479996</c:v>
                </c:pt>
                <c:pt idx="79">
                  <c:v>6.8426415229109274</c:v>
                </c:pt>
                <c:pt idx="80">
                  <c:v>5.1952929351726738</c:v>
                </c:pt>
                <c:pt idx="81">
                  <c:v>5.4041509300519763</c:v>
                </c:pt>
                <c:pt idx="82">
                  <c:v>5.3967858070530488</c:v>
                </c:pt>
                <c:pt idx="83">
                  <c:v>5.158437251389997</c:v>
                </c:pt>
                <c:pt idx="84">
                  <c:v>5.1478399084717195</c:v>
                </c:pt>
                <c:pt idx="85">
                  <c:v>5.0632335876720376</c:v>
                </c:pt>
                <c:pt idx="86">
                  <c:v>5.2686835320616083</c:v>
                </c:pt>
                <c:pt idx="87">
                  <c:v>5.7844282392505617</c:v>
                </c:pt>
                <c:pt idx="88">
                  <c:v>6.6797561377502346</c:v>
                </c:pt>
                <c:pt idx="89">
                  <c:v>8.3973915384656781</c:v>
                </c:pt>
                <c:pt idx="90">
                  <c:v>14.705572325240741</c:v>
                </c:pt>
                <c:pt idx="91">
                  <c:v>13.689355048619539</c:v>
                </c:pt>
                <c:pt idx="92">
                  <c:v>12.582204253437785</c:v>
                </c:pt>
                <c:pt idx="93">
                  <c:v>12.324517331578376</c:v>
                </c:pt>
                <c:pt idx="94">
                  <c:v>11.578082597237877</c:v>
                </c:pt>
                <c:pt idx="95">
                  <c:v>11.198217734165617</c:v>
                </c:pt>
                <c:pt idx="96">
                  <c:v>11.045460159933766</c:v>
                </c:pt>
                <c:pt idx="97">
                  <c:v>9.4712006222003797</c:v>
                </c:pt>
                <c:pt idx="98">
                  <c:v>8.6624151042110533</c:v>
                </c:pt>
                <c:pt idx="99">
                  <c:v>8.5207951447032411</c:v>
                </c:pt>
                <c:pt idx="100">
                  <c:v>4.8098032803361068</c:v>
                </c:pt>
                <c:pt idx="101">
                  <c:v>4.8738305417654031</c:v>
                </c:pt>
                <c:pt idx="102">
                  <c:v>5.0456895321644257</c:v>
                </c:pt>
                <c:pt idx="103">
                  <c:v>5.5062477704353681</c:v>
                </c:pt>
                <c:pt idx="104">
                  <c:v>5.3774623862431756</c:v>
                </c:pt>
                <c:pt idx="105">
                  <c:v>5.2398833696686742</c:v>
                </c:pt>
                <c:pt idx="106">
                  <c:v>4.8824653549558636</c:v>
                </c:pt>
                <c:pt idx="107">
                  <c:v>5.6285400817801898</c:v>
                </c:pt>
                <c:pt idx="108">
                  <c:v>5.9561784969385556</c:v>
                </c:pt>
                <c:pt idx="109">
                  <c:v>5.853145496141325</c:v>
                </c:pt>
                <c:pt idx="110">
                  <c:v>11.272501397183476</c:v>
                </c:pt>
                <c:pt idx="111">
                  <c:v>8.1305454085732212</c:v>
                </c:pt>
                <c:pt idx="112">
                  <c:v>7.5314170492515693</c:v>
                </c:pt>
                <c:pt idx="113">
                  <c:v>6.5489417852913405</c:v>
                </c:pt>
                <c:pt idx="114">
                  <c:v>6.5326283116225285</c:v>
                </c:pt>
                <c:pt idx="115">
                  <c:v>6.1824910010273531</c:v>
                </c:pt>
                <c:pt idx="116">
                  <c:v>6.6137673810685689</c:v>
                </c:pt>
                <c:pt idx="117">
                  <c:v>6.5862300344379561</c:v>
                </c:pt>
                <c:pt idx="118">
                  <c:v>4.8628228147867096</c:v>
                </c:pt>
                <c:pt idx="119">
                  <c:v>4.4048341225723995</c:v>
                </c:pt>
                <c:pt idx="120">
                  <c:v>4.2874030819259925</c:v>
                </c:pt>
                <c:pt idx="121">
                  <c:v>4.9372895355868058</c:v>
                </c:pt>
                <c:pt idx="122">
                  <c:v>4.7694352833940989</c:v>
                </c:pt>
                <c:pt idx="123">
                  <c:v>5.0327939774615738</c:v>
                </c:pt>
                <c:pt idx="124">
                  <c:v>4.9293273294681086</c:v>
                </c:pt>
                <c:pt idx="125">
                  <c:v>4.4263223669263585</c:v>
                </c:pt>
                <c:pt idx="126">
                  <c:v>4.063365543595304</c:v>
                </c:pt>
                <c:pt idx="127">
                  <c:v>3.8895770081614418</c:v>
                </c:pt>
                <c:pt idx="128">
                  <c:v>5.4960759096171801</c:v>
                </c:pt>
                <c:pt idx="129">
                  <c:v>5.5968219244711079</c:v>
                </c:pt>
                <c:pt idx="130">
                  <c:v>5.3958355908518829</c:v>
                </c:pt>
                <c:pt idx="131">
                  <c:v>6.4794041600054566</c:v>
                </c:pt>
                <c:pt idx="132">
                  <c:v>6.7356171207982305</c:v>
                </c:pt>
                <c:pt idx="133">
                  <c:v>6.4826910819057835</c:v>
                </c:pt>
                <c:pt idx="134">
                  <c:v>6.7573681644329664</c:v>
                </c:pt>
                <c:pt idx="135">
                  <c:v>7.8263224949552779</c:v>
                </c:pt>
                <c:pt idx="136">
                  <c:v>8.4429239711494777</c:v>
                </c:pt>
                <c:pt idx="137">
                  <c:v>8.278090837631737</c:v>
                </c:pt>
                <c:pt idx="138">
                  <c:v>8.5238004047873019</c:v>
                </c:pt>
                <c:pt idx="139">
                  <c:v>8.9930521589791823</c:v>
                </c:pt>
                <c:pt idx="140">
                  <c:v>8.2390312806449977</c:v>
                </c:pt>
                <c:pt idx="141">
                  <c:v>7.0042415308375974</c:v>
                </c:pt>
                <c:pt idx="142">
                  <c:v>7.2824693365108777</c:v>
                </c:pt>
                <c:pt idx="143">
                  <c:v>7.37109645116037</c:v>
                </c:pt>
                <c:pt idx="144">
                  <c:v>7.7020614195647168</c:v>
                </c:pt>
                <c:pt idx="145">
                  <c:v>7.5130101941545444</c:v>
                </c:pt>
                <c:pt idx="146">
                  <c:v>6.6799461577818926</c:v>
                </c:pt>
                <c:pt idx="147">
                  <c:v>6.4639786921177667</c:v>
                </c:pt>
                <c:pt idx="148">
                  <c:v>6.1708783858643965</c:v>
                </c:pt>
                <c:pt idx="149">
                  <c:v>6.7013710128364412</c:v>
                </c:pt>
                <c:pt idx="150">
                  <c:v>7.350559695906016</c:v>
                </c:pt>
                <c:pt idx="151">
                  <c:v>7.281629545757097</c:v>
                </c:pt>
                <c:pt idx="152">
                  <c:v>7.5142833976537116</c:v>
                </c:pt>
                <c:pt idx="153">
                  <c:v>7.7971194787232516</c:v>
                </c:pt>
                <c:pt idx="154">
                  <c:v>6.7521688301886051</c:v>
                </c:pt>
                <c:pt idx="155">
                  <c:v>7.6373627799563986</c:v>
                </c:pt>
                <c:pt idx="156">
                  <c:v>8.8153817863154398</c:v>
                </c:pt>
                <c:pt idx="157">
                  <c:v>9.6531341119199752</c:v>
                </c:pt>
                <c:pt idx="158">
                  <c:v>9.6270345551826786</c:v>
                </c:pt>
                <c:pt idx="159">
                  <c:v>10.575346146079758</c:v>
                </c:pt>
                <c:pt idx="160">
                  <c:v>9.6403630587699851</c:v>
                </c:pt>
                <c:pt idx="161">
                  <c:v>10.771022002278995</c:v>
                </c:pt>
                <c:pt idx="162">
                  <c:v>10.07066874062366</c:v>
                </c:pt>
                <c:pt idx="163">
                  <c:v>9.424822388357871</c:v>
                </c:pt>
                <c:pt idx="164">
                  <c:v>10.917323741497222</c:v>
                </c:pt>
                <c:pt idx="165">
                  <c:v>11.20687104373653</c:v>
                </c:pt>
                <c:pt idx="166">
                  <c:v>11.627022981211105</c:v>
                </c:pt>
                <c:pt idx="167">
                  <c:v>10.481232477506058</c:v>
                </c:pt>
                <c:pt idx="168">
                  <c:v>10.237845857071177</c:v>
                </c:pt>
                <c:pt idx="169">
                  <c:v>9.3440467787399921</c:v>
                </c:pt>
                <c:pt idx="170">
                  <c:v>10.181376059764117</c:v>
                </c:pt>
                <c:pt idx="171">
                  <c:v>9.7121327033042668</c:v>
                </c:pt>
                <c:pt idx="172">
                  <c:v>10.998713976793212</c:v>
                </c:pt>
                <c:pt idx="173">
                  <c:v>12.749517465378352</c:v>
                </c:pt>
                <c:pt idx="174">
                  <c:v>11.963933769190103</c:v>
                </c:pt>
                <c:pt idx="175">
                  <c:v>9.2119165114124471</c:v>
                </c:pt>
                <c:pt idx="176">
                  <c:v>8.716738012274126</c:v>
                </c:pt>
                <c:pt idx="177">
                  <c:v>9.290599696143321</c:v>
                </c:pt>
                <c:pt idx="178">
                  <c:v>9.1649618976397349</c:v>
                </c:pt>
                <c:pt idx="179">
                  <c:v>7.9430850419462704</c:v>
                </c:pt>
                <c:pt idx="180">
                  <c:v>8.5022098135572026</c:v>
                </c:pt>
                <c:pt idx="181">
                  <c:v>8.7051381874480764</c:v>
                </c:pt>
                <c:pt idx="182">
                  <c:v>7.1660532690030774</c:v>
                </c:pt>
                <c:pt idx="183">
                  <c:v>5.3211234697259107</c:v>
                </c:pt>
                <c:pt idx="184">
                  <c:v>5.3327920847158845</c:v>
                </c:pt>
                <c:pt idx="185">
                  <c:v>5.7087591516040668</c:v>
                </c:pt>
                <c:pt idx="186">
                  <c:v>2.9709028824577324</c:v>
                </c:pt>
                <c:pt idx="187">
                  <c:v>3.1222725992352172</c:v>
                </c:pt>
                <c:pt idx="188">
                  <c:v>2.9516071399850681</c:v>
                </c:pt>
                <c:pt idx="189">
                  <c:v>2.7394084899111086</c:v>
                </c:pt>
                <c:pt idx="190">
                  <c:v>2.6248580866692675</c:v>
                </c:pt>
                <c:pt idx="191">
                  <c:v>2.3696079574987525</c:v>
                </c:pt>
                <c:pt idx="192">
                  <c:v>2.6249949718798171</c:v>
                </c:pt>
                <c:pt idx="193">
                  <c:v>2.9888288147706246</c:v>
                </c:pt>
                <c:pt idx="194">
                  <c:v>3.3933081757639267</c:v>
                </c:pt>
                <c:pt idx="195">
                  <c:v>3.4183862423250053</c:v>
                </c:pt>
                <c:pt idx="196">
                  <c:v>5.3201818024896754</c:v>
                </c:pt>
                <c:pt idx="197">
                  <c:v>4.9309943004272343</c:v>
                </c:pt>
                <c:pt idx="198">
                  <c:v>5.6481208016172078</c:v>
                </c:pt>
                <c:pt idx="199">
                  <c:v>7.6652448036197249</c:v>
                </c:pt>
                <c:pt idx="200">
                  <c:v>6.7466012409747638</c:v>
                </c:pt>
                <c:pt idx="201">
                  <c:v>6.562742290496506</c:v>
                </c:pt>
                <c:pt idx="202">
                  <c:v>4.5999272548356602</c:v>
                </c:pt>
                <c:pt idx="203">
                  <c:v>3.920639802567941</c:v>
                </c:pt>
                <c:pt idx="204">
                  <c:v>3.6636045347557489</c:v>
                </c:pt>
                <c:pt idx="205">
                  <c:v>3.8144497925611565</c:v>
                </c:pt>
                <c:pt idx="206">
                  <c:v>3.5826774545574001</c:v>
                </c:pt>
                <c:pt idx="207">
                  <c:v>3.4572999096702062</c:v>
                </c:pt>
                <c:pt idx="208">
                  <c:v>3.4183675179548549</c:v>
                </c:pt>
                <c:pt idx="209">
                  <c:v>3.3087984715816496</c:v>
                </c:pt>
                <c:pt idx="210">
                  <c:v>3.3461905832477017</c:v>
                </c:pt>
                <c:pt idx="211">
                  <c:v>4.0636107201045961</c:v>
                </c:pt>
                <c:pt idx="212">
                  <c:v>5.3185202194965013</c:v>
                </c:pt>
                <c:pt idx="213">
                  <c:v>6.3263369362823427</c:v>
                </c:pt>
                <c:pt idx="214">
                  <c:v>6.0504597684725558</c:v>
                </c:pt>
                <c:pt idx="215">
                  <c:v>6.3528496161385588</c:v>
                </c:pt>
                <c:pt idx="216">
                  <c:v>6.4610015159395235</c:v>
                </c:pt>
                <c:pt idx="217">
                  <c:v>7.4833911962848108</c:v>
                </c:pt>
                <c:pt idx="218">
                  <c:v>7.2678112511657211</c:v>
                </c:pt>
                <c:pt idx="219">
                  <c:v>7.4965892218270627</c:v>
                </c:pt>
                <c:pt idx="220">
                  <c:v>8.0313495103517276</c:v>
                </c:pt>
                <c:pt idx="221">
                  <c:v>8.3261905350974939</c:v>
                </c:pt>
                <c:pt idx="222">
                  <c:v>9.4335120607645493</c:v>
                </c:pt>
                <c:pt idx="223">
                  <c:v>9.4003439763564938</c:v>
                </c:pt>
                <c:pt idx="224">
                  <c:v>9.5688496369995857</c:v>
                </c:pt>
                <c:pt idx="225">
                  <c:v>8.9788993737140981</c:v>
                </c:pt>
                <c:pt idx="226">
                  <c:v>9.8033530019227761</c:v>
                </c:pt>
                <c:pt idx="227">
                  <c:v>9.5786455820221192</c:v>
                </c:pt>
                <c:pt idx="228">
                  <c:v>9.5045956590801701</c:v>
                </c:pt>
                <c:pt idx="229">
                  <c:v>9.0323307472956635</c:v>
                </c:pt>
                <c:pt idx="230">
                  <c:v>8.7043148035759366</c:v>
                </c:pt>
                <c:pt idx="231">
                  <c:v>8.3915167985656431</c:v>
                </c:pt>
                <c:pt idx="232">
                  <c:v>7.0776063174776223</c:v>
                </c:pt>
                <c:pt idx="233">
                  <c:v>7.4613616118780612</c:v>
                </c:pt>
                <c:pt idx="234">
                  <c:v>8.0969903664853646</c:v>
                </c:pt>
                <c:pt idx="235">
                  <c:v>8.5160369139258183</c:v>
                </c:pt>
                <c:pt idx="236">
                  <c:v>7.768464766284743</c:v>
                </c:pt>
                <c:pt idx="237">
                  <c:v>7.5931704005965504</c:v>
                </c:pt>
                <c:pt idx="238">
                  <c:v>7.9732579908335701</c:v>
                </c:pt>
                <c:pt idx="239">
                  <c:v>8.3957228531604837</c:v>
                </c:pt>
                <c:pt idx="240">
                  <c:v>8.6623502286495047</c:v>
                </c:pt>
                <c:pt idx="241">
                  <c:v>7.9681263258930546</c:v>
                </c:pt>
                <c:pt idx="242">
                  <c:v>9.2100042198418084</c:v>
                </c:pt>
                <c:pt idx="243">
                  <c:v>9.9052893807867228</c:v>
                </c:pt>
                <c:pt idx="244">
                  <c:v>9.1541984921666693</c:v>
                </c:pt>
                <c:pt idx="245">
                  <c:v>8.7157383932600556</c:v>
                </c:pt>
                <c:pt idx="246">
                  <c:v>9.626919438575694</c:v>
                </c:pt>
                <c:pt idx="247">
                  <c:v>10.348006073068225</c:v>
                </c:pt>
                <c:pt idx="248">
                  <c:v>10.540404153626396</c:v>
                </c:pt>
                <c:pt idx="249">
                  <c:v>10.414293396225625</c:v>
                </c:pt>
                <c:pt idx="250">
                  <c:v>11.276970931564245</c:v>
                </c:pt>
                <c:pt idx="251">
                  <c:v>10.560003475056686</c:v>
                </c:pt>
                <c:pt idx="252">
                  <c:v>9.6368316717640301</c:v>
                </c:pt>
                <c:pt idx="253">
                  <c:v>9.0179817719160482</c:v>
                </c:pt>
                <c:pt idx="254">
                  <c:v>9.4537418883643536</c:v>
                </c:pt>
                <c:pt idx="255">
                  <c:v>8.8533775073943062</c:v>
                </c:pt>
                <c:pt idx="256">
                  <c:v>9.0114970059016475</c:v>
                </c:pt>
                <c:pt idx="257">
                  <c:v>8.9030951763915294</c:v>
                </c:pt>
                <c:pt idx="258">
                  <c:v>8.4588821419980622</c:v>
                </c:pt>
                <c:pt idx="259">
                  <c:v>8.6525284849789639</c:v>
                </c:pt>
                <c:pt idx="260">
                  <c:v>8.8039922791220526</c:v>
                </c:pt>
                <c:pt idx="261">
                  <c:v>10.144097353166844</c:v>
                </c:pt>
                <c:pt idx="262">
                  <c:v>10.254307344996576</c:v>
                </c:pt>
                <c:pt idx="263">
                  <c:v>10.200661338075802</c:v>
                </c:pt>
                <c:pt idx="264">
                  <c:v>11.208983641567329</c:v>
                </c:pt>
                <c:pt idx="265">
                  <c:v>10.593542504131021</c:v>
                </c:pt>
                <c:pt idx="266">
                  <c:v>10.291230766268795</c:v>
                </c:pt>
                <c:pt idx="267">
                  <c:v>10.148998912570633</c:v>
                </c:pt>
                <c:pt idx="268">
                  <c:v>9.5875669856318808</c:v>
                </c:pt>
                <c:pt idx="269">
                  <c:v>8.6166696506903833</c:v>
                </c:pt>
                <c:pt idx="270">
                  <c:v>8.1935914834824661</c:v>
                </c:pt>
                <c:pt idx="271">
                  <c:v>8.660414779131278</c:v>
                </c:pt>
                <c:pt idx="272">
                  <c:v>9.0856721540969883</c:v>
                </c:pt>
                <c:pt idx="273">
                  <c:v>9.0920493679679328</c:v>
                </c:pt>
                <c:pt idx="274">
                  <c:v>8.6108397669169321</c:v>
                </c:pt>
                <c:pt idx="275">
                  <c:v>6.8045577643948514</c:v>
                </c:pt>
                <c:pt idx="276">
                  <c:v>6.1449541918776323</c:v>
                </c:pt>
                <c:pt idx="277">
                  <c:v>5.4418137389989614</c:v>
                </c:pt>
                <c:pt idx="278">
                  <c:v>5.2126706019091174</c:v>
                </c:pt>
                <c:pt idx="279">
                  <c:v>5.1571197274252683</c:v>
                </c:pt>
                <c:pt idx="280">
                  <c:v>4.9985852037715999</c:v>
                </c:pt>
                <c:pt idx="281">
                  <c:v>4.8937410083187869</c:v>
                </c:pt>
                <c:pt idx="282">
                  <c:v>4.7699563475920277</c:v>
                </c:pt>
                <c:pt idx="283">
                  <c:v>4.5246635859542783</c:v>
                </c:pt>
                <c:pt idx="284">
                  <c:v>4.2688323351133901</c:v>
                </c:pt>
                <c:pt idx="285">
                  <c:v>5.5416897825831004</c:v>
                </c:pt>
                <c:pt idx="286">
                  <c:v>5.6574475479603477</c:v>
                </c:pt>
                <c:pt idx="287">
                  <c:v>5.9695621904566041</c:v>
                </c:pt>
                <c:pt idx="288">
                  <c:v>2.7089220625324084</c:v>
                </c:pt>
                <c:pt idx="289">
                  <c:v>2.7573810585503238</c:v>
                </c:pt>
                <c:pt idx="290">
                  <c:v>2.5949082298813124</c:v>
                </c:pt>
                <c:pt idx="291">
                  <c:v>2.5534852703500843</c:v>
                </c:pt>
                <c:pt idx="292">
                  <c:v>2.6607379857481628</c:v>
                </c:pt>
                <c:pt idx="293">
                  <c:v>2.5283238414106082</c:v>
                </c:pt>
                <c:pt idx="294">
                  <c:v>2.531201923502</c:v>
                </c:pt>
                <c:pt idx="295">
                  <c:v>2.457139174717526</c:v>
                </c:pt>
                <c:pt idx="296">
                  <c:v>2.5031054918369287</c:v>
                </c:pt>
                <c:pt idx="297">
                  <c:v>2.5547066674340826</c:v>
                </c:pt>
                <c:pt idx="298">
                  <c:v>5.644058149904871</c:v>
                </c:pt>
                <c:pt idx="299">
                  <c:v>5.8802621540822866</c:v>
                </c:pt>
                <c:pt idx="300">
                  <c:v>6.4224921077949357</c:v>
                </c:pt>
                <c:pt idx="301">
                  <c:v>6.6269425230819436</c:v>
                </c:pt>
                <c:pt idx="302">
                  <c:v>6.4312681367259605</c:v>
                </c:pt>
                <c:pt idx="303">
                  <c:v>7.8017545261140535</c:v>
                </c:pt>
                <c:pt idx="304">
                  <c:v>8.3446154740030831</c:v>
                </c:pt>
                <c:pt idx="305">
                  <c:v>8.8801577959512397</c:v>
                </c:pt>
                <c:pt idx="306">
                  <c:v>9.2393676753890457</c:v>
                </c:pt>
                <c:pt idx="307">
                  <c:v>9.341980210593249</c:v>
                </c:pt>
                <c:pt idx="308">
                  <c:v>8.8285800718920395</c:v>
                </c:pt>
                <c:pt idx="309">
                  <c:v>8.7285988491496909</c:v>
                </c:pt>
                <c:pt idx="310">
                  <c:v>8.7487348361709252</c:v>
                </c:pt>
                <c:pt idx="311">
                  <c:v>7.2692642090818822</c:v>
                </c:pt>
                <c:pt idx="312">
                  <c:v>7.5770833761864695</c:v>
                </c:pt>
                <c:pt idx="313">
                  <c:v>7.0300265956003196</c:v>
                </c:pt>
                <c:pt idx="314">
                  <c:v>6.99671691087973</c:v>
                </c:pt>
                <c:pt idx="315">
                  <c:v>7.4436690235039995</c:v>
                </c:pt>
                <c:pt idx="316">
                  <c:v>7.5436929701054467</c:v>
                </c:pt>
                <c:pt idx="317">
                  <c:v>7.2579124538086583</c:v>
                </c:pt>
                <c:pt idx="318">
                  <c:v>6.4806126151802639</c:v>
                </c:pt>
                <c:pt idx="319">
                  <c:v>5.9503816878853533</c:v>
                </c:pt>
                <c:pt idx="320">
                  <c:v>5.1310896782582311</c:v>
                </c:pt>
                <c:pt idx="321">
                  <c:v>5.1934428913116637</c:v>
                </c:pt>
                <c:pt idx="322">
                  <c:v>5.2163573631368019</c:v>
                </c:pt>
                <c:pt idx="323">
                  <c:v>5.8159973213053968</c:v>
                </c:pt>
                <c:pt idx="324">
                  <c:v>5.3125031902794602</c:v>
                </c:pt>
                <c:pt idx="325">
                  <c:v>5.3529282655288704</c:v>
                </c:pt>
                <c:pt idx="326">
                  <c:v>4.2809768127877605</c:v>
                </c:pt>
                <c:pt idx="327">
                  <c:v>4.6228832641821134</c:v>
                </c:pt>
                <c:pt idx="328">
                  <c:v>4.8885094953638299</c:v>
                </c:pt>
                <c:pt idx="329">
                  <c:v>5.2373220213244869</c:v>
                </c:pt>
                <c:pt idx="330">
                  <c:v>6.312282185601787</c:v>
                </c:pt>
                <c:pt idx="331">
                  <c:v>6.8875322649632347</c:v>
                </c:pt>
                <c:pt idx="332">
                  <c:v>6.4418578871299346</c:v>
                </c:pt>
                <c:pt idx="333">
                  <c:v>6.1802933392068855</c:v>
                </c:pt>
                <c:pt idx="334">
                  <c:v>7.3310674423761277</c:v>
                </c:pt>
                <c:pt idx="335">
                  <c:v>6.1414047135138636</c:v>
                </c:pt>
                <c:pt idx="336">
                  <c:v>7.6470138776888748</c:v>
                </c:pt>
                <c:pt idx="337">
                  <c:v>7.0196595199188883</c:v>
                </c:pt>
                <c:pt idx="338">
                  <c:v>7.7382305736933725</c:v>
                </c:pt>
                <c:pt idx="339">
                  <c:v>8.0582824021910522</c:v>
                </c:pt>
                <c:pt idx="340">
                  <c:v>8.2627932418320409</c:v>
                </c:pt>
                <c:pt idx="341">
                  <c:v>9.2801115361611757</c:v>
                </c:pt>
                <c:pt idx="342">
                  <c:v>9.0537229277440705</c:v>
                </c:pt>
                <c:pt idx="343">
                  <c:v>9.0855424266716867</c:v>
                </c:pt>
                <c:pt idx="344">
                  <c:v>8.9532902256465761</c:v>
                </c:pt>
                <c:pt idx="345">
                  <c:v>10.849265119267189</c:v>
                </c:pt>
                <c:pt idx="346">
                  <c:v>13.178773439344852</c:v>
                </c:pt>
                <c:pt idx="347">
                  <c:v>12.31375860449945</c:v>
                </c:pt>
                <c:pt idx="348">
                  <c:v>9.9944617323729812</c:v>
                </c:pt>
                <c:pt idx="349">
                  <c:v>8.4306098756757546</c:v>
                </c:pt>
                <c:pt idx="350">
                  <c:v>7.9950544877234435</c:v>
                </c:pt>
                <c:pt idx="351">
                  <c:v>7.6914815881289123</c:v>
                </c:pt>
                <c:pt idx="352">
                  <c:v>8.5586058530056945</c:v>
                </c:pt>
                <c:pt idx="353">
                  <c:v>8.3998959831375952</c:v>
                </c:pt>
                <c:pt idx="354">
                  <c:v>8.0772830827965212</c:v>
                </c:pt>
                <c:pt idx="355">
                  <c:v>8.5526574549629224</c:v>
                </c:pt>
                <c:pt idx="356">
                  <c:v>7.3833327453769941</c:v>
                </c:pt>
                <c:pt idx="357">
                  <c:v>8.8617921051530377</c:v>
                </c:pt>
                <c:pt idx="358">
                  <c:v>10.705705722896658</c:v>
                </c:pt>
                <c:pt idx="359">
                  <c:v>10.382150145894968</c:v>
                </c:pt>
                <c:pt idx="360">
                  <c:v>10.326942887504334</c:v>
                </c:pt>
                <c:pt idx="361">
                  <c:v>10.064238242018963</c:v>
                </c:pt>
                <c:pt idx="362">
                  <c:v>10.309648426498434</c:v>
                </c:pt>
                <c:pt idx="363">
                  <c:v>6.1962415391881089</c:v>
                </c:pt>
                <c:pt idx="364">
                  <c:v>6.0278706364586121</c:v>
                </c:pt>
                <c:pt idx="365">
                  <c:v>5.559201750339966</c:v>
                </c:pt>
                <c:pt idx="366">
                  <c:v>5.7594768814529216</c:v>
                </c:pt>
                <c:pt idx="367">
                  <c:v>5.4371398647923117</c:v>
                </c:pt>
                <c:pt idx="368">
                  <c:v>5.0986726923118129</c:v>
                </c:pt>
                <c:pt idx="369">
                  <c:v>3.9074664227588358</c:v>
                </c:pt>
                <c:pt idx="370">
                  <c:v>3.5620826544608066</c:v>
                </c:pt>
                <c:pt idx="371">
                  <c:v>3.4413712147524667</c:v>
                </c:pt>
                <c:pt idx="372">
                  <c:v>3.3338027101264283</c:v>
                </c:pt>
                <c:pt idx="373">
                  <c:v>4.0568960702716357</c:v>
                </c:pt>
                <c:pt idx="374">
                  <c:v>4.2115102552481645</c:v>
                </c:pt>
                <c:pt idx="375">
                  <c:v>4.2640279843279165</c:v>
                </c:pt>
                <c:pt idx="376">
                  <c:v>4.5986196652456925</c:v>
                </c:pt>
                <c:pt idx="377">
                  <c:v>4.380551331058407</c:v>
                </c:pt>
                <c:pt idx="378">
                  <c:v>4.3940583844859207</c:v>
                </c:pt>
                <c:pt idx="379">
                  <c:v>6.3228790487840127</c:v>
                </c:pt>
                <c:pt idx="380">
                  <c:v>6.9263033063919606</c:v>
                </c:pt>
                <c:pt idx="381">
                  <c:v>6.8807245046429184</c:v>
                </c:pt>
                <c:pt idx="382">
                  <c:v>6.7156181107388759</c:v>
                </c:pt>
                <c:pt idx="383">
                  <c:v>7.8907874398851741</c:v>
                </c:pt>
                <c:pt idx="384">
                  <c:v>7.7452941042921477</c:v>
                </c:pt>
                <c:pt idx="385">
                  <c:v>8.1634226463691579</c:v>
                </c:pt>
                <c:pt idx="386">
                  <c:v>6.8723628769792944</c:v>
                </c:pt>
                <c:pt idx="387">
                  <c:v>7.6851762748658619</c:v>
                </c:pt>
                <c:pt idx="388">
                  <c:v>8.8347036032868758</c:v>
                </c:pt>
                <c:pt idx="389">
                  <c:v>10.091795326321517</c:v>
                </c:pt>
                <c:pt idx="390">
                  <c:v>10.26853006122608</c:v>
                </c:pt>
                <c:pt idx="391">
                  <c:v>10.385044516479516</c:v>
                </c:pt>
                <c:pt idx="392">
                  <c:v>12.640327137344851</c:v>
                </c:pt>
                <c:pt idx="393">
                  <c:v>13.203566756956587</c:v>
                </c:pt>
                <c:pt idx="394">
                  <c:v>14.037574363916843</c:v>
                </c:pt>
                <c:pt idx="395">
                  <c:v>13.96244837697493</c:v>
                </c:pt>
                <c:pt idx="396">
                  <c:v>15.807074622727962</c:v>
                </c:pt>
                <c:pt idx="397">
                  <c:v>15.54227984492921</c:v>
                </c:pt>
                <c:pt idx="398">
                  <c:v>13.122833004041174</c:v>
                </c:pt>
                <c:pt idx="399">
                  <c:v>10.195103736184873</c:v>
                </c:pt>
                <c:pt idx="400">
                  <c:v>8.5242259227839288</c:v>
                </c:pt>
                <c:pt idx="401">
                  <c:v>9.4796334144844128</c:v>
                </c:pt>
                <c:pt idx="402">
                  <c:v>9.3281680629223871</c:v>
                </c:pt>
                <c:pt idx="403">
                  <c:v>9.3322961693874245</c:v>
                </c:pt>
                <c:pt idx="404">
                  <c:v>9.1017352197997337</c:v>
                </c:pt>
                <c:pt idx="405">
                  <c:v>7.4447239412458872</c:v>
                </c:pt>
                <c:pt idx="406">
                  <c:v>7.4890181752802558</c:v>
                </c:pt>
                <c:pt idx="407">
                  <c:v>6.8968364439267944</c:v>
                </c:pt>
                <c:pt idx="408">
                  <c:v>7.6880498346976944</c:v>
                </c:pt>
                <c:pt idx="409">
                  <c:v>8.0060623012422738</c:v>
                </c:pt>
                <c:pt idx="410">
                  <c:v>8.7945898806973464</c:v>
                </c:pt>
                <c:pt idx="411">
                  <c:v>8.1048734228515258</c:v>
                </c:pt>
                <c:pt idx="412">
                  <c:v>7.1712154765809677</c:v>
                </c:pt>
                <c:pt idx="413">
                  <c:v>6.8098228828762002</c:v>
                </c:pt>
                <c:pt idx="414">
                  <c:v>6.6956360284541176</c:v>
                </c:pt>
                <c:pt idx="415">
                  <c:v>8.4354987985982408</c:v>
                </c:pt>
                <c:pt idx="416">
                  <c:v>7.7376987605087848</c:v>
                </c:pt>
                <c:pt idx="417">
                  <c:v>8.269581106929758</c:v>
                </c:pt>
                <c:pt idx="418">
                  <c:v>8.1756048049338741</c:v>
                </c:pt>
                <c:pt idx="419">
                  <c:v>7.8604929732109587</c:v>
                </c:pt>
                <c:pt idx="420">
                  <c:v>9.125842536206207</c:v>
                </c:pt>
                <c:pt idx="421">
                  <c:v>10.018560545204085</c:v>
                </c:pt>
                <c:pt idx="422">
                  <c:v>10.034175452036628</c:v>
                </c:pt>
                <c:pt idx="423">
                  <c:v>8.7775189470690282</c:v>
                </c:pt>
                <c:pt idx="424">
                  <c:v>8.9316805492416567</c:v>
                </c:pt>
                <c:pt idx="425">
                  <c:v>8.295134190840038</c:v>
                </c:pt>
                <c:pt idx="426">
                  <c:v>8.4253113340246539</c:v>
                </c:pt>
                <c:pt idx="427">
                  <c:v>7.9711570246584129</c:v>
                </c:pt>
                <c:pt idx="428">
                  <c:v>7.528238122336802</c:v>
                </c:pt>
                <c:pt idx="429">
                  <c:v>7.9395105621813213</c:v>
                </c:pt>
                <c:pt idx="430">
                  <c:v>7.8640704789356422</c:v>
                </c:pt>
                <c:pt idx="431">
                  <c:v>7.8068635421015582</c:v>
                </c:pt>
                <c:pt idx="432">
                  <c:v>8.6133369780839875</c:v>
                </c:pt>
                <c:pt idx="433">
                  <c:v>9.0995277489323385</c:v>
                </c:pt>
                <c:pt idx="434">
                  <c:v>6.6040774188981191</c:v>
                </c:pt>
                <c:pt idx="435">
                  <c:v>6.9505690297684222</c:v>
                </c:pt>
                <c:pt idx="436">
                  <c:v>7.8400988248655166</c:v>
                </c:pt>
                <c:pt idx="437">
                  <c:v>7.7097912052597506</c:v>
                </c:pt>
                <c:pt idx="438">
                  <c:v>8.1781438313158983</c:v>
                </c:pt>
                <c:pt idx="439">
                  <c:v>9.0689752481744321</c:v>
                </c:pt>
                <c:pt idx="440">
                  <c:v>7.7282474937958572</c:v>
                </c:pt>
                <c:pt idx="441">
                  <c:v>6.4868355538297244</c:v>
                </c:pt>
                <c:pt idx="442">
                  <c:v>6.5455682775047404</c:v>
                </c:pt>
                <c:pt idx="443">
                  <c:v>7.4342847365399969</c:v>
                </c:pt>
                <c:pt idx="444">
                  <c:v>8.5249201870680373</c:v>
                </c:pt>
                <c:pt idx="445">
                  <c:v>8.679438863335605</c:v>
                </c:pt>
                <c:pt idx="446">
                  <c:v>8.3766028707911087</c:v>
                </c:pt>
                <c:pt idx="447">
                  <c:v>8.2625382129214966</c:v>
                </c:pt>
                <c:pt idx="448">
                  <c:v>5.280338733619061</c:v>
                </c:pt>
                <c:pt idx="449">
                  <c:v>5.2073701285221974</c:v>
                </c:pt>
                <c:pt idx="450">
                  <c:v>5.4040388802315622</c:v>
                </c:pt>
                <c:pt idx="451">
                  <c:v>6.2695394820292272</c:v>
                </c:pt>
                <c:pt idx="452">
                  <c:v>6.2306897578408327</c:v>
                </c:pt>
                <c:pt idx="453">
                  <c:v>4.7783297787331973</c:v>
                </c:pt>
                <c:pt idx="454">
                  <c:v>4.7194333737303911</c:v>
                </c:pt>
                <c:pt idx="455">
                  <c:v>4.48214201893117</c:v>
                </c:pt>
                <c:pt idx="456">
                  <c:v>4.526461892393022</c:v>
                </c:pt>
                <c:pt idx="457">
                  <c:v>4.9759098219870008</c:v>
                </c:pt>
                <c:pt idx="458">
                  <c:v>7.269208528971749</c:v>
                </c:pt>
                <c:pt idx="459">
                  <c:v>7.0472917373336665</c:v>
                </c:pt>
                <c:pt idx="460">
                  <c:v>7.31341088049966</c:v>
                </c:pt>
                <c:pt idx="461">
                  <c:v>6.88868714016421</c:v>
                </c:pt>
                <c:pt idx="462">
                  <c:v>3.6683777751382203</c:v>
                </c:pt>
                <c:pt idx="463">
                  <c:v>4.5912362678596299</c:v>
                </c:pt>
                <c:pt idx="464">
                  <c:v>4.7685700288450255</c:v>
                </c:pt>
                <c:pt idx="465">
                  <c:v>4.7418936770499656</c:v>
                </c:pt>
                <c:pt idx="466">
                  <c:v>4.7011779532922988</c:v>
                </c:pt>
                <c:pt idx="467">
                  <c:v>4.2167309591750266</c:v>
                </c:pt>
                <c:pt idx="468">
                  <c:v>3.8205907713931673</c:v>
                </c:pt>
                <c:pt idx="469">
                  <c:v>3.7159646372389998</c:v>
                </c:pt>
                <c:pt idx="470">
                  <c:v>3.7213797464325968</c:v>
                </c:pt>
                <c:pt idx="471">
                  <c:v>3.9167204893357024</c:v>
                </c:pt>
                <c:pt idx="472">
                  <c:v>7.2687972101160563</c:v>
                </c:pt>
                <c:pt idx="473">
                  <c:v>6.7731733973082981</c:v>
                </c:pt>
                <c:pt idx="474">
                  <c:v>7.5010139935926592</c:v>
                </c:pt>
                <c:pt idx="475">
                  <c:v>7.2934033265045306</c:v>
                </c:pt>
                <c:pt idx="476">
                  <c:v>6.4554284213235782</c:v>
                </c:pt>
                <c:pt idx="477">
                  <c:v>6.9910916906934304</c:v>
                </c:pt>
                <c:pt idx="478">
                  <c:v>8.3329363338711939</c:v>
                </c:pt>
                <c:pt idx="479">
                  <c:v>8.7770970162602175</c:v>
                </c:pt>
                <c:pt idx="480">
                  <c:v>8.8060451082231381</c:v>
                </c:pt>
                <c:pt idx="481">
                  <c:v>8.6579564418089952</c:v>
                </c:pt>
                <c:pt idx="482">
                  <c:v>8.3421269244185705</c:v>
                </c:pt>
                <c:pt idx="483">
                  <c:v>8.8448952840175252</c:v>
                </c:pt>
                <c:pt idx="484">
                  <c:v>8.1789058493239946</c:v>
                </c:pt>
                <c:pt idx="485">
                  <c:v>8.9133445344266331</c:v>
                </c:pt>
                <c:pt idx="486">
                  <c:v>10.47704595280713</c:v>
                </c:pt>
                <c:pt idx="487">
                  <c:v>12.181092734490452</c:v>
                </c:pt>
                <c:pt idx="488">
                  <c:v>11.21526737988497</c:v>
                </c:pt>
                <c:pt idx="489">
                  <c:v>10.719842039612139</c:v>
                </c:pt>
                <c:pt idx="490">
                  <c:v>10.321167196158395</c:v>
                </c:pt>
                <c:pt idx="491">
                  <c:v>10.584478075414021</c:v>
                </c:pt>
                <c:pt idx="492">
                  <c:v>9.5478298124890912</c:v>
                </c:pt>
                <c:pt idx="493">
                  <c:v>9.3047018140577844</c:v>
                </c:pt>
                <c:pt idx="494">
                  <c:v>10.097774394368749</c:v>
                </c:pt>
                <c:pt idx="495">
                  <c:v>11.073361319490591</c:v>
                </c:pt>
                <c:pt idx="496">
                  <c:v>10.072735084732557</c:v>
                </c:pt>
                <c:pt idx="497">
                  <c:v>9.7473945953126417</c:v>
                </c:pt>
                <c:pt idx="498">
                  <c:v>8.5774337582198257</c:v>
                </c:pt>
                <c:pt idx="499">
                  <c:v>9.6319966259484691</c:v>
                </c:pt>
                <c:pt idx="500">
                  <c:v>9.8770228177588297</c:v>
                </c:pt>
                <c:pt idx="501">
                  <c:v>9.9351289472924353</c:v>
                </c:pt>
                <c:pt idx="502">
                  <c:v>11.466829928539045</c:v>
                </c:pt>
                <c:pt idx="503">
                  <c:v>10.475012665901875</c:v>
                </c:pt>
                <c:pt idx="504">
                  <c:v>10.562397410741095</c:v>
                </c:pt>
                <c:pt idx="505">
                  <c:v>10.044633473358701</c:v>
                </c:pt>
                <c:pt idx="506">
                  <c:v>10.290054781602461</c:v>
                </c:pt>
                <c:pt idx="507">
                  <c:v>10.497246954051873</c:v>
                </c:pt>
                <c:pt idx="508">
                  <c:v>11.778712930771389</c:v>
                </c:pt>
                <c:pt idx="509">
                  <c:v>11.466174966704472</c:v>
                </c:pt>
                <c:pt idx="510">
                  <c:v>12.169580313390359</c:v>
                </c:pt>
                <c:pt idx="511">
                  <c:v>11.964344861561436</c:v>
                </c:pt>
                <c:pt idx="512">
                  <c:v>11.220445391738087</c:v>
                </c:pt>
                <c:pt idx="513">
                  <c:v>11.753480276806666</c:v>
                </c:pt>
                <c:pt idx="514">
                  <c:v>8.7277422495208103</c:v>
                </c:pt>
                <c:pt idx="515">
                  <c:v>8.649840873996153</c:v>
                </c:pt>
                <c:pt idx="516">
                  <c:v>7.4032798805000848</c:v>
                </c:pt>
                <c:pt idx="517">
                  <c:v>7.548106300347289</c:v>
                </c:pt>
                <c:pt idx="518">
                  <c:v>7.2687700992397453</c:v>
                </c:pt>
                <c:pt idx="519">
                  <c:v>5.5657775625599175</c:v>
                </c:pt>
                <c:pt idx="520">
                  <c:v>5.5872263751172415</c:v>
                </c:pt>
                <c:pt idx="521">
                  <c:v>5.0030643395850021</c:v>
                </c:pt>
                <c:pt idx="522">
                  <c:v>5.281719593644735</c:v>
                </c:pt>
                <c:pt idx="523">
                  <c:v>5.5649488816970907</c:v>
                </c:pt>
                <c:pt idx="524">
                  <c:v>6.2425309315624391</c:v>
                </c:pt>
                <c:pt idx="525">
                  <c:v>6.1816016618025635</c:v>
                </c:pt>
                <c:pt idx="526">
                  <c:v>7.4098996921330889</c:v>
                </c:pt>
                <c:pt idx="527">
                  <c:v>7.0862148987062143</c:v>
                </c:pt>
                <c:pt idx="528">
                  <c:v>7.7374224087824643</c:v>
                </c:pt>
                <c:pt idx="529">
                  <c:v>10.645593328171488</c:v>
                </c:pt>
                <c:pt idx="530">
                  <c:v>10.901099670655992</c:v>
                </c:pt>
                <c:pt idx="531">
                  <c:v>13.700631124405385</c:v>
                </c:pt>
                <c:pt idx="532">
                  <c:v>13.577481993657392</c:v>
                </c:pt>
                <c:pt idx="533">
                  <c:v>13.946497278888279</c:v>
                </c:pt>
                <c:pt idx="534">
                  <c:v>16.37463473248749</c:v>
                </c:pt>
                <c:pt idx="535">
                  <c:v>18.404517081464551</c:v>
                </c:pt>
                <c:pt idx="536">
                  <c:v>18.067345978034052</c:v>
                </c:pt>
                <c:pt idx="537">
                  <c:v>19.381032698763761</c:v>
                </c:pt>
                <c:pt idx="538">
                  <c:v>19.283230166061884</c:v>
                </c:pt>
                <c:pt idx="539">
                  <c:v>20.031102562654493</c:v>
                </c:pt>
                <c:pt idx="540">
                  <c:v>16.017049309990426</c:v>
                </c:pt>
                <c:pt idx="541">
                  <c:v>13.554967515897111</c:v>
                </c:pt>
                <c:pt idx="542">
                  <c:v>11.503175453548689</c:v>
                </c:pt>
                <c:pt idx="543">
                  <c:v>10.197545978300298</c:v>
                </c:pt>
                <c:pt idx="544">
                  <c:v>9.5534113902175264</c:v>
                </c:pt>
                <c:pt idx="545">
                  <c:v>8.5910951022376221</c:v>
                </c:pt>
                <c:pt idx="546">
                  <c:v>8.5516777705680376</c:v>
                </c:pt>
                <c:pt idx="547">
                  <c:v>6.4944487202255585</c:v>
                </c:pt>
                <c:pt idx="548">
                  <c:v>6.4566594432655933</c:v>
                </c:pt>
                <c:pt idx="549">
                  <c:v>6.0374240041302425</c:v>
                </c:pt>
                <c:pt idx="550">
                  <c:v>6.6248431588242713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8EB9-4E26-83CC-0ED1C439D447}"/>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4.1018541717642307</c:v>
                      </c:pt>
                      <c:pt idx="1">
                        <c:v>4.210574703050022</c:v>
                      </c:pt>
                      <c:pt idx="2">
                        <c:v>4.2306048986193305</c:v>
                      </c:pt>
                      <c:pt idx="3">
                        <c:v>3.6364357931061804</c:v>
                      </c:pt>
                      <c:pt idx="4">
                        <c:v>3.5775033452250091</c:v>
                      </c:pt>
                      <c:pt idx="5">
                        <c:v>3.7212097472363856</c:v>
                      </c:pt>
                      <c:pt idx="6">
                        <c:v>3.9893067458695528</c:v>
                      </c:pt>
                      <c:pt idx="7">
                        <c:v>4.4410123276210394</c:v>
                      </c:pt>
                      <c:pt idx="8">
                        <c:v>6.6864811095830872</c:v>
                      </c:pt>
                      <c:pt idx="9">
                        <c:v>7.939492831456807</c:v>
                      </c:pt>
                      <c:pt idx="10">
                        <c:v>9.6651015902867705</c:v>
                      </c:pt>
                      <c:pt idx="11">
                        <c:v>9.2232517172786928</c:v>
                      </c:pt>
                      <c:pt idx="12">
                        <c:v>8.7147170010217572</c:v>
                      </c:pt>
                      <c:pt idx="13">
                        <c:v>12.407202168613054</c:v>
                      </c:pt>
                      <c:pt idx="14">
                        <c:v>13.278300451933951</c:v>
                      </c:pt>
                      <c:pt idx="15">
                        <c:v>13.460674726650709</c:v>
                      </c:pt>
                      <c:pt idx="16">
                        <c:v>11.749323543195613</c:v>
                      </c:pt>
                      <c:pt idx="17">
                        <c:v>11.647386138597867</c:v>
                      </c:pt>
                      <c:pt idx="18">
                        <c:v>11.269797796726795</c:v>
                      </c:pt>
                      <c:pt idx="19">
                        <c:v>10.580249315661867</c:v>
                      </c:pt>
                      <c:pt idx="20">
                        <c:v>9.698111535994558</c:v>
                      </c:pt>
                      <c:pt idx="21">
                        <c:v>11.479149623244021</c:v>
                      </c:pt>
                      <c:pt idx="22">
                        <c:v>13.002082157829111</c:v>
                      </c:pt>
                      <c:pt idx="23">
                        <c:v>12.701827913827392</c:v>
                      </c:pt>
                      <c:pt idx="24">
                        <c:v>12.307904859275428</c:v>
                      </c:pt>
                      <c:pt idx="25">
                        <c:v>12.109125295865889</c:v>
                      </c:pt>
                      <c:pt idx="26">
                        <c:v>14.128488329116585</c:v>
                      </c:pt>
                      <c:pt idx="27">
                        <c:v>12.632281407174553</c:v>
                      </c:pt>
                      <c:pt idx="28">
                        <c:v>10.148264394299046</c:v>
                      </c:pt>
                      <c:pt idx="29">
                        <c:v>10.487227038716252</c:v>
                      </c:pt>
                      <c:pt idx="30">
                        <c:v>11.630147631075578</c:v>
                      </c:pt>
                      <c:pt idx="31">
                        <c:v>9.217493992029052</c:v>
                      </c:pt>
                      <c:pt idx="32">
                        <c:v>7.730680546922315</c:v>
                      </c:pt>
                      <c:pt idx="33">
                        <c:v>7.9690719675217947</c:v>
                      </c:pt>
                      <c:pt idx="34">
                        <c:v>6.2859684164868712</c:v>
                      </c:pt>
                      <c:pt idx="35">
                        <c:v>4.4151385860657753</c:v>
                      </c:pt>
                      <c:pt idx="36">
                        <c:v>3.7468505607189253</c:v>
                      </c:pt>
                      <c:pt idx="37">
                        <c:v>3.9877456210242443</c:v>
                      </c:pt>
                      <c:pt idx="38">
                        <c:v>4.4855339625465289</c:v>
                      </c:pt>
                      <c:pt idx="39">
                        <c:v>3.0841189533226516</c:v>
                      </c:pt>
                      <c:pt idx="40">
                        <c:v>3.0876617836281772</c:v>
                      </c:pt>
                      <c:pt idx="41">
                        <c:v>3.0424817953048322</c:v>
                      </c:pt>
                      <c:pt idx="42">
                        <c:v>3.2273113717588755</c:v>
                      </c:pt>
                      <c:pt idx="43">
                        <c:v>3.2496629482546577</c:v>
                      </c:pt>
                      <c:pt idx="44">
                        <c:v>3.5813925161089299</c:v>
                      </c:pt>
                      <c:pt idx="45">
                        <c:v>4.4935561147392873</c:v>
                      </c:pt>
                      <c:pt idx="46">
                        <c:v>5.5763798818332164</c:v>
                      </c:pt>
                      <c:pt idx="47">
                        <c:v>5.5275895149051522</c:v>
                      </c:pt>
                      <c:pt idx="48">
                        <c:v>4.9806183004852924</c:v>
                      </c:pt>
                      <c:pt idx="49">
                        <c:v>10.236605160349407</c:v>
                      </c:pt>
                      <c:pt idx="50">
                        <c:v>9.6824492828865463</c:v>
                      </c:pt>
                      <c:pt idx="51">
                        <c:v>10.914155346471315</c:v>
                      </c:pt>
                      <c:pt idx="52">
                        <c:v>11.886657505089472</c:v>
                      </c:pt>
                      <c:pt idx="53">
                        <c:v>12.168696494077802</c:v>
                      </c:pt>
                      <c:pt idx="54">
                        <c:v>11.142074393123634</c:v>
                      </c:pt>
                      <c:pt idx="55">
                        <c:v>12.11731759241431</c:v>
                      </c:pt>
                      <c:pt idx="56">
                        <c:v>11.262449104110534</c:v>
                      </c:pt>
                      <c:pt idx="57">
                        <c:v>11.406211833421722</c:v>
                      </c:pt>
                      <c:pt idx="58">
                        <c:v>12.223486749796919</c:v>
                      </c:pt>
                      <c:pt idx="59">
                        <c:v>13.116953803336663</c:v>
                      </c:pt>
                      <c:pt idx="60">
                        <c:v>14.446155717298447</c:v>
                      </c:pt>
                      <c:pt idx="61">
                        <c:v>16.014994576130924</c:v>
                      </c:pt>
                      <c:pt idx="62">
                        <c:v>15.325475706633448</c:v>
                      </c:pt>
                      <c:pt idx="63">
                        <c:v>16.052362323757603</c:v>
                      </c:pt>
                      <c:pt idx="64">
                        <c:v>20.761469008545706</c:v>
                      </c:pt>
                      <c:pt idx="65">
                        <c:v>20.735491369813424</c:v>
                      </c:pt>
                      <c:pt idx="66">
                        <c:v>20.083029962010986</c:v>
                      </c:pt>
                      <c:pt idx="67">
                        <c:v>17.841494807665899</c:v>
                      </c:pt>
                      <c:pt idx="68">
                        <c:v>18.485231038622764</c:v>
                      </c:pt>
                      <c:pt idx="69">
                        <c:v>18.75595495228292</c:v>
                      </c:pt>
                      <c:pt idx="70">
                        <c:v>15.962846951326561</c:v>
                      </c:pt>
                      <c:pt idx="71">
                        <c:v>14.041233530524599</c:v>
                      </c:pt>
                      <c:pt idx="72">
                        <c:v>15.154546758759667</c:v>
                      </c:pt>
                      <c:pt idx="73">
                        <c:v>14.71815040866756</c:v>
                      </c:pt>
                      <c:pt idx="74">
                        <c:v>13.600842673554636</c:v>
                      </c:pt>
                      <c:pt idx="75">
                        <c:v>12.943994183080637</c:v>
                      </c:pt>
                      <c:pt idx="76">
                        <c:v>11.840516188466225</c:v>
                      </c:pt>
                      <c:pt idx="77">
                        <c:v>10.335699130277664</c:v>
                      </c:pt>
                      <c:pt idx="78">
                        <c:v>7.7655342369859843</c:v>
                      </c:pt>
                      <c:pt idx="79">
                        <c:v>6.0731133233414241</c:v>
                      </c:pt>
                      <c:pt idx="80">
                        <c:v>4.5074239740879953</c:v>
                      </c:pt>
                      <c:pt idx="81">
                        <c:v>4.4979517822224402</c:v>
                      </c:pt>
                      <c:pt idx="82">
                        <c:v>4.0758983879830328</c:v>
                      </c:pt>
                      <c:pt idx="83">
                        <c:v>3.5310541061372387</c:v>
                      </c:pt>
                      <c:pt idx="84">
                        <c:v>3.66934881877174</c:v>
                      </c:pt>
                      <c:pt idx="85">
                        <c:v>3.9217308846343752</c:v>
                      </c:pt>
                      <c:pt idx="86">
                        <c:v>4.3771657076360393</c:v>
                      </c:pt>
                      <c:pt idx="87">
                        <c:v>4.727254005605273</c:v>
                      </c:pt>
                      <c:pt idx="88">
                        <c:v>5.275633348351314</c:v>
                      </c:pt>
                      <c:pt idx="89">
                        <c:v>6.1354532093730327</c:v>
                      </c:pt>
                      <c:pt idx="90">
                        <c:v>10.04310567377788</c:v>
                      </c:pt>
                      <c:pt idx="91">
                        <c:v>9.5296875690768275</c:v>
                      </c:pt>
                      <c:pt idx="92">
                        <c:v>9.4487111358212168</c:v>
                      </c:pt>
                      <c:pt idx="93">
                        <c:v>10.006487634909526</c:v>
                      </c:pt>
                      <c:pt idx="94">
                        <c:v>9.3188528436859421</c:v>
                      </c:pt>
                      <c:pt idx="95">
                        <c:v>9.0391534679031782</c:v>
                      </c:pt>
                      <c:pt idx="96">
                        <c:v>8.670553040739005</c:v>
                      </c:pt>
                      <c:pt idx="97">
                        <c:v>7.2803645517023252</c:v>
                      </c:pt>
                      <c:pt idx="98">
                        <c:v>7.0068577570685582</c:v>
                      </c:pt>
                      <c:pt idx="99">
                        <c:v>7.5665572643200116</c:v>
                      </c:pt>
                      <c:pt idx="100">
                        <c:v>4.4930037373524323</c:v>
                      </c:pt>
                      <c:pt idx="101">
                        <c:v>4.5677655881009702</c:v>
                      </c:pt>
                      <c:pt idx="102">
                        <c:v>4.60924187667983</c:v>
                      </c:pt>
                      <c:pt idx="103">
                        <c:v>4.6268030476324444</c:v>
                      </c:pt>
                      <c:pt idx="104">
                        <c:v>4.2525515917690475</c:v>
                      </c:pt>
                      <c:pt idx="105">
                        <c:v>4.1262963813579017</c:v>
                      </c:pt>
                      <c:pt idx="106">
                        <c:v>3.9269121677068504</c:v>
                      </c:pt>
                      <c:pt idx="107">
                        <c:v>4.5949394839548612</c:v>
                      </c:pt>
                      <c:pt idx="108">
                        <c:v>4.7650576929693802</c:v>
                      </c:pt>
                      <c:pt idx="109">
                        <c:v>4.5266302584178542</c:v>
                      </c:pt>
                      <c:pt idx="110">
                        <c:v>8.197112338592822</c:v>
                      </c:pt>
                      <c:pt idx="111">
                        <c:v>5.5123162025981527</c:v>
                      </c:pt>
                      <c:pt idx="112">
                        <c:v>5.246744570504176</c:v>
                      </c:pt>
                      <c:pt idx="113">
                        <c:v>4.801336792906489</c:v>
                      </c:pt>
                      <c:pt idx="114">
                        <c:v>5.057852932208653</c:v>
                      </c:pt>
                      <c:pt idx="115">
                        <c:v>4.7777306877825598</c:v>
                      </c:pt>
                      <c:pt idx="116">
                        <c:v>5.0468573191192485</c:v>
                      </c:pt>
                      <c:pt idx="117">
                        <c:v>4.8665586713400657</c:v>
                      </c:pt>
                      <c:pt idx="118">
                        <c:v>3.4278899305096209</c:v>
                      </c:pt>
                      <c:pt idx="119">
                        <c:v>3.2014832401618469</c:v>
                      </c:pt>
                      <c:pt idx="120">
                        <c:v>3.3204968977516707</c:v>
                      </c:pt>
                      <c:pt idx="121">
                        <c:v>4.1085583886989729</c:v>
                      </c:pt>
                      <c:pt idx="122">
                        <c:v>4.2193427796118481</c:v>
                      </c:pt>
                      <c:pt idx="123">
                        <c:v>4.466712009817484</c:v>
                      </c:pt>
                      <c:pt idx="124">
                        <c:v>4.1968882437190675</c:v>
                      </c:pt>
                      <c:pt idx="125">
                        <c:v>3.6531243280128129</c:v>
                      </c:pt>
                      <c:pt idx="126">
                        <c:v>3.7037413742499963</c:v>
                      </c:pt>
                      <c:pt idx="127">
                        <c:v>3.7502549745707841</c:v>
                      </c:pt>
                      <c:pt idx="128">
                        <c:v>5.4527414649451975</c:v>
                      </c:pt>
                      <c:pt idx="129">
                        <c:v>5.433051282931185</c:v>
                      </c:pt>
                      <c:pt idx="130">
                        <c:v>5.0565899795868905</c:v>
                      </c:pt>
                      <c:pt idx="131">
                        <c:v>5.6844508547230959</c:v>
                      </c:pt>
                      <c:pt idx="132">
                        <c:v>5.2723162016884197</c:v>
                      </c:pt>
                      <c:pt idx="133">
                        <c:v>5.154953502957091</c:v>
                      </c:pt>
                      <c:pt idx="134">
                        <c:v>5.5984431942963457</c:v>
                      </c:pt>
                      <c:pt idx="135">
                        <c:v>6.7247930139282932</c:v>
                      </c:pt>
                      <c:pt idx="136">
                        <c:v>6.8063175075054385</c:v>
                      </c:pt>
                      <c:pt idx="137">
                        <c:v>6.5477399055989922</c:v>
                      </c:pt>
                      <c:pt idx="138">
                        <c:v>6.5105585109959696</c:v>
                      </c:pt>
                      <c:pt idx="139">
                        <c:v>6.6238446119624008</c:v>
                      </c:pt>
                      <c:pt idx="140">
                        <c:v>6.3234565078950355</c:v>
                      </c:pt>
                      <c:pt idx="141">
                        <c:v>5.6149063128132743</c:v>
                      </c:pt>
                      <c:pt idx="142">
                        <c:v>6.1513457956363871</c:v>
                      </c:pt>
                      <c:pt idx="143">
                        <c:v>6.2350262106252794</c:v>
                      </c:pt>
                      <c:pt idx="144">
                        <c:v>6.5138940443239308</c:v>
                      </c:pt>
                      <c:pt idx="145">
                        <c:v>6.1382620312499752</c:v>
                      </c:pt>
                      <c:pt idx="146">
                        <c:v>5.248820480407967</c:v>
                      </c:pt>
                      <c:pt idx="147">
                        <c:v>5.2468882759864286</c:v>
                      </c:pt>
                      <c:pt idx="148">
                        <c:v>5.2471337467571715</c:v>
                      </c:pt>
                      <c:pt idx="149">
                        <c:v>5.958147683995179</c:v>
                      </c:pt>
                      <c:pt idx="150">
                        <c:v>6.5552640890380891</c:v>
                      </c:pt>
                      <c:pt idx="151">
                        <c:v>6.4024142688735699</c:v>
                      </c:pt>
                      <c:pt idx="152">
                        <c:v>6.3627506034966945</c:v>
                      </c:pt>
                      <c:pt idx="153">
                        <c:v>6.2833109985336311</c:v>
                      </c:pt>
                      <c:pt idx="154">
                        <c:v>5.9376884650471045</c:v>
                      </c:pt>
                      <c:pt idx="155">
                        <c:v>6.9721632162841525</c:v>
                      </c:pt>
                      <c:pt idx="156">
                        <c:v>8.3444252930532645</c:v>
                      </c:pt>
                      <c:pt idx="157">
                        <c:v>8.9642836225362714</c:v>
                      </c:pt>
                      <c:pt idx="158">
                        <c:v>8.7461124815717621</c:v>
                      </c:pt>
                      <c:pt idx="159">
                        <c:v>9.1480365857475583</c:v>
                      </c:pt>
                      <c:pt idx="160">
                        <c:v>7.8655970801855419</c:v>
                      </c:pt>
                      <c:pt idx="161">
                        <c:v>9.0860985423210412</c:v>
                      </c:pt>
                      <c:pt idx="162">
                        <c:v>9.2298629070904585</c:v>
                      </c:pt>
                      <c:pt idx="163">
                        <c:v>8.9558468512448712</c:v>
                      </c:pt>
                      <c:pt idx="164">
                        <c:v>9.5600093723238526</c:v>
                      </c:pt>
                      <c:pt idx="165">
                        <c:v>9.6686128538976241</c:v>
                      </c:pt>
                      <c:pt idx="166">
                        <c:v>9.6730585919449084</c:v>
                      </c:pt>
                      <c:pt idx="167">
                        <c:v>8.3947660052673072</c:v>
                      </c:pt>
                      <c:pt idx="168">
                        <c:v>8.3047211768449127</c:v>
                      </c:pt>
                      <c:pt idx="169">
                        <c:v>7.8492103795356929</c:v>
                      </c:pt>
                      <c:pt idx="170">
                        <c:v>9.1987930442542893</c:v>
                      </c:pt>
                      <c:pt idx="171">
                        <c:v>8.8427233954174049</c:v>
                      </c:pt>
                      <c:pt idx="172">
                        <c:v>9.5724111524715667</c:v>
                      </c:pt>
                      <c:pt idx="173">
                        <c:v>10.733334006823405</c:v>
                      </c:pt>
                      <c:pt idx="174">
                        <c:v>9.6502119465111793</c:v>
                      </c:pt>
                      <c:pt idx="175">
                        <c:v>7.8775147709689062</c:v>
                      </c:pt>
                      <c:pt idx="176">
                        <c:v>7.9718060990590107</c:v>
                      </c:pt>
                      <c:pt idx="177">
                        <c:v>9.1185638779876594</c:v>
                      </c:pt>
                      <c:pt idx="178">
                        <c:v>9.7224970797461534</c:v>
                      </c:pt>
                      <c:pt idx="179">
                        <c:v>8.9171907630648874</c:v>
                      </c:pt>
                      <c:pt idx="180">
                        <c:v>9.1715180780063257</c:v>
                      </c:pt>
                      <c:pt idx="181">
                        <c:v>8.8884827074919333</c:v>
                      </c:pt>
                      <c:pt idx="182">
                        <c:v>7.6935014717149377</c:v>
                      </c:pt>
                      <c:pt idx="183">
                        <c:v>6.3564738502694791</c:v>
                      </c:pt>
                      <c:pt idx="184">
                        <c:v>7.2841813311915322</c:v>
                      </c:pt>
                      <c:pt idx="185">
                        <c:v>8.2851721693565707</c:v>
                      </c:pt>
                      <c:pt idx="186">
                        <c:v>4.5595310001463352</c:v>
                      </c:pt>
                      <c:pt idx="187">
                        <c:v>4.4219001590407006</c:v>
                      </c:pt>
                      <c:pt idx="188">
                        <c:v>3.6615344793764293</c:v>
                      </c:pt>
                      <c:pt idx="189">
                        <c:v>3.1854113597561398</c:v>
                      </c:pt>
                      <c:pt idx="190">
                        <c:v>3.1618370335485229</c:v>
                      </c:pt>
                      <c:pt idx="191">
                        <c:v>2.9610068757758938</c:v>
                      </c:pt>
                      <c:pt idx="192">
                        <c:v>3.1074008988034039</c:v>
                      </c:pt>
                      <c:pt idx="193">
                        <c:v>3.2796669471568349</c:v>
                      </c:pt>
                      <c:pt idx="194">
                        <c:v>3.2348264997093579</c:v>
                      </c:pt>
                      <c:pt idx="195">
                        <c:v>2.8360588047164379</c:v>
                      </c:pt>
                      <c:pt idx="196">
                        <c:v>4.3999566063402904</c:v>
                      </c:pt>
                      <c:pt idx="197">
                        <c:v>4.1931529570445223</c:v>
                      </c:pt>
                      <c:pt idx="198">
                        <c:v>5.0511061710074374</c:v>
                      </c:pt>
                      <c:pt idx="199">
                        <c:v>6.8868402268640017</c:v>
                      </c:pt>
                      <c:pt idx="200">
                        <c:v>6.025432534474227</c:v>
                      </c:pt>
                      <c:pt idx="201">
                        <c:v>5.756961144429277</c:v>
                      </c:pt>
                      <c:pt idx="202">
                        <c:v>3.9529374866011655</c:v>
                      </c:pt>
                      <c:pt idx="203">
                        <c:v>3.5130839325137653</c:v>
                      </c:pt>
                      <c:pt idx="204">
                        <c:v>3.4518023975901819</c:v>
                      </c:pt>
                      <c:pt idx="205">
                        <c:v>3.8478109948203767</c:v>
                      </c:pt>
                      <c:pt idx="206">
                        <c:v>3.7971748245737893</c:v>
                      </c:pt>
                      <c:pt idx="207">
                        <c:v>3.6370162616820259</c:v>
                      </c:pt>
                      <c:pt idx="208">
                        <c:v>3.4820183491174652</c:v>
                      </c:pt>
                      <c:pt idx="209">
                        <c:v>3.206294403407425</c:v>
                      </c:pt>
                      <c:pt idx="210">
                        <c:v>3.3170635152162506</c:v>
                      </c:pt>
                      <c:pt idx="211">
                        <c:v>4.1525022046068845</c:v>
                      </c:pt>
                      <c:pt idx="212">
                        <c:v>5.6108055631381291</c:v>
                      </c:pt>
                      <c:pt idx="213">
                        <c:v>6.5910213081010287</c:v>
                      </c:pt>
                      <c:pt idx="214">
                        <c:v>6.1847871055040899</c:v>
                      </c:pt>
                      <c:pt idx="215">
                        <c:v>6.255891810505152</c:v>
                      </c:pt>
                      <c:pt idx="216">
                        <c:v>5.8199652521896557</c:v>
                      </c:pt>
                      <c:pt idx="217">
                        <c:v>6.9569503673875897</c:v>
                      </c:pt>
                      <c:pt idx="218">
                        <c:v>7.0372212264194332</c:v>
                      </c:pt>
                      <c:pt idx="219">
                        <c:v>7.620879537502451</c:v>
                      </c:pt>
                      <c:pt idx="220">
                        <c:v>8.1722905379967479</c:v>
                      </c:pt>
                      <c:pt idx="221">
                        <c:v>8.3768775716342088</c:v>
                      </c:pt>
                      <c:pt idx="222">
                        <c:v>9.2553109014436181</c:v>
                      </c:pt>
                      <c:pt idx="223">
                        <c:v>8.9414311357581617</c:v>
                      </c:pt>
                      <c:pt idx="224">
                        <c:v>9.4449672086634298</c:v>
                      </c:pt>
                      <c:pt idx="225">
                        <c:v>9.3285747872974252</c:v>
                      </c:pt>
                      <c:pt idx="226">
                        <c:v>10.691445214116193</c:v>
                      </c:pt>
                      <c:pt idx="227">
                        <c:v>10.461676971614784</c:v>
                      </c:pt>
                      <c:pt idx="228">
                        <c:v>10.921255642066072</c:v>
                      </c:pt>
                      <c:pt idx="229">
                        <c:v>9.9971076442739601</c:v>
                      </c:pt>
                      <c:pt idx="230">
                        <c:v>9.2318355214360963</c:v>
                      </c:pt>
                      <c:pt idx="231">
                        <c:v>9.087299070004093</c:v>
                      </c:pt>
                      <c:pt idx="232">
                        <c:v>7.8783165258631431</c:v>
                      </c:pt>
                      <c:pt idx="233">
                        <c:v>8.5524028711051319</c:v>
                      </c:pt>
                      <c:pt idx="234">
                        <c:v>9.1638235566641804</c:v>
                      </c:pt>
                      <c:pt idx="235">
                        <c:v>9.2611901438943267</c:v>
                      </c:pt>
                      <c:pt idx="236">
                        <c:v>8.0512854366822957</c:v>
                      </c:pt>
                      <c:pt idx="237">
                        <c:v>7.5501566544133949</c:v>
                      </c:pt>
                      <c:pt idx="238">
                        <c:v>7.5998600040687894</c:v>
                      </c:pt>
                      <c:pt idx="239">
                        <c:v>8.2325141838174609</c:v>
                      </c:pt>
                      <c:pt idx="240">
                        <c:v>8.8463146818472271</c:v>
                      </c:pt>
                      <c:pt idx="241">
                        <c:v>8.6899641434653692</c:v>
                      </c:pt>
                      <c:pt idx="242">
                        <c:v>9.8636908952473981</c:v>
                      </c:pt>
                      <c:pt idx="243">
                        <c:v>10.167968712890051</c:v>
                      </c:pt>
                      <c:pt idx="244">
                        <c:v>9.0567465164602243</c:v>
                      </c:pt>
                      <c:pt idx="245">
                        <c:v>8.9682599029346672</c:v>
                      </c:pt>
                      <c:pt idx="246">
                        <c:v>10.317586359983087</c:v>
                      </c:pt>
                      <c:pt idx="247">
                        <c:v>11.431023196127697</c:v>
                      </c:pt>
                      <c:pt idx="248">
                        <c:v>11.717194779231356</c:v>
                      </c:pt>
                      <c:pt idx="249">
                        <c:v>11.378486448996778</c:v>
                      </c:pt>
                      <c:pt idx="250">
                        <c:v>11.918013029162093</c:v>
                      </c:pt>
                      <c:pt idx="251">
                        <c:v>10.09274086281944</c:v>
                      </c:pt>
                      <c:pt idx="252">
                        <c:v>9.465145592561921</c:v>
                      </c:pt>
                      <c:pt idx="253">
                        <c:v>9.1507123056750519</c:v>
                      </c:pt>
                      <c:pt idx="254">
                        <c:v>9.9354453356387644</c:v>
                      </c:pt>
                      <c:pt idx="255">
                        <c:v>9.8135783767624378</c:v>
                      </c:pt>
                      <c:pt idx="256">
                        <c:v>9.7699132350798426</c:v>
                      </c:pt>
                      <c:pt idx="257">
                        <c:v>9.3579596866618679</c:v>
                      </c:pt>
                      <c:pt idx="258">
                        <c:v>8.5356141892062904</c:v>
                      </c:pt>
                      <c:pt idx="259">
                        <c:v>8.9314288240380542</c:v>
                      </c:pt>
                      <c:pt idx="260">
                        <c:v>9.3625549187731849</c:v>
                      </c:pt>
                      <c:pt idx="261">
                        <c:v>11.125297245958281</c:v>
                      </c:pt>
                      <c:pt idx="262">
                        <c:v>11.781347698718989</c:v>
                      </c:pt>
                      <c:pt idx="263">
                        <c:v>11.466474787364064</c:v>
                      </c:pt>
                      <c:pt idx="264">
                        <c:v>12.053708280371666</c:v>
                      </c:pt>
                      <c:pt idx="265">
                        <c:v>10.331317479974487</c:v>
                      </c:pt>
                      <c:pt idx="266">
                        <c:v>10.215522736656281</c:v>
                      </c:pt>
                      <c:pt idx="267">
                        <c:v>10.341407016954783</c:v>
                      </c:pt>
                      <c:pt idx="268">
                        <c:v>9.9851803987255252</c:v>
                      </c:pt>
                      <c:pt idx="269">
                        <c:v>9.0557211420232466</c:v>
                      </c:pt>
                      <c:pt idx="270">
                        <c:v>8.5173757795250324</c:v>
                      </c:pt>
                      <c:pt idx="271">
                        <c:v>8.6923838883745574</c:v>
                      </c:pt>
                      <c:pt idx="272">
                        <c:v>8.4977557186765651</c:v>
                      </c:pt>
                      <c:pt idx="273">
                        <c:v>8.7405293952620067</c:v>
                      </c:pt>
                      <c:pt idx="274">
                        <c:v>8.5227743602098283</c:v>
                      </c:pt>
                      <c:pt idx="275">
                        <c:v>7.119137704118029</c:v>
                      </c:pt>
                      <c:pt idx="276">
                        <c:v>6.9581416885706231</c:v>
                      </c:pt>
                      <c:pt idx="277">
                        <c:v>6.5568903712933597</c:v>
                      </c:pt>
                      <c:pt idx="278">
                        <c:v>6.1763482707137634</c:v>
                      </c:pt>
                      <c:pt idx="279">
                        <c:v>5.9553575621582313</c:v>
                      </c:pt>
                      <c:pt idx="280">
                        <c:v>5.8834698817365725</c:v>
                      </c:pt>
                      <c:pt idx="281">
                        <c:v>5.9702676966645054</c:v>
                      </c:pt>
                      <c:pt idx="282">
                        <c:v>6.0078624993230632</c:v>
                      </c:pt>
                      <c:pt idx="283">
                        <c:v>5.6841086298550616</c:v>
                      </c:pt>
                      <c:pt idx="284">
                        <c:v>5.698346673456081</c:v>
                      </c:pt>
                      <c:pt idx="285">
                        <c:v>6.9436887808372818</c:v>
                      </c:pt>
                      <c:pt idx="286">
                        <c:v>6.4832889237891678</c:v>
                      </c:pt>
                      <c:pt idx="287">
                        <c:v>6.6419750149144843</c:v>
                      </c:pt>
                      <c:pt idx="288">
                        <c:v>3.1279725061758143</c:v>
                      </c:pt>
                      <c:pt idx="289">
                        <c:v>3.2116185011426372</c:v>
                      </c:pt>
                      <c:pt idx="290">
                        <c:v>2.9664666520474423</c:v>
                      </c:pt>
                      <c:pt idx="291">
                        <c:v>2.8645044733252094</c:v>
                      </c:pt>
                      <c:pt idx="292">
                        <c:v>2.8199380863205139</c:v>
                      </c:pt>
                      <c:pt idx="293">
                        <c:v>2.6077581768643219</c:v>
                      </c:pt>
                      <c:pt idx="294">
                        <c:v>2.466400720412345</c:v>
                      </c:pt>
                      <c:pt idx="295">
                        <c:v>2.4369324380833359</c:v>
                      </c:pt>
                      <c:pt idx="296">
                        <c:v>2.4570865475267776</c:v>
                      </c:pt>
                      <c:pt idx="297">
                        <c:v>2.3880326598571333</c:v>
                      </c:pt>
                      <c:pt idx="298">
                        <c:v>5.0195859265852878</c:v>
                      </c:pt>
                      <c:pt idx="299">
                        <c:v>5.0208477135072345</c:v>
                      </c:pt>
                      <c:pt idx="300">
                        <c:v>5.4284879446500574</c:v>
                      </c:pt>
                      <c:pt idx="301">
                        <c:v>5.6092876108579084</c:v>
                      </c:pt>
                      <c:pt idx="302">
                        <c:v>5.5707604530113795</c:v>
                      </c:pt>
                      <c:pt idx="303">
                        <c:v>6.88258058871003</c:v>
                      </c:pt>
                      <c:pt idx="304">
                        <c:v>7.358104192229419</c:v>
                      </c:pt>
                      <c:pt idx="305">
                        <c:v>7.6901706741454214</c:v>
                      </c:pt>
                      <c:pt idx="306">
                        <c:v>7.8166997784246162</c:v>
                      </c:pt>
                      <c:pt idx="307">
                        <c:v>7.9396467167027902</c:v>
                      </c:pt>
                      <c:pt idx="308">
                        <c:v>7.7813426266127799</c:v>
                      </c:pt>
                      <c:pt idx="309">
                        <c:v>8.0726151933086872</c:v>
                      </c:pt>
                      <c:pt idx="310">
                        <c:v>8.3373123248411449</c:v>
                      </c:pt>
                      <c:pt idx="311">
                        <c:v>7.0681216429250124</c:v>
                      </c:pt>
                      <c:pt idx="312">
                        <c:v>7.321327398096634</c:v>
                      </c:pt>
                      <c:pt idx="313">
                        <c:v>6.6840007804559365</c:v>
                      </c:pt>
                      <c:pt idx="314">
                        <c:v>6.5307863472378784</c:v>
                      </c:pt>
                      <c:pt idx="315">
                        <c:v>7.297168004436279</c:v>
                      </c:pt>
                      <c:pt idx="316">
                        <c:v>7.9787190788840787</c:v>
                      </c:pt>
                      <c:pt idx="317">
                        <c:v>8.1118032983962713</c:v>
                      </c:pt>
                      <c:pt idx="318">
                        <c:v>8.0769117353868474</c:v>
                      </c:pt>
                      <c:pt idx="319">
                        <c:v>7.7485205001606232</c:v>
                      </c:pt>
                      <c:pt idx="320">
                        <c:v>6.4897812818378346</c:v>
                      </c:pt>
                      <c:pt idx="321">
                        <c:v>6.5242626322102781</c:v>
                      </c:pt>
                      <c:pt idx="322">
                        <c:v>6.9357768668352859</c:v>
                      </c:pt>
                      <c:pt idx="323">
                        <c:v>8.0082663989404619</c:v>
                      </c:pt>
                      <c:pt idx="324">
                        <c:v>7.4573994682171882</c:v>
                      </c:pt>
                      <c:pt idx="325">
                        <c:v>7.4598408308410331</c:v>
                      </c:pt>
                      <c:pt idx="326">
                        <c:v>5.6870562659533945</c:v>
                      </c:pt>
                      <c:pt idx="327">
                        <c:v>5.6388705878346803</c:v>
                      </c:pt>
                      <c:pt idx="328">
                        <c:v>5.2966919713793592</c:v>
                      </c:pt>
                      <c:pt idx="329">
                        <c:v>5.5978930532324167</c:v>
                      </c:pt>
                      <c:pt idx="330">
                        <c:v>6.8757910216801399</c:v>
                      </c:pt>
                      <c:pt idx="331">
                        <c:v>7.7564973656260348</c:v>
                      </c:pt>
                      <c:pt idx="332">
                        <c:v>7.233549759530745</c:v>
                      </c:pt>
                      <c:pt idx="333">
                        <c:v>6.9215660593639603</c:v>
                      </c:pt>
                      <c:pt idx="334">
                        <c:v>8.0061192136148094</c:v>
                      </c:pt>
                      <c:pt idx="335">
                        <c:v>6.6219649370827804</c:v>
                      </c:pt>
                      <c:pt idx="336">
                        <c:v>8.499632323156499</c:v>
                      </c:pt>
                      <c:pt idx="337">
                        <c:v>8.2458208256709522</c:v>
                      </c:pt>
                      <c:pt idx="338">
                        <c:v>9.4896961544355776</c:v>
                      </c:pt>
                      <c:pt idx="339">
                        <c:v>9.9216018295058657</c:v>
                      </c:pt>
                      <c:pt idx="340">
                        <c:v>10.066567461831198</c:v>
                      </c:pt>
                      <c:pt idx="341">
                        <c:v>10.791973080474783</c:v>
                      </c:pt>
                      <c:pt idx="342">
                        <c:v>10.361093789439686</c:v>
                      </c:pt>
                      <c:pt idx="343">
                        <c:v>10.693245760560723</c:v>
                      </c:pt>
                      <c:pt idx="344">
                        <c:v>10.923246427111286</c:v>
                      </c:pt>
                      <c:pt idx="345">
                        <c:v>13.410267291512213</c:v>
                      </c:pt>
                      <c:pt idx="346">
                        <c:v>16.127204123256522</c:v>
                      </c:pt>
                      <c:pt idx="347">
                        <c:v>14.675869029112564</c:v>
                      </c:pt>
                      <c:pt idx="348">
                        <c:v>11.363560663512523</c:v>
                      </c:pt>
                      <c:pt idx="349">
                        <c:v>9.4831642508867429</c:v>
                      </c:pt>
                      <c:pt idx="350">
                        <c:v>9.2711881848023783</c:v>
                      </c:pt>
                      <c:pt idx="351">
                        <c:v>9.3920639565991113</c:v>
                      </c:pt>
                      <c:pt idx="352">
                        <c:v>10.582239052793655</c:v>
                      </c:pt>
                      <c:pt idx="353">
                        <c:v>10.28915830247424</c:v>
                      </c:pt>
                      <c:pt idx="354">
                        <c:v>9.7242915863979995</c:v>
                      </c:pt>
                      <c:pt idx="355">
                        <c:v>9.8518171937730248</c:v>
                      </c:pt>
                      <c:pt idx="356">
                        <c:v>8.3520747110573215</c:v>
                      </c:pt>
                      <c:pt idx="357">
                        <c:v>10.356833556342513</c:v>
                      </c:pt>
                      <c:pt idx="358">
                        <c:v>12.975484968811852</c:v>
                      </c:pt>
                      <c:pt idx="359">
                        <c:v>12.688543109901605</c:v>
                      </c:pt>
                      <c:pt idx="360">
                        <c:v>12.552013495855007</c:v>
                      </c:pt>
                      <c:pt idx="361">
                        <c:v>11.902649812266356</c:v>
                      </c:pt>
                      <c:pt idx="362">
                        <c:v>11.752283258400817</c:v>
                      </c:pt>
                      <c:pt idx="363">
                        <c:v>6.9969766697627716</c:v>
                      </c:pt>
                      <c:pt idx="364">
                        <c:v>6.9498836825602597</c:v>
                      </c:pt>
                      <c:pt idx="365">
                        <c:v>6.6857095444724388</c:v>
                      </c:pt>
                      <c:pt idx="366">
                        <c:v>7.0324098079018729</c:v>
                      </c:pt>
                      <c:pt idx="367">
                        <c:v>6.6321048177378952</c:v>
                      </c:pt>
                      <c:pt idx="368">
                        <c:v>6.1340876725858484</c:v>
                      </c:pt>
                      <c:pt idx="369">
                        <c:v>4.533467637505864</c:v>
                      </c:pt>
                      <c:pt idx="370">
                        <c:v>4.0632173753085503</c:v>
                      </c:pt>
                      <c:pt idx="371">
                        <c:v>4.0331362243671665</c:v>
                      </c:pt>
                      <c:pt idx="372">
                        <c:v>3.9886568139012608</c:v>
                      </c:pt>
                      <c:pt idx="373">
                        <c:v>4.8938635049526757</c:v>
                      </c:pt>
                      <c:pt idx="374">
                        <c:v>5.0448787996957556</c:v>
                      </c:pt>
                      <c:pt idx="375">
                        <c:v>4.9551979050124304</c:v>
                      </c:pt>
                      <c:pt idx="376">
                        <c:v>5.1570702727416968</c:v>
                      </c:pt>
                      <c:pt idx="377">
                        <c:v>4.7759355531128334</c:v>
                      </c:pt>
                      <c:pt idx="378">
                        <c:v>4.8369176370839959</c:v>
                      </c:pt>
                      <c:pt idx="379">
                        <c:v>7.0739611667940157</c:v>
                      </c:pt>
                      <c:pt idx="380">
                        <c:v>7.8831099490377738</c:v>
                      </c:pt>
                      <c:pt idx="381">
                        <c:v>7.7983994786417705</c:v>
                      </c:pt>
                      <c:pt idx="382">
                        <c:v>7.5174357130318787</c:v>
                      </c:pt>
                      <c:pt idx="383">
                        <c:v>8.4660684971578846</c:v>
                      </c:pt>
                      <c:pt idx="384">
                        <c:v>8.1922342974870226</c:v>
                      </c:pt>
                      <c:pt idx="385">
                        <c:v>9.1736461988573392</c:v>
                      </c:pt>
                      <c:pt idx="386">
                        <c:v>8.8616453295807762</c:v>
                      </c:pt>
                      <c:pt idx="387">
                        <c:v>10.211897731085545</c:v>
                      </c:pt>
                      <c:pt idx="388">
                        <c:v>11.907103424264372</c:v>
                      </c:pt>
                      <c:pt idx="389">
                        <c:v>13.595291540965123</c:v>
                      </c:pt>
                      <c:pt idx="390">
                        <c:v>13.20015464557096</c:v>
                      </c:pt>
                      <c:pt idx="391">
                        <c:v>13.357896423714049</c:v>
                      </c:pt>
                      <c:pt idx="392">
                        <c:v>16.798358360171964</c:v>
                      </c:pt>
                      <c:pt idx="393">
                        <c:v>18.225932406628402</c:v>
                      </c:pt>
                      <c:pt idx="394">
                        <c:v>19.339390731488688</c:v>
                      </c:pt>
                      <c:pt idx="395">
                        <c:v>18.618857131820455</c:v>
                      </c:pt>
                      <c:pt idx="396">
                        <c:v>18.722915352241888</c:v>
                      </c:pt>
                      <c:pt idx="397">
                        <c:v>17.373328148381507</c:v>
                      </c:pt>
                      <c:pt idx="398">
                        <c:v>14.287484433149826</c:v>
                      </c:pt>
                      <c:pt idx="399">
                        <c:v>11.323193429407484</c:v>
                      </c:pt>
                      <c:pt idx="400">
                        <c:v>9.8717871573130509</c:v>
                      </c:pt>
                      <c:pt idx="401">
                        <c:v>11.195154152484857</c:v>
                      </c:pt>
                      <c:pt idx="402">
                        <c:v>10.963537022693128</c:v>
                      </c:pt>
                      <c:pt idx="403">
                        <c:v>10.814379839086021</c:v>
                      </c:pt>
                      <c:pt idx="404">
                        <c:v>10.215248659715275</c:v>
                      </c:pt>
                      <c:pt idx="405">
                        <c:v>8.2653599376512314</c:v>
                      </c:pt>
                      <c:pt idx="406">
                        <c:v>8.5895853990595281</c:v>
                      </c:pt>
                      <c:pt idx="407">
                        <c:v>8.8428900496439233</c:v>
                      </c:pt>
                      <c:pt idx="408">
                        <c:v>9.9938752107331759</c:v>
                      </c:pt>
                      <c:pt idx="409">
                        <c:v>10.35584772627521</c:v>
                      </c:pt>
                      <c:pt idx="410">
                        <c:v>11.170961354710776</c:v>
                      </c:pt>
                      <c:pt idx="411">
                        <c:v>9.8333981139860605</c:v>
                      </c:pt>
                      <c:pt idx="412">
                        <c:v>8.6981898065081182</c:v>
                      </c:pt>
                      <c:pt idx="413">
                        <c:v>8.4824180707159709</c:v>
                      </c:pt>
                      <c:pt idx="414">
                        <c:v>8.6480769726279334</c:v>
                      </c:pt>
                      <c:pt idx="415">
                        <c:v>10.85321851657261</c:v>
                      </c:pt>
                      <c:pt idx="416">
                        <c:v>10.345958253692155</c:v>
                      </c:pt>
                      <c:pt idx="417">
                        <c:v>10.018352530680241</c:v>
                      </c:pt>
                      <c:pt idx="418">
                        <c:v>9.554949429156121</c:v>
                      </c:pt>
                      <c:pt idx="419">
                        <c:v>9.0915065470841121</c:v>
                      </c:pt>
                      <c:pt idx="420">
                        <c:v>10.73699487218672</c:v>
                      </c:pt>
                      <c:pt idx="421">
                        <c:v>12.058190423070693</c:v>
                      </c:pt>
                      <c:pt idx="422">
                        <c:v>12.065200072551544</c:v>
                      </c:pt>
                      <c:pt idx="423">
                        <c:v>10.419396378318318</c:v>
                      </c:pt>
                      <c:pt idx="424">
                        <c:v>10.355711372186558</c:v>
                      </c:pt>
                      <c:pt idx="425">
                        <c:v>9.445886287546152</c:v>
                      </c:pt>
                      <c:pt idx="426">
                        <c:v>9.1494715369508306</c:v>
                      </c:pt>
                      <c:pt idx="427">
                        <c:v>9.7065952756557454</c:v>
                      </c:pt>
                      <c:pt idx="428">
                        <c:v>9.496754762607214</c:v>
                      </c:pt>
                      <c:pt idx="429">
                        <c:v>10.110107748040832</c:v>
                      </c:pt>
                      <c:pt idx="430">
                        <c:v>10.04340965858203</c:v>
                      </c:pt>
                      <c:pt idx="431">
                        <c:v>9.8168206603380721</c:v>
                      </c:pt>
                      <c:pt idx="432">
                        <c:v>10.564337330168813</c:v>
                      </c:pt>
                      <c:pt idx="433">
                        <c:v>11.277444609803545</c:v>
                      </c:pt>
                      <c:pt idx="434">
                        <c:v>8.3487153001247716</c:v>
                      </c:pt>
                      <c:pt idx="435">
                        <c:v>8.9962478692116292</c:v>
                      </c:pt>
                      <c:pt idx="436">
                        <c:v>10.144893642693381</c:v>
                      </c:pt>
                      <c:pt idx="437">
                        <c:v>9.175665980470324</c:v>
                      </c:pt>
                      <c:pt idx="438">
                        <c:v>9.5513438040878818</c:v>
                      </c:pt>
                      <c:pt idx="439">
                        <c:v>10.19791151698468</c:v>
                      </c:pt>
                      <c:pt idx="440">
                        <c:v>8.626767622982678</c:v>
                      </c:pt>
                      <c:pt idx="441">
                        <c:v>7.4480904191653794</c:v>
                      </c:pt>
                      <c:pt idx="442">
                        <c:v>7.714069800098212</c:v>
                      </c:pt>
                      <c:pt idx="443">
                        <c:v>8.8319354011840598</c:v>
                      </c:pt>
                      <c:pt idx="444">
                        <c:v>10.222186678351292</c:v>
                      </c:pt>
                      <c:pt idx="445">
                        <c:v>10.24453960067679</c:v>
                      </c:pt>
                      <c:pt idx="446">
                        <c:v>9.6391287223790112</c:v>
                      </c:pt>
                      <c:pt idx="447">
                        <c:v>9.471958210450623</c:v>
                      </c:pt>
                      <c:pt idx="448">
                        <c:v>6.2212896281435972</c:v>
                      </c:pt>
                      <c:pt idx="449">
                        <c:v>6.2972687514445225</c:v>
                      </c:pt>
                      <c:pt idx="450">
                        <c:v>6.5043759168960298</c:v>
                      </c:pt>
                      <c:pt idx="451">
                        <c:v>7.4874369299436703</c:v>
                      </c:pt>
                      <c:pt idx="452">
                        <c:v>7.3227816504789569</c:v>
                      </c:pt>
                      <c:pt idx="453">
                        <c:v>5.460520525768124</c:v>
                      </c:pt>
                      <c:pt idx="454">
                        <c:v>5.3591595078827421</c:v>
                      </c:pt>
                      <c:pt idx="455">
                        <c:v>5.1848590795971745</c:v>
                      </c:pt>
                      <c:pt idx="456">
                        <c:v>5.3253285299492905</c:v>
                      </c:pt>
                      <c:pt idx="457">
                        <c:v>5.9037096742116608</c:v>
                      </c:pt>
                      <c:pt idx="458">
                        <c:v>8.5214971459800779</c:v>
                      </c:pt>
                      <c:pt idx="459">
                        <c:v>8.1271074206979375</c:v>
                      </c:pt>
                      <c:pt idx="460">
                        <c:v>8.2397450847368603</c:v>
                      </c:pt>
                      <c:pt idx="461">
                        <c:v>7.7342875643178814</c:v>
                      </c:pt>
                      <c:pt idx="462">
                        <c:v>4.2074856971404184</c:v>
                      </c:pt>
                      <c:pt idx="463">
                        <c:v>5.3281423368848966</c:v>
                      </c:pt>
                      <c:pt idx="464">
                        <c:v>5.5478919033639205</c:v>
                      </c:pt>
                      <c:pt idx="465">
                        <c:v>5.4930161883628275</c:v>
                      </c:pt>
                      <c:pt idx="466">
                        <c:v>5.3503536094044133</c:v>
                      </c:pt>
                      <c:pt idx="467">
                        <c:v>4.65053350709859</c:v>
                      </c:pt>
                      <c:pt idx="468">
                        <c:v>4.2064529822964358</c:v>
                      </c:pt>
                      <c:pt idx="469">
                        <c:v>4.1675713985307974</c:v>
                      </c:pt>
                      <c:pt idx="470">
                        <c:v>4.2982447249833102</c:v>
                      </c:pt>
                      <c:pt idx="471">
                        <c:v>4.5722202259620568</c:v>
                      </c:pt>
                      <c:pt idx="472">
                        <c:v>8.4165926029066362</c:v>
                      </c:pt>
                      <c:pt idx="473">
                        <c:v>7.6974293504826585</c:v>
                      </c:pt>
                      <c:pt idx="474">
                        <c:v>8.3176823405588962</c:v>
                      </c:pt>
                      <c:pt idx="475">
                        <c:v>8.0488593611704609</c:v>
                      </c:pt>
                      <c:pt idx="476">
                        <c:v>7.7471903026994653</c:v>
                      </c:pt>
                      <c:pt idx="477">
                        <c:v>9.129590140608812</c:v>
                      </c:pt>
                      <c:pt idx="478">
                        <c:v>10.727794689328803</c:v>
                      </c:pt>
                      <c:pt idx="479">
                        <c:v>11.285903789080521</c:v>
                      </c:pt>
                      <c:pt idx="480">
                        <c:v>11.141895917507865</c:v>
                      </c:pt>
                      <c:pt idx="481">
                        <c:v>10.637407433056357</c:v>
                      </c:pt>
                      <c:pt idx="482">
                        <c:v>10.271982278428005</c:v>
                      </c:pt>
                      <c:pt idx="483">
                        <c:v>11.228138379349325</c:v>
                      </c:pt>
                      <c:pt idx="484">
                        <c:v>10.647462009986693</c:v>
                      </c:pt>
                      <c:pt idx="485">
                        <c:v>11.524618706335968</c:v>
                      </c:pt>
                      <c:pt idx="486">
                        <c:v>12.901719264726909</c:v>
                      </c:pt>
                      <c:pt idx="487">
                        <c:v>14.064074452416719</c:v>
                      </c:pt>
                      <c:pt idx="488">
                        <c:v>12.670362960319693</c:v>
                      </c:pt>
                      <c:pt idx="489">
                        <c:v>12.011231426407617</c:v>
                      </c:pt>
                      <c:pt idx="490">
                        <c:v>12.823483144128117</c:v>
                      </c:pt>
                      <c:pt idx="491">
                        <c:v>13.559680678497827</c:v>
                      </c:pt>
                      <c:pt idx="492">
                        <c:v>12.322352116630887</c:v>
                      </c:pt>
                      <c:pt idx="493">
                        <c:v>12.028291147823049</c:v>
                      </c:pt>
                      <c:pt idx="494">
                        <c:v>12.72914714538835</c:v>
                      </c:pt>
                      <c:pt idx="495">
                        <c:v>13.505175278013095</c:v>
                      </c:pt>
                      <c:pt idx="496">
                        <c:v>12.20930720215928</c:v>
                      </c:pt>
                      <c:pt idx="497">
                        <c:v>11.939299025951103</c:v>
                      </c:pt>
                      <c:pt idx="498">
                        <c:v>10.76582302440031</c:v>
                      </c:pt>
                      <c:pt idx="499">
                        <c:v>12.140630834902813</c:v>
                      </c:pt>
                      <c:pt idx="500">
                        <c:v>11.399917993105188</c:v>
                      </c:pt>
                      <c:pt idx="501">
                        <c:v>11.230125432014685</c:v>
                      </c:pt>
                      <c:pt idx="502">
                        <c:v>12.501249158884516</c:v>
                      </c:pt>
                      <c:pt idx="503">
                        <c:v>11.404670040000669</c:v>
                      </c:pt>
                      <c:pt idx="504">
                        <c:v>11.72541306523755</c:v>
                      </c:pt>
                      <c:pt idx="505">
                        <c:v>11.475793079972382</c:v>
                      </c:pt>
                      <c:pt idx="506">
                        <c:v>11.832846820197119</c:v>
                      </c:pt>
                      <c:pt idx="507">
                        <c:v>12.278717239212424</c:v>
                      </c:pt>
                      <c:pt idx="508">
                        <c:v>13.647204293019298</c:v>
                      </c:pt>
                      <c:pt idx="509">
                        <c:v>12.949702450810264</c:v>
                      </c:pt>
                      <c:pt idx="510">
                        <c:v>13.899208030410175</c:v>
                      </c:pt>
                      <c:pt idx="511">
                        <c:v>13.879827487801498</c:v>
                      </c:pt>
                      <c:pt idx="512">
                        <c:v>13.265335291390786</c:v>
                      </c:pt>
                      <c:pt idx="513">
                        <c:v>13.820412851328957</c:v>
                      </c:pt>
                      <c:pt idx="514">
                        <c:v>10.311593688998586</c:v>
                      </c:pt>
                      <c:pt idx="515">
                        <c:v>10.084826145545774</c:v>
                      </c:pt>
                      <c:pt idx="516">
                        <c:v>8.3003305273106776</c:v>
                      </c:pt>
                      <c:pt idx="517">
                        <c:v>8.4071287463627336</c:v>
                      </c:pt>
                      <c:pt idx="518">
                        <c:v>8.2816656409332818</c:v>
                      </c:pt>
                      <c:pt idx="519">
                        <c:v>6.8505966639396201</c:v>
                      </c:pt>
                      <c:pt idx="520">
                        <c:v>6.8377854643598148</c:v>
                      </c:pt>
                      <c:pt idx="521">
                        <c:v>6.1278564672552225</c:v>
                      </c:pt>
                      <c:pt idx="522">
                        <c:v>6.3357570846035314</c:v>
                      </c:pt>
                      <c:pt idx="523">
                        <c:v>6.4631589803107534</c:v>
                      </c:pt>
                      <c:pt idx="524">
                        <c:v>7.1985448815972104</c:v>
                      </c:pt>
                      <c:pt idx="525">
                        <c:v>7.1922602990897468</c:v>
                      </c:pt>
                      <c:pt idx="526">
                        <c:v>8.8073452945522934</c:v>
                      </c:pt>
                      <c:pt idx="527">
                        <c:v>8.8953591538838062</c:v>
                      </c:pt>
                      <c:pt idx="528">
                        <c:v>9.4483449935721513</c:v>
                      </c:pt>
                      <c:pt idx="529">
                        <c:v>12.006090358953527</c:v>
                      </c:pt>
                      <c:pt idx="530">
                        <c:v>11.762538686214844</c:v>
                      </c:pt>
                      <c:pt idx="531">
                        <c:v>14.620086694440674</c:v>
                      </c:pt>
                      <c:pt idx="532">
                        <c:v>14.690527546638428</c:v>
                      </c:pt>
                      <c:pt idx="533">
                        <c:v>15.366247951090687</c:v>
                      </c:pt>
                      <c:pt idx="534">
                        <c:v>18.029089260115992</c:v>
                      </c:pt>
                      <c:pt idx="535">
                        <c:v>20.247691351309449</c:v>
                      </c:pt>
                      <c:pt idx="536">
                        <c:v>19.921426870329157</c:v>
                      </c:pt>
                      <c:pt idx="537">
                        <c:v>19.39990125223251</c:v>
                      </c:pt>
                      <c:pt idx="538">
                        <c:v>19.524741325124133</c:v>
                      </c:pt>
                      <c:pt idx="539">
                        <c:v>21.070315764579053</c:v>
                      </c:pt>
                      <c:pt idx="540">
                        <c:v>17.834576488058854</c:v>
                      </c:pt>
                      <c:pt idx="541">
                        <c:v>15.597467610598203</c:v>
                      </c:pt>
                      <c:pt idx="542">
                        <c:v>13.856564555064063</c:v>
                      </c:pt>
                      <c:pt idx="543">
                        <c:v>12.849137607117342</c:v>
                      </c:pt>
                      <c:pt idx="544">
                        <c:v>12.151726242797521</c:v>
                      </c:pt>
                      <c:pt idx="545">
                        <c:v>11.003685350945515</c:v>
                      </c:pt>
                      <c:pt idx="546">
                        <c:v>11.33582093589526</c:v>
                      </c:pt>
                      <c:pt idx="547">
                        <c:v>9.3298444434262233</c:v>
                      </c:pt>
                      <c:pt idx="548">
                        <c:v>9.7401734260775523</c:v>
                      </c:pt>
                      <c:pt idx="549">
                        <c:v>9.9208456501473545</c:v>
                      </c:pt>
                      <c:pt idx="550">
                        <c:v>11.442399076303568</c:v>
                      </c:pt>
                    </c:numCache>
                  </c:numRef>
                </c:val>
                <c:smooth val="0"/>
                <c:extLst>
                  <c:ext xmlns:c16="http://schemas.microsoft.com/office/drawing/2014/chart" uri="{C3380CC4-5D6E-409C-BE32-E72D297353CC}">
                    <c16:uniqueId val="{00000001-8EB9-4E26-83CC-0ED1C439D44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3.6528473397523427</c:v>
                      </c:pt>
                      <c:pt idx="1">
                        <c:v>3.7665845582234208</c:v>
                      </c:pt>
                      <c:pt idx="2">
                        <c:v>3.752430584546866</c:v>
                      </c:pt>
                      <c:pt idx="3">
                        <c:v>3.2338266130830169</c:v>
                      </c:pt>
                      <c:pt idx="4">
                        <c:v>3.2229560171982792</c:v>
                      </c:pt>
                      <c:pt idx="5">
                        <c:v>3.3538203032309974</c:v>
                      </c:pt>
                      <c:pt idx="6">
                        <c:v>3.6497603989353991</c:v>
                      </c:pt>
                      <c:pt idx="7">
                        <c:v>4.0805987133422299</c:v>
                      </c:pt>
                      <c:pt idx="8">
                        <c:v>6.1605422897681814</c:v>
                      </c:pt>
                      <c:pt idx="9">
                        <c:v>7.2589648744747954</c:v>
                      </c:pt>
                      <c:pt idx="10">
                        <c:v>8.8735837220112845</c:v>
                      </c:pt>
                      <c:pt idx="11">
                        <c:v>8.4642505208840308</c:v>
                      </c:pt>
                      <c:pt idx="12">
                        <c:v>8.027108574297058</c:v>
                      </c:pt>
                      <c:pt idx="13">
                        <c:v>11.482603630982766</c:v>
                      </c:pt>
                      <c:pt idx="14">
                        <c:v>12.253521872228601</c:v>
                      </c:pt>
                      <c:pt idx="15">
                        <c:v>12.363988910306521</c:v>
                      </c:pt>
                      <c:pt idx="16">
                        <c:v>10.604901462140546</c:v>
                      </c:pt>
                      <c:pt idx="17">
                        <c:v>10.466823761089955</c:v>
                      </c:pt>
                      <c:pt idx="18">
                        <c:v>10.080021929024614</c:v>
                      </c:pt>
                      <c:pt idx="19">
                        <c:v>9.366911304754602</c:v>
                      </c:pt>
                      <c:pt idx="20">
                        <c:v>8.5941597715153684</c:v>
                      </c:pt>
                      <c:pt idx="21">
                        <c:v>10.093334143447796</c:v>
                      </c:pt>
                      <c:pt idx="22">
                        <c:v>11.305207828751023</c:v>
                      </c:pt>
                      <c:pt idx="23">
                        <c:v>10.88523065634867</c:v>
                      </c:pt>
                      <c:pt idx="24">
                        <c:v>10.416266246196608</c:v>
                      </c:pt>
                      <c:pt idx="25">
                        <c:v>10.249591623782052</c:v>
                      </c:pt>
                      <c:pt idx="26">
                        <c:v>12.033238838528932</c:v>
                      </c:pt>
                      <c:pt idx="27">
                        <c:v>10.699036550744598</c:v>
                      </c:pt>
                      <c:pt idx="28">
                        <c:v>8.5411380153893077</c:v>
                      </c:pt>
                      <c:pt idx="29">
                        <c:v>8.8956162045945089</c:v>
                      </c:pt>
                      <c:pt idx="30">
                        <c:v>9.802671133684024</c:v>
                      </c:pt>
                      <c:pt idx="31">
                        <c:v>7.8297057152040095</c:v>
                      </c:pt>
                      <c:pt idx="32">
                        <c:v>6.5983431604683025</c:v>
                      </c:pt>
                      <c:pt idx="33">
                        <c:v>6.8358782783181686</c:v>
                      </c:pt>
                      <c:pt idx="34">
                        <c:v>5.4098831976374848</c:v>
                      </c:pt>
                      <c:pt idx="35">
                        <c:v>3.7746230870335014</c:v>
                      </c:pt>
                      <c:pt idx="36">
                        <c:v>3.1633211252996358</c:v>
                      </c:pt>
                      <c:pt idx="37">
                        <c:v>3.335396395190676</c:v>
                      </c:pt>
                      <c:pt idx="38">
                        <c:v>3.7404873460630643</c:v>
                      </c:pt>
                      <c:pt idx="39">
                        <c:v>2.5330495548605989</c:v>
                      </c:pt>
                      <c:pt idx="40">
                        <c:v>2.5082620535988287</c:v>
                      </c:pt>
                      <c:pt idx="41">
                        <c:v>2.4579335204641182</c:v>
                      </c:pt>
                      <c:pt idx="42">
                        <c:v>2.5976466980157222</c:v>
                      </c:pt>
                      <c:pt idx="43">
                        <c:v>2.6012427090159447</c:v>
                      </c:pt>
                      <c:pt idx="44">
                        <c:v>2.8202876676868947</c:v>
                      </c:pt>
                      <c:pt idx="45">
                        <c:v>3.5347755605879296</c:v>
                      </c:pt>
                      <c:pt idx="46">
                        <c:v>4.449828322387221</c:v>
                      </c:pt>
                      <c:pt idx="47">
                        <c:v>4.4121492373274345</c:v>
                      </c:pt>
                      <c:pt idx="48">
                        <c:v>3.9888502815002171</c:v>
                      </c:pt>
                      <c:pt idx="49">
                        <c:v>8.2216864754558845</c:v>
                      </c:pt>
                      <c:pt idx="50">
                        <c:v>7.7729959339054302</c:v>
                      </c:pt>
                      <c:pt idx="51">
                        <c:v>8.6594884005510622</c:v>
                      </c:pt>
                      <c:pt idx="52">
                        <c:v>9.3683795748393397</c:v>
                      </c:pt>
                      <c:pt idx="53">
                        <c:v>9.5346592433630644</c:v>
                      </c:pt>
                      <c:pt idx="54">
                        <c:v>8.7565928349944233</c:v>
                      </c:pt>
                      <c:pt idx="55">
                        <c:v>9.4775136695706514</c:v>
                      </c:pt>
                      <c:pt idx="56">
                        <c:v>8.6831999982479751</c:v>
                      </c:pt>
                      <c:pt idx="57">
                        <c:v>8.7831965467186208</c:v>
                      </c:pt>
                      <c:pt idx="58">
                        <c:v>9.3963113420058857</c:v>
                      </c:pt>
                      <c:pt idx="59">
                        <c:v>10.083128023753714</c:v>
                      </c:pt>
                      <c:pt idx="60">
                        <c:v>11.10489826620786</c:v>
                      </c:pt>
                      <c:pt idx="61">
                        <c:v>12.310879723444037</c:v>
                      </c:pt>
                      <c:pt idx="62">
                        <c:v>11.780839964199902</c:v>
                      </c:pt>
                      <c:pt idx="63">
                        <c:v>12.339604668955644</c:v>
                      </c:pt>
                      <c:pt idx="64">
                        <c:v>15.959540081715456</c:v>
                      </c:pt>
                      <c:pt idx="65">
                        <c:v>15.939570822006253</c:v>
                      </c:pt>
                      <c:pt idx="66">
                        <c:v>15.438017488506135</c:v>
                      </c:pt>
                      <c:pt idx="67">
                        <c:v>13.71492794577582</c:v>
                      </c:pt>
                      <c:pt idx="68">
                        <c:v>14.209774152264373</c:v>
                      </c:pt>
                      <c:pt idx="69">
                        <c:v>14.417882217708089</c:v>
                      </c:pt>
                      <c:pt idx="70">
                        <c:v>12.270793344783215</c:v>
                      </c:pt>
                      <c:pt idx="71">
                        <c:v>10.793630702860918</c:v>
                      </c:pt>
                      <c:pt idx="72">
                        <c:v>11.649445244799546</c:v>
                      </c:pt>
                      <c:pt idx="73">
                        <c:v>11.313983190648052</c:v>
                      </c:pt>
                      <c:pt idx="74">
                        <c:v>10.732890492827091</c:v>
                      </c:pt>
                      <c:pt idx="75">
                        <c:v>10.541175725475172</c:v>
                      </c:pt>
                      <c:pt idx="76">
                        <c:v>9.794079903180112</c:v>
                      </c:pt>
                      <c:pt idx="77">
                        <c:v>8.7194090872963077</c:v>
                      </c:pt>
                      <c:pt idx="78">
                        <c:v>6.627543180110024</c:v>
                      </c:pt>
                      <c:pt idx="79">
                        <c:v>5.2912236887378166</c:v>
                      </c:pt>
                      <c:pt idx="80">
                        <c:v>4.0036566187756568</c:v>
                      </c:pt>
                      <c:pt idx="81">
                        <c:v>4.1024524744642701</c:v>
                      </c:pt>
                      <c:pt idx="82">
                        <c:v>3.8482036168747591</c:v>
                      </c:pt>
                      <c:pt idx="83">
                        <c:v>3.42293203054078</c:v>
                      </c:pt>
                      <c:pt idx="84">
                        <c:v>3.4983580766167175</c:v>
                      </c:pt>
                      <c:pt idx="85">
                        <c:v>3.6102589832091931</c:v>
                      </c:pt>
                      <c:pt idx="86">
                        <c:v>3.9984597385133287</c:v>
                      </c:pt>
                      <c:pt idx="87">
                        <c:v>4.2480035995158287</c:v>
                      </c:pt>
                      <c:pt idx="88">
                        <c:v>4.7308114498023661</c:v>
                      </c:pt>
                      <c:pt idx="89">
                        <c:v>5.4980233909543568</c:v>
                      </c:pt>
                      <c:pt idx="90">
                        <c:v>8.9338045954271923</c:v>
                      </c:pt>
                      <c:pt idx="91">
                        <c:v>8.5029488490208287</c:v>
                      </c:pt>
                      <c:pt idx="92">
                        <c:v>8.2829550897718445</c:v>
                      </c:pt>
                      <c:pt idx="93">
                        <c:v>8.8272350612279595</c:v>
                      </c:pt>
                      <c:pt idx="94">
                        <c:v>8.2019618915701926</c:v>
                      </c:pt>
                      <c:pt idx="95">
                        <c:v>8.0501654457461935</c:v>
                      </c:pt>
                      <c:pt idx="96">
                        <c:v>7.8239218479381361</c:v>
                      </c:pt>
                      <c:pt idx="97">
                        <c:v>6.6911832170021057</c:v>
                      </c:pt>
                      <c:pt idx="98">
                        <c:v>6.5800943691522953</c:v>
                      </c:pt>
                      <c:pt idx="99">
                        <c:v>7.1177029379145544</c:v>
                      </c:pt>
                      <c:pt idx="100">
                        <c:v>4.2890940860531304</c:v>
                      </c:pt>
                      <c:pt idx="101">
                        <c:v>4.3649773214027308</c:v>
                      </c:pt>
                      <c:pt idx="102">
                        <c:v>4.4847230989244062</c:v>
                      </c:pt>
                      <c:pt idx="103">
                        <c:v>4.5881407427720218</c:v>
                      </c:pt>
                      <c:pt idx="104">
                        <c:v>4.2919050086747745</c:v>
                      </c:pt>
                      <c:pt idx="105">
                        <c:v>4.2721111896766182</c:v>
                      </c:pt>
                      <c:pt idx="106">
                        <c:v>4.0277915134384044</c:v>
                      </c:pt>
                      <c:pt idx="107">
                        <c:v>4.7086860161912272</c:v>
                      </c:pt>
                      <c:pt idx="108">
                        <c:v>4.8299868384698383</c:v>
                      </c:pt>
                      <c:pt idx="109">
                        <c:v>4.6366505145603902</c:v>
                      </c:pt>
                      <c:pt idx="110">
                        <c:v>8.4237383444179628</c:v>
                      </c:pt>
                      <c:pt idx="111">
                        <c:v>5.6956639543322467</c:v>
                      </c:pt>
                      <c:pt idx="112">
                        <c:v>5.3638792851166581</c:v>
                      </c:pt>
                      <c:pt idx="113">
                        <c:v>4.8073919048477078</c:v>
                      </c:pt>
                      <c:pt idx="114">
                        <c:v>5.0261796924114313</c:v>
                      </c:pt>
                      <c:pt idx="115">
                        <c:v>4.6463337494473231</c:v>
                      </c:pt>
                      <c:pt idx="116">
                        <c:v>4.9125568885338851</c:v>
                      </c:pt>
                      <c:pt idx="117">
                        <c:v>4.6945834531053334</c:v>
                      </c:pt>
                      <c:pt idx="118">
                        <c:v>3.3527929824283174</c:v>
                      </c:pt>
                      <c:pt idx="119">
                        <c:v>3.1247485201060918</c:v>
                      </c:pt>
                      <c:pt idx="120">
                        <c:v>3.2091147129175521</c:v>
                      </c:pt>
                      <c:pt idx="121">
                        <c:v>3.9452563170887598</c:v>
                      </c:pt>
                      <c:pt idx="122">
                        <c:v>4.0141731373076048</c:v>
                      </c:pt>
                      <c:pt idx="123">
                        <c:v>4.2780052804146855</c:v>
                      </c:pt>
                      <c:pt idx="124">
                        <c:v>4.0212459646214942</c:v>
                      </c:pt>
                      <c:pt idx="125">
                        <c:v>3.5401309150349243</c:v>
                      </c:pt>
                      <c:pt idx="126">
                        <c:v>3.5891823444751809</c:v>
                      </c:pt>
                      <c:pt idx="127">
                        <c:v>3.6517941205359272</c:v>
                      </c:pt>
                      <c:pt idx="128">
                        <c:v>5.3240883549747089</c:v>
                      </c:pt>
                      <c:pt idx="129">
                        <c:v>5.2800416259537242</c:v>
                      </c:pt>
                      <c:pt idx="130">
                        <c:v>4.9395225905550406</c:v>
                      </c:pt>
                      <c:pt idx="131">
                        <c:v>5.5461473075955565</c:v>
                      </c:pt>
                      <c:pt idx="132">
                        <c:v>5.2097511809951786</c:v>
                      </c:pt>
                      <c:pt idx="133">
                        <c:v>5.126478568866113</c:v>
                      </c:pt>
                      <c:pt idx="134">
                        <c:v>5.5224039400449572</c:v>
                      </c:pt>
                      <c:pt idx="135">
                        <c:v>6.5425118592661766</c:v>
                      </c:pt>
                      <c:pt idx="136">
                        <c:v>6.6238188831560993</c:v>
                      </c:pt>
                      <c:pt idx="137">
                        <c:v>6.3256009332290519</c:v>
                      </c:pt>
                      <c:pt idx="138">
                        <c:v>6.213905094881941</c:v>
                      </c:pt>
                      <c:pt idx="139">
                        <c:v>6.309261724100578</c:v>
                      </c:pt>
                      <c:pt idx="140">
                        <c:v>5.935553425218596</c:v>
                      </c:pt>
                      <c:pt idx="141">
                        <c:v>5.2896563159701522</c:v>
                      </c:pt>
                      <c:pt idx="142">
                        <c:v>5.7660598650938049</c:v>
                      </c:pt>
                      <c:pt idx="143">
                        <c:v>5.7919065727232901</c:v>
                      </c:pt>
                      <c:pt idx="144">
                        <c:v>6.0713937891739045</c:v>
                      </c:pt>
                      <c:pt idx="145">
                        <c:v>5.6504703205894549</c:v>
                      </c:pt>
                      <c:pt idx="146">
                        <c:v>4.874989893207017</c:v>
                      </c:pt>
                      <c:pt idx="147">
                        <c:v>4.8873597932373114</c:v>
                      </c:pt>
                      <c:pt idx="148">
                        <c:v>4.8721257019028315</c:v>
                      </c:pt>
                      <c:pt idx="149">
                        <c:v>5.5569132860459094</c:v>
                      </c:pt>
                      <c:pt idx="150">
                        <c:v>6.1600877708663342</c:v>
                      </c:pt>
                      <c:pt idx="151">
                        <c:v>6.0182248400360221</c:v>
                      </c:pt>
                      <c:pt idx="152">
                        <c:v>5.978105736813192</c:v>
                      </c:pt>
                      <c:pt idx="153">
                        <c:v>5.9870399796217404</c:v>
                      </c:pt>
                      <c:pt idx="154">
                        <c:v>5.6327361280239918</c:v>
                      </c:pt>
                      <c:pt idx="155">
                        <c:v>6.6589225052898433</c:v>
                      </c:pt>
                      <c:pt idx="156">
                        <c:v>7.9159348156422213</c:v>
                      </c:pt>
                      <c:pt idx="157">
                        <c:v>8.5650383050327825</c:v>
                      </c:pt>
                      <c:pt idx="158">
                        <c:v>8.4037401299995391</c:v>
                      </c:pt>
                      <c:pt idx="159">
                        <c:v>8.710116909728951</c:v>
                      </c:pt>
                      <c:pt idx="160">
                        <c:v>7.5579497659928805</c:v>
                      </c:pt>
                      <c:pt idx="161">
                        <c:v>8.7284589710857592</c:v>
                      </c:pt>
                      <c:pt idx="162">
                        <c:v>8.8871521040769874</c:v>
                      </c:pt>
                      <c:pt idx="163">
                        <c:v>8.4706317515613918</c:v>
                      </c:pt>
                      <c:pt idx="164">
                        <c:v>9.0768747303188988</c:v>
                      </c:pt>
                      <c:pt idx="165">
                        <c:v>9.2517973058906744</c:v>
                      </c:pt>
                      <c:pt idx="166">
                        <c:v>9.1849396342054419</c:v>
                      </c:pt>
                      <c:pt idx="167">
                        <c:v>7.9954467762926518</c:v>
                      </c:pt>
                      <c:pt idx="168">
                        <c:v>7.9316121882359489</c:v>
                      </c:pt>
                      <c:pt idx="169">
                        <c:v>7.6316395432681992</c:v>
                      </c:pt>
                      <c:pt idx="170">
                        <c:v>8.8519427165668478</c:v>
                      </c:pt>
                      <c:pt idx="171">
                        <c:v>8.4587808883243731</c:v>
                      </c:pt>
                      <c:pt idx="172">
                        <c:v>9.1866575620231092</c:v>
                      </c:pt>
                      <c:pt idx="173">
                        <c:v>10.365588547945453</c:v>
                      </c:pt>
                      <c:pt idx="174">
                        <c:v>9.4370050062499864</c:v>
                      </c:pt>
                      <c:pt idx="175">
                        <c:v>7.633741097543342</c:v>
                      </c:pt>
                      <c:pt idx="176">
                        <c:v>7.6941629547029819</c:v>
                      </c:pt>
                      <c:pt idx="177">
                        <c:v>8.6564433389004556</c:v>
                      </c:pt>
                      <c:pt idx="178">
                        <c:v>9.3525360821226027</c:v>
                      </c:pt>
                      <c:pt idx="179">
                        <c:v>8.6155879020008275</c:v>
                      </c:pt>
                      <c:pt idx="180">
                        <c:v>8.8701361400592624</c:v>
                      </c:pt>
                      <c:pt idx="181">
                        <c:v>8.8785479365382081</c:v>
                      </c:pt>
                      <c:pt idx="182">
                        <c:v>7.6036372651738677</c:v>
                      </c:pt>
                      <c:pt idx="183">
                        <c:v>6.2219070239378027</c:v>
                      </c:pt>
                      <c:pt idx="184">
                        <c:v>7.081804297990316</c:v>
                      </c:pt>
                      <c:pt idx="185">
                        <c:v>8.3097226501522723</c:v>
                      </c:pt>
                      <c:pt idx="186">
                        <c:v>4.7127731330679916</c:v>
                      </c:pt>
                      <c:pt idx="187">
                        <c:v>4.6393029044153424</c:v>
                      </c:pt>
                      <c:pt idx="188">
                        <c:v>3.8693093427152276</c:v>
                      </c:pt>
                      <c:pt idx="189">
                        <c:v>3.3116842109656206</c:v>
                      </c:pt>
                      <c:pt idx="190">
                        <c:v>3.2755609034314137</c:v>
                      </c:pt>
                      <c:pt idx="191">
                        <c:v>3.0135999910035034</c:v>
                      </c:pt>
                      <c:pt idx="192">
                        <c:v>3.2157509889102003</c:v>
                      </c:pt>
                      <c:pt idx="193">
                        <c:v>3.4858628113110899</c:v>
                      </c:pt>
                      <c:pt idx="194">
                        <c:v>3.4484913494106322</c:v>
                      </c:pt>
                      <c:pt idx="195">
                        <c:v>3.0165356999312691</c:v>
                      </c:pt>
                      <c:pt idx="196">
                        <c:v>4.551556351269018</c:v>
                      </c:pt>
                      <c:pt idx="197">
                        <c:v>4.2904799335783261</c:v>
                      </c:pt>
                      <c:pt idx="198">
                        <c:v>5.0691207829374436</c:v>
                      </c:pt>
                      <c:pt idx="199">
                        <c:v>6.8997046972817291</c:v>
                      </c:pt>
                      <c:pt idx="200">
                        <c:v>6.041586724029588</c:v>
                      </c:pt>
                      <c:pt idx="201">
                        <c:v>5.6897771665105701</c:v>
                      </c:pt>
                      <c:pt idx="202">
                        <c:v>3.9240566169827291</c:v>
                      </c:pt>
                      <c:pt idx="203">
                        <c:v>3.4152660314894652</c:v>
                      </c:pt>
                      <c:pt idx="204">
                        <c:v>3.3296777054336517</c:v>
                      </c:pt>
                      <c:pt idx="205">
                        <c:v>3.6251405820075044</c:v>
                      </c:pt>
                      <c:pt idx="206">
                        <c:v>3.5319029139936235</c:v>
                      </c:pt>
                      <c:pt idx="207">
                        <c:v>3.3974466230204987</c:v>
                      </c:pt>
                      <c:pt idx="208">
                        <c:v>3.2529576438546459</c:v>
                      </c:pt>
                      <c:pt idx="209">
                        <c:v>3.0378756262324194</c:v>
                      </c:pt>
                      <c:pt idx="210">
                        <c:v>3.1457695347013468</c:v>
                      </c:pt>
                      <c:pt idx="211">
                        <c:v>3.9572334761227999</c:v>
                      </c:pt>
                      <c:pt idx="212">
                        <c:v>5.2893067071307538</c:v>
                      </c:pt>
                      <c:pt idx="213">
                        <c:v>6.2381249371168215</c:v>
                      </c:pt>
                      <c:pt idx="214">
                        <c:v>5.8527135028362949</c:v>
                      </c:pt>
                      <c:pt idx="215">
                        <c:v>5.9665929260845321</c:v>
                      </c:pt>
                      <c:pt idx="216">
                        <c:v>5.6697053083258453</c:v>
                      </c:pt>
                      <c:pt idx="217">
                        <c:v>6.7623006028611385</c:v>
                      </c:pt>
                      <c:pt idx="218">
                        <c:v>6.8182741617231075</c:v>
                      </c:pt>
                      <c:pt idx="219">
                        <c:v>7.2379991086046651</c:v>
                      </c:pt>
                      <c:pt idx="220">
                        <c:v>7.7452248940322583</c:v>
                      </c:pt>
                      <c:pt idx="221">
                        <c:v>7.9940091047263477</c:v>
                      </c:pt>
                      <c:pt idx="222">
                        <c:v>8.8349735136147522</c:v>
                      </c:pt>
                      <c:pt idx="223">
                        <c:v>8.6120349629562742</c:v>
                      </c:pt>
                      <c:pt idx="224">
                        <c:v>9.098816577979429</c:v>
                      </c:pt>
                      <c:pt idx="225">
                        <c:v>8.9359849926839328</c:v>
                      </c:pt>
                      <c:pt idx="226">
                        <c:v>10.039492299055951</c:v>
                      </c:pt>
                      <c:pt idx="227">
                        <c:v>9.7792454894990239</c:v>
                      </c:pt>
                      <c:pt idx="228">
                        <c:v>10.282280585572867</c:v>
                      </c:pt>
                      <c:pt idx="229">
                        <c:v>9.4431019741770914</c:v>
                      </c:pt>
                      <c:pt idx="230">
                        <c:v>8.7721129812795269</c:v>
                      </c:pt>
                      <c:pt idx="231">
                        <c:v>8.45687858291633</c:v>
                      </c:pt>
                      <c:pt idx="232">
                        <c:v>7.3015030247175092</c:v>
                      </c:pt>
                      <c:pt idx="233">
                        <c:v>7.8314806890631017</c:v>
                      </c:pt>
                      <c:pt idx="234">
                        <c:v>8.3564201049251796</c:v>
                      </c:pt>
                      <c:pt idx="235">
                        <c:v>8.4714503332246363</c:v>
                      </c:pt>
                      <c:pt idx="236">
                        <c:v>7.4647276715521054</c:v>
                      </c:pt>
                      <c:pt idx="237">
                        <c:v>7.1028609680972954</c:v>
                      </c:pt>
                      <c:pt idx="238">
                        <c:v>7.119386954214078</c:v>
                      </c:pt>
                      <c:pt idx="239">
                        <c:v>7.7452893672287626</c:v>
                      </c:pt>
                      <c:pt idx="240">
                        <c:v>8.3097104768474459</c:v>
                      </c:pt>
                      <c:pt idx="241">
                        <c:v>8.2726825610062011</c:v>
                      </c:pt>
                      <c:pt idx="242">
                        <c:v>9.4830191477492782</c:v>
                      </c:pt>
                      <c:pt idx="243">
                        <c:v>9.8809799336807362</c:v>
                      </c:pt>
                      <c:pt idx="244">
                        <c:v>8.91596426410403</c:v>
                      </c:pt>
                      <c:pt idx="245">
                        <c:v>8.8083597592407088</c:v>
                      </c:pt>
                      <c:pt idx="246">
                        <c:v>10.053314859337066</c:v>
                      </c:pt>
                      <c:pt idx="247">
                        <c:v>11.006880974190798</c:v>
                      </c:pt>
                      <c:pt idx="248">
                        <c:v>11.225258466971738</c:v>
                      </c:pt>
                      <c:pt idx="249">
                        <c:v>10.779457949717647</c:v>
                      </c:pt>
                      <c:pt idx="250">
                        <c:v>11.302274531261096</c:v>
                      </c:pt>
                      <c:pt idx="251">
                        <c:v>9.6853146272679922</c:v>
                      </c:pt>
                      <c:pt idx="252">
                        <c:v>8.9733786137750915</c:v>
                      </c:pt>
                      <c:pt idx="253">
                        <c:v>8.5832210403500238</c:v>
                      </c:pt>
                      <c:pt idx="254">
                        <c:v>9.1950126363029803</c:v>
                      </c:pt>
                      <c:pt idx="255">
                        <c:v>9.0482515752485089</c:v>
                      </c:pt>
                      <c:pt idx="256">
                        <c:v>9.0394499030905777</c:v>
                      </c:pt>
                      <c:pt idx="257">
                        <c:v>8.6146572919741917</c:v>
                      </c:pt>
                      <c:pt idx="258">
                        <c:v>8.0672159695200776</c:v>
                      </c:pt>
                      <c:pt idx="259">
                        <c:v>8.4794018852996516</c:v>
                      </c:pt>
                      <c:pt idx="260">
                        <c:v>8.8316819606658648</c:v>
                      </c:pt>
                      <c:pt idx="261">
                        <c:v>10.372616838007747</c:v>
                      </c:pt>
                      <c:pt idx="262">
                        <c:v>11.089854984520272</c:v>
                      </c:pt>
                      <c:pt idx="263">
                        <c:v>10.899681816313477</c:v>
                      </c:pt>
                      <c:pt idx="264">
                        <c:v>11.555109966218781</c:v>
                      </c:pt>
                      <c:pt idx="265">
                        <c:v>10.145820106343447</c:v>
                      </c:pt>
                      <c:pt idx="266">
                        <c:v>10.03701943552189</c:v>
                      </c:pt>
                      <c:pt idx="267">
                        <c:v>10.217544507320456</c:v>
                      </c:pt>
                      <c:pt idx="268">
                        <c:v>9.6772733208799817</c:v>
                      </c:pt>
                      <c:pt idx="269">
                        <c:v>8.7832086014083242</c:v>
                      </c:pt>
                      <c:pt idx="270">
                        <c:v>8.291997362831788</c:v>
                      </c:pt>
                      <c:pt idx="271">
                        <c:v>8.4587824127912317</c:v>
                      </c:pt>
                      <c:pt idx="272">
                        <c:v>8.2922389225944286</c:v>
                      </c:pt>
                      <c:pt idx="273">
                        <c:v>8.5470895068914476</c:v>
                      </c:pt>
                      <c:pt idx="274">
                        <c:v>8.2946939486925526</c:v>
                      </c:pt>
                      <c:pt idx="275">
                        <c:v>6.8082847875763148</c:v>
                      </c:pt>
                      <c:pt idx="276">
                        <c:v>6.7159619735711447</c:v>
                      </c:pt>
                      <c:pt idx="277">
                        <c:v>6.5093047934145361</c:v>
                      </c:pt>
                      <c:pt idx="278">
                        <c:v>6.1989884309749375</c:v>
                      </c:pt>
                      <c:pt idx="279">
                        <c:v>6.0742064030775547</c:v>
                      </c:pt>
                      <c:pt idx="280">
                        <c:v>6.0185314134558565</c:v>
                      </c:pt>
                      <c:pt idx="281">
                        <c:v>6.0826273405949385</c:v>
                      </c:pt>
                      <c:pt idx="282">
                        <c:v>6.0916057380774831</c:v>
                      </c:pt>
                      <c:pt idx="283">
                        <c:v>5.6833455598282319</c:v>
                      </c:pt>
                      <c:pt idx="284">
                        <c:v>5.7941907168941569</c:v>
                      </c:pt>
                      <c:pt idx="285">
                        <c:v>7.0950157083589849</c:v>
                      </c:pt>
                      <c:pt idx="286">
                        <c:v>6.6952066936753436</c:v>
                      </c:pt>
                      <c:pt idx="287">
                        <c:v>6.7921901389736803</c:v>
                      </c:pt>
                      <c:pt idx="288">
                        <c:v>3.2674714377260763</c:v>
                      </c:pt>
                      <c:pt idx="289">
                        <c:v>3.4045878501267746</c:v>
                      </c:pt>
                      <c:pt idx="290">
                        <c:v>3.2192712275318125</c:v>
                      </c:pt>
                      <c:pt idx="291">
                        <c:v>3.2054380050674598</c:v>
                      </c:pt>
                      <c:pt idx="292">
                        <c:v>3.2256745944178529</c:v>
                      </c:pt>
                      <c:pt idx="293">
                        <c:v>3.1130747997775434</c:v>
                      </c:pt>
                      <c:pt idx="294">
                        <c:v>2.9824619791350582</c:v>
                      </c:pt>
                      <c:pt idx="295">
                        <c:v>3.0337611503771602</c:v>
                      </c:pt>
                      <c:pt idx="296">
                        <c:v>3.0874385937509246</c:v>
                      </c:pt>
                      <c:pt idx="297">
                        <c:v>3.0584856751854823</c:v>
                      </c:pt>
                      <c:pt idx="298">
                        <c:v>6.4176654589285134</c:v>
                      </c:pt>
                      <c:pt idx="299">
                        <c:v>6.3987362851782006</c:v>
                      </c:pt>
                      <c:pt idx="300">
                        <c:v>7.0013699707528509</c:v>
                      </c:pt>
                      <c:pt idx="301">
                        <c:v>7.1865218543790883</c:v>
                      </c:pt>
                      <c:pt idx="302">
                        <c:v>7.1404688327251149</c:v>
                      </c:pt>
                      <c:pt idx="303">
                        <c:v>8.7191904473546735</c:v>
                      </c:pt>
                      <c:pt idx="304">
                        <c:v>9.3828582306584387</c:v>
                      </c:pt>
                      <c:pt idx="305">
                        <c:v>9.778242467870534</c:v>
                      </c:pt>
                      <c:pt idx="306">
                        <c:v>9.9586445178889687</c:v>
                      </c:pt>
                      <c:pt idx="307">
                        <c:v>10.170426517877342</c:v>
                      </c:pt>
                      <c:pt idx="308">
                        <c:v>9.9305956707332523</c:v>
                      </c:pt>
                      <c:pt idx="309">
                        <c:v>10.35962135918497</c:v>
                      </c:pt>
                      <c:pt idx="310">
                        <c:v>10.536652548763621</c:v>
                      </c:pt>
                      <c:pt idx="311">
                        <c:v>8.9445660832771114</c:v>
                      </c:pt>
                      <c:pt idx="312">
                        <c:v>9.3605352794363679</c:v>
                      </c:pt>
                      <c:pt idx="313">
                        <c:v>8.5898805210678688</c:v>
                      </c:pt>
                      <c:pt idx="314">
                        <c:v>8.4793686095929175</c:v>
                      </c:pt>
                      <c:pt idx="315">
                        <c:v>9.4242770497988477</c:v>
                      </c:pt>
                      <c:pt idx="316">
                        <c:v>10.266594111975069</c:v>
                      </c:pt>
                      <c:pt idx="317">
                        <c:v>10.300418008103239</c:v>
                      </c:pt>
                      <c:pt idx="318">
                        <c:v>10.135520952856067</c:v>
                      </c:pt>
                      <c:pt idx="319">
                        <c:v>9.643885226140652</c:v>
                      </c:pt>
                      <c:pt idx="320">
                        <c:v>8.0591935091847784</c:v>
                      </c:pt>
                      <c:pt idx="321">
                        <c:v>8.2335156356716368</c:v>
                      </c:pt>
                      <c:pt idx="322">
                        <c:v>8.5235283982163264</c:v>
                      </c:pt>
                      <c:pt idx="323">
                        <c:v>9.6662915309516855</c:v>
                      </c:pt>
                      <c:pt idx="324">
                        <c:v>8.7745206581547315</c:v>
                      </c:pt>
                      <c:pt idx="325">
                        <c:v>8.6150195660236246</c:v>
                      </c:pt>
                      <c:pt idx="326">
                        <c:v>6.4210787796787709</c:v>
                      </c:pt>
                      <c:pt idx="327">
                        <c:v>6.3396505919993107</c:v>
                      </c:pt>
                      <c:pt idx="328">
                        <c:v>6.0046908661539691</c:v>
                      </c:pt>
                      <c:pt idx="329">
                        <c:v>6.3167093437337121</c:v>
                      </c:pt>
                      <c:pt idx="330">
                        <c:v>7.7188552184946069</c:v>
                      </c:pt>
                      <c:pt idx="331">
                        <c:v>8.5419354811840726</c:v>
                      </c:pt>
                      <c:pt idx="332">
                        <c:v>7.9695105171509777</c:v>
                      </c:pt>
                      <c:pt idx="333">
                        <c:v>7.6291717380699469</c:v>
                      </c:pt>
                      <c:pt idx="334">
                        <c:v>8.9349565280780308</c:v>
                      </c:pt>
                      <c:pt idx="335">
                        <c:v>7.5433956577679995</c:v>
                      </c:pt>
                      <c:pt idx="336">
                        <c:v>9.777733616118665</c:v>
                      </c:pt>
                      <c:pt idx="337">
                        <c:v>9.4898093078063042</c:v>
                      </c:pt>
                      <c:pt idx="338">
                        <c:v>10.916841334046133</c:v>
                      </c:pt>
                      <c:pt idx="339">
                        <c:v>11.484690932583661</c:v>
                      </c:pt>
                      <c:pt idx="340">
                        <c:v>11.747848002649913</c:v>
                      </c:pt>
                      <c:pt idx="341">
                        <c:v>12.795788686120172</c:v>
                      </c:pt>
                      <c:pt idx="342">
                        <c:v>12.393303281516884</c:v>
                      </c:pt>
                      <c:pt idx="343">
                        <c:v>12.89653641910855</c:v>
                      </c:pt>
                      <c:pt idx="344">
                        <c:v>13.182174494619883</c:v>
                      </c:pt>
                      <c:pt idx="345">
                        <c:v>16.104129629063934</c:v>
                      </c:pt>
                      <c:pt idx="346">
                        <c:v>19.389336574411491</c:v>
                      </c:pt>
                      <c:pt idx="347">
                        <c:v>17.84556877366737</c:v>
                      </c:pt>
                      <c:pt idx="348">
                        <c:v>13.92379075430085</c:v>
                      </c:pt>
                      <c:pt idx="349">
                        <c:v>11.645778733118883</c:v>
                      </c:pt>
                      <c:pt idx="350">
                        <c:v>11.306446641363522</c:v>
                      </c:pt>
                      <c:pt idx="351">
                        <c:v>11.353510990265345</c:v>
                      </c:pt>
                      <c:pt idx="352">
                        <c:v>12.688493469318283</c:v>
                      </c:pt>
                      <c:pt idx="353">
                        <c:v>12.217200994244344</c:v>
                      </c:pt>
                      <c:pt idx="354">
                        <c:v>11.438864971418273</c:v>
                      </c:pt>
                      <c:pt idx="355">
                        <c:v>11.485999128040397</c:v>
                      </c:pt>
                      <c:pt idx="356">
                        <c:v>9.6763966019436882</c:v>
                      </c:pt>
                      <c:pt idx="357">
                        <c:v>11.795299585316252</c:v>
                      </c:pt>
                      <c:pt idx="358">
                        <c:v>14.505911528043313</c:v>
                      </c:pt>
                      <c:pt idx="359">
                        <c:v>14.140560384258333</c:v>
                      </c:pt>
                      <c:pt idx="360">
                        <c:v>13.843278526648948</c:v>
                      </c:pt>
                      <c:pt idx="361">
                        <c:v>13.038746471753722</c:v>
                      </c:pt>
                      <c:pt idx="362">
                        <c:v>12.892058423576067</c:v>
                      </c:pt>
                      <c:pt idx="363">
                        <c:v>7.6436532844242846</c:v>
                      </c:pt>
                      <c:pt idx="364">
                        <c:v>7.5769176717440061</c:v>
                      </c:pt>
                      <c:pt idx="365">
                        <c:v>7.2065479528130334</c:v>
                      </c:pt>
                      <c:pt idx="366">
                        <c:v>7.6106013831266281</c:v>
                      </c:pt>
                      <c:pt idx="367">
                        <c:v>7.1184199489754292</c:v>
                      </c:pt>
                      <c:pt idx="368">
                        <c:v>6.5693344707939731</c:v>
                      </c:pt>
                      <c:pt idx="369">
                        <c:v>4.8875080756162763</c:v>
                      </c:pt>
                      <c:pt idx="370">
                        <c:v>4.4382527777022549</c:v>
                      </c:pt>
                      <c:pt idx="371">
                        <c:v>4.4132713534941796</c:v>
                      </c:pt>
                      <c:pt idx="372">
                        <c:v>4.3397829403411263</c:v>
                      </c:pt>
                      <c:pt idx="373">
                        <c:v>5.3181278136545123</c:v>
                      </c:pt>
                      <c:pt idx="374">
                        <c:v>5.4885272947262358</c:v>
                      </c:pt>
                      <c:pt idx="375">
                        <c:v>5.4342942228471092</c:v>
                      </c:pt>
                      <c:pt idx="376">
                        <c:v>5.648247178522487</c:v>
                      </c:pt>
                      <c:pt idx="377">
                        <c:v>5.2697750820653573</c:v>
                      </c:pt>
                      <c:pt idx="378">
                        <c:v>5.3440357058457639</c:v>
                      </c:pt>
                      <c:pt idx="379">
                        <c:v>7.7662772561839812</c:v>
                      </c:pt>
                      <c:pt idx="380">
                        <c:v>8.6456622005757424</c:v>
                      </c:pt>
                      <c:pt idx="381">
                        <c:v>8.5818925758897144</c:v>
                      </c:pt>
                      <c:pt idx="382">
                        <c:v>8.3635363926436934</c:v>
                      </c:pt>
                      <c:pt idx="383">
                        <c:v>9.6205748888550495</c:v>
                      </c:pt>
                      <c:pt idx="384">
                        <c:v>9.4468164084215616</c:v>
                      </c:pt>
                      <c:pt idx="385">
                        <c:v>10.81332947398637</c:v>
                      </c:pt>
                      <c:pt idx="386">
                        <c:v>10.61549910437753</c:v>
                      </c:pt>
                      <c:pt idx="387">
                        <c:v>12.228221826257153</c:v>
                      </c:pt>
                      <c:pt idx="388">
                        <c:v>14.181903287728321</c:v>
                      </c:pt>
                      <c:pt idx="389">
                        <c:v>16.139850812773293</c:v>
                      </c:pt>
                      <c:pt idx="390">
                        <c:v>15.643187755202153</c:v>
                      </c:pt>
                      <c:pt idx="391">
                        <c:v>15.889602447475561</c:v>
                      </c:pt>
                      <c:pt idx="392">
                        <c:v>19.783830804423086</c:v>
                      </c:pt>
                      <c:pt idx="393">
                        <c:v>21.024235869898135</c:v>
                      </c:pt>
                      <c:pt idx="394">
                        <c:v>22.011063592929091</c:v>
                      </c:pt>
                      <c:pt idx="395">
                        <c:v>20.732528947704555</c:v>
                      </c:pt>
                      <c:pt idx="396">
                        <c:v>20.706203704377934</c:v>
                      </c:pt>
                      <c:pt idx="397">
                        <c:v>19.305456520111196</c:v>
                      </c:pt>
                      <c:pt idx="398">
                        <c:v>16.09838876582511</c:v>
                      </c:pt>
                      <c:pt idx="399">
                        <c:v>12.845879790357509</c:v>
                      </c:pt>
                      <c:pt idx="400">
                        <c:v>11.215368821736691</c:v>
                      </c:pt>
                      <c:pt idx="401">
                        <c:v>12.666092931536236</c:v>
                      </c:pt>
                      <c:pt idx="402">
                        <c:v>12.511294091169386</c:v>
                      </c:pt>
                      <c:pt idx="403">
                        <c:v>12.49602726769537</c:v>
                      </c:pt>
                      <c:pt idx="404">
                        <c:v>12.009605251216621</c:v>
                      </c:pt>
                      <c:pt idx="405">
                        <c:v>9.821347342258008</c:v>
                      </c:pt>
                      <c:pt idx="406">
                        <c:v>10.230809924056684</c:v>
                      </c:pt>
                      <c:pt idx="407">
                        <c:v>10.512567963662686</c:v>
                      </c:pt>
                      <c:pt idx="408">
                        <c:v>11.788400699703887</c:v>
                      </c:pt>
                      <c:pt idx="409">
                        <c:v>12.138186159768962</c:v>
                      </c:pt>
                      <c:pt idx="410">
                        <c:v>13.0972833306587</c:v>
                      </c:pt>
                      <c:pt idx="411">
                        <c:v>11.580719401680172</c:v>
                      </c:pt>
                      <c:pt idx="412">
                        <c:v>10.23571575335785</c:v>
                      </c:pt>
                      <c:pt idx="413">
                        <c:v>9.9267330889535668</c:v>
                      </c:pt>
                      <c:pt idx="414">
                        <c:v>9.9592293425204375</c:v>
                      </c:pt>
                      <c:pt idx="415">
                        <c:v>12.399400007195963</c:v>
                      </c:pt>
                      <c:pt idx="416">
                        <c:v>11.750389647975233</c:v>
                      </c:pt>
                      <c:pt idx="417">
                        <c:v>11.234497348608688</c:v>
                      </c:pt>
                      <c:pt idx="418">
                        <c:v>10.77481208281802</c:v>
                      </c:pt>
                      <c:pt idx="419">
                        <c:v>10.315130610496068</c:v>
                      </c:pt>
                      <c:pt idx="420">
                        <c:v>12.127853691130683</c:v>
                      </c:pt>
                      <c:pt idx="421">
                        <c:v>13.432201706143436</c:v>
                      </c:pt>
                      <c:pt idx="422">
                        <c:v>13.254717987547444</c:v>
                      </c:pt>
                      <c:pt idx="423">
                        <c:v>11.386251886917039</c:v>
                      </c:pt>
                      <c:pt idx="424">
                        <c:v>11.214587304568544</c:v>
                      </c:pt>
                      <c:pt idx="425">
                        <c:v>9.9900884259057605</c:v>
                      </c:pt>
                      <c:pt idx="426">
                        <c:v>9.6567493043843662</c:v>
                      </c:pt>
                      <c:pt idx="427">
                        <c:v>10.198282884003518</c:v>
                      </c:pt>
                      <c:pt idx="428">
                        <c:v>9.7296811845181779</c:v>
                      </c:pt>
                      <c:pt idx="429">
                        <c:v>10.325909484104534</c:v>
                      </c:pt>
                      <c:pt idx="430">
                        <c:v>10.112172431113599</c:v>
                      </c:pt>
                      <c:pt idx="431">
                        <c:v>9.8935451026088028</c:v>
                      </c:pt>
                      <c:pt idx="432">
                        <c:v>10.686600190785279</c:v>
                      </c:pt>
                      <c:pt idx="433">
                        <c:v>11.439583858930609</c:v>
                      </c:pt>
                      <c:pt idx="434">
                        <c:v>8.491813688058766</c:v>
                      </c:pt>
                      <c:pt idx="435">
                        <c:v>9.2697490033409444</c:v>
                      </c:pt>
                      <c:pt idx="436">
                        <c:v>10.331801380497035</c:v>
                      </c:pt>
                      <c:pt idx="437">
                        <c:v>9.3420740149997386</c:v>
                      </c:pt>
                      <c:pt idx="438">
                        <c:v>9.7145298279987387</c:v>
                      </c:pt>
                      <c:pt idx="439">
                        <c:v>10.290327223656325</c:v>
                      </c:pt>
                      <c:pt idx="440">
                        <c:v>8.8516226670117426</c:v>
                      </c:pt>
                      <c:pt idx="441">
                        <c:v>7.5538154756515583</c:v>
                      </c:pt>
                      <c:pt idx="442">
                        <c:v>7.7407085618006812</c:v>
                      </c:pt>
                      <c:pt idx="443">
                        <c:v>8.702398967871936</c:v>
                      </c:pt>
                      <c:pt idx="444">
                        <c:v>9.912524413582446</c:v>
                      </c:pt>
                      <c:pt idx="445">
                        <c:v>9.8699217038046285</c:v>
                      </c:pt>
                      <c:pt idx="446">
                        <c:v>9.2720762150346854</c:v>
                      </c:pt>
                      <c:pt idx="447">
                        <c:v>9.1514361312685519</c:v>
                      </c:pt>
                      <c:pt idx="448">
                        <c:v>6.017122576248024</c:v>
                      </c:pt>
                      <c:pt idx="449">
                        <c:v>6.088897008917753</c:v>
                      </c:pt>
                      <c:pt idx="450">
                        <c:v>6.2482569521060478</c:v>
                      </c:pt>
                      <c:pt idx="451">
                        <c:v>7.2243931508386758</c:v>
                      </c:pt>
                      <c:pt idx="452">
                        <c:v>7.0882183762726596</c:v>
                      </c:pt>
                      <c:pt idx="453">
                        <c:v>5.310136682695842</c:v>
                      </c:pt>
                      <c:pt idx="454">
                        <c:v>5.3609245716040927</c:v>
                      </c:pt>
                      <c:pt idx="455">
                        <c:v>5.2101606340034525</c:v>
                      </c:pt>
                      <c:pt idx="456">
                        <c:v>5.3730575370949891</c:v>
                      </c:pt>
                      <c:pt idx="457">
                        <c:v>5.8468684318607309</c:v>
                      </c:pt>
                      <c:pt idx="458">
                        <c:v>8.4997726254992543</c:v>
                      </c:pt>
                      <c:pt idx="459">
                        <c:v>8.1160304452212308</c:v>
                      </c:pt>
                      <c:pt idx="460">
                        <c:v>8.1818423113625443</c:v>
                      </c:pt>
                      <c:pt idx="461">
                        <c:v>7.7826824169103448</c:v>
                      </c:pt>
                      <c:pt idx="462">
                        <c:v>4.1927483281749218</c:v>
                      </c:pt>
                      <c:pt idx="463">
                        <c:v>5.2930365933435457</c:v>
                      </c:pt>
                      <c:pt idx="464">
                        <c:v>5.4016584337718045</c:v>
                      </c:pt>
                      <c:pt idx="465">
                        <c:v>5.3203301008875332</c:v>
                      </c:pt>
                      <c:pt idx="466">
                        <c:v>5.1799835820171465</c:v>
                      </c:pt>
                      <c:pt idx="467">
                        <c:v>4.5337372013465265</c:v>
                      </c:pt>
                      <c:pt idx="468">
                        <c:v>4.1081025917767384</c:v>
                      </c:pt>
                      <c:pt idx="469">
                        <c:v>4.0817558027002683</c:v>
                      </c:pt>
                      <c:pt idx="470">
                        <c:v>4.181601009015699</c:v>
                      </c:pt>
                      <c:pt idx="471">
                        <c:v>4.3572145291842661</c:v>
                      </c:pt>
                      <c:pt idx="472">
                        <c:v>8.0872048075742526</c:v>
                      </c:pt>
                      <c:pt idx="473">
                        <c:v>7.4233034790743639</c:v>
                      </c:pt>
                      <c:pt idx="474">
                        <c:v>8.0342406529755337</c:v>
                      </c:pt>
                      <c:pt idx="475">
                        <c:v>7.8684708362827749</c:v>
                      </c:pt>
                      <c:pt idx="476">
                        <c:v>7.5144970695789786</c:v>
                      </c:pt>
                      <c:pt idx="477">
                        <c:v>8.7957432337596479</c:v>
                      </c:pt>
                      <c:pt idx="478">
                        <c:v>10.186462708627246</c:v>
                      </c:pt>
                      <c:pt idx="479">
                        <c:v>10.583639563127914</c:v>
                      </c:pt>
                      <c:pt idx="480">
                        <c:v>10.437937186419024</c:v>
                      </c:pt>
                      <c:pt idx="481">
                        <c:v>9.9767013854798048</c:v>
                      </c:pt>
                      <c:pt idx="482">
                        <c:v>9.6741848047901087</c:v>
                      </c:pt>
                      <c:pt idx="483">
                        <c:v>10.570378988744025</c:v>
                      </c:pt>
                      <c:pt idx="484">
                        <c:v>9.9403807062480087</c:v>
                      </c:pt>
                      <c:pt idx="485">
                        <c:v>10.604981363444759</c:v>
                      </c:pt>
                      <c:pt idx="486">
                        <c:v>11.735993626604118</c:v>
                      </c:pt>
                      <c:pt idx="487">
                        <c:v>12.736674189255272</c:v>
                      </c:pt>
                      <c:pt idx="488">
                        <c:v>11.572117421583432</c:v>
                      </c:pt>
                      <c:pt idx="489">
                        <c:v>11.085625877804803</c:v>
                      </c:pt>
                      <c:pt idx="490">
                        <c:v>11.816403316055229</c:v>
                      </c:pt>
                      <c:pt idx="491">
                        <c:v>12.544079586166717</c:v>
                      </c:pt>
                      <c:pt idx="492">
                        <c:v>11.270454139166878</c:v>
                      </c:pt>
                      <c:pt idx="493">
                        <c:v>10.868360623656107</c:v>
                      </c:pt>
                      <c:pt idx="494">
                        <c:v>11.470696979740968</c:v>
                      </c:pt>
                      <c:pt idx="495">
                        <c:v>12.109532262854962</c:v>
                      </c:pt>
                      <c:pt idx="496">
                        <c:v>10.972514930455512</c:v>
                      </c:pt>
                      <c:pt idx="497">
                        <c:v>10.699492069211169</c:v>
                      </c:pt>
                      <c:pt idx="498">
                        <c:v>9.5640931192526093</c:v>
                      </c:pt>
                      <c:pt idx="499">
                        <c:v>10.695182806287779</c:v>
                      </c:pt>
                      <c:pt idx="500">
                        <c:v>9.9600685438440539</c:v>
                      </c:pt>
                      <c:pt idx="501">
                        <c:v>9.7722446867496</c:v>
                      </c:pt>
                      <c:pt idx="502">
                        <c:v>10.796496020501285</c:v>
                      </c:pt>
                      <c:pt idx="503">
                        <c:v>9.872105305131468</c:v>
                      </c:pt>
                      <c:pt idx="504">
                        <c:v>10.054424493345277</c:v>
                      </c:pt>
                      <c:pt idx="505">
                        <c:v>9.8465215745439814</c:v>
                      </c:pt>
                      <c:pt idx="506">
                        <c:v>10.185665182143582</c:v>
                      </c:pt>
                      <c:pt idx="507">
                        <c:v>10.482224715827924</c:v>
                      </c:pt>
                      <c:pt idx="508">
                        <c:v>11.630251356115554</c:v>
                      </c:pt>
                      <c:pt idx="509">
                        <c:v>10.984262896546925</c:v>
                      </c:pt>
                      <c:pt idx="510">
                        <c:v>11.771566153757533</c:v>
                      </c:pt>
                      <c:pt idx="511">
                        <c:v>11.681118173211102</c:v>
                      </c:pt>
                      <c:pt idx="512">
                        <c:v>11.163218891951736</c:v>
                      </c:pt>
                      <c:pt idx="513">
                        <c:v>11.55121458357247</c:v>
                      </c:pt>
                      <c:pt idx="514">
                        <c:v>8.6315523848763078</c:v>
                      </c:pt>
                      <c:pt idx="515">
                        <c:v>8.4794973934661293</c:v>
                      </c:pt>
                      <c:pt idx="516">
                        <c:v>6.9898071367941439</c:v>
                      </c:pt>
                      <c:pt idx="517">
                        <c:v>7.0806011755521538</c:v>
                      </c:pt>
                      <c:pt idx="518">
                        <c:v>6.9534570682114225</c:v>
                      </c:pt>
                      <c:pt idx="519">
                        <c:v>5.7738189216546036</c:v>
                      </c:pt>
                      <c:pt idx="520">
                        <c:v>5.7886932206176347</c:v>
                      </c:pt>
                      <c:pt idx="521">
                        <c:v>5.2030180684927476</c:v>
                      </c:pt>
                      <c:pt idx="522">
                        <c:v>5.4004825105003924</c:v>
                      </c:pt>
                      <c:pt idx="523">
                        <c:v>5.551812843145628</c:v>
                      </c:pt>
                      <c:pt idx="524">
                        <c:v>6.2099181140578654</c:v>
                      </c:pt>
                      <c:pt idx="525">
                        <c:v>6.1741543682393942</c:v>
                      </c:pt>
                      <c:pt idx="526">
                        <c:v>7.5538149574218947</c:v>
                      </c:pt>
                      <c:pt idx="527">
                        <c:v>7.6872781434560089</c:v>
                      </c:pt>
                      <c:pt idx="528">
                        <c:v>8.1784723876333505</c:v>
                      </c:pt>
                      <c:pt idx="529">
                        <c:v>10.408743437530898</c:v>
                      </c:pt>
                      <c:pt idx="530">
                        <c:v>10.184643466263722</c:v>
                      </c:pt>
                      <c:pt idx="531">
                        <c:v>12.654800860440117</c:v>
                      </c:pt>
                      <c:pt idx="532">
                        <c:v>12.663174858155056</c:v>
                      </c:pt>
                      <c:pt idx="533">
                        <c:v>13.152081105417933</c:v>
                      </c:pt>
                      <c:pt idx="534">
                        <c:v>15.468831341566872</c:v>
                      </c:pt>
                      <c:pt idx="535">
                        <c:v>17.317963138707825</c:v>
                      </c:pt>
                      <c:pt idx="536">
                        <c:v>16.913980328761809</c:v>
                      </c:pt>
                      <c:pt idx="537">
                        <c:v>16.473487519428478</c:v>
                      </c:pt>
                      <c:pt idx="538">
                        <c:v>16.435073092695983</c:v>
                      </c:pt>
                      <c:pt idx="539">
                        <c:v>17.678520785490349</c:v>
                      </c:pt>
                      <c:pt idx="540">
                        <c:v>14.951640330733081</c:v>
                      </c:pt>
                      <c:pt idx="541">
                        <c:v>13.085919957656403</c:v>
                      </c:pt>
                      <c:pt idx="542">
                        <c:v>11.59012518301444</c:v>
                      </c:pt>
                      <c:pt idx="543">
                        <c:v>10.932864992230137</c:v>
                      </c:pt>
                      <c:pt idx="544">
                        <c:v>10.30532307990306</c:v>
                      </c:pt>
                      <c:pt idx="545">
                        <c:v>9.3521576283164336</c:v>
                      </c:pt>
                      <c:pt idx="546">
                        <c:v>9.6864393481539466</c:v>
                      </c:pt>
                      <c:pt idx="547">
                        <c:v>7.9208927761500556</c:v>
                      </c:pt>
                      <c:pt idx="548">
                        <c:v>8.2895394171601495</c:v>
                      </c:pt>
                      <c:pt idx="549">
                        <c:v>8.4770987389821748</c:v>
                      </c:pt>
                      <c:pt idx="550">
                        <c:v>10.026335534900369</c:v>
                      </c:pt>
                    </c:numCache>
                  </c:numRef>
                </c:val>
                <c:smooth val="0"/>
                <c:extLst xmlns:c15="http://schemas.microsoft.com/office/drawing/2012/chart">
                  <c:ext xmlns:c16="http://schemas.microsoft.com/office/drawing/2014/chart" uri="{C3380CC4-5D6E-409C-BE32-E72D297353CC}">
                    <c16:uniqueId val="{00000002-8EB9-4E26-83CC-0ED1C439D44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2.7153723210245064</c:v>
                      </c:pt>
                      <c:pt idx="1">
                        <c:v>2.7622859713371248</c:v>
                      </c:pt>
                      <c:pt idx="2">
                        <c:v>2.6673830999861448</c:v>
                      </c:pt>
                      <c:pt idx="3">
                        <c:v>2.2611894690498806</c:v>
                      </c:pt>
                      <c:pt idx="4">
                        <c:v>2.2031846878159413</c:v>
                      </c:pt>
                      <c:pt idx="5">
                        <c:v>2.3483362482559711</c:v>
                      </c:pt>
                      <c:pt idx="6">
                        <c:v>2.583635730173341</c:v>
                      </c:pt>
                      <c:pt idx="7">
                        <c:v>2.8581631289711593</c:v>
                      </c:pt>
                      <c:pt idx="8">
                        <c:v>4.1638580452303033</c:v>
                      </c:pt>
                      <c:pt idx="9">
                        <c:v>4.7218509377651561</c:v>
                      </c:pt>
                      <c:pt idx="10">
                        <c:v>5.7861013776663217</c:v>
                      </c:pt>
                      <c:pt idx="11">
                        <c:v>5.2872391224898569</c:v>
                      </c:pt>
                      <c:pt idx="12">
                        <c:v>5.0740566086490357</c:v>
                      </c:pt>
                      <c:pt idx="13">
                        <c:v>7.3284793926579033</c:v>
                      </c:pt>
                      <c:pt idx="14">
                        <c:v>7.8678349189719716</c:v>
                      </c:pt>
                      <c:pt idx="15">
                        <c:v>7.8564546749542519</c:v>
                      </c:pt>
                      <c:pt idx="16">
                        <c:v>6.6249615833260203</c:v>
                      </c:pt>
                      <c:pt idx="17">
                        <c:v>6.6848701796808365</c:v>
                      </c:pt>
                      <c:pt idx="18">
                        <c:v>6.6847517778072252</c:v>
                      </c:pt>
                      <c:pt idx="19">
                        <c:v>6.7322597474052124</c:v>
                      </c:pt>
                      <c:pt idx="20">
                        <c:v>6.3478751432628364</c:v>
                      </c:pt>
                      <c:pt idx="21">
                        <c:v>7.6533087417957431</c:v>
                      </c:pt>
                      <c:pt idx="22">
                        <c:v>8.6686690483209023</c:v>
                      </c:pt>
                      <c:pt idx="23">
                        <c:v>8.233076974248668</c:v>
                      </c:pt>
                      <c:pt idx="24">
                        <c:v>7.9452252117530096</c:v>
                      </c:pt>
                      <c:pt idx="25">
                        <c:v>7.7932356164558714</c:v>
                      </c:pt>
                      <c:pt idx="26">
                        <c:v>9.3392197176560767</c:v>
                      </c:pt>
                      <c:pt idx="27">
                        <c:v>8.5249832346459318</c:v>
                      </c:pt>
                      <c:pt idx="28">
                        <c:v>6.7208276233358859</c:v>
                      </c:pt>
                      <c:pt idx="29">
                        <c:v>6.7110056399674107</c:v>
                      </c:pt>
                      <c:pt idx="30">
                        <c:v>7.1930434827220386</c:v>
                      </c:pt>
                      <c:pt idx="31">
                        <c:v>5.7987440653964919</c:v>
                      </c:pt>
                      <c:pt idx="32">
                        <c:v>5.1439372739402041</c:v>
                      </c:pt>
                      <c:pt idx="33">
                        <c:v>5.6448882597125225</c:v>
                      </c:pt>
                      <c:pt idx="34">
                        <c:v>4.7643754800632143</c:v>
                      </c:pt>
                      <c:pt idx="35">
                        <c:v>3.396677835660777</c:v>
                      </c:pt>
                      <c:pt idx="36">
                        <c:v>2.8828067740504126</c:v>
                      </c:pt>
                      <c:pt idx="37">
                        <c:v>2.9927687667464098</c:v>
                      </c:pt>
                      <c:pt idx="38">
                        <c:v>3.4418082439274098</c:v>
                      </c:pt>
                      <c:pt idx="39">
                        <c:v>2.4206472725107777</c:v>
                      </c:pt>
                      <c:pt idx="40">
                        <c:v>2.5251679290339268</c:v>
                      </c:pt>
                      <c:pt idx="41">
                        <c:v>2.567942793957128</c:v>
                      </c:pt>
                      <c:pt idx="42">
                        <c:v>2.6652027470602002</c:v>
                      </c:pt>
                      <c:pt idx="43">
                        <c:v>2.6474061041228878</c:v>
                      </c:pt>
                      <c:pt idx="44">
                        <c:v>2.7653970487186417</c:v>
                      </c:pt>
                      <c:pt idx="45">
                        <c:v>3.454682058142172</c:v>
                      </c:pt>
                      <c:pt idx="46">
                        <c:v>4.3187229527868007</c:v>
                      </c:pt>
                      <c:pt idx="47">
                        <c:v>4.4159383641960721</c:v>
                      </c:pt>
                      <c:pt idx="48">
                        <c:v>4.2631803166428499</c:v>
                      </c:pt>
                      <c:pt idx="49">
                        <c:v>8.6912138677064252</c:v>
                      </c:pt>
                      <c:pt idx="50">
                        <c:v>8.0351347493210117</c:v>
                      </c:pt>
                      <c:pt idx="51">
                        <c:v>8.8403144553942408</c:v>
                      </c:pt>
                      <c:pt idx="52">
                        <c:v>9.544434961012632</c:v>
                      </c:pt>
                      <c:pt idx="53">
                        <c:v>9.5944210281694069</c:v>
                      </c:pt>
                      <c:pt idx="54">
                        <c:v>8.8401467154963562</c:v>
                      </c:pt>
                      <c:pt idx="55">
                        <c:v>9.6611509531340136</c:v>
                      </c:pt>
                      <c:pt idx="56">
                        <c:v>8.9530888971813294</c:v>
                      </c:pt>
                      <c:pt idx="57">
                        <c:v>8.9727730628858939</c:v>
                      </c:pt>
                      <c:pt idx="58">
                        <c:v>9.1588889867124816</c:v>
                      </c:pt>
                      <c:pt idx="59">
                        <c:v>9.8283514505869203</c:v>
                      </c:pt>
                      <c:pt idx="60">
                        <c:v>10.824303998341268</c:v>
                      </c:pt>
                      <c:pt idx="61">
                        <c:v>11.999813183257436</c:v>
                      </c:pt>
                      <c:pt idx="62">
                        <c:v>11.483166263336996</c:v>
                      </c:pt>
                      <c:pt idx="63">
                        <c:v>12.02781231797257</c:v>
                      </c:pt>
                      <c:pt idx="64">
                        <c:v>15.556280604918312</c:v>
                      </c:pt>
                      <c:pt idx="65">
                        <c:v>15.536815920728273</c:v>
                      </c:pt>
                      <c:pt idx="66">
                        <c:v>15.047935642580475</c:v>
                      </c:pt>
                      <c:pt idx="67">
                        <c:v>13.368384458970679</c:v>
                      </c:pt>
                      <c:pt idx="68">
                        <c:v>13.85072708319421</c:v>
                      </c:pt>
                      <c:pt idx="69">
                        <c:v>14.053576754651733</c:v>
                      </c:pt>
                      <c:pt idx="70">
                        <c:v>11.960739691685006</c:v>
                      </c:pt>
                      <c:pt idx="71">
                        <c:v>10.520901423214319</c:v>
                      </c:pt>
                      <c:pt idx="72">
                        <c:v>11.35509157481021</c:v>
                      </c:pt>
                      <c:pt idx="73">
                        <c:v>11.028105845900534</c:v>
                      </c:pt>
                      <c:pt idx="74">
                        <c:v>10.206532656858222</c:v>
                      </c:pt>
                      <c:pt idx="75">
                        <c:v>9.8754228694315564</c:v>
                      </c:pt>
                      <c:pt idx="76">
                        <c:v>9.4790919857765061</c:v>
                      </c:pt>
                      <c:pt idx="77">
                        <c:v>8.2207562876873741</c:v>
                      </c:pt>
                      <c:pt idx="78">
                        <c:v>6.0751260494201373</c:v>
                      </c:pt>
                      <c:pt idx="79">
                        <c:v>4.6329993604932413</c:v>
                      </c:pt>
                      <c:pt idx="80">
                        <c:v>3.4322664946415338</c:v>
                      </c:pt>
                      <c:pt idx="81">
                        <c:v>3.4391380411512347</c:v>
                      </c:pt>
                      <c:pt idx="82">
                        <c:v>3.2075383514006623</c:v>
                      </c:pt>
                      <c:pt idx="83">
                        <c:v>2.919170943879271</c:v>
                      </c:pt>
                      <c:pt idx="84">
                        <c:v>2.9916913611184062</c:v>
                      </c:pt>
                      <c:pt idx="85">
                        <c:v>3.1105841727931232</c:v>
                      </c:pt>
                      <c:pt idx="86">
                        <c:v>3.1965248576240093</c:v>
                      </c:pt>
                      <c:pt idx="87">
                        <c:v>3.4592438843873938</c:v>
                      </c:pt>
                      <c:pt idx="88">
                        <c:v>3.9325761064142193</c:v>
                      </c:pt>
                      <c:pt idx="89">
                        <c:v>4.7005651693235038</c:v>
                      </c:pt>
                      <c:pt idx="90">
                        <c:v>8.1173173874556319</c:v>
                      </c:pt>
                      <c:pt idx="91">
                        <c:v>7.4867760837295894</c:v>
                      </c:pt>
                      <c:pt idx="92">
                        <c:v>7.0114231404513001</c:v>
                      </c:pt>
                      <c:pt idx="93">
                        <c:v>6.8053589286347913</c:v>
                      </c:pt>
                      <c:pt idx="94">
                        <c:v>6.1131283414365907</c:v>
                      </c:pt>
                      <c:pt idx="95">
                        <c:v>5.5830153630575952</c:v>
                      </c:pt>
                      <c:pt idx="96">
                        <c:v>5.3367023661628599</c:v>
                      </c:pt>
                      <c:pt idx="97">
                        <c:v>4.4806385997346885</c:v>
                      </c:pt>
                      <c:pt idx="98">
                        <c:v>3.9727189756408299</c:v>
                      </c:pt>
                      <c:pt idx="99">
                        <c:v>3.9251473686113596</c:v>
                      </c:pt>
                      <c:pt idx="100">
                        <c:v>2.1774883800518738</c:v>
                      </c:pt>
                      <c:pt idx="101">
                        <c:v>2.2645398495026492</c:v>
                      </c:pt>
                      <c:pt idx="102">
                        <c:v>2.3010073639580639</c:v>
                      </c:pt>
                      <c:pt idx="103">
                        <c:v>2.4155880374702909</c:v>
                      </c:pt>
                      <c:pt idx="104">
                        <c:v>2.3522873419881085</c:v>
                      </c:pt>
                      <c:pt idx="105">
                        <c:v>2.3382321925619807</c:v>
                      </c:pt>
                      <c:pt idx="106">
                        <c:v>2.1684226782338287</c:v>
                      </c:pt>
                      <c:pt idx="107">
                        <c:v>2.4485554292856513</c:v>
                      </c:pt>
                      <c:pt idx="108">
                        <c:v>2.6188123901947558</c:v>
                      </c:pt>
                      <c:pt idx="109">
                        <c:v>2.561124452785474</c:v>
                      </c:pt>
                      <c:pt idx="110">
                        <c:v>4.7152967284513725</c:v>
                      </c:pt>
                      <c:pt idx="111">
                        <c:v>3.0693936593564812</c:v>
                      </c:pt>
                      <c:pt idx="112">
                        <c:v>2.7909893837120552</c:v>
                      </c:pt>
                      <c:pt idx="113">
                        <c:v>2.395394445614178</c:v>
                      </c:pt>
                      <c:pt idx="114">
                        <c:v>2.3493548742792898</c:v>
                      </c:pt>
                      <c:pt idx="115">
                        <c:v>2.3520385741184087</c:v>
                      </c:pt>
                      <c:pt idx="116">
                        <c:v>2.6046205790399588</c:v>
                      </c:pt>
                      <c:pt idx="117">
                        <c:v>2.6901084064796259</c:v>
                      </c:pt>
                      <c:pt idx="118">
                        <c:v>2.0030265689297062</c:v>
                      </c:pt>
                      <c:pt idx="119">
                        <c:v>1.9345205576964433</c:v>
                      </c:pt>
                      <c:pt idx="120">
                        <c:v>2.0147188817622808</c:v>
                      </c:pt>
                      <c:pt idx="121">
                        <c:v>2.4420738526153789</c:v>
                      </c:pt>
                      <c:pt idx="122">
                        <c:v>2.6153744161466226</c:v>
                      </c:pt>
                      <c:pt idx="123">
                        <c:v>2.8268296070761494</c:v>
                      </c:pt>
                      <c:pt idx="124">
                        <c:v>2.7910012560553223</c:v>
                      </c:pt>
                      <c:pt idx="125">
                        <c:v>2.4185769204914114</c:v>
                      </c:pt>
                      <c:pt idx="126">
                        <c:v>2.3777825897094513</c:v>
                      </c:pt>
                      <c:pt idx="127">
                        <c:v>2.2430835508027367</c:v>
                      </c:pt>
                      <c:pt idx="128">
                        <c:v>2.983847933156242</c:v>
                      </c:pt>
                      <c:pt idx="129">
                        <c:v>2.9373435453121197</c:v>
                      </c:pt>
                      <c:pt idx="130">
                        <c:v>2.7661763717638186</c:v>
                      </c:pt>
                      <c:pt idx="131">
                        <c:v>3.2352720210939312</c:v>
                      </c:pt>
                      <c:pt idx="132">
                        <c:v>3.0499643341938256</c:v>
                      </c:pt>
                      <c:pt idx="133">
                        <c:v>3.0120686718979708</c:v>
                      </c:pt>
                      <c:pt idx="134">
                        <c:v>3.1982101264729366</c:v>
                      </c:pt>
                      <c:pt idx="135">
                        <c:v>3.7520659067511914</c:v>
                      </c:pt>
                      <c:pt idx="136">
                        <c:v>3.9299035390389094</c:v>
                      </c:pt>
                      <c:pt idx="137">
                        <c:v>3.8575160705082872</c:v>
                      </c:pt>
                      <c:pt idx="138">
                        <c:v>4.0113225694059231</c:v>
                      </c:pt>
                      <c:pt idx="139">
                        <c:v>4.2306947006570743</c:v>
                      </c:pt>
                      <c:pt idx="140">
                        <c:v>3.8875429149451146</c:v>
                      </c:pt>
                      <c:pt idx="141">
                        <c:v>3.3021689162486321</c:v>
                      </c:pt>
                      <c:pt idx="142">
                        <c:v>3.437810351421418</c:v>
                      </c:pt>
                      <c:pt idx="143">
                        <c:v>3.4248506395821412</c:v>
                      </c:pt>
                      <c:pt idx="144">
                        <c:v>3.5323870102765298</c:v>
                      </c:pt>
                      <c:pt idx="145">
                        <c:v>3.4130044990804937</c:v>
                      </c:pt>
                      <c:pt idx="146">
                        <c:v>2.9966949619778149</c:v>
                      </c:pt>
                      <c:pt idx="147">
                        <c:v>2.9346754042795284</c:v>
                      </c:pt>
                      <c:pt idx="148">
                        <c:v>2.8356249748529812</c:v>
                      </c:pt>
                      <c:pt idx="149">
                        <c:v>3.1101057837135322</c:v>
                      </c:pt>
                      <c:pt idx="150">
                        <c:v>3.403497731108494</c:v>
                      </c:pt>
                      <c:pt idx="151">
                        <c:v>3.4141261425090175</c:v>
                      </c:pt>
                      <c:pt idx="152">
                        <c:v>3.5106693339893691</c:v>
                      </c:pt>
                      <c:pt idx="153">
                        <c:v>3.7597027064231971</c:v>
                      </c:pt>
                      <c:pt idx="154">
                        <c:v>3.6235546804725733</c:v>
                      </c:pt>
                      <c:pt idx="155">
                        <c:v>4.1852547759920897</c:v>
                      </c:pt>
                      <c:pt idx="156">
                        <c:v>4.7213362424528205</c:v>
                      </c:pt>
                      <c:pt idx="157">
                        <c:v>5.2080615622677318</c:v>
                      </c:pt>
                      <c:pt idx="158">
                        <c:v>5.2545280671128749</c:v>
                      </c:pt>
                      <c:pt idx="159">
                        <c:v>5.6540619107914134</c:v>
                      </c:pt>
                      <c:pt idx="160">
                        <c:v>5.2287578534185988</c:v>
                      </c:pt>
                      <c:pt idx="161">
                        <c:v>5.950356913655237</c:v>
                      </c:pt>
                      <c:pt idx="162">
                        <c:v>5.9740212990876733</c:v>
                      </c:pt>
                      <c:pt idx="163">
                        <c:v>5.4414583215371168</c:v>
                      </c:pt>
                      <c:pt idx="164">
                        <c:v>6.14029920567876</c:v>
                      </c:pt>
                      <c:pt idx="165">
                        <c:v>6.6707636711460561</c:v>
                      </c:pt>
                      <c:pt idx="166">
                        <c:v>7.2622856837653966</c:v>
                      </c:pt>
                      <c:pt idx="167">
                        <c:v>7.1251742292730222</c:v>
                      </c:pt>
                      <c:pt idx="168">
                        <c:v>7.3255265987004412</c:v>
                      </c:pt>
                      <c:pt idx="169">
                        <c:v>7.2864765294736431</c:v>
                      </c:pt>
                      <c:pt idx="170">
                        <c:v>8.2168720858435158</c:v>
                      </c:pt>
                      <c:pt idx="171">
                        <c:v>8.2670320148015186</c:v>
                      </c:pt>
                      <c:pt idx="172">
                        <c:v>9.2815177510802869</c:v>
                      </c:pt>
                      <c:pt idx="173">
                        <c:v>11.10102858193517</c:v>
                      </c:pt>
                      <c:pt idx="174">
                        <c:v>10.84427865916563</c:v>
                      </c:pt>
                      <c:pt idx="175">
                        <c:v>8.6516848701871343</c:v>
                      </c:pt>
                      <c:pt idx="176">
                        <c:v>8.6481813738208739</c:v>
                      </c:pt>
                      <c:pt idx="177">
                        <c:v>9.0218088739887854</c:v>
                      </c:pt>
                      <c:pt idx="178">
                        <c:v>9.7915983039390788</c:v>
                      </c:pt>
                      <c:pt idx="179">
                        <c:v>9.2799545543075617</c:v>
                      </c:pt>
                      <c:pt idx="180">
                        <c:v>9.9156384157984174</c:v>
                      </c:pt>
                      <c:pt idx="181">
                        <c:v>10.568829662011787</c:v>
                      </c:pt>
                      <c:pt idx="182">
                        <c:v>9.124468570571155</c:v>
                      </c:pt>
                      <c:pt idx="183">
                        <c:v>7.2580252279353905</c:v>
                      </c:pt>
                      <c:pt idx="184">
                        <c:v>7.6123162093854289</c:v>
                      </c:pt>
                      <c:pt idx="185">
                        <c:v>8.9821410898319378</c:v>
                      </c:pt>
                      <c:pt idx="186">
                        <c:v>5.3977535798788443</c:v>
                      </c:pt>
                      <c:pt idx="187">
                        <c:v>5.5373295785850436</c:v>
                      </c:pt>
                      <c:pt idx="188">
                        <c:v>5.0117721490826268</c:v>
                      </c:pt>
                      <c:pt idx="189">
                        <c:v>4.0866927985775732</c:v>
                      </c:pt>
                      <c:pt idx="190">
                        <c:v>3.9961173515291271</c:v>
                      </c:pt>
                      <c:pt idx="191">
                        <c:v>3.3468547003468436</c:v>
                      </c:pt>
                      <c:pt idx="192">
                        <c:v>3.500418052307698</c:v>
                      </c:pt>
                      <c:pt idx="193">
                        <c:v>3.7180852536661857</c:v>
                      </c:pt>
                      <c:pt idx="194">
                        <c:v>3.6267815069968341</c:v>
                      </c:pt>
                      <c:pt idx="195">
                        <c:v>3.2103376136203954</c:v>
                      </c:pt>
                      <c:pt idx="196">
                        <c:v>4.2009062296411868</c:v>
                      </c:pt>
                      <c:pt idx="197">
                        <c:v>3.6017627728943729</c:v>
                      </c:pt>
                      <c:pt idx="198">
                        <c:v>3.761962303184152</c:v>
                      </c:pt>
                      <c:pt idx="199">
                        <c:v>4.7979742615806185</c:v>
                      </c:pt>
                      <c:pt idx="200">
                        <c:v>3.7701229709543767</c:v>
                      </c:pt>
                      <c:pt idx="201">
                        <c:v>3.4475678841280084</c:v>
                      </c:pt>
                      <c:pt idx="202">
                        <c:v>2.2896725280296364</c:v>
                      </c:pt>
                      <c:pt idx="203">
                        <c:v>1.8604151451970512</c:v>
                      </c:pt>
                      <c:pt idx="204">
                        <c:v>1.6867547545909236</c:v>
                      </c:pt>
                      <c:pt idx="205">
                        <c:v>1.7202235036461004</c:v>
                      </c:pt>
                      <c:pt idx="206">
                        <c:v>1.6634802014481609</c:v>
                      </c:pt>
                      <c:pt idx="207">
                        <c:v>1.5985377749525513</c:v>
                      </c:pt>
                      <c:pt idx="208">
                        <c:v>1.5465164566230396</c:v>
                      </c:pt>
                      <c:pt idx="209">
                        <c:v>1.5074046662794247</c:v>
                      </c:pt>
                      <c:pt idx="210">
                        <c:v>1.654252665038572</c:v>
                      </c:pt>
                      <c:pt idx="211">
                        <c:v>2.1402998210259638</c:v>
                      </c:pt>
                      <c:pt idx="212">
                        <c:v>2.7434179241565664</c:v>
                      </c:pt>
                      <c:pt idx="213">
                        <c:v>3.2808387995053119</c:v>
                      </c:pt>
                      <c:pt idx="214">
                        <c:v>3.0743796097263041</c:v>
                      </c:pt>
                      <c:pt idx="215">
                        <c:v>3.2526271695782372</c:v>
                      </c:pt>
                      <c:pt idx="216">
                        <c:v>3.2568223855984595</c:v>
                      </c:pt>
                      <c:pt idx="217">
                        <c:v>3.8596118543065678</c:v>
                      </c:pt>
                      <c:pt idx="218">
                        <c:v>3.7695192374526587</c:v>
                      </c:pt>
                      <c:pt idx="219">
                        <c:v>3.8885938410351342</c:v>
                      </c:pt>
                      <c:pt idx="220">
                        <c:v>4.2372791461749424</c:v>
                      </c:pt>
                      <c:pt idx="221">
                        <c:v>4.4313264719009595</c:v>
                      </c:pt>
                      <c:pt idx="222">
                        <c:v>5.2316421442290819</c:v>
                      </c:pt>
                      <c:pt idx="223">
                        <c:v>5.4843964606327695</c:v>
                      </c:pt>
                      <c:pt idx="224">
                        <c:v>5.9798674413191231</c:v>
                      </c:pt>
                      <c:pt idx="225">
                        <c:v>5.9291378771112955</c:v>
                      </c:pt>
                      <c:pt idx="226">
                        <c:v>6.4937321033398634</c:v>
                      </c:pt>
                      <c:pt idx="227">
                        <c:v>6.5562574129374704</c:v>
                      </c:pt>
                      <c:pt idx="228">
                        <c:v>7.048165208160615</c:v>
                      </c:pt>
                      <c:pt idx="229">
                        <c:v>6.6587862272943426</c:v>
                      </c:pt>
                      <c:pt idx="230">
                        <c:v>6.3813862906209859</c:v>
                      </c:pt>
                      <c:pt idx="231">
                        <c:v>5.7941266515004619</c:v>
                      </c:pt>
                      <c:pt idx="232">
                        <c:v>4.7010081041981948</c:v>
                      </c:pt>
                      <c:pt idx="233">
                        <c:v>4.5299399300593013</c:v>
                      </c:pt>
                      <c:pt idx="234">
                        <c:v>4.7585791118100804</c:v>
                      </c:pt>
                      <c:pt idx="235">
                        <c:v>4.7127582921725395</c:v>
                      </c:pt>
                      <c:pt idx="236">
                        <c:v>4.1689503879261069</c:v>
                      </c:pt>
                      <c:pt idx="237">
                        <c:v>4.069791342307302</c:v>
                      </c:pt>
                      <c:pt idx="238">
                        <c:v>4.1709520550867438</c:v>
                      </c:pt>
                      <c:pt idx="239">
                        <c:v>4.3923586166795427</c:v>
                      </c:pt>
                      <c:pt idx="240">
                        <c:v>4.3506269277963909</c:v>
                      </c:pt>
                      <c:pt idx="241">
                        <c:v>4.4616860130582925</c:v>
                      </c:pt>
                      <c:pt idx="242">
                        <c:v>5.064312231661984</c:v>
                      </c:pt>
                      <c:pt idx="243">
                        <c:v>5.5259787608764652</c:v>
                      </c:pt>
                      <c:pt idx="244">
                        <c:v>5.3003131566188513</c:v>
                      </c:pt>
                      <c:pt idx="245">
                        <c:v>5.2268635775222521</c:v>
                      </c:pt>
                      <c:pt idx="246">
                        <c:v>5.8782830258609522</c:v>
                      </c:pt>
                      <c:pt idx="247">
                        <c:v>6.1521969502164673</c:v>
                      </c:pt>
                      <c:pt idx="248">
                        <c:v>6.2891249900365622</c:v>
                      </c:pt>
                      <c:pt idx="249">
                        <c:v>6.2495728933865919</c:v>
                      </c:pt>
                      <c:pt idx="250">
                        <c:v>7.1858011721637798</c:v>
                      </c:pt>
                      <c:pt idx="251">
                        <c:v>6.5952761760965908</c:v>
                      </c:pt>
                      <c:pt idx="252">
                        <c:v>6.3935745139668523</c:v>
                      </c:pt>
                      <c:pt idx="253">
                        <c:v>6.0662728371273964</c:v>
                      </c:pt>
                      <c:pt idx="254">
                        <c:v>5.9897935933716919</c:v>
                      </c:pt>
                      <c:pt idx="255">
                        <c:v>5.8586296953221026</c:v>
                      </c:pt>
                      <c:pt idx="256">
                        <c:v>5.7815482852067488</c:v>
                      </c:pt>
                      <c:pt idx="257">
                        <c:v>5.73303173784383</c:v>
                      </c:pt>
                      <c:pt idx="258">
                        <c:v>5.617012555052515</c:v>
                      </c:pt>
                      <c:pt idx="259">
                        <c:v>5.7857799612029188</c:v>
                      </c:pt>
                      <c:pt idx="260">
                        <c:v>5.665068022030586</c:v>
                      </c:pt>
                      <c:pt idx="261">
                        <c:v>6.2170366150658296</c:v>
                      </c:pt>
                      <c:pt idx="262">
                        <c:v>6.5739558952484076</c:v>
                      </c:pt>
                      <c:pt idx="263">
                        <c:v>6.4942033141808739</c:v>
                      </c:pt>
                      <c:pt idx="264">
                        <c:v>7.3904817181009559</c:v>
                      </c:pt>
                      <c:pt idx="265">
                        <c:v>6.9589478719810574</c:v>
                      </c:pt>
                      <c:pt idx="266">
                        <c:v>6.9137808474328439</c:v>
                      </c:pt>
                      <c:pt idx="267">
                        <c:v>6.8658470313390421</c:v>
                      </c:pt>
                      <c:pt idx="268">
                        <c:v>6.0756288877944069</c:v>
                      </c:pt>
                      <c:pt idx="269">
                        <c:v>5.5868200115070765</c:v>
                      </c:pt>
                      <c:pt idx="270">
                        <c:v>5.3638682421569346</c:v>
                      </c:pt>
                      <c:pt idx="271">
                        <c:v>5.8799381652730496</c:v>
                      </c:pt>
                      <c:pt idx="272">
                        <c:v>6.1224362501097715</c:v>
                      </c:pt>
                      <c:pt idx="273">
                        <c:v>6.346995391136506</c:v>
                      </c:pt>
                      <c:pt idx="274">
                        <c:v>5.9699586051790385</c:v>
                      </c:pt>
                      <c:pt idx="275">
                        <c:v>4.5896970802769621</c:v>
                      </c:pt>
                      <c:pt idx="276">
                        <c:v>4.6498078182644491</c:v>
                      </c:pt>
                      <c:pt idx="277">
                        <c:v>4.5163228185398125</c:v>
                      </c:pt>
                      <c:pt idx="278">
                        <c:v>4.5467093754074881</c:v>
                      </c:pt>
                      <c:pt idx="279">
                        <c:v>4.6706789346143553</c:v>
                      </c:pt>
                      <c:pt idx="280">
                        <c:v>4.6073475868928231</c:v>
                      </c:pt>
                      <c:pt idx="281">
                        <c:v>4.486708654748659</c:v>
                      </c:pt>
                      <c:pt idx="282">
                        <c:v>4.1693702176615988</c:v>
                      </c:pt>
                      <c:pt idx="283">
                        <c:v>3.8488363139670816</c:v>
                      </c:pt>
                      <c:pt idx="284">
                        <c:v>3.9782100267430782</c:v>
                      </c:pt>
                      <c:pt idx="285">
                        <c:v>5.1336676683352627</c:v>
                      </c:pt>
                      <c:pt idx="286">
                        <c:v>4.976630431229327</c:v>
                      </c:pt>
                      <c:pt idx="287">
                        <c:v>4.9036750903557813</c:v>
                      </c:pt>
                      <c:pt idx="288">
                        <c:v>2.1894709880636412</c:v>
                      </c:pt>
                      <c:pt idx="289">
                        <c:v>2.0549607053080945</c:v>
                      </c:pt>
                      <c:pt idx="290">
                        <c:v>1.8567450149733269</c:v>
                      </c:pt>
                      <c:pt idx="291">
                        <c:v>1.7110017871527854</c:v>
                      </c:pt>
                      <c:pt idx="292">
                        <c:v>1.7194959279834194</c:v>
                      </c:pt>
                      <c:pt idx="293">
                        <c:v>1.6832702710375245</c:v>
                      </c:pt>
                      <c:pt idx="294">
                        <c:v>1.5409644769539805</c:v>
                      </c:pt>
                      <c:pt idx="295">
                        <c:v>1.4195722940291273</c:v>
                      </c:pt>
                      <c:pt idx="296">
                        <c:v>1.2740399816130019</c:v>
                      </c:pt>
                      <c:pt idx="297">
                        <c:v>1.2383086467860098</c:v>
                      </c:pt>
                      <c:pt idx="298">
                        <c:v>2.6370266579134114</c:v>
                      </c:pt>
                      <c:pt idx="299">
                        <c:v>2.7912343838191691</c:v>
                      </c:pt>
                      <c:pt idx="300">
                        <c:v>3.2522080274602518</c:v>
                      </c:pt>
                      <c:pt idx="301">
                        <c:v>3.4696116311944531</c:v>
                      </c:pt>
                      <c:pt idx="302">
                        <c:v>3.349363519531932</c:v>
                      </c:pt>
                      <c:pt idx="303">
                        <c:v>3.8371404571960426</c:v>
                      </c:pt>
                      <c:pt idx="304">
                        <c:v>4.132534176020533</c:v>
                      </c:pt>
                      <c:pt idx="305">
                        <c:v>4.4092149037976984</c:v>
                      </c:pt>
                      <c:pt idx="306">
                        <c:v>4.6298536090689897</c:v>
                      </c:pt>
                      <c:pt idx="307">
                        <c:v>4.818308630476599</c:v>
                      </c:pt>
                      <c:pt idx="308">
                        <c:v>4.6940165715649451</c:v>
                      </c:pt>
                      <c:pt idx="309">
                        <c:v>4.7024942873642823</c:v>
                      </c:pt>
                      <c:pt idx="310">
                        <c:v>4.5010040035340078</c:v>
                      </c:pt>
                      <c:pt idx="311">
                        <c:v>3.7477056633554486</c:v>
                      </c:pt>
                      <c:pt idx="312">
                        <c:v>3.8879215128728606</c:v>
                      </c:pt>
                      <c:pt idx="313">
                        <c:v>3.6555640405191729</c:v>
                      </c:pt>
                      <c:pt idx="314">
                        <c:v>3.7731433914324466</c:v>
                      </c:pt>
                      <c:pt idx="315">
                        <c:v>4.2006740191149357</c:v>
                      </c:pt>
                      <c:pt idx="316">
                        <c:v>4.6203955408266033</c:v>
                      </c:pt>
                      <c:pt idx="317">
                        <c:v>4.4718089756253736</c:v>
                      </c:pt>
                      <c:pt idx="318">
                        <c:v>5.1319667649126961</c:v>
                      </c:pt>
                      <c:pt idx="319">
                        <c:v>5.1445170424325246</c:v>
                      </c:pt>
                      <c:pt idx="320">
                        <c:v>4.5501694004383868</c:v>
                      </c:pt>
                      <c:pt idx="321">
                        <c:v>5.1185741941435934</c:v>
                      </c:pt>
                      <c:pt idx="322">
                        <c:v>5.4377636191524399</c:v>
                      </c:pt>
                      <c:pt idx="323">
                        <c:v>6.31087613691823</c:v>
                      </c:pt>
                      <c:pt idx="324">
                        <c:v>5.4983499667170479</c:v>
                      </c:pt>
                      <c:pt idx="325">
                        <c:v>5.5990590253885273</c:v>
                      </c:pt>
                      <c:pt idx="326">
                        <c:v>4.3424452891384675</c:v>
                      </c:pt>
                      <c:pt idx="327">
                        <c:v>4.5368717694660967</c:v>
                      </c:pt>
                      <c:pt idx="328">
                        <c:v>4.197893379337712</c:v>
                      </c:pt>
                      <c:pt idx="329">
                        <c:v>4.3846799698485208</c:v>
                      </c:pt>
                      <c:pt idx="330">
                        <c:v>5.3851902008066297</c:v>
                      </c:pt>
                      <c:pt idx="331">
                        <c:v>5.6466923050089237</c:v>
                      </c:pt>
                      <c:pt idx="332">
                        <c:v>5.4374581772665174</c:v>
                      </c:pt>
                      <c:pt idx="333">
                        <c:v>5.4113418859616029</c:v>
                      </c:pt>
                      <c:pt idx="334">
                        <c:v>6.7873439110282296</c:v>
                      </c:pt>
                      <c:pt idx="335">
                        <c:v>6.0228834978794108</c:v>
                      </c:pt>
                      <c:pt idx="336">
                        <c:v>7.8605766528898213</c:v>
                      </c:pt>
                      <c:pt idx="337">
                        <c:v>7.649844563189883</c:v>
                      </c:pt>
                      <c:pt idx="338">
                        <c:v>8.3789222807235237</c:v>
                      </c:pt>
                      <c:pt idx="339">
                        <c:v>9.0495146119494869</c:v>
                      </c:pt>
                      <c:pt idx="340">
                        <c:v>9.4059466757748247</c:v>
                      </c:pt>
                      <c:pt idx="341">
                        <c:v>10.673105234696541</c:v>
                      </c:pt>
                      <c:pt idx="342">
                        <c:v>10.992108944025256</c:v>
                      </c:pt>
                      <c:pt idx="343">
                        <c:v>11.388064984048695</c:v>
                      </c:pt>
                      <c:pt idx="344">
                        <c:v>11.406143445324334</c:v>
                      </c:pt>
                      <c:pt idx="345">
                        <c:v>13.411118250792086</c:v>
                      </c:pt>
                      <c:pt idx="346">
                        <c:v>16.42388128627185</c:v>
                      </c:pt>
                      <c:pt idx="347">
                        <c:v>15.018601210584887</c:v>
                      </c:pt>
                      <c:pt idx="348">
                        <c:v>11.870956621353296</c:v>
                      </c:pt>
                      <c:pt idx="349">
                        <c:v>10.268296547939732</c:v>
                      </c:pt>
                      <c:pt idx="350">
                        <c:v>9.9103610095465271</c:v>
                      </c:pt>
                      <c:pt idx="351">
                        <c:v>9.8055352582839692</c:v>
                      </c:pt>
                      <c:pt idx="352">
                        <c:v>10.325741245444387</c:v>
                      </c:pt>
                      <c:pt idx="353">
                        <c:v>9.9430114099322076</c:v>
                      </c:pt>
                      <c:pt idx="354">
                        <c:v>9.4787796554806452</c:v>
                      </c:pt>
                      <c:pt idx="355">
                        <c:v>9.704405651524679</c:v>
                      </c:pt>
                      <c:pt idx="356">
                        <c:v>8.5382229806301382</c:v>
                      </c:pt>
                      <c:pt idx="357">
                        <c:v>10.544756175324178</c:v>
                      </c:pt>
                      <c:pt idx="358">
                        <c:v>13.094104312655428</c:v>
                      </c:pt>
                      <c:pt idx="359">
                        <c:v>12.318973893108353</c:v>
                      </c:pt>
                      <c:pt idx="360">
                        <c:v>12.388164749932701</c:v>
                      </c:pt>
                      <c:pt idx="361">
                        <c:v>11.859249560347974</c:v>
                      </c:pt>
                      <c:pt idx="362">
                        <c:v>12.046459029811816</c:v>
                      </c:pt>
                      <c:pt idx="363">
                        <c:v>7.5908971995458216</c:v>
                      </c:pt>
                      <c:pt idx="364">
                        <c:v>7.4630500627507157</c:v>
                      </c:pt>
                      <c:pt idx="365">
                        <c:v>7.119744963490124</c:v>
                      </c:pt>
                      <c:pt idx="366">
                        <c:v>7.0564313795009035</c:v>
                      </c:pt>
                      <c:pt idx="367">
                        <c:v>6.6628377272030574</c:v>
                      </c:pt>
                      <c:pt idx="368">
                        <c:v>6.2120675459111094</c:v>
                      </c:pt>
                      <c:pt idx="369">
                        <c:v>4.6793073452556309</c:v>
                      </c:pt>
                      <c:pt idx="370">
                        <c:v>4.4009528950192696</c:v>
                      </c:pt>
                      <c:pt idx="371">
                        <c:v>4.2663500348316665</c:v>
                      </c:pt>
                      <c:pt idx="372">
                        <c:v>4.1570647669831162</c:v>
                      </c:pt>
                      <c:pt idx="373">
                        <c:v>4.8017624726516059</c:v>
                      </c:pt>
                      <c:pt idx="374">
                        <c:v>4.9062421764360558</c:v>
                      </c:pt>
                      <c:pt idx="375">
                        <c:v>4.8252325636405642</c:v>
                      </c:pt>
                      <c:pt idx="376">
                        <c:v>5.1815719493112189</c:v>
                      </c:pt>
                      <c:pt idx="377">
                        <c:v>5.0914218727264169</c:v>
                      </c:pt>
                      <c:pt idx="378">
                        <c:v>5.1260608436885482</c:v>
                      </c:pt>
                      <c:pt idx="379">
                        <c:v>7.4257957441941205</c:v>
                      </c:pt>
                      <c:pt idx="380">
                        <c:v>7.7529843222711756</c:v>
                      </c:pt>
                      <c:pt idx="381">
                        <c:v>7.7912267044662151</c:v>
                      </c:pt>
                      <c:pt idx="382">
                        <c:v>7.5898104124025583</c:v>
                      </c:pt>
                      <c:pt idx="383">
                        <c:v>8.8645574039308297</c:v>
                      </c:pt>
                      <c:pt idx="384">
                        <c:v>9.2367018687108597</c:v>
                      </c:pt>
                      <c:pt idx="385">
                        <c:v>10.319200277254993</c:v>
                      </c:pt>
                      <c:pt idx="386">
                        <c:v>10.497666588146442</c:v>
                      </c:pt>
                      <c:pt idx="387">
                        <c:v>11.484849537485148</c:v>
                      </c:pt>
                      <c:pt idx="388">
                        <c:v>13.529826256985048</c:v>
                      </c:pt>
                      <c:pt idx="389">
                        <c:v>15.504468126214322</c:v>
                      </c:pt>
                      <c:pt idx="390">
                        <c:v>15.543158571024007</c:v>
                      </c:pt>
                      <c:pt idx="391">
                        <c:v>16.600104293547556</c:v>
                      </c:pt>
                      <c:pt idx="392">
                        <c:v>20.470222335184374</c:v>
                      </c:pt>
                      <c:pt idx="393">
                        <c:v>21.717211951560081</c:v>
                      </c:pt>
                      <c:pt idx="394">
                        <c:v>21.519283496581782</c:v>
                      </c:pt>
                      <c:pt idx="395">
                        <c:v>20.574946708144793</c:v>
                      </c:pt>
                      <c:pt idx="396">
                        <c:v>19.506938580191999</c:v>
                      </c:pt>
                      <c:pt idx="397">
                        <c:v>18.341687774980389</c:v>
                      </c:pt>
                      <c:pt idx="398">
                        <c:v>15.901743049890003</c:v>
                      </c:pt>
                      <c:pt idx="399">
                        <c:v>12.482204203282922</c:v>
                      </c:pt>
                      <c:pt idx="400">
                        <c:v>10.579706058006238</c:v>
                      </c:pt>
                      <c:pt idx="401">
                        <c:v>11.258809730576964</c:v>
                      </c:pt>
                      <c:pt idx="402">
                        <c:v>11.166860568431117</c:v>
                      </c:pt>
                      <c:pt idx="403">
                        <c:v>11.115278499681597</c:v>
                      </c:pt>
                      <c:pt idx="404">
                        <c:v>10.846312299712411</c:v>
                      </c:pt>
                      <c:pt idx="405">
                        <c:v>9.3085607064809999</c:v>
                      </c:pt>
                      <c:pt idx="406">
                        <c:v>9.6572790249919809</c:v>
                      </c:pt>
                      <c:pt idx="407">
                        <c:v>9.7763163696951612</c:v>
                      </c:pt>
                      <c:pt idx="408">
                        <c:v>10.201353874112685</c:v>
                      </c:pt>
                      <c:pt idx="409">
                        <c:v>10.639302877063335</c:v>
                      </c:pt>
                      <c:pt idx="410">
                        <c:v>11.493512123873398</c:v>
                      </c:pt>
                      <c:pt idx="411">
                        <c:v>10.327754318057766</c:v>
                      </c:pt>
                      <c:pt idx="412">
                        <c:v>9.5927583962834913</c:v>
                      </c:pt>
                      <c:pt idx="413">
                        <c:v>9.2250064832231402</c:v>
                      </c:pt>
                      <c:pt idx="414">
                        <c:v>9.0643512959910169</c:v>
                      </c:pt>
                      <c:pt idx="415">
                        <c:v>10.742252539815835</c:v>
                      </c:pt>
                      <c:pt idx="416">
                        <c:v>10.098376795775229</c:v>
                      </c:pt>
                      <c:pt idx="417">
                        <c:v>9.8101206705670752</c:v>
                      </c:pt>
                      <c:pt idx="418">
                        <c:v>9.8099634090467305</c:v>
                      </c:pt>
                      <c:pt idx="419">
                        <c:v>9.841247095042716</c:v>
                      </c:pt>
                      <c:pt idx="420">
                        <c:v>11.603441999882756</c:v>
                      </c:pt>
                      <c:pt idx="421">
                        <c:v>12.913912011362296</c:v>
                      </c:pt>
                      <c:pt idx="422">
                        <c:v>12.103080476585539</c:v>
                      </c:pt>
                      <c:pt idx="423">
                        <c:v>10.492088659242333</c:v>
                      </c:pt>
                      <c:pt idx="424">
                        <c:v>10.551735757716216</c:v>
                      </c:pt>
                      <c:pt idx="425">
                        <c:v>9.7625441094704293</c:v>
                      </c:pt>
                      <c:pt idx="426">
                        <c:v>10.07564884091652</c:v>
                      </c:pt>
                      <c:pt idx="427">
                        <c:v>10.624727613187559</c:v>
                      </c:pt>
                      <c:pt idx="428">
                        <c:v>10.054172145241012</c:v>
                      </c:pt>
                      <c:pt idx="429">
                        <c:v>9.9817493972441991</c:v>
                      </c:pt>
                      <c:pt idx="430">
                        <c:v>9.9158981095186256</c:v>
                      </c:pt>
                      <c:pt idx="431">
                        <c:v>9.657483195383838</c:v>
                      </c:pt>
                      <c:pt idx="432">
                        <c:v>10.53717862770127</c:v>
                      </c:pt>
                      <c:pt idx="433">
                        <c:v>11.985279207150704</c:v>
                      </c:pt>
                      <c:pt idx="434">
                        <c:v>8.7678831285968108</c:v>
                      </c:pt>
                      <c:pt idx="435">
                        <c:v>9.3213957688657665</c:v>
                      </c:pt>
                      <c:pt idx="436">
                        <c:v>9.7862372369155786</c:v>
                      </c:pt>
                      <c:pt idx="437">
                        <c:v>8.793802404493217</c:v>
                      </c:pt>
                      <c:pt idx="438">
                        <c:v>9.2695056507523077</c:v>
                      </c:pt>
                      <c:pt idx="439">
                        <c:v>10.178149075290962</c:v>
                      </c:pt>
                      <c:pt idx="440">
                        <c:v>9.1560088379533795</c:v>
                      </c:pt>
                      <c:pt idx="441">
                        <c:v>7.8204756054826134</c:v>
                      </c:pt>
                      <c:pt idx="442">
                        <c:v>8.0439215763056762</c:v>
                      </c:pt>
                      <c:pt idx="443">
                        <c:v>8.5229291248226886</c:v>
                      </c:pt>
                      <c:pt idx="444">
                        <c:v>9.7777101996847406</c:v>
                      </c:pt>
                      <c:pt idx="445">
                        <c:v>9.9422773088572018</c:v>
                      </c:pt>
                      <c:pt idx="446">
                        <c:v>9.6268030545834051</c:v>
                      </c:pt>
                      <c:pt idx="447">
                        <c:v>10.044191135620581</c:v>
                      </c:pt>
                      <c:pt idx="448">
                        <c:v>6.5647044599442816</c:v>
                      </c:pt>
                      <c:pt idx="449">
                        <c:v>6.6001386439207064</c:v>
                      </c:pt>
                      <c:pt idx="450">
                        <c:v>6.3824345944048542</c:v>
                      </c:pt>
                      <c:pt idx="451">
                        <c:v>7.4729836555336719</c:v>
                      </c:pt>
                      <c:pt idx="452">
                        <c:v>7.3893981948109655</c:v>
                      </c:pt>
                      <c:pt idx="453">
                        <c:v>5.7026405776188369</c:v>
                      </c:pt>
                      <c:pt idx="454">
                        <c:v>6.0676118851752472</c:v>
                      </c:pt>
                      <c:pt idx="455">
                        <c:v>5.822586165696908</c:v>
                      </c:pt>
                      <c:pt idx="456">
                        <c:v>5.9150843470721908</c:v>
                      </c:pt>
                      <c:pt idx="457">
                        <c:v>6.2082058084603062</c:v>
                      </c:pt>
                      <c:pt idx="458">
                        <c:v>8.9700813010438871</c:v>
                      </c:pt>
                      <c:pt idx="459">
                        <c:v>8.5498234245891958</c:v>
                      </c:pt>
                      <c:pt idx="460">
                        <c:v>8.8088529533751529</c:v>
                      </c:pt>
                      <c:pt idx="461">
                        <c:v>8.6689465161665424</c:v>
                      </c:pt>
                      <c:pt idx="462">
                        <c:v>4.6085634691877013</c:v>
                      </c:pt>
                      <c:pt idx="463">
                        <c:v>5.7015617201045892</c:v>
                      </c:pt>
                      <c:pt idx="464">
                        <c:v>5.5083858382650162</c:v>
                      </c:pt>
                      <c:pt idx="465">
                        <c:v>5.417307571285578</c:v>
                      </c:pt>
                      <c:pt idx="466">
                        <c:v>5.298597664361453</c:v>
                      </c:pt>
                      <c:pt idx="467">
                        <c:v>4.6332250078271953</c:v>
                      </c:pt>
                      <c:pt idx="468">
                        <c:v>4.3799898004070066</c:v>
                      </c:pt>
                      <c:pt idx="469">
                        <c:v>4.3159315454040623</c:v>
                      </c:pt>
                      <c:pt idx="470">
                        <c:v>4.3758867892144329</c:v>
                      </c:pt>
                      <c:pt idx="471">
                        <c:v>4.3657433706522895</c:v>
                      </c:pt>
                      <c:pt idx="472">
                        <c:v>8.1669716226634943</c:v>
                      </c:pt>
                      <c:pt idx="473">
                        <c:v>7.5513211500734894</c:v>
                      </c:pt>
                      <c:pt idx="474">
                        <c:v>8.3848171316820928</c:v>
                      </c:pt>
                      <c:pt idx="475">
                        <c:v>8.6854416990718502</c:v>
                      </c:pt>
                      <c:pt idx="476">
                        <c:v>8.3044883276537735</c:v>
                      </c:pt>
                      <c:pt idx="477">
                        <c:v>9.6895742744060644</c:v>
                      </c:pt>
                      <c:pt idx="478">
                        <c:v>10.72144842807263</c:v>
                      </c:pt>
                      <c:pt idx="479">
                        <c:v>11.201543136992713</c:v>
                      </c:pt>
                      <c:pt idx="480">
                        <c:v>11.148440236707593</c:v>
                      </c:pt>
                      <c:pt idx="481">
                        <c:v>10.832814163159998</c:v>
                      </c:pt>
                      <c:pt idx="482">
                        <c:v>11.052704428890115</c:v>
                      </c:pt>
                      <c:pt idx="483">
                        <c:v>11.935576833591734</c:v>
                      </c:pt>
                      <c:pt idx="484">
                        <c:v>11.156896382868549</c:v>
                      </c:pt>
                      <c:pt idx="485">
                        <c:v>11.294187886327475</c:v>
                      </c:pt>
                      <c:pt idx="486">
                        <c:v>12.594004867553338</c:v>
                      </c:pt>
                      <c:pt idx="487">
                        <c:v>13.90443534456516</c:v>
                      </c:pt>
                      <c:pt idx="488">
                        <c:v>12.882219083172934</c:v>
                      </c:pt>
                      <c:pt idx="489">
                        <c:v>12.962373639987598</c:v>
                      </c:pt>
                      <c:pt idx="490">
                        <c:v>13.980870511685165</c:v>
                      </c:pt>
                      <c:pt idx="491">
                        <c:v>14.684214344929469</c:v>
                      </c:pt>
                      <c:pt idx="492">
                        <c:v>12.552892393324385</c:v>
                      </c:pt>
                      <c:pt idx="493">
                        <c:v>12.232904846711419</c:v>
                      </c:pt>
                      <c:pt idx="494">
                        <c:v>13.102876930567023</c:v>
                      </c:pt>
                      <c:pt idx="495">
                        <c:v>14.190028743296727</c:v>
                      </c:pt>
                      <c:pt idx="496">
                        <c:v>13.306458383080692</c:v>
                      </c:pt>
                      <c:pt idx="497">
                        <c:v>12.861298480732257</c:v>
                      </c:pt>
                      <c:pt idx="498">
                        <c:v>11.382171321101804</c:v>
                      </c:pt>
                      <c:pt idx="499">
                        <c:v>12.044155889988705</c:v>
                      </c:pt>
                      <c:pt idx="500">
                        <c:v>11.078857958155339</c:v>
                      </c:pt>
                      <c:pt idx="501">
                        <c:v>10.910231122390501</c:v>
                      </c:pt>
                      <c:pt idx="502">
                        <c:v>12.334173114960679</c:v>
                      </c:pt>
                      <c:pt idx="503">
                        <c:v>11.628959045019348</c:v>
                      </c:pt>
                      <c:pt idx="504">
                        <c:v>11.712444069589624</c:v>
                      </c:pt>
                      <c:pt idx="505">
                        <c:v>11.173246477669007</c:v>
                      </c:pt>
                      <c:pt idx="506">
                        <c:v>10.912393165154736</c:v>
                      </c:pt>
                      <c:pt idx="507">
                        <c:v>11.243944326382163</c:v>
                      </c:pt>
                      <c:pt idx="508">
                        <c:v>12.552798872686202</c:v>
                      </c:pt>
                      <c:pt idx="509">
                        <c:v>12.183400531821889</c:v>
                      </c:pt>
                      <c:pt idx="510">
                        <c:v>13.521981275755962</c:v>
                      </c:pt>
                      <c:pt idx="511">
                        <c:v>13.477648283673599</c:v>
                      </c:pt>
                      <c:pt idx="512">
                        <c:v>12.804248635223717</c:v>
                      </c:pt>
                      <c:pt idx="513">
                        <c:v>12.855354006415126</c:v>
                      </c:pt>
                      <c:pt idx="514">
                        <c:v>9.6012641394285918</c:v>
                      </c:pt>
                      <c:pt idx="515">
                        <c:v>9.467155532577225</c:v>
                      </c:pt>
                      <c:pt idx="516">
                        <c:v>8.0974098254498834</c:v>
                      </c:pt>
                      <c:pt idx="517">
                        <c:v>8.5018310956979484</c:v>
                      </c:pt>
                      <c:pt idx="518">
                        <c:v>8.3729056867253941</c:v>
                      </c:pt>
                      <c:pt idx="519">
                        <c:v>6.8666649854399084</c:v>
                      </c:pt>
                      <c:pt idx="520">
                        <c:v>6.6175197514893851</c:v>
                      </c:pt>
                      <c:pt idx="521">
                        <c:v>5.8838198312447281</c:v>
                      </c:pt>
                      <c:pt idx="522">
                        <c:v>6.0687040983237699</c:v>
                      </c:pt>
                      <c:pt idx="523">
                        <c:v>6.3193871221312969</c:v>
                      </c:pt>
                      <c:pt idx="524">
                        <c:v>7.2618558988311319</c:v>
                      </c:pt>
                      <c:pt idx="525">
                        <c:v>7.2292279419748446</c:v>
                      </c:pt>
                      <c:pt idx="526">
                        <c:v>8.6507995006685405</c:v>
                      </c:pt>
                      <c:pt idx="527">
                        <c:v>8.4177629611556863</c:v>
                      </c:pt>
                      <c:pt idx="528">
                        <c:v>8.8328897876893606</c:v>
                      </c:pt>
                      <c:pt idx="529">
                        <c:v>11.144826783432688</c:v>
                      </c:pt>
                      <c:pt idx="530">
                        <c:v>11.041311429664315</c:v>
                      </c:pt>
                      <c:pt idx="531">
                        <c:v>14.062423704412565</c:v>
                      </c:pt>
                      <c:pt idx="532">
                        <c:v>13.936022574443923</c:v>
                      </c:pt>
                      <c:pt idx="533">
                        <c:v>14.100060709986128</c:v>
                      </c:pt>
                      <c:pt idx="534">
                        <c:v>15.812690807098868</c:v>
                      </c:pt>
                      <c:pt idx="535">
                        <c:v>17.379283168096741</c:v>
                      </c:pt>
                      <c:pt idx="536">
                        <c:v>16.655598991209587</c:v>
                      </c:pt>
                      <c:pt idx="537">
                        <c:v>16.486180914034296</c:v>
                      </c:pt>
                      <c:pt idx="538">
                        <c:v>17.051266480275288</c:v>
                      </c:pt>
                      <c:pt idx="539">
                        <c:v>18.169239743714375</c:v>
                      </c:pt>
                      <c:pt idx="540">
                        <c:v>15.075934913579584</c:v>
                      </c:pt>
                      <c:pt idx="541">
                        <c:v>12.540584391645121</c:v>
                      </c:pt>
                      <c:pt idx="542">
                        <c:v>11.110598709620575</c:v>
                      </c:pt>
                      <c:pt idx="543">
                        <c:v>10.532692300468259</c:v>
                      </c:pt>
                      <c:pt idx="544">
                        <c:v>10.473959805319392</c:v>
                      </c:pt>
                      <c:pt idx="545">
                        <c:v>9.8780559506584193</c:v>
                      </c:pt>
                      <c:pt idx="546">
                        <c:v>10.280350585867678</c:v>
                      </c:pt>
                      <c:pt idx="547">
                        <c:v>8.2537933904248497</c:v>
                      </c:pt>
                      <c:pt idx="548">
                        <c:v>8.3369264335641518</c:v>
                      </c:pt>
                      <c:pt idx="549">
                        <c:v>8.5995207695317912</c:v>
                      </c:pt>
                      <c:pt idx="550">
                        <c:v>10.21795372545192</c:v>
                      </c:pt>
                    </c:numCache>
                  </c:numRef>
                </c:val>
                <c:smooth val="0"/>
                <c:extLst xmlns:c15="http://schemas.microsoft.com/office/drawing/2012/chart">
                  <c:ext xmlns:c16="http://schemas.microsoft.com/office/drawing/2014/chart" uri="{C3380CC4-5D6E-409C-BE32-E72D297353CC}">
                    <c16:uniqueId val="{00000003-8EB9-4E26-83CC-0ED1C439D44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5.4410920295539196</c:v>
                      </c:pt>
                      <c:pt idx="1">
                        <c:v>5.5886964384374354</c:v>
                      </c:pt>
                      <c:pt idx="2">
                        <c:v>5.6131555190831639</c:v>
                      </c:pt>
                      <c:pt idx="3">
                        <c:v>4.8225134173809563</c:v>
                      </c:pt>
                      <c:pt idx="4">
                        <c:v>4.774708606710564</c:v>
                      </c:pt>
                      <c:pt idx="5">
                        <c:v>5.020679817699885</c:v>
                      </c:pt>
                      <c:pt idx="6">
                        <c:v>5.3967459502699899</c:v>
                      </c:pt>
                      <c:pt idx="7">
                        <c:v>5.9860639752997615</c:v>
                      </c:pt>
                      <c:pt idx="8">
                        <c:v>8.9458549679525721</c:v>
                      </c:pt>
                      <c:pt idx="9">
                        <c:v>10.535580963647444</c:v>
                      </c:pt>
                      <c:pt idx="10">
                        <c:v>12.892956276122755</c:v>
                      </c:pt>
                      <c:pt idx="11">
                        <c:v>12.220548987035926</c:v>
                      </c:pt>
                      <c:pt idx="12">
                        <c:v>11.59693916843305</c:v>
                      </c:pt>
                      <c:pt idx="13">
                        <c:v>16.468641601053253</c:v>
                      </c:pt>
                      <c:pt idx="14">
                        <c:v>17.513189599507054</c:v>
                      </c:pt>
                      <c:pt idx="15">
                        <c:v>17.580218453910277</c:v>
                      </c:pt>
                      <c:pt idx="16">
                        <c:v>15.17129295391112</c:v>
                      </c:pt>
                      <c:pt idx="17">
                        <c:v>14.916925027717665</c:v>
                      </c:pt>
                      <c:pt idx="18">
                        <c:v>14.434579310569061</c:v>
                      </c:pt>
                      <c:pt idx="19">
                        <c:v>13.880793562821692</c:v>
                      </c:pt>
                      <c:pt idx="20">
                        <c:v>12.598272156880503</c:v>
                      </c:pt>
                      <c:pt idx="21">
                        <c:v>14.970375177758628</c:v>
                      </c:pt>
                      <c:pt idx="22">
                        <c:v>16.914306391855558</c:v>
                      </c:pt>
                      <c:pt idx="23">
                        <c:v>16.529636965396477</c:v>
                      </c:pt>
                      <c:pt idx="24">
                        <c:v>16.145465013635903</c:v>
                      </c:pt>
                      <c:pt idx="25">
                        <c:v>16.081335464951888</c:v>
                      </c:pt>
                      <c:pt idx="26">
                        <c:v>19.229249566477488</c:v>
                      </c:pt>
                      <c:pt idx="27">
                        <c:v>17.605812598379131</c:v>
                      </c:pt>
                      <c:pt idx="28">
                        <c:v>14.28038598152844</c:v>
                      </c:pt>
                      <c:pt idx="29">
                        <c:v>14.877058622357787</c:v>
                      </c:pt>
                      <c:pt idx="30">
                        <c:v>16.751241443936021</c:v>
                      </c:pt>
                      <c:pt idx="31">
                        <c:v>13.432208274988684</c:v>
                      </c:pt>
                      <c:pt idx="32">
                        <c:v>11.497950069788223</c:v>
                      </c:pt>
                      <c:pt idx="33">
                        <c:v>12.098822151579752</c:v>
                      </c:pt>
                      <c:pt idx="34">
                        <c:v>9.7849213139087095</c:v>
                      </c:pt>
                      <c:pt idx="35">
                        <c:v>6.8928323917482563</c:v>
                      </c:pt>
                      <c:pt idx="36">
                        <c:v>5.846705159185225</c:v>
                      </c:pt>
                      <c:pt idx="37">
                        <c:v>6.1705402588446052</c:v>
                      </c:pt>
                      <c:pt idx="38">
                        <c:v>6.9112456824735036</c:v>
                      </c:pt>
                      <c:pt idx="39">
                        <c:v>4.6996098336345158</c:v>
                      </c:pt>
                      <c:pt idx="40">
                        <c:v>4.7231000556423615</c:v>
                      </c:pt>
                      <c:pt idx="41">
                        <c:v>4.699258087691331</c:v>
                      </c:pt>
                      <c:pt idx="42">
                        <c:v>4.9036123252293491</c:v>
                      </c:pt>
                      <c:pt idx="43">
                        <c:v>4.9319987461576869</c:v>
                      </c:pt>
                      <c:pt idx="44">
                        <c:v>5.3174021438004582</c:v>
                      </c:pt>
                      <c:pt idx="45">
                        <c:v>6.6088101542367852</c:v>
                      </c:pt>
                      <c:pt idx="46">
                        <c:v>8.1544763278403991</c:v>
                      </c:pt>
                      <c:pt idx="47">
                        <c:v>8.1071312885275599</c:v>
                      </c:pt>
                      <c:pt idx="48">
                        <c:v>7.7146154732791565</c:v>
                      </c:pt>
                      <c:pt idx="49">
                        <c:v>16.843947422457887</c:v>
                      </c:pt>
                      <c:pt idx="50">
                        <c:v>16.745770419807091</c:v>
                      </c:pt>
                      <c:pt idx="51">
                        <c:v>19.576183399226323</c:v>
                      </c:pt>
                      <c:pt idx="52">
                        <c:v>22.322361511905111</c:v>
                      </c:pt>
                      <c:pt idx="53">
                        <c:v>23.54511655433669</c:v>
                      </c:pt>
                      <c:pt idx="54">
                        <c:v>22.397300079367398</c:v>
                      </c:pt>
                      <c:pt idx="55">
                        <c:v>25.320301128858659</c:v>
                      </c:pt>
                      <c:pt idx="56">
                        <c:v>24.308854463180271</c:v>
                      </c:pt>
                      <c:pt idx="57">
                        <c:v>25.347137407603824</c:v>
                      </c:pt>
                      <c:pt idx="58">
                        <c:v>26.524167326356714</c:v>
                      </c:pt>
                      <c:pt idx="59">
                        <c:v>28.462932435998514</c:v>
                      </c:pt>
                      <c:pt idx="60">
                        <c:v>31.347213713353494</c:v>
                      </c:pt>
                      <c:pt idx="61">
                        <c:v>34.751491498532467</c:v>
                      </c:pt>
                      <c:pt idx="62">
                        <c:v>33.255280618315716</c:v>
                      </c:pt>
                      <c:pt idx="63">
                        <c:v>34.832577068545916</c:v>
                      </c:pt>
                      <c:pt idx="64">
                        <c:v>45.051030789785464</c:v>
                      </c:pt>
                      <c:pt idx="65">
                        <c:v>44.99466101162129</c:v>
                      </c:pt>
                      <c:pt idx="66">
                        <c:v>43.578862401226459</c:v>
                      </c:pt>
                      <c:pt idx="67">
                        <c:v>38.714877621863266</c:v>
                      </c:pt>
                      <c:pt idx="68">
                        <c:v>40.111743168776201</c:v>
                      </c:pt>
                      <c:pt idx="69">
                        <c:v>40.699196367045289</c:v>
                      </c:pt>
                      <c:pt idx="70">
                        <c:v>34.638334561048488</c:v>
                      </c:pt>
                      <c:pt idx="71">
                        <c:v>30.468559033556652</c:v>
                      </c:pt>
                      <c:pt idx="72">
                        <c:v>32.884375973256269</c:v>
                      </c:pt>
                      <c:pt idx="73">
                        <c:v>31.937424416193664</c:v>
                      </c:pt>
                      <c:pt idx="74">
                        <c:v>27.960937970861117</c:v>
                      </c:pt>
                      <c:pt idx="75">
                        <c:v>25.523881638085868</c:v>
                      </c:pt>
                      <c:pt idx="76">
                        <c:v>23.151847295883677</c:v>
                      </c:pt>
                      <c:pt idx="77">
                        <c:v>18.420057855940392</c:v>
                      </c:pt>
                      <c:pt idx="78">
                        <c:v>12.586683567907816</c:v>
                      </c:pt>
                      <c:pt idx="79">
                        <c:v>8.7902959081664545</c:v>
                      </c:pt>
                      <c:pt idx="80">
                        <c:v>5.6805477266870659</c:v>
                      </c:pt>
                      <c:pt idx="81">
                        <c:v>4.873170328264532</c:v>
                      </c:pt>
                      <c:pt idx="82">
                        <c:v>3.7067209395665279</c:v>
                      </c:pt>
                      <c:pt idx="83">
                        <c:v>2.5264276011924691</c:v>
                      </c:pt>
                      <c:pt idx="84">
                        <c:v>2.492784546413378</c:v>
                      </c:pt>
                      <c:pt idx="85">
                        <c:v>2.6021692952619135</c:v>
                      </c:pt>
                      <c:pt idx="86">
                        <c:v>2.7499694806544852</c:v>
                      </c:pt>
                      <c:pt idx="87">
                        <c:v>2.9170933808693693</c:v>
                      </c:pt>
                      <c:pt idx="88">
                        <c:v>3.2062946897138858</c:v>
                      </c:pt>
                      <c:pt idx="89">
                        <c:v>3.6404616548434086</c:v>
                      </c:pt>
                      <c:pt idx="90">
                        <c:v>6.0867307113805342</c:v>
                      </c:pt>
                      <c:pt idx="91">
                        <c:v>5.5579701871584728</c:v>
                      </c:pt>
                      <c:pt idx="92">
                        <c:v>5.2687980311270737</c:v>
                      </c:pt>
                      <c:pt idx="93">
                        <c:v>5.5315022857432421</c:v>
                      </c:pt>
                      <c:pt idx="94">
                        <c:v>5.5269472571410612</c:v>
                      </c:pt>
                      <c:pt idx="95">
                        <c:v>5.3131163728668644</c:v>
                      </c:pt>
                      <c:pt idx="96">
                        <c:v>5.0896328121738392</c:v>
                      </c:pt>
                      <c:pt idx="97">
                        <c:v>4.5300046099481124</c:v>
                      </c:pt>
                      <c:pt idx="98">
                        <c:v>4.4653676581359729</c:v>
                      </c:pt>
                      <c:pt idx="99">
                        <c:v>5.0906501472489376</c:v>
                      </c:pt>
                      <c:pt idx="100">
                        <c:v>3.0002542745320007</c:v>
                      </c:pt>
                      <c:pt idx="101">
                        <c:v>3.073419290047934</c:v>
                      </c:pt>
                      <c:pt idx="102">
                        <c:v>3.1246265395654458</c:v>
                      </c:pt>
                      <c:pt idx="103">
                        <c:v>3.1832677332864865</c:v>
                      </c:pt>
                      <c:pt idx="104">
                        <c:v>3.0163650076918618</c:v>
                      </c:pt>
                      <c:pt idx="105">
                        <c:v>2.8956465834090537</c:v>
                      </c:pt>
                      <c:pt idx="106">
                        <c:v>2.7417100712096496</c:v>
                      </c:pt>
                      <c:pt idx="107">
                        <c:v>3.0566839429401274</c:v>
                      </c:pt>
                      <c:pt idx="108">
                        <c:v>3.0278772631684809</c:v>
                      </c:pt>
                      <c:pt idx="109">
                        <c:v>2.7478731108010828</c:v>
                      </c:pt>
                      <c:pt idx="110">
                        <c:v>4.7248173349148388</c:v>
                      </c:pt>
                      <c:pt idx="111">
                        <c:v>3.2425389427047961</c:v>
                      </c:pt>
                      <c:pt idx="112">
                        <c:v>2.9732614445277661</c:v>
                      </c:pt>
                      <c:pt idx="113">
                        <c:v>2.6089989061211245</c:v>
                      </c:pt>
                      <c:pt idx="114">
                        <c:v>2.5344361098213293</c:v>
                      </c:pt>
                      <c:pt idx="115">
                        <c:v>2.3012605392712926</c:v>
                      </c:pt>
                      <c:pt idx="116">
                        <c:v>2.298660450214093</c:v>
                      </c:pt>
                      <c:pt idx="117">
                        <c:v>2.1023390928725161</c:v>
                      </c:pt>
                      <c:pt idx="118">
                        <c:v>1.4752764443327151</c:v>
                      </c:pt>
                      <c:pt idx="119">
                        <c:v>1.3445576910771466</c:v>
                      </c:pt>
                      <c:pt idx="120">
                        <c:v>1.4143969104347083</c:v>
                      </c:pt>
                      <c:pt idx="121">
                        <c:v>1.6146531716930581</c:v>
                      </c:pt>
                      <c:pt idx="122">
                        <c:v>1.7419652473716125</c:v>
                      </c:pt>
                      <c:pt idx="123">
                        <c:v>1.9020888501280395</c:v>
                      </c:pt>
                      <c:pt idx="124">
                        <c:v>1.8591879656271835</c:v>
                      </c:pt>
                      <c:pt idx="125">
                        <c:v>1.6925094262625988</c:v>
                      </c:pt>
                      <c:pt idx="126">
                        <c:v>1.8070734872314456</c:v>
                      </c:pt>
                      <c:pt idx="127">
                        <c:v>1.9770200595871938</c:v>
                      </c:pt>
                      <c:pt idx="128">
                        <c:v>2.871934537813849</c:v>
                      </c:pt>
                      <c:pt idx="129">
                        <c:v>2.9986339687928107</c:v>
                      </c:pt>
                      <c:pt idx="130">
                        <c:v>2.818549601024809</c:v>
                      </c:pt>
                      <c:pt idx="131">
                        <c:v>3.4605620516148079</c:v>
                      </c:pt>
                      <c:pt idx="132">
                        <c:v>3.2778945509341999</c:v>
                      </c:pt>
                      <c:pt idx="133">
                        <c:v>3.2579726522256847</c:v>
                      </c:pt>
                      <c:pt idx="134">
                        <c:v>3.5610065406554852</c:v>
                      </c:pt>
                      <c:pt idx="135">
                        <c:v>4.0197426595211319</c:v>
                      </c:pt>
                      <c:pt idx="136">
                        <c:v>3.998873254798426</c:v>
                      </c:pt>
                      <c:pt idx="137">
                        <c:v>3.6939433935955788</c:v>
                      </c:pt>
                      <c:pt idx="138">
                        <c:v>3.6557500572208106</c:v>
                      </c:pt>
                      <c:pt idx="139">
                        <c:v>3.8106720271864907</c:v>
                      </c:pt>
                      <c:pt idx="140">
                        <c:v>3.6389054822848745</c:v>
                      </c:pt>
                      <c:pt idx="141">
                        <c:v>3.1891551652471564</c:v>
                      </c:pt>
                      <c:pt idx="142">
                        <c:v>3.3302847870615633</c:v>
                      </c:pt>
                      <c:pt idx="143">
                        <c:v>3.194434299330255</c:v>
                      </c:pt>
                      <c:pt idx="144">
                        <c:v>3.1608139853464903</c:v>
                      </c:pt>
                      <c:pt idx="145">
                        <c:v>3.058682101613265</c:v>
                      </c:pt>
                      <c:pt idx="146">
                        <c:v>2.7150611299030496</c:v>
                      </c:pt>
                      <c:pt idx="147">
                        <c:v>2.7870510929764856</c:v>
                      </c:pt>
                      <c:pt idx="148">
                        <c:v>2.8272708608698291</c:v>
                      </c:pt>
                      <c:pt idx="149">
                        <c:v>3.1269331075098408</c:v>
                      </c:pt>
                      <c:pt idx="150">
                        <c:v>3.3904839071253985</c:v>
                      </c:pt>
                      <c:pt idx="151">
                        <c:v>3.2818043892914428</c:v>
                      </c:pt>
                      <c:pt idx="152">
                        <c:v>3.5155452636199116</c:v>
                      </c:pt>
                      <c:pt idx="153">
                        <c:v>3.7543785086907908</c:v>
                      </c:pt>
                      <c:pt idx="154">
                        <c:v>3.6128792247641104</c:v>
                      </c:pt>
                      <c:pt idx="155">
                        <c:v>4.2276309243283121</c:v>
                      </c:pt>
                      <c:pt idx="156">
                        <c:v>4.8629763297264068</c:v>
                      </c:pt>
                      <c:pt idx="157">
                        <c:v>5.2839868096293978</c:v>
                      </c:pt>
                      <c:pt idx="158">
                        <c:v>5.1743005409740235</c:v>
                      </c:pt>
                      <c:pt idx="159">
                        <c:v>5.3922997852918098</c:v>
                      </c:pt>
                      <c:pt idx="160">
                        <c:v>4.8838674680890612</c:v>
                      </c:pt>
                      <c:pt idx="161">
                        <c:v>5.6070887887065082</c:v>
                      </c:pt>
                      <c:pt idx="162">
                        <c:v>5.4223971101680846</c:v>
                      </c:pt>
                      <c:pt idx="163">
                        <c:v>5.0338527861553102</c:v>
                      </c:pt>
                      <c:pt idx="164">
                        <c:v>5.5566765175990707</c:v>
                      </c:pt>
                      <c:pt idx="165">
                        <c:v>5.8285964012858011</c:v>
                      </c:pt>
                      <c:pt idx="166">
                        <c:v>5.9694294233037857</c:v>
                      </c:pt>
                      <c:pt idx="167">
                        <c:v>5.4399072788182856</c:v>
                      </c:pt>
                      <c:pt idx="168">
                        <c:v>5.5255929167470255</c:v>
                      </c:pt>
                      <c:pt idx="169">
                        <c:v>5.4475667632413218</c:v>
                      </c:pt>
                      <c:pt idx="170">
                        <c:v>6.1352434056410496</c:v>
                      </c:pt>
                      <c:pt idx="171">
                        <c:v>5.9132242883649759</c:v>
                      </c:pt>
                      <c:pt idx="172">
                        <c:v>6.5282156682077446</c:v>
                      </c:pt>
                      <c:pt idx="173">
                        <c:v>7.4459801256316664</c:v>
                      </c:pt>
                      <c:pt idx="174">
                        <c:v>7.0874685060271236</c:v>
                      </c:pt>
                      <c:pt idx="175">
                        <c:v>5.6104567985198068</c:v>
                      </c:pt>
                      <c:pt idx="176">
                        <c:v>5.7044626976962123</c:v>
                      </c:pt>
                      <c:pt idx="177">
                        <c:v>6.1682216941562809</c:v>
                      </c:pt>
                      <c:pt idx="178">
                        <c:v>6.4868335114733755</c:v>
                      </c:pt>
                      <c:pt idx="179">
                        <c:v>5.8840086289344304</c:v>
                      </c:pt>
                      <c:pt idx="180">
                        <c:v>6.1194662776200781</c:v>
                      </c:pt>
                      <c:pt idx="181">
                        <c:v>6.3806211695478936</c:v>
                      </c:pt>
                      <c:pt idx="182">
                        <c:v>5.4624215151871862</c:v>
                      </c:pt>
                      <c:pt idx="183">
                        <c:v>4.4526024555027757</c:v>
                      </c:pt>
                      <c:pt idx="184">
                        <c:v>4.8246132093590859</c:v>
                      </c:pt>
                      <c:pt idx="185">
                        <c:v>5.7209573549194586</c:v>
                      </c:pt>
                      <c:pt idx="186">
                        <c:v>3.2003876494456067</c:v>
                      </c:pt>
                      <c:pt idx="187">
                        <c:v>3.1932519357089206</c:v>
                      </c:pt>
                      <c:pt idx="188">
                        <c:v>2.8497944002190203</c:v>
                      </c:pt>
                      <c:pt idx="189">
                        <c:v>2.4438341119822242</c:v>
                      </c:pt>
                      <c:pt idx="190">
                        <c:v>2.4633641582873107</c:v>
                      </c:pt>
                      <c:pt idx="191">
                        <c:v>2.1259862451795475</c:v>
                      </c:pt>
                      <c:pt idx="192">
                        <c:v>2.2641983873367204</c:v>
                      </c:pt>
                      <c:pt idx="193">
                        <c:v>2.4259993821432486</c:v>
                      </c:pt>
                      <c:pt idx="194">
                        <c:v>2.4063210308572436</c:v>
                      </c:pt>
                      <c:pt idx="195">
                        <c:v>2.2366394358962443</c:v>
                      </c:pt>
                      <c:pt idx="196">
                        <c:v>3.3142351683950926</c:v>
                      </c:pt>
                      <c:pt idx="197">
                        <c:v>3.1402184761605003</c:v>
                      </c:pt>
                      <c:pt idx="198">
                        <c:v>3.536543133429864</c:v>
                      </c:pt>
                      <c:pt idx="199">
                        <c:v>4.8257869819733799</c:v>
                      </c:pt>
                      <c:pt idx="200">
                        <c:v>4.1683777239762412</c:v>
                      </c:pt>
                      <c:pt idx="201">
                        <c:v>4.0878809908697189</c:v>
                      </c:pt>
                      <c:pt idx="202">
                        <c:v>2.9156946307321849</c:v>
                      </c:pt>
                      <c:pt idx="203">
                        <c:v>2.5616237007912872</c:v>
                      </c:pt>
                      <c:pt idx="204">
                        <c:v>2.5347530833674901</c:v>
                      </c:pt>
                      <c:pt idx="205">
                        <c:v>2.6083009985519801</c:v>
                      </c:pt>
                      <c:pt idx="206">
                        <c:v>2.5751352125477709</c:v>
                      </c:pt>
                      <c:pt idx="207">
                        <c:v>2.477363519284105</c:v>
                      </c:pt>
                      <c:pt idx="208">
                        <c:v>2.3884873771407933</c:v>
                      </c:pt>
                      <c:pt idx="209">
                        <c:v>2.3120444995969645</c:v>
                      </c:pt>
                      <c:pt idx="210">
                        <c:v>2.4117922128044418</c:v>
                      </c:pt>
                      <c:pt idx="211">
                        <c:v>3.0618177995232547</c:v>
                      </c:pt>
                      <c:pt idx="212">
                        <c:v>3.9072462138844912</c:v>
                      </c:pt>
                      <c:pt idx="213">
                        <c:v>4.6529616355532131</c:v>
                      </c:pt>
                      <c:pt idx="214">
                        <c:v>4.3601564268687847</c:v>
                      </c:pt>
                      <c:pt idx="215">
                        <c:v>4.4623645287553915</c:v>
                      </c:pt>
                      <c:pt idx="216">
                        <c:v>4.4270787003867502</c:v>
                      </c:pt>
                      <c:pt idx="217">
                        <c:v>5.2058812272968362</c:v>
                      </c:pt>
                      <c:pt idx="218">
                        <c:v>5.3251003533250509</c:v>
                      </c:pt>
                      <c:pt idx="219">
                        <c:v>5.3161102292511586</c:v>
                      </c:pt>
                      <c:pt idx="220">
                        <c:v>5.5991266718476362</c:v>
                      </c:pt>
                      <c:pt idx="221">
                        <c:v>5.5845850477561392</c:v>
                      </c:pt>
                      <c:pt idx="222">
                        <c:v>6.2180383317192254</c:v>
                      </c:pt>
                      <c:pt idx="223">
                        <c:v>6.1924182685028786</c:v>
                      </c:pt>
                      <c:pt idx="224">
                        <c:v>6.423849751346844</c:v>
                      </c:pt>
                      <c:pt idx="225">
                        <c:v>6.1715761951586021</c:v>
                      </c:pt>
                      <c:pt idx="226">
                        <c:v>6.5495335582646481</c:v>
                      </c:pt>
                      <c:pt idx="227">
                        <c:v>6.1529494190072658</c:v>
                      </c:pt>
                      <c:pt idx="228">
                        <c:v>6.1911880057063895</c:v>
                      </c:pt>
                      <c:pt idx="229">
                        <c:v>5.8670793296431407</c:v>
                      </c:pt>
                      <c:pt idx="230">
                        <c:v>5.7097292689212829</c:v>
                      </c:pt>
                      <c:pt idx="231">
                        <c:v>5.5045446030663987</c:v>
                      </c:pt>
                      <c:pt idx="232">
                        <c:v>4.7797899204531245</c:v>
                      </c:pt>
                      <c:pt idx="233">
                        <c:v>4.7649490685877058</c:v>
                      </c:pt>
                      <c:pt idx="234">
                        <c:v>5.0619215836811655</c:v>
                      </c:pt>
                      <c:pt idx="235">
                        <c:v>5.1746752081146461</c:v>
                      </c:pt>
                      <c:pt idx="236">
                        <c:v>4.6213887868081791</c:v>
                      </c:pt>
                      <c:pt idx="237">
                        <c:v>4.6841140127275525</c:v>
                      </c:pt>
                      <c:pt idx="238">
                        <c:v>4.7474803916865955</c:v>
                      </c:pt>
                      <c:pt idx="239">
                        <c:v>5.0323710478586978</c:v>
                      </c:pt>
                      <c:pt idx="240">
                        <c:v>5.154523973926171</c:v>
                      </c:pt>
                      <c:pt idx="241">
                        <c:v>5.1061517705000465</c:v>
                      </c:pt>
                      <c:pt idx="242">
                        <c:v>5.6416797431794778</c:v>
                      </c:pt>
                      <c:pt idx="243">
                        <c:v>6.1769529795019835</c:v>
                      </c:pt>
                      <c:pt idx="244">
                        <c:v>5.8038065531838132</c:v>
                      </c:pt>
                      <c:pt idx="245">
                        <c:v>5.7285909616997372</c:v>
                      </c:pt>
                      <c:pt idx="246">
                        <c:v>6.4871051963965529</c:v>
                      </c:pt>
                      <c:pt idx="247">
                        <c:v>6.7647359493992427</c:v>
                      </c:pt>
                      <c:pt idx="248">
                        <c:v>6.8447328731432791</c:v>
                      </c:pt>
                      <c:pt idx="249">
                        <c:v>6.8588267393862727</c:v>
                      </c:pt>
                      <c:pt idx="250">
                        <c:v>7.3171388768440524</c:v>
                      </c:pt>
                      <c:pt idx="251">
                        <c:v>6.6925824903056297</c:v>
                      </c:pt>
                      <c:pt idx="252">
                        <c:v>6.3160556047312797</c:v>
                      </c:pt>
                      <c:pt idx="253">
                        <c:v>6.0718341433587204</c:v>
                      </c:pt>
                      <c:pt idx="254">
                        <c:v>6.3694244928775188</c:v>
                      </c:pt>
                      <c:pt idx="255">
                        <c:v>6.3570892607640506</c:v>
                      </c:pt>
                      <c:pt idx="256">
                        <c:v>6.3754283897346422</c:v>
                      </c:pt>
                      <c:pt idx="257">
                        <c:v>6.3109234963524772</c:v>
                      </c:pt>
                      <c:pt idx="258">
                        <c:v>6.1769094036523278</c:v>
                      </c:pt>
                      <c:pt idx="259">
                        <c:v>6.3061940317873084</c:v>
                      </c:pt>
                      <c:pt idx="260">
                        <c:v>6.6012348183984697</c:v>
                      </c:pt>
                      <c:pt idx="261">
                        <c:v>7.2884342708009502</c:v>
                      </c:pt>
                      <c:pt idx="262">
                        <c:v>7.8197834140620186</c:v>
                      </c:pt>
                      <c:pt idx="263">
                        <c:v>7.5736293179419176</c:v>
                      </c:pt>
                      <c:pt idx="264">
                        <c:v>8.0180664352141182</c:v>
                      </c:pt>
                      <c:pt idx="265">
                        <c:v>7.1339919824054823</c:v>
                      </c:pt>
                      <c:pt idx="266">
                        <c:v>6.9390826027387078</c:v>
                      </c:pt>
                      <c:pt idx="267">
                        <c:v>6.9572327267793206</c:v>
                      </c:pt>
                      <c:pt idx="268">
                        <c:v>6.3027943718717099</c:v>
                      </c:pt>
                      <c:pt idx="269">
                        <c:v>5.7273498670263461</c:v>
                      </c:pt>
                      <c:pt idx="270">
                        <c:v>5.3104187614370293</c:v>
                      </c:pt>
                      <c:pt idx="271">
                        <c:v>5.5909292285068872</c:v>
                      </c:pt>
                      <c:pt idx="272">
                        <c:v>5.5689790232613783</c:v>
                      </c:pt>
                      <c:pt idx="273">
                        <c:v>5.7264203209330553</c:v>
                      </c:pt>
                      <c:pt idx="274">
                        <c:v>5.6014697386583885</c:v>
                      </c:pt>
                      <c:pt idx="275">
                        <c:v>4.4226717537897988</c:v>
                      </c:pt>
                      <c:pt idx="276">
                        <c:v>4.4928881343391032</c:v>
                      </c:pt>
                      <c:pt idx="277">
                        <c:v>4.2296259829618359</c:v>
                      </c:pt>
                      <c:pt idx="278">
                        <c:v>4.0789805625418882</c:v>
                      </c:pt>
                      <c:pt idx="279">
                        <c:v>3.9868502508172257</c:v>
                      </c:pt>
                      <c:pt idx="280">
                        <c:v>3.8971702208084129</c:v>
                      </c:pt>
                      <c:pt idx="281">
                        <c:v>3.9981071962648187</c:v>
                      </c:pt>
                      <c:pt idx="282">
                        <c:v>3.8665319981213364</c:v>
                      </c:pt>
                      <c:pt idx="283">
                        <c:v>3.5788832113902243</c:v>
                      </c:pt>
                      <c:pt idx="284">
                        <c:v>3.5832539901374121</c:v>
                      </c:pt>
                      <c:pt idx="285">
                        <c:v>4.4344898730386921</c:v>
                      </c:pt>
                      <c:pt idx="286">
                        <c:v>4.1029916899576007</c:v>
                      </c:pt>
                      <c:pt idx="287">
                        <c:v>4.1840614622836192</c:v>
                      </c:pt>
                      <c:pt idx="288">
                        <c:v>1.9513188592743367</c:v>
                      </c:pt>
                      <c:pt idx="289">
                        <c:v>1.9541594054571603</c:v>
                      </c:pt>
                      <c:pt idx="290">
                        <c:v>1.7707845976134511</c:v>
                      </c:pt>
                      <c:pt idx="291">
                        <c:v>1.6450337799370738</c:v>
                      </c:pt>
                      <c:pt idx="292">
                        <c:v>1.6210712293734397</c:v>
                      </c:pt>
                      <c:pt idx="293">
                        <c:v>1.5079679436302924</c:v>
                      </c:pt>
                      <c:pt idx="294">
                        <c:v>1.3966456482286007</c:v>
                      </c:pt>
                      <c:pt idx="295">
                        <c:v>1.3688941473184169</c:v>
                      </c:pt>
                      <c:pt idx="296">
                        <c:v>1.3461415988296903</c:v>
                      </c:pt>
                      <c:pt idx="297">
                        <c:v>1.3113474143724144</c:v>
                      </c:pt>
                      <c:pt idx="298">
                        <c:v>2.7967890488262692</c:v>
                      </c:pt>
                      <c:pt idx="299">
                        <c:v>2.8756287018941782</c:v>
                      </c:pt>
                      <c:pt idx="300">
                        <c:v>3.2548860643735109</c:v>
                      </c:pt>
                      <c:pt idx="301">
                        <c:v>3.3089814630835996</c:v>
                      </c:pt>
                      <c:pt idx="302">
                        <c:v>3.3185922377377035</c:v>
                      </c:pt>
                      <c:pt idx="303">
                        <c:v>4.0283957779232216</c:v>
                      </c:pt>
                      <c:pt idx="304">
                        <c:v>4.2931071805451415</c:v>
                      </c:pt>
                      <c:pt idx="305">
                        <c:v>4.4984625784223731</c:v>
                      </c:pt>
                      <c:pt idx="306">
                        <c:v>4.6487806835714736</c:v>
                      </c:pt>
                      <c:pt idx="307">
                        <c:v>4.7066904734584085</c:v>
                      </c:pt>
                      <c:pt idx="308">
                        <c:v>4.5504927641010413</c:v>
                      </c:pt>
                      <c:pt idx="309">
                        <c:v>4.7339410084217617</c:v>
                      </c:pt>
                      <c:pt idx="310">
                        <c:v>4.7366887597854692</c:v>
                      </c:pt>
                      <c:pt idx="311">
                        <c:v>4.0419184506208223</c:v>
                      </c:pt>
                      <c:pt idx="312">
                        <c:v>4.182364387726806</c:v>
                      </c:pt>
                      <c:pt idx="313">
                        <c:v>3.91714458946845</c:v>
                      </c:pt>
                      <c:pt idx="314">
                        <c:v>4.0115137235003537</c:v>
                      </c:pt>
                      <c:pt idx="315">
                        <c:v>4.4266962906056948</c:v>
                      </c:pt>
                      <c:pt idx="316">
                        <c:v>4.7522529358735115</c:v>
                      </c:pt>
                      <c:pt idx="317">
                        <c:v>4.6849171790796413</c:v>
                      </c:pt>
                      <c:pt idx="318">
                        <c:v>4.60039535171805</c:v>
                      </c:pt>
                      <c:pt idx="319">
                        <c:v>4.4157104614212512</c:v>
                      </c:pt>
                      <c:pt idx="320">
                        <c:v>3.8587888702819559</c:v>
                      </c:pt>
                      <c:pt idx="321">
                        <c:v>4.0587043471181472</c:v>
                      </c:pt>
                      <c:pt idx="322">
                        <c:v>4.2732766100435731</c:v>
                      </c:pt>
                      <c:pt idx="323">
                        <c:v>4.8685343903843448</c:v>
                      </c:pt>
                      <c:pt idx="324">
                        <c:v>4.3231301265027184</c:v>
                      </c:pt>
                      <c:pt idx="325">
                        <c:v>4.263904748397386</c:v>
                      </c:pt>
                      <c:pt idx="326">
                        <c:v>3.2205283739027548</c:v>
                      </c:pt>
                      <c:pt idx="327">
                        <c:v>3.2076509989277553</c:v>
                      </c:pt>
                      <c:pt idx="328">
                        <c:v>3.0927396431523464</c:v>
                      </c:pt>
                      <c:pt idx="329">
                        <c:v>3.2791634706560973</c:v>
                      </c:pt>
                      <c:pt idx="330">
                        <c:v>3.9525505274328947</c:v>
                      </c:pt>
                      <c:pt idx="331">
                        <c:v>4.2665002011144306</c:v>
                      </c:pt>
                      <c:pt idx="332">
                        <c:v>4.0320193504845188</c:v>
                      </c:pt>
                      <c:pt idx="333">
                        <c:v>3.7947182343004164</c:v>
                      </c:pt>
                      <c:pt idx="334">
                        <c:v>4.4381537156083075</c:v>
                      </c:pt>
                      <c:pt idx="335">
                        <c:v>3.8623759596075331</c:v>
                      </c:pt>
                      <c:pt idx="336">
                        <c:v>5.1173496932699338</c:v>
                      </c:pt>
                      <c:pt idx="337">
                        <c:v>5.1112212422497434</c:v>
                      </c:pt>
                      <c:pt idx="338">
                        <c:v>5.8143537178113576</c:v>
                      </c:pt>
                      <c:pt idx="339">
                        <c:v>6.1074150299275551</c:v>
                      </c:pt>
                      <c:pt idx="340">
                        <c:v>6.2232747884336552</c:v>
                      </c:pt>
                      <c:pt idx="341">
                        <c:v>6.9449429078977261</c:v>
                      </c:pt>
                      <c:pt idx="342">
                        <c:v>6.9156287509966905</c:v>
                      </c:pt>
                      <c:pt idx="343">
                        <c:v>7.3029784548090042</c:v>
                      </c:pt>
                      <c:pt idx="344">
                        <c:v>7.4954976802558297</c:v>
                      </c:pt>
                      <c:pt idx="345">
                        <c:v>8.7973431033643426</c:v>
                      </c:pt>
                      <c:pt idx="346">
                        <c:v>10.437934500840328</c:v>
                      </c:pt>
                      <c:pt idx="347">
                        <c:v>9.3285053388253036</c:v>
                      </c:pt>
                      <c:pt idx="348">
                        <c:v>7.2990495844369478</c:v>
                      </c:pt>
                      <c:pt idx="349">
                        <c:v>6.1408594635609495</c:v>
                      </c:pt>
                      <c:pt idx="350">
                        <c:v>5.8790362788028565</c:v>
                      </c:pt>
                      <c:pt idx="351">
                        <c:v>5.7990215501738351</c:v>
                      </c:pt>
                      <c:pt idx="352">
                        <c:v>6.2691627238772485</c:v>
                      </c:pt>
                      <c:pt idx="353">
                        <c:v>6.0352427252239096</c:v>
                      </c:pt>
                      <c:pt idx="354">
                        <c:v>5.6372704848684068</c:v>
                      </c:pt>
                      <c:pt idx="355">
                        <c:v>5.743673814931725</c:v>
                      </c:pt>
                      <c:pt idx="356">
                        <c:v>5.0098134513625734</c:v>
                      </c:pt>
                      <c:pt idx="357">
                        <c:v>6.1776091402792055</c:v>
                      </c:pt>
                      <c:pt idx="358">
                        <c:v>7.6120038881648329</c:v>
                      </c:pt>
                      <c:pt idx="359">
                        <c:v>7.3953562272491986</c:v>
                      </c:pt>
                      <c:pt idx="360">
                        <c:v>7.332148077369939</c:v>
                      </c:pt>
                      <c:pt idx="361">
                        <c:v>6.7921103755265539</c:v>
                      </c:pt>
                      <c:pt idx="362">
                        <c:v>6.7807328449830875</c:v>
                      </c:pt>
                      <c:pt idx="363">
                        <c:v>4.2283611244274413</c:v>
                      </c:pt>
                      <c:pt idx="364">
                        <c:v>4.2256489433914952</c:v>
                      </c:pt>
                      <c:pt idx="365">
                        <c:v>4.0812363484329737</c:v>
                      </c:pt>
                      <c:pt idx="366">
                        <c:v>4.1974181120045708</c:v>
                      </c:pt>
                      <c:pt idx="367">
                        <c:v>4.0966120567299411</c:v>
                      </c:pt>
                      <c:pt idx="368">
                        <c:v>3.8107407763393972</c:v>
                      </c:pt>
                      <c:pt idx="369">
                        <c:v>2.8799806674368873</c:v>
                      </c:pt>
                      <c:pt idx="370">
                        <c:v>2.7228022671250516</c:v>
                      </c:pt>
                      <c:pt idx="371">
                        <c:v>2.7968900344283778</c:v>
                      </c:pt>
                      <c:pt idx="372">
                        <c:v>2.7621706101435097</c:v>
                      </c:pt>
                      <c:pt idx="373">
                        <c:v>3.2556487577179869</c:v>
                      </c:pt>
                      <c:pt idx="374">
                        <c:v>3.3608773547878972</c:v>
                      </c:pt>
                      <c:pt idx="375">
                        <c:v>3.2987695126948426</c:v>
                      </c:pt>
                      <c:pt idx="376">
                        <c:v>3.4868134704589253</c:v>
                      </c:pt>
                      <c:pt idx="377">
                        <c:v>3.3541108331485745</c:v>
                      </c:pt>
                      <c:pt idx="378">
                        <c:v>3.476802351130992</c:v>
                      </c:pt>
                      <c:pt idx="379">
                        <c:v>5.0611326259706892</c:v>
                      </c:pt>
                      <c:pt idx="380">
                        <c:v>5.3986357442746451</c:v>
                      </c:pt>
                      <c:pt idx="381">
                        <c:v>5.3083842065140461</c:v>
                      </c:pt>
                      <c:pt idx="382">
                        <c:v>5.1669824011550824</c:v>
                      </c:pt>
                      <c:pt idx="383">
                        <c:v>5.9734801163725333</c:v>
                      </c:pt>
                      <c:pt idx="384">
                        <c:v>6.1097436929810938</c:v>
                      </c:pt>
                      <c:pt idx="385">
                        <c:v>6.961585423431476</c:v>
                      </c:pt>
                      <c:pt idx="386">
                        <c:v>6.8141057778784644</c:v>
                      </c:pt>
                      <c:pt idx="387">
                        <c:v>7.5020463935884214</c:v>
                      </c:pt>
                      <c:pt idx="388">
                        <c:v>8.7111867758678549</c:v>
                      </c:pt>
                      <c:pt idx="389">
                        <c:v>9.8852381120400814</c:v>
                      </c:pt>
                      <c:pt idx="390">
                        <c:v>9.8891196471472664</c:v>
                      </c:pt>
                      <c:pt idx="391">
                        <c:v>10.587369758054837</c:v>
                      </c:pt>
                      <c:pt idx="392">
                        <c:v>13.396210897487</c:v>
                      </c:pt>
                      <c:pt idx="393">
                        <c:v>14.392935667206249</c:v>
                      </c:pt>
                      <c:pt idx="394">
                        <c:v>14.543186996098665</c:v>
                      </c:pt>
                      <c:pt idx="395">
                        <c:v>13.875842035909553</c:v>
                      </c:pt>
                      <c:pt idx="396">
                        <c:v>14.036933170928824</c:v>
                      </c:pt>
                      <c:pt idx="397">
                        <c:v>13.277466752771947</c:v>
                      </c:pt>
                      <c:pt idx="398">
                        <c:v>11.653284006525132</c:v>
                      </c:pt>
                      <c:pt idx="399">
                        <c:v>9.5688958558373098</c:v>
                      </c:pt>
                      <c:pt idx="400">
                        <c:v>8.3088718801418882</c:v>
                      </c:pt>
                      <c:pt idx="401">
                        <c:v>8.9204415557648282</c:v>
                      </c:pt>
                      <c:pt idx="402">
                        <c:v>8.7776377582439995</c:v>
                      </c:pt>
                      <c:pt idx="403">
                        <c:v>8.6361080240949413</c:v>
                      </c:pt>
                      <c:pt idx="404">
                        <c:v>8.3778581300889226</c:v>
                      </c:pt>
                      <c:pt idx="405">
                        <c:v>7.2072341485316294</c:v>
                      </c:pt>
                      <c:pt idx="406">
                        <c:v>7.3981201866751105</c:v>
                      </c:pt>
                      <c:pt idx="407">
                        <c:v>7.5467690494597077</c:v>
                      </c:pt>
                      <c:pt idx="408">
                        <c:v>7.9222418776343355</c:v>
                      </c:pt>
                      <c:pt idx="409">
                        <c:v>7.9528522757227673</c:v>
                      </c:pt>
                      <c:pt idx="410">
                        <c:v>8.5558478574208401</c:v>
                      </c:pt>
                      <c:pt idx="411">
                        <c:v>7.7189742280277454</c:v>
                      </c:pt>
                      <c:pt idx="412">
                        <c:v>7.0497594150871494</c:v>
                      </c:pt>
                      <c:pt idx="413">
                        <c:v>6.7996141536867016</c:v>
                      </c:pt>
                      <c:pt idx="414">
                        <c:v>6.7566262195502462</c:v>
                      </c:pt>
                      <c:pt idx="415">
                        <c:v>7.9208455905938004</c:v>
                      </c:pt>
                      <c:pt idx="416">
                        <c:v>7.3826461275107542</c:v>
                      </c:pt>
                      <c:pt idx="417">
                        <c:v>7.0503224602633745</c:v>
                      </c:pt>
                      <c:pt idx="418">
                        <c:v>6.8556654698623545</c:v>
                      </c:pt>
                      <c:pt idx="419">
                        <c:v>6.7417932955476516</c:v>
                      </c:pt>
                      <c:pt idx="420">
                        <c:v>7.8507059280505054</c:v>
                      </c:pt>
                      <c:pt idx="421">
                        <c:v>8.7508745866468196</c:v>
                      </c:pt>
                      <c:pt idx="422">
                        <c:v>8.3769437761883569</c:v>
                      </c:pt>
                      <c:pt idx="423">
                        <c:v>7.3302286078621339</c:v>
                      </c:pt>
                      <c:pt idx="424">
                        <c:v>7.292754487455321</c:v>
                      </c:pt>
                      <c:pt idx="425">
                        <c:v>6.7095028406306438</c:v>
                      </c:pt>
                      <c:pt idx="426">
                        <c:v>6.901140961156373</c:v>
                      </c:pt>
                      <c:pt idx="427">
                        <c:v>7.2810841261365189</c:v>
                      </c:pt>
                      <c:pt idx="428">
                        <c:v>7.0930118558892072</c:v>
                      </c:pt>
                      <c:pt idx="429">
                        <c:v>7.0857165413619514</c:v>
                      </c:pt>
                      <c:pt idx="430">
                        <c:v>7.0175105947784671</c:v>
                      </c:pt>
                      <c:pt idx="431">
                        <c:v>6.7398127087338695</c:v>
                      </c:pt>
                      <c:pt idx="432">
                        <c:v>7.4914688686831346</c:v>
                      </c:pt>
                      <c:pt idx="433">
                        <c:v>8.415022210882908</c:v>
                      </c:pt>
                      <c:pt idx="434">
                        <c:v>6.2423924919079923</c:v>
                      </c:pt>
                      <c:pt idx="435">
                        <c:v>6.8458842328734626</c:v>
                      </c:pt>
                      <c:pt idx="436">
                        <c:v>7.3394652203914976</c:v>
                      </c:pt>
                      <c:pt idx="437">
                        <c:v>6.617926730553644</c:v>
                      </c:pt>
                      <c:pt idx="438">
                        <c:v>6.7762207734742663</c:v>
                      </c:pt>
                      <c:pt idx="439">
                        <c:v>7.5840145232789089</c:v>
                      </c:pt>
                      <c:pt idx="440">
                        <c:v>6.7977892620740379</c:v>
                      </c:pt>
                      <c:pt idx="441">
                        <c:v>5.96555311053769</c:v>
                      </c:pt>
                      <c:pt idx="442">
                        <c:v>6.0363052100059296</c:v>
                      </c:pt>
                      <c:pt idx="443">
                        <c:v>6.4593620374341922</c:v>
                      </c:pt>
                      <c:pt idx="444">
                        <c:v>7.4246751489970473</c:v>
                      </c:pt>
                      <c:pt idx="445">
                        <c:v>7.4554154338908427</c:v>
                      </c:pt>
                      <c:pt idx="446">
                        <c:v>7.2933461769328458</c:v>
                      </c:pt>
                      <c:pt idx="447">
                        <c:v>7.6663346538258512</c:v>
                      </c:pt>
                      <c:pt idx="448">
                        <c:v>5.0299479176017865</c:v>
                      </c:pt>
                      <c:pt idx="449">
                        <c:v>5.0219561921278464</c:v>
                      </c:pt>
                      <c:pt idx="450">
                        <c:v>4.9023371018177615</c:v>
                      </c:pt>
                      <c:pt idx="451">
                        <c:v>5.5734104473625745</c:v>
                      </c:pt>
                      <c:pt idx="452">
                        <c:v>5.429621564987678</c:v>
                      </c:pt>
                      <c:pt idx="453">
                        <c:v>4.1572979838684834</c:v>
                      </c:pt>
                      <c:pt idx="454">
                        <c:v>4.3787781951608817</c:v>
                      </c:pt>
                      <c:pt idx="455">
                        <c:v>4.1708821565053951</c:v>
                      </c:pt>
                      <c:pt idx="456">
                        <c:v>4.1870520927567387</c:v>
                      </c:pt>
                      <c:pt idx="457">
                        <c:v>4.3773353632856198</c:v>
                      </c:pt>
                      <c:pt idx="458">
                        <c:v>6.4160998194966687</c:v>
                      </c:pt>
                      <c:pt idx="459">
                        <c:v>6.1068242332920777</c:v>
                      </c:pt>
                      <c:pt idx="460">
                        <c:v>6.2659658439063595</c:v>
                      </c:pt>
                      <c:pt idx="461">
                        <c:v>6.2181715738418397</c:v>
                      </c:pt>
                      <c:pt idx="462">
                        <c:v>3.4511417286251511</c:v>
                      </c:pt>
                      <c:pt idx="463">
                        <c:v>4.319479208386916</c:v>
                      </c:pt>
                      <c:pt idx="464">
                        <c:v>4.2026943803059007</c:v>
                      </c:pt>
                      <c:pt idx="465">
                        <c:v>4.1243354971661548</c:v>
                      </c:pt>
                      <c:pt idx="466">
                        <c:v>3.9523964125331119</c:v>
                      </c:pt>
                      <c:pt idx="467">
                        <c:v>3.5362397715866072</c:v>
                      </c:pt>
                      <c:pt idx="468">
                        <c:v>3.3324873014331255</c:v>
                      </c:pt>
                      <c:pt idx="469">
                        <c:v>3.4022882955417706</c:v>
                      </c:pt>
                      <c:pt idx="470">
                        <c:v>3.45343699683254</c:v>
                      </c:pt>
                      <c:pt idx="471">
                        <c:v>3.4582950129091192</c:v>
                      </c:pt>
                      <c:pt idx="472">
                        <c:v>6.2003513239068662</c:v>
                      </c:pt>
                      <c:pt idx="473">
                        <c:v>5.8481335120277667</c:v>
                      </c:pt>
                      <c:pt idx="474">
                        <c:v>6.5226758348409701</c:v>
                      </c:pt>
                      <c:pt idx="475">
                        <c:v>6.8399397733266749</c:v>
                      </c:pt>
                      <c:pt idx="476">
                        <c:v>6.7622215550961311</c:v>
                      </c:pt>
                      <c:pt idx="477">
                        <c:v>7.9490908306795358</c:v>
                      </c:pt>
                      <c:pt idx="478">
                        <c:v>8.9505097069469688</c:v>
                      </c:pt>
                      <c:pt idx="479">
                        <c:v>9.2773014431379703</c:v>
                      </c:pt>
                      <c:pt idx="480">
                        <c:v>9.3179556605492824</c:v>
                      </c:pt>
                      <c:pt idx="481">
                        <c:v>9.013310854548152</c:v>
                      </c:pt>
                      <c:pt idx="482">
                        <c:v>9.3901443649941321</c:v>
                      </c:pt>
                      <c:pt idx="483">
                        <c:v>10.164519305817178</c:v>
                      </c:pt>
                      <c:pt idx="484">
                        <c:v>9.7151235411210433</c:v>
                      </c:pt>
                      <c:pt idx="485">
                        <c:v>9.9532347301097399</c:v>
                      </c:pt>
                      <c:pt idx="486">
                        <c:v>11.081231270317591</c:v>
                      </c:pt>
                      <c:pt idx="487">
                        <c:v>12.152624635818768</c:v>
                      </c:pt>
                      <c:pt idx="488">
                        <c:v>11.145226678058991</c:v>
                      </c:pt>
                      <c:pt idx="489">
                        <c:v>11.18529722718193</c:v>
                      </c:pt>
                      <c:pt idx="490">
                        <c:v>12.163838949471323</c:v>
                      </c:pt>
                      <c:pt idx="491">
                        <c:v>13.132593167643325</c:v>
                      </c:pt>
                      <c:pt idx="492">
                        <c:v>11.235258582259542</c:v>
                      </c:pt>
                      <c:pt idx="493">
                        <c:v>11.080192225440035</c:v>
                      </c:pt>
                      <c:pt idx="494">
                        <c:v>11.928250337043968</c:v>
                      </c:pt>
                      <c:pt idx="495">
                        <c:v>13.035038036575344</c:v>
                      </c:pt>
                      <c:pt idx="496">
                        <c:v>12.168344458437804</c:v>
                      </c:pt>
                      <c:pt idx="497">
                        <c:v>11.976799768867318</c:v>
                      </c:pt>
                      <c:pt idx="498">
                        <c:v>10.876503688154525</c:v>
                      </c:pt>
                      <c:pt idx="499">
                        <c:v>11.726171330963579</c:v>
                      </c:pt>
                      <c:pt idx="500">
                        <c:v>10.99165646718131</c:v>
                      </c:pt>
                      <c:pt idx="501">
                        <c:v>10.810076735987732</c:v>
                      </c:pt>
                      <c:pt idx="502">
                        <c:v>12.553555640720852</c:v>
                      </c:pt>
                      <c:pt idx="503">
                        <c:v>11.545468435556232</c:v>
                      </c:pt>
                      <c:pt idx="504">
                        <c:v>11.829858845002908</c:v>
                      </c:pt>
                      <c:pt idx="505">
                        <c:v>11.545149337545435</c:v>
                      </c:pt>
                      <c:pt idx="506">
                        <c:v>11.729414708675163</c:v>
                      </c:pt>
                      <c:pt idx="507">
                        <c:v>12.134363894139033</c:v>
                      </c:pt>
                      <c:pt idx="508">
                        <c:v>13.587505236619387</c:v>
                      </c:pt>
                      <c:pt idx="509">
                        <c:v>13.201756535346416</c:v>
                      </c:pt>
                      <c:pt idx="510">
                        <c:v>14.264944687211775</c:v>
                      </c:pt>
                      <c:pt idx="511">
                        <c:v>14.430528965714958</c:v>
                      </c:pt>
                      <c:pt idx="512">
                        <c:v>13.704137731055114</c:v>
                      </c:pt>
                      <c:pt idx="513">
                        <c:v>14.167682595735839</c:v>
                      </c:pt>
                      <c:pt idx="514">
                        <c:v>10.476244767179832</c:v>
                      </c:pt>
                      <c:pt idx="515">
                        <c:v>10.303589554233715</c:v>
                      </c:pt>
                      <c:pt idx="516">
                        <c:v>8.6531223536053421</c:v>
                      </c:pt>
                      <c:pt idx="517">
                        <c:v>8.8950617449960117</c:v>
                      </c:pt>
                      <c:pt idx="518">
                        <c:v>8.8495593372572756</c:v>
                      </c:pt>
                      <c:pt idx="519">
                        <c:v>7.2626101228309921</c:v>
                      </c:pt>
                      <c:pt idx="520">
                        <c:v>7.2582094844159171</c:v>
                      </c:pt>
                      <c:pt idx="521">
                        <c:v>6.3102790287542234</c:v>
                      </c:pt>
                      <c:pt idx="522">
                        <c:v>6.3529271580035411</c:v>
                      </c:pt>
                      <c:pt idx="523">
                        <c:v>6.4288569894890388</c:v>
                      </c:pt>
                      <c:pt idx="524">
                        <c:v>7.1640420520993606</c:v>
                      </c:pt>
                      <c:pt idx="525">
                        <c:v>6.9770120548445425</c:v>
                      </c:pt>
                      <c:pt idx="526">
                        <c:v>8.2653548148875373</c:v>
                      </c:pt>
                      <c:pt idx="527">
                        <c:v>8.097515695637199</c:v>
                      </c:pt>
                      <c:pt idx="528">
                        <c:v>8.3285941233607659</c:v>
                      </c:pt>
                      <c:pt idx="529">
                        <c:v>10.433032202583425</c:v>
                      </c:pt>
                      <c:pt idx="530">
                        <c:v>10.203984837714602</c:v>
                      </c:pt>
                      <c:pt idx="531">
                        <c:v>12.774344755376445</c:v>
                      </c:pt>
                      <c:pt idx="532">
                        <c:v>13.008406071832502</c:v>
                      </c:pt>
                      <c:pt idx="533">
                        <c:v>13.720321342303196</c:v>
                      </c:pt>
                      <c:pt idx="534">
                        <c:v>15.8258280664748</c:v>
                      </c:pt>
                      <c:pt idx="535">
                        <c:v>18.072263718636226</c:v>
                      </c:pt>
                      <c:pt idx="536">
                        <c:v>17.764329693287149</c:v>
                      </c:pt>
                      <c:pt idx="537">
                        <c:v>17.757664147927137</c:v>
                      </c:pt>
                      <c:pt idx="538">
                        <c:v>17.909069856647697</c:v>
                      </c:pt>
                      <c:pt idx="539">
                        <c:v>19.085632748248543</c:v>
                      </c:pt>
                      <c:pt idx="540">
                        <c:v>15.9892997443113</c:v>
                      </c:pt>
                      <c:pt idx="541">
                        <c:v>13.673620943032061</c:v>
                      </c:pt>
                      <c:pt idx="542">
                        <c:v>11.978670470643127</c:v>
                      </c:pt>
                      <c:pt idx="543">
                        <c:v>10.98545696949154</c:v>
                      </c:pt>
                      <c:pt idx="544">
                        <c:v>10.726407846123864</c:v>
                      </c:pt>
                      <c:pt idx="545">
                        <c:v>9.721001128659978</c:v>
                      </c:pt>
                      <c:pt idx="546">
                        <c:v>10.123202077423178</c:v>
                      </c:pt>
                      <c:pt idx="547">
                        <c:v>8.3078993073850533</c:v>
                      </c:pt>
                      <c:pt idx="548">
                        <c:v>8.6068615516114377</c:v>
                      </c:pt>
                      <c:pt idx="549">
                        <c:v>8.9220619260072862</c:v>
                      </c:pt>
                      <c:pt idx="550">
                        <c:v>10.146571830482863</c:v>
                      </c:pt>
                    </c:numCache>
                  </c:numRef>
                </c:val>
                <c:smooth val="0"/>
                <c:extLst xmlns:c15="http://schemas.microsoft.com/office/drawing/2012/chart">
                  <c:ext xmlns:c16="http://schemas.microsoft.com/office/drawing/2014/chart" uri="{C3380CC4-5D6E-409C-BE32-E72D297353CC}">
                    <c16:uniqueId val="{00000004-8EB9-4E26-83CC-0ED1C439D447}"/>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Index_Methodology!$AH$11</c15:sqref>
                        </c15:formulaRef>
                      </c:ext>
                    </c:extLst>
                    <c:strCache>
                      <c:ptCount val="1"/>
                      <c:pt idx="0">
                        <c:v>residential MAQI</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Index_Methodology!$AH$21:$AH$571</c15:sqref>
                        </c15:formulaRef>
                      </c:ext>
                    </c:extLst>
                    <c:numCache>
                      <c:formatCode>0.00000</c:formatCode>
                      <c:ptCount val="551"/>
                      <c:pt idx="0">
                        <c:v>5.1980191897456693</c:v>
                      </c:pt>
                      <c:pt idx="1">
                        <c:v>5.2688047231059976</c:v>
                      </c:pt>
                      <c:pt idx="2">
                        <c:v>5.2352583494897162</c:v>
                      </c:pt>
                      <c:pt idx="3">
                        <c:v>4.5183909496181922</c:v>
                      </c:pt>
                      <c:pt idx="4">
                        <c:v>4.5159805541301887</c:v>
                      </c:pt>
                      <c:pt idx="5">
                        <c:v>4.6597159092378018</c:v>
                      </c:pt>
                      <c:pt idx="6">
                        <c:v>4.9994668852790642</c:v>
                      </c:pt>
                      <c:pt idx="7">
                        <c:v>5.4909022541652179</c:v>
                      </c:pt>
                      <c:pt idx="8">
                        <c:v>8.3203724254778386</c:v>
                      </c:pt>
                      <c:pt idx="9">
                        <c:v>9.6786198326330588</c:v>
                      </c:pt>
                      <c:pt idx="10">
                        <c:v>11.980089841297833</c:v>
                      </c:pt>
                      <c:pt idx="11">
                        <c:v>11.785513262578339</c:v>
                      </c:pt>
                      <c:pt idx="12">
                        <c:v>11.114914802018964</c:v>
                      </c:pt>
                      <c:pt idx="13">
                        <c:v>15.62938751779156</c:v>
                      </c:pt>
                      <c:pt idx="14">
                        <c:v>16.10807844057225</c:v>
                      </c:pt>
                      <c:pt idx="15">
                        <c:v>16.44318939967728</c:v>
                      </c:pt>
                      <c:pt idx="16">
                        <c:v>14.284740032324542</c:v>
                      </c:pt>
                      <c:pt idx="17">
                        <c:v>13.981540290005997</c:v>
                      </c:pt>
                      <c:pt idx="18">
                        <c:v>13.760965609409169</c:v>
                      </c:pt>
                      <c:pt idx="19">
                        <c:v>12.886860196594951</c:v>
                      </c:pt>
                      <c:pt idx="20">
                        <c:v>11.766914095766559</c:v>
                      </c:pt>
                      <c:pt idx="21">
                        <c:v>13.406306129336084</c:v>
                      </c:pt>
                      <c:pt idx="22">
                        <c:v>15.184913468997504</c:v>
                      </c:pt>
                      <c:pt idx="23">
                        <c:v>15.054018268239872</c:v>
                      </c:pt>
                      <c:pt idx="24">
                        <c:v>15.208331886807947</c:v>
                      </c:pt>
                      <c:pt idx="25">
                        <c:v>15.506524637858842</c:v>
                      </c:pt>
                      <c:pt idx="26">
                        <c:v>18.322659636544305</c:v>
                      </c:pt>
                      <c:pt idx="27">
                        <c:v>17.029299843268483</c:v>
                      </c:pt>
                      <c:pt idx="28">
                        <c:v>13.479176206987239</c:v>
                      </c:pt>
                      <c:pt idx="29">
                        <c:v>14.461771271651573</c:v>
                      </c:pt>
                      <c:pt idx="30">
                        <c:v>16.059920368471992</c:v>
                      </c:pt>
                      <c:pt idx="31">
                        <c:v>12.847274422950379</c:v>
                      </c:pt>
                      <c:pt idx="32">
                        <c:v>11.110176067434576</c:v>
                      </c:pt>
                      <c:pt idx="33">
                        <c:v>11.409349850982311</c:v>
                      </c:pt>
                      <c:pt idx="34">
                        <c:v>8.6977078345855183</c:v>
                      </c:pt>
                      <c:pt idx="35">
                        <c:v>5.8371733767958194</c:v>
                      </c:pt>
                      <c:pt idx="36">
                        <c:v>4.9418579321684648</c:v>
                      </c:pt>
                      <c:pt idx="37">
                        <c:v>5.1828913774729992</c:v>
                      </c:pt>
                      <c:pt idx="38">
                        <c:v>5.6614997311765514</c:v>
                      </c:pt>
                      <c:pt idx="39">
                        <c:v>3.8476337819229949</c:v>
                      </c:pt>
                      <c:pt idx="40">
                        <c:v>3.792320630757529</c:v>
                      </c:pt>
                      <c:pt idx="41">
                        <c:v>3.7956887894641191</c:v>
                      </c:pt>
                      <c:pt idx="42">
                        <c:v>3.8595245320454201</c:v>
                      </c:pt>
                      <c:pt idx="43">
                        <c:v>3.9085109369405817</c:v>
                      </c:pt>
                      <c:pt idx="44">
                        <c:v>4.4369861798014023</c:v>
                      </c:pt>
                      <c:pt idx="45">
                        <c:v>5.5266658014962573</c:v>
                      </c:pt>
                      <c:pt idx="46">
                        <c:v>6.7894620953780329</c:v>
                      </c:pt>
                      <c:pt idx="47">
                        <c:v>6.5512172028505509</c:v>
                      </c:pt>
                      <c:pt idx="48">
                        <c:v>6.6720998687819746</c:v>
                      </c:pt>
                      <c:pt idx="49">
                        <c:v>13.243626014633557</c:v>
                      </c:pt>
                      <c:pt idx="50">
                        <c:v>12.380556843197084</c:v>
                      </c:pt>
                      <c:pt idx="51">
                        <c:v>13.39727005492775</c:v>
                      </c:pt>
                      <c:pt idx="52">
                        <c:v>14.583942854444677</c:v>
                      </c:pt>
                      <c:pt idx="53">
                        <c:v>14.878430682045304</c:v>
                      </c:pt>
                      <c:pt idx="54">
                        <c:v>12.86818627640722</c:v>
                      </c:pt>
                      <c:pt idx="55">
                        <c:v>14.380312065661148</c:v>
                      </c:pt>
                      <c:pt idx="56">
                        <c:v>12.982148082486951</c:v>
                      </c:pt>
                      <c:pt idx="57">
                        <c:v>13.171845763951392</c:v>
                      </c:pt>
                      <c:pt idx="58">
                        <c:v>12.697513033340242</c:v>
                      </c:pt>
                      <c:pt idx="59">
                        <c:v>13.717075872770367</c:v>
                      </c:pt>
                      <c:pt idx="60">
                        <c:v>15.107090946194452</c:v>
                      </c:pt>
                      <c:pt idx="61">
                        <c:v>16.524403989663625</c:v>
                      </c:pt>
                      <c:pt idx="62">
                        <c:v>16.133485536917821</c:v>
                      </c:pt>
                      <c:pt idx="63">
                        <c:v>16.674872235223582</c:v>
                      </c:pt>
                      <c:pt idx="64">
                        <c:v>21.856082407253346</c:v>
                      </c:pt>
                      <c:pt idx="65">
                        <c:v>21.105929341997452</c:v>
                      </c:pt>
                      <c:pt idx="66">
                        <c:v>20.581824170217793</c:v>
                      </c:pt>
                      <c:pt idx="67">
                        <c:v>18.533387198900002</c:v>
                      </c:pt>
                      <c:pt idx="68">
                        <c:v>19.330960563265638</c:v>
                      </c:pt>
                      <c:pt idx="69">
                        <c:v>20.267872889612914</c:v>
                      </c:pt>
                      <c:pt idx="70">
                        <c:v>17.583475857496097</c:v>
                      </c:pt>
                      <c:pt idx="71">
                        <c:v>16.054116245793704</c:v>
                      </c:pt>
                      <c:pt idx="72">
                        <c:v>17.115723398128562</c:v>
                      </c:pt>
                      <c:pt idx="73">
                        <c:v>16.725462425187363</c:v>
                      </c:pt>
                      <c:pt idx="74">
                        <c:v>16.255793354686883</c:v>
                      </c:pt>
                      <c:pt idx="75">
                        <c:v>16.214886290291354</c:v>
                      </c:pt>
                      <c:pt idx="76">
                        <c:v>16.855524803775634</c:v>
                      </c:pt>
                      <c:pt idx="77">
                        <c:v>14.727383118212186</c:v>
                      </c:pt>
                      <c:pt idx="78">
                        <c:v>11.454548008889654</c:v>
                      </c:pt>
                      <c:pt idx="79">
                        <c:v>9.1306946107605995</c:v>
                      </c:pt>
                      <c:pt idx="80">
                        <c:v>6.9294624751076279</c:v>
                      </c:pt>
                      <c:pt idx="81">
                        <c:v>7.2656426619492507</c:v>
                      </c:pt>
                      <c:pt idx="82">
                        <c:v>6.9351553062857629</c:v>
                      </c:pt>
                      <c:pt idx="83">
                        <c:v>6.2615774272691791</c:v>
                      </c:pt>
                      <c:pt idx="84">
                        <c:v>6.327067603748012</c:v>
                      </c:pt>
                      <c:pt idx="85">
                        <c:v>6.5285194153316661</c:v>
                      </c:pt>
                      <c:pt idx="86">
                        <c:v>6.6208789019948009</c:v>
                      </c:pt>
                      <c:pt idx="87">
                        <c:v>7.4547941955550563</c:v>
                      </c:pt>
                      <c:pt idx="88">
                        <c:v>8.4976644537202368</c:v>
                      </c:pt>
                      <c:pt idx="89">
                        <c:v>9.8933989770691362</c:v>
                      </c:pt>
                      <c:pt idx="90">
                        <c:v>19.454515181528325</c:v>
                      </c:pt>
                      <c:pt idx="91">
                        <c:v>18.066783868719511</c:v>
                      </c:pt>
                      <c:pt idx="92">
                        <c:v>17.692753882303254</c:v>
                      </c:pt>
                      <c:pt idx="93">
                        <c:v>18.094158588031227</c:v>
                      </c:pt>
                      <c:pt idx="94">
                        <c:v>16.697444034232067</c:v>
                      </c:pt>
                      <c:pt idx="95">
                        <c:v>15.996479402179812</c:v>
                      </c:pt>
                      <c:pt idx="96">
                        <c:v>14.62994020469017</c:v>
                      </c:pt>
                      <c:pt idx="97">
                        <c:v>13.805728335079962</c:v>
                      </c:pt>
                      <c:pt idx="98">
                        <c:v>12.294259006815926</c:v>
                      </c:pt>
                      <c:pt idx="99">
                        <c:v>12.587789455015553</c:v>
                      </c:pt>
                      <c:pt idx="100">
                        <c:v>6.0332982132665389</c:v>
                      </c:pt>
                      <c:pt idx="101">
                        <c:v>5.9364062683448378</c:v>
                      </c:pt>
                      <c:pt idx="102">
                        <c:v>5.8816499568290732</c:v>
                      </c:pt>
                      <c:pt idx="103">
                        <c:v>5.9466391880289429</c:v>
                      </c:pt>
                      <c:pt idx="104">
                        <c:v>6.6952841789229769</c:v>
                      </c:pt>
                      <c:pt idx="105">
                        <c:v>6.5679033616021441</c:v>
                      </c:pt>
                      <c:pt idx="106">
                        <c:v>6.5174365121326536</c:v>
                      </c:pt>
                      <c:pt idx="107">
                        <c:v>6.7852875994634898</c:v>
                      </c:pt>
                      <c:pt idx="108">
                        <c:v>7.2988378471857924</c:v>
                      </c:pt>
                      <c:pt idx="109">
                        <c:v>7.3276616288028871</c:v>
                      </c:pt>
                      <c:pt idx="110">
                        <c:v>13.550419526548222</c:v>
                      </c:pt>
                      <c:pt idx="111">
                        <c:v>10.988604194721809</c:v>
                      </c:pt>
                      <c:pt idx="112">
                        <c:v>10.420573443678267</c:v>
                      </c:pt>
                      <c:pt idx="113">
                        <c:v>9.7610307333486848</c:v>
                      </c:pt>
                      <c:pt idx="114">
                        <c:v>8.7664553363868194</c:v>
                      </c:pt>
                      <c:pt idx="115">
                        <c:v>8.2287498070912886</c:v>
                      </c:pt>
                      <c:pt idx="116">
                        <c:v>8.6508726620960488</c:v>
                      </c:pt>
                      <c:pt idx="117">
                        <c:v>7.9817619797193826</c:v>
                      </c:pt>
                      <c:pt idx="118">
                        <c:v>6.5820025977921128</c:v>
                      </c:pt>
                      <c:pt idx="119">
                        <c:v>5.8481732582772983</c:v>
                      </c:pt>
                      <c:pt idx="120">
                        <c:v>5.8710815150119968</c:v>
                      </c:pt>
                      <c:pt idx="121">
                        <c:v>5.9497522932689675</c:v>
                      </c:pt>
                      <c:pt idx="122">
                        <c:v>5.9378293649536706</c:v>
                      </c:pt>
                      <c:pt idx="123">
                        <c:v>6.0525852485867038</c:v>
                      </c:pt>
                      <c:pt idx="124">
                        <c:v>5.5674043998016209</c:v>
                      </c:pt>
                      <c:pt idx="125">
                        <c:v>5.7914776827864731</c:v>
                      </c:pt>
                      <c:pt idx="126">
                        <c:v>5.9527126638212318</c:v>
                      </c:pt>
                      <c:pt idx="127">
                        <c:v>5.9614758719860008</c:v>
                      </c:pt>
                      <c:pt idx="128">
                        <c:v>7.1863932727031479</c:v>
                      </c:pt>
                      <c:pt idx="129">
                        <c:v>7.207243047800266</c:v>
                      </c:pt>
                      <c:pt idx="130">
                        <c:v>6.9188237446790009</c:v>
                      </c:pt>
                      <c:pt idx="131">
                        <c:v>7.8694171807682345</c:v>
                      </c:pt>
                      <c:pt idx="132">
                        <c:v>8.8001132989044297</c:v>
                      </c:pt>
                      <c:pt idx="133">
                        <c:v>8.3516202181785317</c:v>
                      </c:pt>
                      <c:pt idx="134">
                        <c:v>9.1354091844663952</c:v>
                      </c:pt>
                      <c:pt idx="135">
                        <c:v>9.0798893015065563</c:v>
                      </c:pt>
                      <c:pt idx="136">
                        <c:v>8.9072941518647291</c:v>
                      </c:pt>
                      <c:pt idx="137">
                        <c:v>8.7693615522756811</c:v>
                      </c:pt>
                      <c:pt idx="138">
                        <c:v>8.5670102351033126</c:v>
                      </c:pt>
                      <c:pt idx="139">
                        <c:v>10.22820901414762</c:v>
                      </c:pt>
                      <c:pt idx="140">
                        <c:v>9.2765389233928879</c:v>
                      </c:pt>
                      <c:pt idx="141">
                        <c:v>8.0791930852927969</c:v>
                      </c:pt>
                      <c:pt idx="142">
                        <c:v>7.3317897637634415</c:v>
                      </c:pt>
                      <c:pt idx="143">
                        <c:v>7.4210171043745801</c:v>
                      </c:pt>
                      <c:pt idx="144">
                        <c:v>7.5698475063075197</c:v>
                      </c:pt>
                      <c:pt idx="145">
                        <c:v>6.9406119738470764</c:v>
                      </c:pt>
                      <c:pt idx="146">
                        <c:v>6.7638364990567181</c:v>
                      </c:pt>
                      <c:pt idx="147">
                        <c:v>6.5383983447043281</c:v>
                      </c:pt>
                      <c:pt idx="148">
                        <c:v>6.5559904020169935</c:v>
                      </c:pt>
                      <c:pt idx="149">
                        <c:v>6.1943055844004462</c:v>
                      </c:pt>
                      <c:pt idx="150">
                        <c:v>6.8860990981926715</c:v>
                      </c:pt>
                      <c:pt idx="151">
                        <c:v>6.7437862744655535</c:v>
                      </c:pt>
                      <c:pt idx="152">
                        <c:v>6.5932570511845938</c:v>
                      </c:pt>
                      <c:pt idx="153">
                        <c:v>7.5368797028399399</c:v>
                      </c:pt>
                      <c:pt idx="154">
                        <c:v>7.0686767441036933</c:v>
                      </c:pt>
                      <c:pt idx="155">
                        <c:v>8.348618906421315</c:v>
                      </c:pt>
                      <c:pt idx="156">
                        <c:v>8.5143019914401723</c:v>
                      </c:pt>
                      <c:pt idx="157">
                        <c:v>9.2293636274860145</c:v>
                      </c:pt>
                      <c:pt idx="158">
                        <c:v>9.1301090805909784</c:v>
                      </c:pt>
                      <c:pt idx="159">
                        <c:v>9.2747556307019128</c:v>
                      </c:pt>
                      <c:pt idx="160">
                        <c:v>9.2536436237476938</c:v>
                      </c:pt>
                      <c:pt idx="161">
                        <c:v>10.303873007225778</c:v>
                      </c:pt>
                      <c:pt idx="162">
                        <c:v>10.844794220336171</c:v>
                      </c:pt>
                      <c:pt idx="163">
                        <c:v>9.1335885604467482</c:v>
                      </c:pt>
                      <c:pt idx="164">
                        <c:v>9.9533734254636528</c:v>
                      </c:pt>
                      <c:pt idx="165">
                        <c:v>10.438139960472613</c:v>
                      </c:pt>
                      <c:pt idx="166">
                        <c:v>10.40823591755532</c:v>
                      </c:pt>
                      <c:pt idx="167">
                        <c:v>10.476858462909291</c:v>
                      </c:pt>
                      <c:pt idx="168">
                        <c:v>10.379767318158615</c:v>
                      </c:pt>
                      <c:pt idx="169">
                        <c:v>10.476089929310236</c:v>
                      </c:pt>
                      <c:pt idx="170">
                        <c:v>10.42448437064674</c:v>
                      </c:pt>
                      <c:pt idx="171">
                        <c:v>10.122200528554893</c:v>
                      </c:pt>
                      <c:pt idx="172">
                        <c:v>10.91724202140956</c:v>
                      </c:pt>
                      <c:pt idx="173">
                        <c:v>11.864134308060413</c:v>
                      </c:pt>
                      <c:pt idx="174">
                        <c:v>12.086212387960412</c:v>
                      </c:pt>
                      <c:pt idx="175">
                        <c:v>9.3748405445938978</c:v>
                      </c:pt>
                      <c:pt idx="176">
                        <c:v>9.4352294409152542</c:v>
                      </c:pt>
                      <c:pt idx="177">
                        <c:v>9.3142624779227372</c:v>
                      </c:pt>
                      <c:pt idx="178">
                        <c:v>9.7862455100049868</c:v>
                      </c:pt>
                      <c:pt idx="179">
                        <c:v>9.5959589761134492</c:v>
                      </c:pt>
                      <c:pt idx="180">
                        <c:v>10.105227437520464</c:v>
                      </c:pt>
                      <c:pt idx="181">
                        <c:v>11.392645334613047</c:v>
                      </c:pt>
                      <c:pt idx="182">
                        <c:v>9.5848550684958393</c:v>
                      </c:pt>
                      <c:pt idx="183">
                        <c:v>8.0351561553325936</c:v>
                      </c:pt>
                      <c:pt idx="184">
                        <c:v>7.9819451191573432</c:v>
                      </c:pt>
                      <c:pt idx="185">
                        <c:v>9.3230416154243017</c:v>
                      </c:pt>
                      <c:pt idx="186">
                        <c:v>5.8832658066404333</c:v>
                      </c:pt>
                      <c:pt idx="187">
                        <c:v>5.8474427435013139</c:v>
                      </c:pt>
                      <c:pt idx="188">
                        <c:v>5.6737988058659221</c:v>
                      </c:pt>
                      <c:pt idx="189">
                        <c:v>4.410137420473669</c:v>
                      </c:pt>
                      <c:pt idx="190">
                        <c:v>4.3793140591774407</c:v>
                      </c:pt>
                      <c:pt idx="191">
                        <c:v>3.6077342342440795</c:v>
                      </c:pt>
                      <c:pt idx="192">
                        <c:v>3.9083258470210609</c:v>
                      </c:pt>
                      <c:pt idx="193">
                        <c:v>4.2497283458464707</c:v>
                      </c:pt>
                      <c:pt idx="194">
                        <c:v>4.1154520021412209</c:v>
                      </c:pt>
                      <c:pt idx="195">
                        <c:v>4.1352978014792781</c:v>
                      </c:pt>
                      <c:pt idx="196">
                        <c:v>5.4274611886304136</c:v>
                      </c:pt>
                      <c:pt idx="197">
                        <c:v>5.1268873080171442</c:v>
                      </c:pt>
                      <c:pt idx="198">
                        <c:v>5.2931660073469375</c:v>
                      </c:pt>
                      <c:pt idx="199">
                        <c:v>7.2290673514820352</c:v>
                      </c:pt>
                      <c:pt idx="200">
                        <c:v>6.3518136746304625</c:v>
                      </c:pt>
                      <c:pt idx="201">
                        <c:v>5.8697778330436989</c:v>
                      </c:pt>
                      <c:pt idx="202">
                        <c:v>4.4004242370199211</c:v>
                      </c:pt>
                      <c:pt idx="203">
                        <c:v>3.8738551781086139</c:v>
                      </c:pt>
                      <c:pt idx="204">
                        <c:v>3.9552478971906107</c:v>
                      </c:pt>
                      <c:pt idx="205">
                        <c:v>3.8708698877061272</c:v>
                      </c:pt>
                      <c:pt idx="206">
                        <c:v>3.9853283051334554</c:v>
                      </c:pt>
                      <c:pt idx="207">
                        <c:v>3.9159531948864879</c:v>
                      </c:pt>
                      <c:pt idx="208">
                        <c:v>3.8157094811465821</c:v>
                      </c:pt>
                      <c:pt idx="209">
                        <c:v>3.9423322877743119</c:v>
                      </c:pt>
                      <c:pt idx="210">
                        <c:v>3.9856847836017062</c:v>
                      </c:pt>
                      <c:pt idx="211">
                        <c:v>5.1171394253168998</c:v>
                      </c:pt>
                      <c:pt idx="212">
                        <c:v>6.15897773566385</c:v>
                      </c:pt>
                      <c:pt idx="213">
                        <c:v>7.1750017104762591</c:v>
                      </c:pt>
                      <c:pt idx="214">
                        <c:v>6.6223825150122986</c:v>
                      </c:pt>
                      <c:pt idx="215">
                        <c:v>6.3566446278566815</c:v>
                      </c:pt>
                      <c:pt idx="216">
                        <c:v>6.3925212092920756</c:v>
                      </c:pt>
                      <c:pt idx="217">
                        <c:v>6.9712233462214481</c:v>
                      </c:pt>
                      <c:pt idx="218">
                        <c:v>6.8305084700878274</c:v>
                      </c:pt>
                      <c:pt idx="219">
                        <c:v>6.5198989028227974</c:v>
                      </c:pt>
                      <c:pt idx="220">
                        <c:v>7.0759977650016506</c:v>
                      </c:pt>
                      <c:pt idx="221">
                        <c:v>7.3119491916566863</c:v>
                      </c:pt>
                      <c:pt idx="222">
                        <c:v>7.8780576148478874</c:v>
                      </c:pt>
                      <c:pt idx="223">
                        <c:v>8.6573614627613082</c:v>
                      </c:pt>
                      <c:pt idx="224">
                        <c:v>9.0739527840806922</c:v>
                      </c:pt>
                      <c:pt idx="225">
                        <c:v>9.3681361731638262</c:v>
                      </c:pt>
                      <c:pt idx="226">
                        <c:v>9.6238044121439721</c:v>
                      </c:pt>
                      <c:pt idx="227">
                        <c:v>9.9334102332081251</c:v>
                      </c:pt>
                      <c:pt idx="228">
                        <c:v>11.13234567121301</c:v>
                      </c:pt>
                      <c:pt idx="229">
                        <c:v>10.371765706335442</c:v>
                      </c:pt>
                      <c:pt idx="230">
                        <c:v>10.711275062627521</c:v>
                      </c:pt>
                      <c:pt idx="231">
                        <c:v>10.070329661423798</c:v>
                      </c:pt>
                      <c:pt idx="232">
                        <c:v>8.9667376802298904</c:v>
                      </c:pt>
                      <c:pt idx="233">
                        <c:v>8.5678322299938916</c:v>
                      </c:pt>
                      <c:pt idx="234">
                        <c:v>9.309281073436626</c:v>
                      </c:pt>
                      <c:pt idx="235">
                        <c:v>9.5411154313428135</c:v>
                      </c:pt>
                      <c:pt idx="236">
                        <c:v>8.2617006244615521</c:v>
                      </c:pt>
                      <c:pt idx="237">
                        <c:v>9.0330183597608542</c:v>
                      </c:pt>
                      <c:pt idx="238">
                        <c:v>8.6475052671887003</c:v>
                      </c:pt>
                      <c:pt idx="239">
                        <c:v>9.4160018133046695</c:v>
                      </c:pt>
                      <c:pt idx="240">
                        <c:v>9.1392269041244134</c:v>
                      </c:pt>
                      <c:pt idx="241">
                        <c:v>9.4155990094327091</c:v>
                      </c:pt>
                      <c:pt idx="242">
                        <c:v>10.769545302098528</c:v>
                      </c:pt>
                      <c:pt idx="243">
                        <c:v>10.924352074283302</c:v>
                      </c:pt>
                      <c:pt idx="244">
                        <c:v>10.983547885595172</c:v>
                      </c:pt>
                      <c:pt idx="245">
                        <c:v>10.452165965206538</c:v>
                      </c:pt>
                      <c:pt idx="246">
                        <c:v>12.081804386939613</c:v>
                      </c:pt>
                      <c:pt idx="247">
                        <c:v>11.504652975168778</c:v>
                      </c:pt>
                      <c:pt idx="248">
                        <c:v>11.760709404026255</c:v>
                      </c:pt>
                      <c:pt idx="249">
                        <c:v>11.46550141509347</c:v>
                      </c:pt>
                      <c:pt idx="250">
                        <c:v>11.707422202950484</c:v>
                      </c:pt>
                      <c:pt idx="251">
                        <c:v>10.708131984489009</c:v>
                      </c:pt>
                      <c:pt idx="252">
                        <c:v>9.5336688373302341</c:v>
                      </c:pt>
                      <c:pt idx="253">
                        <c:v>9.3177832137077221</c:v>
                      </c:pt>
                      <c:pt idx="254">
                        <c:v>9.0638148239452878</c:v>
                      </c:pt>
                      <c:pt idx="255">
                        <c:v>9.5023755766278768</c:v>
                      </c:pt>
                      <c:pt idx="256">
                        <c:v>9.7258787447002941</c:v>
                      </c:pt>
                      <c:pt idx="257">
                        <c:v>9.2671416980212573</c:v>
                      </c:pt>
                      <c:pt idx="258">
                        <c:v>9.2562536196323961</c:v>
                      </c:pt>
                      <c:pt idx="259">
                        <c:v>9.3842173092073065</c:v>
                      </c:pt>
                      <c:pt idx="260">
                        <c:v>9.9804383563881611</c:v>
                      </c:pt>
                      <c:pt idx="261">
                        <c:v>10.616926279933251</c:v>
                      </c:pt>
                      <c:pt idx="262">
                        <c:v>11.758382108663005</c:v>
                      </c:pt>
                      <c:pt idx="263">
                        <c:v>11.579237712764531</c:v>
                      </c:pt>
                      <c:pt idx="264">
                        <c:v>11.920665142619219</c:v>
                      </c:pt>
                      <c:pt idx="265">
                        <c:v>10.809078761220428</c:v>
                      </c:pt>
                      <c:pt idx="266">
                        <c:v>10.131269923757266</c:v>
                      </c:pt>
                      <c:pt idx="267">
                        <c:v>10.241718161895351</c:v>
                      </c:pt>
                      <c:pt idx="268">
                        <c:v>9.3630552617150524</c:v>
                      </c:pt>
                      <c:pt idx="269">
                        <c:v>8.4695355609359311</c:v>
                      </c:pt>
                      <c:pt idx="270">
                        <c:v>7.9250286103402772</c:v>
                      </c:pt>
                      <c:pt idx="271">
                        <c:v>7.9246804680337837</c:v>
                      </c:pt>
                      <c:pt idx="272">
                        <c:v>7.7628192445461615</c:v>
                      </c:pt>
                      <c:pt idx="273">
                        <c:v>7.8415845836200395</c:v>
                      </c:pt>
                      <c:pt idx="274">
                        <c:v>7.7700506987667923</c:v>
                      </c:pt>
                      <c:pt idx="275">
                        <c:v>5.9228731856920653</c:v>
                      </c:pt>
                      <c:pt idx="276">
                        <c:v>6.2239142986515708</c:v>
                      </c:pt>
                      <c:pt idx="277">
                        <c:v>6.7777492815657538</c:v>
                      </c:pt>
                      <c:pt idx="278">
                        <c:v>6.2715857297941344</c:v>
                      </c:pt>
                      <c:pt idx="279">
                        <c:v>6.2509874302936757</c:v>
                      </c:pt>
                      <c:pt idx="280">
                        <c:v>5.9864365911035531</c:v>
                      </c:pt>
                      <c:pt idx="281">
                        <c:v>6.1196737951796321</c:v>
                      </c:pt>
                      <c:pt idx="282">
                        <c:v>5.9645157280436765</c:v>
                      </c:pt>
                      <c:pt idx="283">
                        <c:v>5.5275662269435735</c:v>
                      </c:pt>
                      <c:pt idx="284">
                        <c:v>5.7072642738840242</c:v>
                      </c:pt>
                      <c:pt idx="285">
                        <c:v>6.8490461990823839</c:v>
                      </c:pt>
                      <c:pt idx="286">
                        <c:v>6.1451199740004245</c:v>
                      </c:pt>
                      <c:pt idx="287">
                        <c:v>5.365094414048782</c:v>
                      </c:pt>
                      <c:pt idx="288">
                        <c:v>2.635257515243167</c:v>
                      </c:pt>
                      <c:pt idx="289">
                        <c:v>2.8094581597297141</c:v>
                      </c:pt>
                      <c:pt idx="290">
                        <c:v>2.7903272447242258</c:v>
                      </c:pt>
                      <c:pt idx="291">
                        <c:v>2.9033124360886196</c:v>
                      </c:pt>
                      <c:pt idx="292">
                        <c:v>3.0539584022690338</c:v>
                      </c:pt>
                      <c:pt idx="293">
                        <c:v>3.115940742161023</c:v>
                      </c:pt>
                      <c:pt idx="294">
                        <c:v>2.9996425453846705</c:v>
                      </c:pt>
                      <c:pt idx="295">
                        <c:v>3.1489579652599482</c:v>
                      </c:pt>
                      <c:pt idx="296">
                        <c:v>3.307374115476692</c:v>
                      </c:pt>
                      <c:pt idx="297">
                        <c:v>3.4560267139015681</c:v>
                      </c:pt>
                      <c:pt idx="298">
                        <c:v>7.4581041302033864</c:v>
                      </c:pt>
                      <c:pt idx="299">
                        <c:v>7.4930667889356872</c:v>
                      </c:pt>
                      <c:pt idx="300">
                        <c:v>8.483544845749412</c:v>
                      </c:pt>
                      <c:pt idx="301">
                        <c:v>8.5732701543529632</c:v>
                      </c:pt>
                      <c:pt idx="302">
                        <c:v>8.5512788747698139</c:v>
                      </c:pt>
                      <c:pt idx="303">
                        <c:v>10.15214760150614</c:v>
                      </c:pt>
                      <c:pt idx="304">
                        <c:v>10.760137487122249</c:v>
                      </c:pt>
                      <c:pt idx="305">
                        <c:v>11.213558891139831</c:v>
                      </c:pt>
                      <c:pt idx="306">
                        <c:v>11.330361522683164</c:v>
                      </c:pt>
                      <c:pt idx="307">
                        <c:v>11.728146753535707</c:v>
                      </c:pt>
                      <c:pt idx="308">
                        <c:v>11.019571666579818</c:v>
                      </c:pt>
                      <c:pt idx="309">
                        <c:v>11.295017142901044</c:v>
                      </c:pt>
                      <c:pt idx="310">
                        <c:v>11.118061116718675</c:v>
                      </c:pt>
                      <c:pt idx="311">
                        <c:v>9.4939707993856963</c:v>
                      </c:pt>
                      <c:pt idx="312">
                        <c:v>9.9851212607509066</c:v>
                      </c:pt>
                      <c:pt idx="313">
                        <c:v>8.8550002902366316</c:v>
                      </c:pt>
                      <c:pt idx="314">
                        <c:v>9.633233653641339</c:v>
                      </c:pt>
                      <c:pt idx="315">
                        <c:v>10.520093429833222</c:v>
                      </c:pt>
                      <c:pt idx="316">
                        <c:v>11.064467072355248</c:v>
                      </c:pt>
                      <c:pt idx="317">
                        <c:v>11.034525741588595</c:v>
                      </c:pt>
                      <c:pt idx="318">
                        <c:v>10.805764556712516</c:v>
                      </c:pt>
                      <c:pt idx="319">
                        <c:v>10.902988793632719</c:v>
                      </c:pt>
                      <c:pt idx="320">
                        <c:v>8.7829672603050586</c:v>
                      </c:pt>
                      <c:pt idx="321">
                        <c:v>9.595837081846339</c:v>
                      </c:pt>
                      <c:pt idx="322">
                        <c:v>9.1827044306437973</c:v>
                      </c:pt>
                      <c:pt idx="323">
                        <c:v>10.650903714886141</c:v>
                      </c:pt>
                      <c:pt idx="324">
                        <c:v>8.6996322298758404</c:v>
                      </c:pt>
                      <c:pt idx="325">
                        <c:v>8.660641420420859</c:v>
                      </c:pt>
                      <c:pt idx="326">
                        <c:v>6.5936884242937914</c:v>
                      </c:pt>
                      <c:pt idx="327">
                        <c:v>6.0755508017074007</c:v>
                      </c:pt>
                      <c:pt idx="328">
                        <c:v>6.3656388771679353</c:v>
                      </c:pt>
                      <c:pt idx="329">
                        <c:v>5.9767016162416962</c:v>
                      </c:pt>
                      <c:pt idx="330">
                        <c:v>7.4171318539481472</c:v>
                      </c:pt>
                      <c:pt idx="331">
                        <c:v>7.3826255331876354</c:v>
                      </c:pt>
                      <c:pt idx="332">
                        <c:v>6.9460156362329153</c:v>
                      </c:pt>
                      <c:pt idx="333">
                        <c:v>6.4313446815402635</c:v>
                      </c:pt>
                      <c:pt idx="334">
                        <c:v>6.9770102079431897</c:v>
                      </c:pt>
                      <c:pt idx="335">
                        <c:v>6.5246773374968887</c:v>
                      </c:pt>
                      <c:pt idx="336">
                        <c:v>8.0237700483889078</c:v>
                      </c:pt>
                      <c:pt idx="337">
                        <c:v>7.9743534733854897</c:v>
                      </c:pt>
                      <c:pt idx="338">
                        <c:v>8.050643609277266</c:v>
                      </c:pt>
                      <c:pt idx="339">
                        <c:v>8.6148351001294738</c:v>
                      </c:pt>
                      <c:pt idx="340">
                        <c:v>8.842336378932762</c:v>
                      </c:pt>
                      <c:pt idx="341">
                        <c:v>9.4333306913766872</c:v>
                      </c:pt>
                      <c:pt idx="342">
                        <c:v>10.611282210524024</c:v>
                      </c:pt>
                      <c:pt idx="343">
                        <c:v>10.711035067053208</c:v>
                      </c:pt>
                      <c:pt idx="344">
                        <c:v>11.37778109413193</c:v>
                      </c:pt>
                      <c:pt idx="345">
                        <c:v>12.205907774409569</c:v>
                      </c:pt>
                      <c:pt idx="346">
                        <c:v>15.028508989803059</c:v>
                      </c:pt>
                      <c:pt idx="347">
                        <c:v>14.005000141228543</c:v>
                      </c:pt>
                      <c:pt idx="348">
                        <c:v>10.909332174588556</c:v>
                      </c:pt>
                      <c:pt idx="349">
                        <c:v>10.532340460263125</c:v>
                      </c:pt>
                      <c:pt idx="350">
                        <c:v>9.7810515080967839</c:v>
                      </c:pt>
                      <c:pt idx="351">
                        <c:v>9.6824503960860451</c:v>
                      </c:pt>
                      <c:pt idx="352">
                        <c:v>9.2557595579990259</c:v>
                      </c:pt>
                      <c:pt idx="353">
                        <c:v>9.0750198981340411</c:v>
                      </c:pt>
                      <c:pt idx="354">
                        <c:v>8.6675149797376072</c:v>
                      </c:pt>
                      <c:pt idx="355">
                        <c:v>8.3107268353571122</c:v>
                      </c:pt>
                      <c:pt idx="356">
                        <c:v>8.0793182009275775</c:v>
                      </c:pt>
                      <c:pt idx="357">
                        <c:v>9.2712025547135966</c:v>
                      </c:pt>
                      <c:pt idx="358">
                        <c:v>11.412159439091976</c:v>
                      </c:pt>
                      <c:pt idx="359">
                        <c:v>9.3989208221493357</c:v>
                      </c:pt>
                      <c:pt idx="360">
                        <c:v>9.3185881947850557</c:v>
                      </c:pt>
                      <c:pt idx="361">
                        <c:v>9.0960420888108899</c:v>
                      </c:pt>
                      <c:pt idx="362">
                        <c:v>8.7646153804148188</c:v>
                      </c:pt>
                      <c:pt idx="363">
                        <c:v>6.2015963158269134</c:v>
                      </c:pt>
                      <c:pt idx="364">
                        <c:v>5.8336392492838334</c:v>
                      </c:pt>
                      <c:pt idx="365">
                        <c:v>5.6803172568833213</c:v>
                      </c:pt>
                      <c:pt idx="366">
                        <c:v>5.1802846120607375</c:v>
                      </c:pt>
                      <c:pt idx="367">
                        <c:v>5.0051568289396364</c:v>
                      </c:pt>
                      <c:pt idx="368">
                        <c:v>4.6994115502683478</c:v>
                      </c:pt>
                      <c:pt idx="369">
                        <c:v>3.4100157194876917</c:v>
                      </c:pt>
                      <c:pt idx="370">
                        <c:v>3.501258251270158</c:v>
                      </c:pt>
                      <c:pt idx="371">
                        <c:v>3.2994291360295116</c:v>
                      </c:pt>
                      <c:pt idx="372">
                        <c:v>3.2981141613653846</c:v>
                      </c:pt>
                      <c:pt idx="373">
                        <c:v>3.355704156891353</c:v>
                      </c:pt>
                      <c:pt idx="374">
                        <c:v>3.4519258579211383</c:v>
                      </c:pt>
                      <c:pt idx="375">
                        <c:v>3.4748604119490158</c:v>
                      </c:pt>
                      <c:pt idx="376">
                        <c:v>3.4461746188218747</c:v>
                      </c:pt>
                      <c:pt idx="377">
                        <c:v>3.5907755877989609</c:v>
                      </c:pt>
                      <c:pt idx="378">
                        <c:v>3.4604793353979826</c:v>
                      </c:pt>
                      <c:pt idx="379">
                        <c:v>5.1028616346653823</c:v>
                      </c:pt>
                      <c:pt idx="380">
                        <c:v>4.8477545458792726</c:v>
                      </c:pt>
                      <c:pt idx="381">
                        <c:v>4.8158537131261445</c:v>
                      </c:pt>
                      <c:pt idx="382">
                        <c:v>4.654939100139714</c:v>
                      </c:pt>
                      <c:pt idx="383">
                        <c:v>5.1333561132946697</c:v>
                      </c:pt>
                      <c:pt idx="384">
                        <c:v>5.6886201164027357</c:v>
                      </c:pt>
                      <c:pt idx="385">
                        <c:v>6.1074495354317397</c:v>
                      </c:pt>
                      <c:pt idx="386">
                        <c:v>5.8805659356016946</c:v>
                      </c:pt>
                      <c:pt idx="387">
                        <c:v>5.6713289455164784</c:v>
                      </c:pt>
                      <c:pt idx="388">
                        <c:v>6.5333900819008903</c:v>
                      </c:pt>
                      <c:pt idx="389">
                        <c:v>7.4139285840300602</c:v>
                      </c:pt>
                      <c:pt idx="390">
                        <c:v>7.0376556998103235</c:v>
                      </c:pt>
                      <c:pt idx="391">
                        <c:v>8.0037437007932724</c:v>
                      </c:pt>
                      <c:pt idx="392">
                        <c:v>9.4753686835883659</c:v>
                      </c:pt>
                      <c:pt idx="393">
                        <c:v>10.414400604726472</c:v>
                      </c:pt>
                      <c:pt idx="394">
                        <c:v>9.6374013626841446</c:v>
                      </c:pt>
                      <c:pt idx="395">
                        <c:v>9.0823693325953432</c:v>
                      </c:pt>
                      <c:pt idx="396">
                        <c:v>9.6381337540908483</c:v>
                      </c:pt>
                      <c:pt idx="397">
                        <c:v>9.0623979423681558</c:v>
                      </c:pt>
                      <c:pt idx="398">
                        <c:v>8.7457780168731531</c:v>
                      </c:pt>
                      <c:pt idx="399">
                        <c:v>6.6882311015159148</c:v>
                      </c:pt>
                      <c:pt idx="400">
                        <c:v>5.9001620905256829</c:v>
                      </c:pt>
                      <c:pt idx="401">
                        <c:v>5.9469610371765516</c:v>
                      </c:pt>
                      <c:pt idx="402">
                        <c:v>5.9652275069876124</c:v>
                      </c:pt>
                      <c:pt idx="403">
                        <c:v>6.0941895063251215</c:v>
                      </c:pt>
                      <c:pt idx="404">
                        <c:v>5.6923529212658988</c:v>
                      </c:pt>
                      <c:pt idx="405">
                        <c:v>5.3771423748970983</c:v>
                      </c:pt>
                      <c:pt idx="406">
                        <c:v>5.2863179234437254</c:v>
                      </c:pt>
                      <c:pt idx="407">
                        <c:v>5.7419553986655574</c:v>
                      </c:pt>
                      <c:pt idx="408">
                        <c:v>5.6179886999290574</c:v>
                      </c:pt>
                      <c:pt idx="409">
                        <c:v>5.9113154846368472</c:v>
                      </c:pt>
                      <c:pt idx="410">
                        <c:v>6.6132157352045136</c:v>
                      </c:pt>
                      <c:pt idx="411">
                        <c:v>5.8389948315166906</c:v>
                      </c:pt>
                      <c:pt idx="412">
                        <c:v>5.8573668730694406</c:v>
                      </c:pt>
                      <c:pt idx="413">
                        <c:v>5.4718788455703651</c:v>
                      </c:pt>
                      <c:pt idx="414">
                        <c:v>5.6102924298061927</c:v>
                      </c:pt>
                      <c:pt idx="415">
                        <c:v>6.1343075631744401</c:v>
                      </c:pt>
                      <c:pt idx="416">
                        <c:v>6.2585395155029442</c:v>
                      </c:pt>
                      <c:pt idx="417">
                        <c:v>5.9308706290333317</c:v>
                      </c:pt>
                      <c:pt idx="418">
                        <c:v>5.6736541819550519</c:v>
                      </c:pt>
                      <c:pt idx="419">
                        <c:v>6.1689611854684392</c:v>
                      </c:pt>
                      <c:pt idx="420">
                        <c:v>6.9784052693782259</c:v>
                      </c:pt>
                      <c:pt idx="421">
                        <c:v>7.7785551881305066</c:v>
                      </c:pt>
                      <c:pt idx="422">
                        <c:v>6.8296102124338196</c:v>
                      </c:pt>
                      <c:pt idx="423">
                        <c:v>6.0813748450411778</c:v>
                      </c:pt>
                      <c:pt idx="424">
                        <c:v>6.1737604126605889</c:v>
                      </c:pt>
                      <c:pt idx="425">
                        <c:v>5.4966042079983541</c:v>
                      </c:pt>
                      <c:pt idx="426">
                        <c:v>5.7072726936145539</c:v>
                      </c:pt>
                      <c:pt idx="427">
                        <c:v>6.0675701051137647</c:v>
                      </c:pt>
                      <c:pt idx="428">
                        <c:v>5.7794911418356492</c:v>
                      </c:pt>
                      <c:pt idx="429">
                        <c:v>5.4151004462440939</c:v>
                      </c:pt>
                      <c:pt idx="430">
                        <c:v>5.5510583298145688</c:v>
                      </c:pt>
                      <c:pt idx="431">
                        <c:v>5.599013672883796</c:v>
                      </c:pt>
                      <c:pt idx="432">
                        <c:v>6.0113914326211164</c:v>
                      </c:pt>
                      <c:pt idx="433">
                        <c:v>7.573519989794617</c:v>
                      </c:pt>
                      <c:pt idx="434">
                        <c:v>5.4798642164989415</c:v>
                      </c:pt>
                      <c:pt idx="435">
                        <c:v>6.2158948862900143</c:v>
                      </c:pt>
                      <c:pt idx="436">
                        <c:v>6.3681728081406828</c:v>
                      </c:pt>
                      <c:pt idx="437">
                        <c:v>5.7766087177605385</c:v>
                      </c:pt>
                      <c:pt idx="438">
                        <c:v>6.3383726619574663</c:v>
                      </c:pt>
                      <c:pt idx="439">
                        <c:v>6.7213422481284892</c:v>
                      </c:pt>
                      <c:pt idx="440">
                        <c:v>6.6872561033411273</c:v>
                      </c:pt>
                      <c:pt idx="441">
                        <c:v>5.6174149962728794</c:v>
                      </c:pt>
                      <c:pt idx="442">
                        <c:v>5.8843337797439474</c:v>
                      </c:pt>
                      <c:pt idx="443">
                        <c:v>5.7076808535907659</c:v>
                      </c:pt>
                      <c:pt idx="444">
                        <c:v>6.7175632300449468</c:v>
                      </c:pt>
                      <c:pt idx="445">
                        <c:v>6.7453758687583791</c:v>
                      </c:pt>
                      <c:pt idx="446">
                        <c:v>6.1300330808986674</c:v>
                      </c:pt>
                      <c:pt idx="447">
                        <c:v>7.0536256464050693</c:v>
                      </c:pt>
                      <c:pt idx="448">
                        <c:v>4.5356755788779113</c:v>
                      </c:pt>
                      <c:pt idx="449">
                        <c:v>4.6989063785991538</c:v>
                      </c:pt>
                      <c:pt idx="450">
                        <c:v>4.195314272424751</c:v>
                      </c:pt>
                      <c:pt idx="451">
                        <c:v>4.9541426198778442</c:v>
                      </c:pt>
                      <c:pt idx="452">
                        <c:v>4.9117520548561098</c:v>
                      </c:pt>
                      <c:pt idx="453">
                        <c:v>3.6311085772145977</c:v>
                      </c:pt>
                      <c:pt idx="454">
                        <c:v>4.2022492807050353</c:v>
                      </c:pt>
                      <c:pt idx="455">
                        <c:v>3.8487905725719371</c:v>
                      </c:pt>
                      <c:pt idx="456">
                        <c:v>4.0115469152160363</c:v>
                      </c:pt>
                      <c:pt idx="457">
                        <c:v>3.7110357607816424</c:v>
                      </c:pt>
                      <c:pt idx="458">
                        <c:v>5.377302705863876</c:v>
                      </c:pt>
                      <c:pt idx="459">
                        <c:v>5.0890201944100637</c:v>
                      </c:pt>
                      <c:pt idx="460">
                        <c:v>4.873528989704945</c:v>
                      </c:pt>
                      <c:pt idx="461">
                        <c:v>5.1235870645887793</c:v>
                      </c:pt>
                      <c:pt idx="462">
                        <c:v>2.7509100735417862</c:v>
                      </c:pt>
                      <c:pt idx="463">
                        <c:v>3.5152165038280443</c:v>
                      </c:pt>
                      <c:pt idx="464">
                        <c:v>3.0700533416418989</c:v>
                      </c:pt>
                      <c:pt idx="465">
                        <c:v>3.1339036752660387</c:v>
                      </c:pt>
                      <c:pt idx="466">
                        <c:v>3.1186031967384555</c:v>
                      </c:pt>
                      <c:pt idx="467">
                        <c:v>2.6726660662258843</c:v>
                      </c:pt>
                      <c:pt idx="468">
                        <c:v>2.7724314039777904</c:v>
                      </c:pt>
                      <c:pt idx="469">
                        <c:v>2.7688013740285431</c:v>
                      </c:pt>
                      <c:pt idx="470">
                        <c:v>2.8667649633945054</c:v>
                      </c:pt>
                      <c:pt idx="471">
                        <c:v>2.6348914384069482</c:v>
                      </c:pt>
                      <c:pt idx="472">
                        <c:v>4.7370911859417015</c:v>
                      </c:pt>
                      <c:pt idx="473">
                        <c:v>4.431829506880737</c:v>
                      </c:pt>
                      <c:pt idx="474">
                        <c:v>4.608228122277259</c:v>
                      </c:pt>
                      <c:pt idx="475">
                        <c:v>5.0430563703424927</c:v>
                      </c:pt>
                      <c:pt idx="476">
                        <c:v>4.8325553545103856</c:v>
                      </c:pt>
                      <c:pt idx="477">
                        <c:v>5.9585224800450254</c:v>
                      </c:pt>
                      <c:pt idx="478">
                        <c:v>6.0951760613735928</c:v>
                      </c:pt>
                      <c:pt idx="479">
                        <c:v>6.3328309691595708</c:v>
                      </c:pt>
                      <c:pt idx="480">
                        <c:v>6.5203661359872047</c:v>
                      </c:pt>
                      <c:pt idx="481">
                        <c:v>6.2356238616370883</c:v>
                      </c:pt>
                      <c:pt idx="482">
                        <c:v>6.7438975923455118</c:v>
                      </c:pt>
                      <c:pt idx="483">
                        <c:v>6.9807371566633059</c:v>
                      </c:pt>
                      <c:pt idx="484">
                        <c:v>6.8050634942414687</c:v>
                      </c:pt>
                      <c:pt idx="485">
                        <c:v>6.6657888603474644</c:v>
                      </c:pt>
                      <c:pt idx="486">
                        <c:v>7.1697157727829612</c:v>
                      </c:pt>
                      <c:pt idx="487">
                        <c:v>7.6294504440117823</c:v>
                      </c:pt>
                      <c:pt idx="488">
                        <c:v>6.5828531841167139</c:v>
                      </c:pt>
                      <c:pt idx="489">
                        <c:v>6.8478052192901888</c:v>
                      </c:pt>
                      <c:pt idx="490">
                        <c:v>7.4583770275861765</c:v>
                      </c:pt>
                      <c:pt idx="491">
                        <c:v>7.9389122538860786</c:v>
                      </c:pt>
                      <c:pt idx="492">
                        <c:v>6.4559644852035296</c:v>
                      </c:pt>
                      <c:pt idx="493">
                        <c:v>6.3358899873306598</c:v>
                      </c:pt>
                      <c:pt idx="494">
                        <c:v>6.8161430497394111</c:v>
                      </c:pt>
                      <c:pt idx="495">
                        <c:v>7.006976968277657</c:v>
                      </c:pt>
                      <c:pt idx="496">
                        <c:v>6.5540389954358078</c:v>
                      </c:pt>
                      <c:pt idx="497">
                        <c:v>6.3126250575634675</c:v>
                      </c:pt>
                      <c:pt idx="498">
                        <c:v>6.0732466777953507</c:v>
                      </c:pt>
                      <c:pt idx="499">
                        <c:v>6.170092705436776</c:v>
                      </c:pt>
                      <c:pt idx="500">
                        <c:v>5.5272329663540285</c:v>
                      </c:pt>
                      <c:pt idx="501">
                        <c:v>5.6006492803593586</c:v>
                      </c:pt>
                      <c:pt idx="502">
                        <c:v>6.3232724708816148</c:v>
                      </c:pt>
                      <c:pt idx="503">
                        <c:v>6.007398210370722</c:v>
                      </c:pt>
                      <c:pt idx="504">
                        <c:v>6.0981676326161205</c:v>
                      </c:pt>
                      <c:pt idx="505">
                        <c:v>6.0891237417984545</c:v>
                      </c:pt>
                      <c:pt idx="506">
                        <c:v>6.1988179551301474</c:v>
                      </c:pt>
                      <c:pt idx="507">
                        <c:v>6.2516937415242264</c:v>
                      </c:pt>
                      <c:pt idx="508">
                        <c:v>6.8136523037763315</c:v>
                      </c:pt>
                      <c:pt idx="509">
                        <c:v>6.3296092977688305</c:v>
                      </c:pt>
                      <c:pt idx="510">
                        <c:v>6.8044029172390061</c:v>
                      </c:pt>
                      <c:pt idx="511">
                        <c:v>6.5622273000822968</c:v>
                      </c:pt>
                      <c:pt idx="512">
                        <c:v>6.2407458085593053</c:v>
                      </c:pt>
                      <c:pt idx="513">
                        <c:v>6.4608324540814888</c:v>
                      </c:pt>
                      <c:pt idx="514">
                        <c:v>4.7774406104403138</c:v>
                      </c:pt>
                      <c:pt idx="515">
                        <c:v>4.675859116994233</c:v>
                      </c:pt>
                      <c:pt idx="516">
                        <c:v>3.8149667305354753</c:v>
                      </c:pt>
                      <c:pt idx="517">
                        <c:v>3.8765964886498252</c:v>
                      </c:pt>
                      <c:pt idx="518">
                        <c:v>3.7577746655020281</c:v>
                      </c:pt>
                      <c:pt idx="519">
                        <c:v>3.2588635166549329</c:v>
                      </c:pt>
                      <c:pt idx="520">
                        <c:v>3.2207585667772687</c:v>
                      </c:pt>
                      <c:pt idx="521">
                        <c:v>2.9050578807728455</c:v>
                      </c:pt>
                      <c:pt idx="522">
                        <c:v>3.1192300010017378</c:v>
                      </c:pt>
                      <c:pt idx="523">
                        <c:v>3.0687372434049802</c:v>
                      </c:pt>
                      <c:pt idx="524">
                        <c:v>3.3791862102138248</c:v>
                      </c:pt>
                      <c:pt idx="525">
                        <c:v>3.2658354299272325</c:v>
                      </c:pt>
                      <c:pt idx="526">
                        <c:v>4.0548917367511415</c:v>
                      </c:pt>
                      <c:pt idx="527">
                        <c:v>4.2869200741608697</c:v>
                      </c:pt>
                      <c:pt idx="528">
                        <c:v>4.577547915129581</c:v>
                      </c:pt>
                      <c:pt idx="529">
                        <c:v>5.780372534246867</c:v>
                      </c:pt>
                      <c:pt idx="530">
                        <c:v>5.6444743264070327</c:v>
                      </c:pt>
                      <c:pt idx="531">
                        <c:v>6.9739204963734913</c:v>
                      </c:pt>
                      <c:pt idx="532">
                        <c:v>6.6454181720727972</c:v>
                      </c:pt>
                      <c:pt idx="533">
                        <c:v>7.0990717393011558</c:v>
                      </c:pt>
                      <c:pt idx="534">
                        <c:v>8.3149332096472293</c:v>
                      </c:pt>
                      <c:pt idx="535">
                        <c:v>9.728620469097633</c:v>
                      </c:pt>
                      <c:pt idx="536">
                        <c:v>10.057054376622881</c:v>
                      </c:pt>
                      <c:pt idx="537">
                        <c:v>8.6013685716522073</c:v>
                      </c:pt>
                      <c:pt idx="538">
                        <c:v>8.4113048250400126</c:v>
                      </c:pt>
                      <c:pt idx="539">
                        <c:v>8.5155092936413741</c:v>
                      </c:pt>
                      <c:pt idx="540">
                        <c:v>7.1889874819384136</c:v>
                      </c:pt>
                      <c:pt idx="541">
                        <c:v>6.2184942790016597</c:v>
                      </c:pt>
                      <c:pt idx="542">
                        <c:v>5.1899848847660737</c:v>
                      </c:pt>
                      <c:pt idx="543">
                        <c:v>4.6734499169821335</c:v>
                      </c:pt>
                      <c:pt idx="544">
                        <c:v>4.5075955151026355</c:v>
                      </c:pt>
                      <c:pt idx="545">
                        <c:v>3.7532822890579065</c:v>
                      </c:pt>
                      <c:pt idx="546">
                        <c:v>3.5608649018624612</c:v>
                      </c:pt>
                      <c:pt idx="547">
                        <c:v>3.2545399056658857</c:v>
                      </c:pt>
                      <c:pt idx="548">
                        <c:v>3.3646369765461817</c:v>
                      </c:pt>
                      <c:pt idx="549">
                        <c:v>3.4916829380506336</c:v>
                      </c:pt>
                      <c:pt idx="550">
                        <c:v>4.0050725297603034</c:v>
                      </c:pt>
                    </c:numCache>
                  </c:numRef>
                </c:val>
                <c:smooth val="0"/>
                <c:extLst xmlns:c15="http://schemas.microsoft.com/office/drawing/2012/chart">
                  <c:ext xmlns:c16="http://schemas.microsoft.com/office/drawing/2014/chart" uri="{C3380CC4-5D6E-409C-BE32-E72D297353CC}">
                    <c16:uniqueId val="{00000000-8EB9-4E26-83CC-0ED1C439D447}"/>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MAQI vs.</a:t>
            </a:r>
            <a:r>
              <a:rPr lang="en-US" baseline="0"/>
              <a:t> </a:t>
            </a:r>
            <a:r>
              <a:rPr lang="en-US"/>
              <a:t>Workplace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Index_Methodology!$AG$11</c:f>
              <c:strCache>
                <c:ptCount val="1"/>
                <c:pt idx="0">
                  <c:v>workplaces MAQI</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Index_Methodology!$AG$21:$AG$571</c:f>
              <c:numCache>
                <c:formatCode>0.00000</c:formatCode>
                <c:ptCount val="551"/>
                <c:pt idx="0">
                  <c:v>6.4348720324898343</c:v>
                </c:pt>
                <c:pt idx="1">
                  <c:v>6.1725900961846296</c:v>
                </c:pt>
                <c:pt idx="2">
                  <c:v>5.7646170348175598</c:v>
                </c:pt>
                <c:pt idx="3">
                  <c:v>4.9150057903058979</c:v>
                </c:pt>
                <c:pt idx="4">
                  <c:v>4.9414600652935743</c:v>
                </c:pt>
                <c:pt idx="5">
                  <c:v>5.5011487379187507</c:v>
                </c:pt>
                <c:pt idx="6">
                  <c:v>6.245602661162053</c:v>
                </c:pt>
                <c:pt idx="7">
                  <c:v>6.8121140225714969</c:v>
                </c:pt>
                <c:pt idx="8">
                  <c:v>9.6134560849639588</c:v>
                </c:pt>
                <c:pt idx="9">
                  <c:v>10.671761793071154</c:v>
                </c:pt>
                <c:pt idx="10">
                  <c:v>13.160707977365213</c:v>
                </c:pt>
                <c:pt idx="11">
                  <c:v>12.813779520387186</c:v>
                </c:pt>
                <c:pt idx="12">
                  <c:v>12.919437978831668</c:v>
                </c:pt>
                <c:pt idx="13">
                  <c:v>19.604909673883171</c:v>
                </c:pt>
                <c:pt idx="14">
                  <c:v>20.501347981971744</c:v>
                </c:pt>
                <c:pt idx="15">
                  <c:v>19.644102420319442</c:v>
                </c:pt>
                <c:pt idx="16">
                  <c:v>16.102201476787918</c:v>
                </c:pt>
                <c:pt idx="17">
                  <c:v>15.911092781153553</c:v>
                </c:pt>
                <c:pt idx="18">
                  <c:v>15.783242989437156</c:v>
                </c:pt>
                <c:pt idx="19">
                  <c:v>15.726962126235126</c:v>
                </c:pt>
                <c:pt idx="20">
                  <c:v>15.187795026917383</c:v>
                </c:pt>
                <c:pt idx="21">
                  <c:v>17.568263853070274</c:v>
                </c:pt>
                <c:pt idx="22">
                  <c:v>18.901817661408835</c:v>
                </c:pt>
                <c:pt idx="23">
                  <c:v>17.370394106142559</c:v>
                </c:pt>
                <c:pt idx="24">
                  <c:v>17.177710159306098</c:v>
                </c:pt>
                <c:pt idx="25">
                  <c:v>17.19524343012386</c:v>
                </c:pt>
                <c:pt idx="26">
                  <c:v>21.330857487320237</c:v>
                </c:pt>
                <c:pt idx="27">
                  <c:v>20.444691136461326</c:v>
                </c:pt>
                <c:pt idx="28">
                  <c:v>16.067808314372325</c:v>
                </c:pt>
                <c:pt idx="29">
                  <c:v>15.829776662213211</c:v>
                </c:pt>
                <c:pt idx="30">
                  <c:v>16.372641957143436</c:v>
                </c:pt>
                <c:pt idx="31">
                  <c:v>12.891719871680563</c:v>
                </c:pt>
                <c:pt idx="32">
                  <c:v>10.379045077922262</c:v>
                </c:pt>
                <c:pt idx="33">
                  <c:v>11.418371774359581</c:v>
                </c:pt>
                <c:pt idx="34">
                  <c:v>9.4031935549821615</c:v>
                </c:pt>
                <c:pt idx="35">
                  <c:v>6.4562956085677481</c:v>
                </c:pt>
                <c:pt idx="36">
                  <c:v>5.1750820452169863</c:v>
                </c:pt>
                <c:pt idx="37">
                  <c:v>5.1120262516563884</c:v>
                </c:pt>
                <c:pt idx="38">
                  <c:v>5.6794784537271292</c:v>
                </c:pt>
                <c:pt idx="39">
                  <c:v>3.9317238592464716</c:v>
                </c:pt>
                <c:pt idx="40">
                  <c:v>4.2054724589259065</c:v>
                </c:pt>
                <c:pt idx="41">
                  <c:v>4.4426054586956569</c:v>
                </c:pt>
                <c:pt idx="42">
                  <c:v>4.8052756982851079</c:v>
                </c:pt>
                <c:pt idx="43">
                  <c:v>4.5757553685982666</c:v>
                </c:pt>
                <c:pt idx="44">
                  <c:v>4.7639366278694322</c:v>
                </c:pt>
                <c:pt idx="45">
                  <c:v>5.9806357405190695</c:v>
                </c:pt>
                <c:pt idx="46">
                  <c:v>7.481092927763898</c:v>
                </c:pt>
                <c:pt idx="47">
                  <c:v>7.8824133636856448</c:v>
                </c:pt>
                <c:pt idx="48">
                  <c:v>7.8235350140475202</c:v>
                </c:pt>
                <c:pt idx="49">
                  <c:v>15.600413652140103</c:v>
                </c:pt>
                <c:pt idx="50">
                  <c:v>13.763254133456357</c:v>
                </c:pt>
                <c:pt idx="51">
                  <c:v>14.372243799532376</c:v>
                </c:pt>
                <c:pt idx="52">
                  <c:v>14.912670168251829</c:v>
                </c:pt>
                <c:pt idx="53">
                  <c:v>14.429857100288114</c:v>
                </c:pt>
                <c:pt idx="54">
                  <c:v>13.697366369977054</c:v>
                </c:pt>
                <c:pt idx="55">
                  <c:v>15.389506645736212</c:v>
                </c:pt>
                <c:pt idx="56">
                  <c:v>14.079707231201665</c:v>
                </c:pt>
                <c:pt idx="57">
                  <c:v>13.270143120398791</c:v>
                </c:pt>
                <c:pt idx="58">
                  <c:v>13.08417475447972</c:v>
                </c:pt>
                <c:pt idx="59">
                  <c:v>14.11425687565357</c:v>
                </c:pt>
                <c:pt idx="60">
                  <c:v>15.82862364810225</c:v>
                </c:pt>
                <c:pt idx="61">
                  <c:v>18.49246783716189</c:v>
                </c:pt>
                <c:pt idx="62">
                  <c:v>19.160208433929789</c:v>
                </c:pt>
                <c:pt idx="63">
                  <c:v>19.843482135075242</c:v>
                </c:pt>
                <c:pt idx="64">
                  <c:v>24.731484768037589</c:v>
                </c:pt>
                <c:pt idx="65">
                  <c:v>23.535419879626684</c:v>
                </c:pt>
                <c:pt idx="66">
                  <c:v>22.625587398816943</c:v>
                </c:pt>
                <c:pt idx="67">
                  <c:v>20.150394135716784</c:v>
                </c:pt>
                <c:pt idx="68">
                  <c:v>21.864181962451791</c:v>
                </c:pt>
                <c:pt idx="69">
                  <c:v>23.132893342376686</c:v>
                </c:pt>
                <c:pt idx="70">
                  <c:v>19.104963093984519</c:v>
                </c:pt>
                <c:pt idx="71">
                  <c:v>15.858334340357191</c:v>
                </c:pt>
                <c:pt idx="72">
                  <c:v>16.09388916540447</c:v>
                </c:pt>
                <c:pt idx="73">
                  <c:v>16.12664768219237</c:v>
                </c:pt>
                <c:pt idx="74">
                  <c:v>15.102240765213164</c:v>
                </c:pt>
                <c:pt idx="75">
                  <c:v>15.41638755528818</c:v>
                </c:pt>
                <c:pt idx="76">
                  <c:v>14.967249680409241</c:v>
                </c:pt>
                <c:pt idx="77">
                  <c:v>13.021903018745824</c:v>
                </c:pt>
                <c:pt idx="78">
                  <c:v>9.3125356035479996</c:v>
                </c:pt>
                <c:pt idx="79">
                  <c:v>6.8426415229109274</c:v>
                </c:pt>
                <c:pt idx="80">
                  <c:v>5.1952929351726738</c:v>
                </c:pt>
                <c:pt idx="81">
                  <c:v>5.4041509300519763</c:v>
                </c:pt>
                <c:pt idx="82">
                  <c:v>5.3967858070530488</c:v>
                </c:pt>
                <c:pt idx="83">
                  <c:v>5.158437251389997</c:v>
                </c:pt>
                <c:pt idx="84">
                  <c:v>5.1478399084717195</c:v>
                </c:pt>
                <c:pt idx="85">
                  <c:v>5.0632335876720376</c:v>
                </c:pt>
                <c:pt idx="86">
                  <c:v>5.2686835320616083</c:v>
                </c:pt>
                <c:pt idx="87">
                  <c:v>5.7844282392505617</c:v>
                </c:pt>
                <c:pt idx="88">
                  <c:v>6.6797561377502346</c:v>
                </c:pt>
                <c:pt idx="89">
                  <c:v>8.3973915384656781</c:v>
                </c:pt>
                <c:pt idx="90">
                  <c:v>14.705572325240741</c:v>
                </c:pt>
                <c:pt idx="91">
                  <c:v>13.689355048619539</c:v>
                </c:pt>
                <c:pt idx="92">
                  <c:v>12.582204253437785</c:v>
                </c:pt>
                <c:pt idx="93">
                  <c:v>12.324517331578376</c:v>
                </c:pt>
                <c:pt idx="94">
                  <c:v>11.578082597237877</c:v>
                </c:pt>
                <c:pt idx="95">
                  <c:v>11.198217734165617</c:v>
                </c:pt>
                <c:pt idx="96">
                  <c:v>11.045460159933766</c:v>
                </c:pt>
                <c:pt idx="97">
                  <c:v>9.4712006222003797</c:v>
                </c:pt>
                <c:pt idx="98">
                  <c:v>8.6624151042110533</c:v>
                </c:pt>
                <c:pt idx="99">
                  <c:v>8.5207951447032411</c:v>
                </c:pt>
                <c:pt idx="100">
                  <c:v>4.8098032803361068</c:v>
                </c:pt>
                <c:pt idx="101">
                  <c:v>4.8738305417654031</c:v>
                </c:pt>
                <c:pt idx="102">
                  <c:v>5.0456895321644257</c:v>
                </c:pt>
                <c:pt idx="103">
                  <c:v>5.5062477704353681</c:v>
                </c:pt>
                <c:pt idx="104">
                  <c:v>5.3774623862431756</c:v>
                </c:pt>
                <c:pt idx="105">
                  <c:v>5.2398833696686742</c:v>
                </c:pt>
                <c:pt idx="106">
                  <c:v>4.8824653549558636</c:v>
                </c:pt>
                <c:pt idx="107">
                  <c:v>5.6285400817801898</c:v>
                </c:pt>
                <c:pt idx="108">
                  <c:v>5.9561784969385556</c:v>
                </c:pt>
                <c:pt idx="109">
                  <c:v>5.853145496141325</c:v>
                </c:pt>
                <c:pt idx="110">
                  <c:v>11.272501397183476</c:v>
                </c:pt>
                <c:pt idx="111">
                  <c:v>8.1305454085732212</c:v>
                </c:pt>
                <c:pt idx="112">
                  <c:v>7.5314170492515693</c:v>
                </c:pt>
                <c:pt idx="113">
                  <c:v>6.5489417852913405</c:v>
                </c:pt>
                <c:pt idx="114">
                  <c:v>6.5326283116225285</c:v>
                </c:pt>
                <c:pt idx="115">
                  <c:v>6.1824910010273531</c:v>
                </c:pt>
                <c:pt idx="116">
                  <c:v>6.6137673810685689</c:v>
                </c:pt>
                <c:pt idx="117">
                  <c:v>6.5862300344379561</c:v>
                </c:pt>
                <c:pt idx="118">
                  <c:v>4.8628228147867096</c:v>
                </c:pt>
                <c:pt idx="119">
                  <c:v>4.4048341225723995</c:v>
                </c:pt>
                <c:pt idx="120">
                  <c:v>4.2874030819259925</c:v>
                </c:pt>
                <c:pt idx="121">
                  <c:v>4.9372895355868058</c:v>
                </c:pt>
                <c:pt idx="122">
                  <c:v>4.7694352833940989</c:v>
                </c:pt>
                <c:pt idx="123">
                  <c:v>5.0327939774615738</c:v>
                </c:pt>
                <c:pt idx="124">
                  <c:v>4.9293273294681086</c:v>
                </c:pt>
                <c:pt idx="125">
                  <c:v>4.4263223669263585</c:v>
                </c:pt>
                <c:pt idx="126">
                  <c:v>4.063365543595304</c:v>
                </c:pt>
                <c:pt idx="127">
                  <c:v>3.8895770081614418</c:v>
                </c:pt>
                <c:pt idx="128">
                  <c:v>5.4960759096171801</c:v>
                </c:pt>
                <c:pt idx="129">
                  <c:v>5.5968219244711079</c:v>
                </c:pt>
                <c:pt idx="130">
                  <c:v>5.3958355908518829</c:v>
                </c:pt>
                <c:pt idx="131">
                  <c:v>6.4794041600054566</c:v>
                </c:pt>
                <c:pt idx="132">
                  <c:v>6.7356171207982305</c:v>
                </c:pt>
                <c:pt idx="133">
                  <c:v>6.4826910819057835</c:v>
                </c:pt>
                <c:pt idx="134">
                  <c:v>6.7573681644329664</c:v>
                </c:pt>
                <c:pt idx="135">
                  <c:v>7.8263224949552779</c:v>
                </c:pt>
                <c:pt idx="136">
                  <c:v>8.4429239711494777</c:v>
                </c:pt>
                <c:pt idx="137">
                  <c:v>8.278090837631737</c:v>
                </c:pt>
                <c:pt idx="138">
                  <c:v>8.5238004047873019</c:v>
                </c:pt>
                <c:pt idx="139">
                  <c:v>8.9930521589791823</c:v>
                </c:pt>
                <c:pt idx="140">
                  <c:v>8.2390312806449977</c:v>
                </c:pt>
                <c:pt idx="141">
                  <c:v>7.0042415308375974</c:v>
                </c:pt>
                <c:pt idx="142">
                  <c:v>7.2824693365108777</c:v>
                </c:pt>
                <c:pt idx="143">
                  <c:v>7.37109645116037</c:v>
                </c:pt>
                <c:pt idx="144">
                  <c:v>7.7020614195647168</c:v>
                </c:pt>
                <c:pt idx="145">
                  <c:v>7.5130101941545444</c:v>
                </c:pt>
                <c:pt idx="146">
                  <c:v>6.6799461577818926</c:v>
                </c:pt>
                <c:pt idx="147">
                  <c:v>6.4639786921177667</c:v>
                </c:pt>
                <c:pt idx="148">
                  <c:v>6.1708783858643965</c:v>
                </c:pt>
                <c:pt idx="149">
                  <c:v>6.7013710128364412</c:v>
                </c:pt>
                <c:pt idx="150">
                  <c:v>7.350559695906016</c:v>
                </c:pt>
                <c:pt idx="151">
                  <c:v>7.281629545757097</c:v>
                </c:pt>
                <c:pt idx="152">
                  <c:v>7.5142833976537116</c:v>
                </c:pt>
                <c:pt idx="153">
                  <c:v>7.7971194787232516</c:v>
                </c:pt>
                <c:pt idx="154">
                  <c:v>6.7521688301886051</c:v>
                </c:pt>
                <c:pt idx="155">
                  <c:v>7.6373627799563986</c:v>
                </c:pt>
                <c:pt idx="156">
                  <c:v>8.8153817863154398</c:v>
                </c:pt>
                <c:pt idx="157">
                  <c:v>9.6531341119199752</c:v>
                </c:pt>
                <c:pt idx="158">
                  <c:v>9.6270345551826786</c:v>
                </c:pt>
                <c:pt idx="159">
                  <c:v>10.575346146079758</c:v>
                </c:pt>
                <c:pt idx="160">
                  <c:v>9.6403630587699851</c:v>
                </c:pt>
                <c:pt idx="161">
                  <c:v>10.771022002278995</c:v>
                </c:pt>
                <c:pt idx="162">
                  <c:v>10.07066874062366</c:v>
                </c:pt>
                <c:pt idx="163">
                  <c:v>9.424822388357871</c:v>
                </c:pt>
                <c:pt idx="164">
                  <c:v>10.917323741497222</c:v>
                </c:pt>
                <c:pt idx="165">
                  <c:v>11.20687104373653</c:v>
                </c:pt>
                <c:pt idx="166">
                  <c:v>11.627022981211105</c:v>
                </c:pt>
                <c:pt idx="167">
                  <c:v>10.481232477506058</c:v>
                </c:pt>
                <c:pt idx="168">
                  <c:v>10.237845857071177</c:v>
                </c:pt>
                <c:pt idx="169">
                  <c:v>9.3440467787399921</c:v>
                </c:pt>
                <c:pt idx="170">
                  <c:v>10.181376059764117</c:v>
                </c:pt>
                <c:pt idx="171">
                  <c:v>9.7121327033042668</c:v>
                </c:pt>
                <c:pt idx="172">
                  <c:v>10.998713976793212</c:v>
                </c:pt>
                <c:pt idx="173">
                  <c:v>12.749517465378352</c:v>
                </c:pt>
                <c:pt idx="174">
                  <c:v>11.963933769190103</c:v>
                </c:pt>
                <c:pt idx="175">
                  <c:v>9.2119165114124471</c:v>
                </c:pt>
                <c:pt idx="176">
                  <c:v>8.716738012274126</c:v>
                </c:pt>
                <c:pt idx="177">
                  <c:v>9.290599696143321</c:v>
                </c:pt>
                <c:pt idx="178">
                  <c:v>9.1649618976397349</c:v>
                </c:pt>
                <c:pt idx="179">
                  <c:v>7.9430850419462704</c:v>
                </c:pt>
                <c:pt idx="180">
                  <c:v>8.5022098135572026</c:v>
                </c:pt>
                <c:pt idx="181">
                  <c:v>8.7051381874480764</c:v>
                </c:pt>
                <c:pt idx="182">
                  <c:v>7.1660532690030774</c:v>
                </c:pt>
                <c:pt idx="183">
                  <c:v>5.3211234697259107</c:v>
                </c:pt>
                <c:pt idx="184">
                  <c:v>5.3327920847158845</c:v>
                </c:pt>
                <c:pt idx="185">
                  <c:v>5.7087591516040668</c:v>
                </c:pt>
                <c:pt idx="186">
                  <c:v>2.9709028824577324</c:v>
                </c:pt>
                <c:pt idx="187">
                  <c:v>3.1222725992352172</c:v>
                </c:pt>
                <c:pt idx="188">
                  <c:v>2.9516071399850681</c:v>
                </c:pt>
                <c:pt idx="189">
                  <c:v>2.7394084899111086</c:v>
                </c:pt>
                <c:pt idx="190">
                  <c:v>2.6248580866692675</c:v>
                </c:pt>
                <c:pt idx="191">
                  <c:v>2.3696079574987525</c:v>
                </c:pt>
                <c:pt idx="192">
                  <c:v>2.6249949718798171</c:v>
                </c:pt>
                <c:pt idx="193">
                  <c:v>2.9888288147706246</c:v>
                </c:pt>
                <c:pt idx="194">
                  <c:v>3.3933081757639267</c:v>
                </c:pt>
                <c:pt idx="195">
                  <c:v>3.4183862423250053</c:v>
                </c:pt>
                <c:pt idx="196">
                  <c:v>5.3201818024896754</c:v>
                </c:pt>
                <c:pt idx="197">
                  <c:v>4.9309943004272343</c:v>
                </c:pt>
                <c:pt idx="198">
                  <c:v>5.6481208016172078</c:v>
                </c:pt>
                <c:pt idx="199">
                  <c:v>7.6652448036197249</c:v>
                </c:pt>
                <c:pt idx="200">
                  <c:v>6.7466012409747638</c:v>
                </c:pt>
                <c:pt idx="201">
                  <c:v>6.562742290496506</c:v>
                </c:pt>
                <c:pt idx="202">
                  <c:v>4.5999272548356602</c:v>
                </c:pt>
                <c:pt idx="203">
                  <c:v>3.920639802567941</c:v>
                </c:pt>
                <c:pt idx="204">
                  <c:v>3.6636045347557489</c:v>
                </c:pt>
                <c:pt idx="205">
                  <c:v>3.8144497925611565</c:v>
                </c:pt>
                <c:pt idx="206">
                  <c:v>3.5826774545574001</c:v>
                </c:pt>
                <c:pt idx="207">
                  <c:v>3.4572999096702062</c:v>
                </c:pt>
                <c:pt idx="208">
                  <c:v>3.4183675179548549</c:v>
                </c:pt>
                <c:pt idx="209">
                  <c:v>3.3087984715816496</c:v>
                </c:pt>
                <c:pt idx="210">
                  <c:v>3.3461905832477017</c:v>
                </c:pt>
                <c:pt idx="211">
                  <c:v>4.0636107201045961</c:v>
                </c:pt>
                <c:pt idx="212">
                  <c:v>5.3185202194965013</c:v>
                </c:pt>
                <c:pt idx="213">
                  <c:v>6.3263369362823427</c:v>
                </c:pt>
                <c:pt idx="214">
                  <c:v>6.0504597684725558</c:v>
                </c:pt>
                <c:pt idx="215">
                  <c:v>6.3528496161385588</c:v>
                </c:pt>
                <c:pt idx="216">
                  <c:v>6.4610015159395235</c:v>
                </c:pt>
                <c:pt idx="217">
                  <c:v>7.4833911962848108</c:v>
                </c:pt>
                <c:pt idx="218">
                  <c:v>7.2678112511657211</c:v>
                </c:pt>
                <c:pt idx="219">
                  <c:v>7.4965892218270627</c:v>
                </c:pt>
                <c:pt idx="220">
                  <c:v>8.0313495103517276</c:v>
                </c:pt>
                <c:pt idx="221">
                  <c:v>8.3261905350974939</c:v>
                </c:pt>
                <c:pt idx="222">
                  <c:v>9.4335120607645493</c:v>
                </c:pt>
                <c:pt idx="223">
                  <c:v>9.4003439763564938</c:v>
                </c:pt>
                <c:pt idx="224">
                  <c:v>9.5688496369995857</c:v>
                </c:pt>
                <c:pt idx="225">
                  <c:v>8.9788993737140981</c:v>
                </c:pt>
                <c:pt idx="226">
                  <c:v>9.8033530019227761</c:v>
                </c:pt>
                <c:pt idx="227">
                  <c:v>9.5786455820221192</c:v>
                </c:pt>
                <c:pt idx="228">
                  <c:v>9.5045956590801701</c:v>
                </c:pt>
                <c:pt idx="229">
                  <c:v>9.0323307472956635</c:v>
                </c:pt>
                <c:pt idx="230">
                  <c:v>8.7043148035759366</c:v>
                </c:pt>
                <c:pt idx="231">
                  <c:v>8.3915167985656431</c:v>
                </c:pt>
                <c:pt idx="232">
                  <c:v>7.0776063174776223</c:v>
                </c:pt>
                <c:pt idx="233">
                  <c:v>7.4613616118780612</c:v>
                </c:pt>
                <c:pt idx="234">
                  <c:v>8.0969903664853646</c:v>
                </c:pt>
                <c:pt idx="235">
                  <c:v>8.5160369139258183</c:v>
                </c:pt>
                <c:pt idx="236">
                  <c:v>7.768464766284743</c:v>
                </c:pt>
                <c:pt idx="237">
                  <c:v>7.5931704005965504</c:v>
                </c:pt>
                <c:pt idx="238">
                  <c:v>7.9732579908335701</c:v>
                </c:pt>
                <c:pt idx="239">
                  <c:v>8.3957228531604837</c:v>
                </c:pt>
                <c:pt idx="240">
                  <c:v>8.6623502286495047</c:v>
                </c:pt>
                <c:pt idx="241">
                  <c:v>7.9681263258930546</c:v>
                </c:pt>
                <c:pt idx="242">
                  <c:v>9.2100042198418084</c:v>
                </c:pt>
                <c:pt idx="243">
                  <c:v>9.9052893807867228</c:v>
                </c:pt>
                <c:pt idx="244">
                  <c:v>9.1541984921666693</c:v>
                </c:pt>
                <c:pt idx="245">
                  <c:v>8.7157383932600556</c:v>
                </c:pt>
                <c:pt idx="246">
                  <c:v>9.626919438575694</c:v>
                </c:pt>
                <c:pt idx="247">
                  <c:v>10.348006073068225</c:v>
                </c:pt>
                <c:pt idx="248">
                  <c:v>10.540404153626396</c:v>
                </c:pt>
                <c:pt idx="249">
                  <c:v>10.414293396225625</c:v>
                </c:pt>
                <c:pt idx="250">
                  <c:v>11.276970931564245</c:v>
                </c:pt>
                <c:pt idx="251">
                  <c:v>10.560003475056686</c:v>
                </c:pt>
                <c:pt idx="252">
                  <c:v>9.6368316717640301</c:v>
                </c:pt>
                <c:pt idx="253">
                  <c:v>9.0179817719160482</c:v>
                </c:pt>
                <c:pt idx="254">
                  <c:v>9.4537418883643536</c:v>
                </c:pt>
                <c:pt idx="255">
                  <c:v>8.8533775073943062</c:v>
                </c:pt>
                <c:pt idx="256">
                  <c:v>9.0114970059016475</c:v>
                </c:pt>
                <c:pt idx="257">
                  <c:v>8.9030951763915294</c:v>
                </c:pt>
                <c:pt idx="258">
                  <c:v>8.4588821419980622</c:v>
                </c:pt>
                <c:pt idx="259">
                  <c:v>8.6525284849789639</c:v>
                </c:pt>
                <c:pt idx="260">
                  <c:v>8.8039922791220526</c:v>
                </c:pt>
                <c:pt idx="261">
                  <c:v>10.144097353166844</c:v>
                </c:pt>
                <c:pt idx="262">
                  <c:v>10.254307344996576</c:v>
                </c:pt>
                <c:pt idx="263">
                  <c:v>10.200661338075802</c:v>
                </c:pt>
                <c:pt idx="264">
                  <c:v>11.208983641567329</c:v>
                </c:pt>
                <c:pt idx="265">
                  <c:v>10.593542504131021</c:v>
                </c:pt>
                <c:pt idx="266">
                  <c:v>10.291230766268795</c:v>
                </c:pt>
                <c:pt idx="267">
                  <c:v>10.148998912570633</c:v>
                </c:pt>
                <c:pt idx="268">
                  <c:v>9.5875669856318808</c:v>
                </c:pt>
                <c:pt idx="269">
                  <c:v>8.6166696506903833</c:v>
                </c:pt>
                <c:pt idx="270">
                  <c:v>8.1935914834824661</c:v>
                </c:pt>
                <c:pt idx="271">
                  <c:v>8.660414779131278</c:v>
                </c:pt>
                <c:pt idx="272">
                  <c:v>9.0856721540969883</c:v>
                </c:pt>
                <c:pt idx="273">
                  <c:v>9.0920493679679328</c:v>
                </c:pt>
                <c:pt idx="274">
                  <c:v>8.6108397669169321</c:v>
                </c:pt>
                <c:pt idx="275">
                  <c:v>6.8045577643948514</c:v>
                </c:pt>
                <c:pt idx="276">
                  <c:v>6.1449541918776323</c:v>
                </c:pt>
                <c:pt idx="277">
                  <c:v>5.4418137389989614</c:v>
                </c:pt>
                <c:pt idx="278">
                  <c:v>5.2126706019091174</c:v>
                </c:pt>
                <c:pt idx="279">
                  <c:v>5.1571197274252683</c:v>
                </c:pt>
                <c:pt idx="280">
                  <c:v>4.9985852037715999</c:v>
                </c:pt>
                <c:pt idx="281">
                  <c:v>4.8937410083187869</c:v>
                </c:pt>
                <c:pt idx="282">
                  <c:v>4.7699563475920277</c:v>
                </c:pt>
                <c:pt idx="283">
                  <c:v>4.5246635859542783</c:v>
                </c:pt>
                <c:pt idx="284">
                  <c:v>4.2688323351133901</c:v>
                </c:pt>
                <c:pt idx="285">
                  <c:v>5.5416897825831004</c:v>
                </c:pt>
                <c:pt idx="286">
                  <c:v>5.6574475479603477</c:v>
                </c:pt>
                <c:pt idx="287">
                  <c:v>5.9695621904566041</c:v>
                </c:pt>
                <c:pt idx="288">
                  <c:v>2.7089220625324084</c:v>
                </c:pt>
                <c:pt idx="289">
                  <c:v>2.7573810585503238</c:v>
                </c:pt>
                <c:pt idx="290">
                  <c:v>2.5949082298813124</c:v>
                </c:pt>
                <c:pt idx="291">
                  <c:v>2.5534852703500843</c:v>
                </c:pt>
                <c:pt idx="292">
                  <c:v>2.6607379857481628</c:v>
                </c:pt>
                <c:pt idx="293">
                  <c:v>2.5283238414106082</c:v>
                </c:pt>
                <c:pt idx="294">
                  <c:v>2.531201923502</c:v>
                </c:pt>
                <c:pt idx="295">
                  <c:v>2.457139174717526</c:v>
                </c:pt>
                <c:pt idx="296">
                  <c:v>2.5031054918369287</c:v>
                </c:pt>
                <c:pt idx="297">
                  <c:v>2.5547066674340826</c:v>
                </c:pt>
                <c:pt idx="298">
                  <c:v>5.644058149904871</c:v>
                </c:pt>
                <c:pt idx="299">
                  <c:v>5.8802621540822866</c:v>
                </c:pt>
                <c:pt idx="300">
                  <c:v>6.4224921077949357</c:v>
                </c:pt>
                <c:pt idx="301">
                  <c:v>6.6269425230819436</c:v>
                </c:pt>
                <c:pt idx="302">
                  <c:v>6.4312681367259605</c:v>
                </c:pt>
                <c:pt idx="303">
                  <c:v>7.8017545261140535</c:v>
                </c:pt>
                <c:pt idx="304">
                  <c:v>8.3446154740030831</c:v>
                </c:pt>
                <c:pt idx="305">
                  <c:v>8.8801577959512397</c:v>
                </c:pt>
                <c:pt idx="306">
                  <c:v>9.2393676753890457</c:v>
                </c:pt>
                <c:pt idx="307">
                  <c:v>9.341980210593249</c:v>
                </c:pt>
                <c:pt idx="308">
                  <c:v>8.8285800718920395</c:v>
                </c:pt>
                <c:pt idx="309">
                  <c:v>8.7285988491496909</c:v>
                </c:pt>
                <c:pt idx="310">
                  <c:v>8.7487348361709252</c:v>
                </c:pt>
                <c:pt idx="311">
                  <c:v>7.2692642090818822</c:v>
                </c:pt>
                <c:pt idx="312">
                  <c:v>7.5770833761864695</c:v>
                </c:pt>
                <c:pt idx="313">
                  <c:v>7.0300265956003196</c:v>
                </c:pt>
                <c:pt idx="314">
                  <c:v>6.99671691087973</c:v>
                </c:pt>
                <c:pt idx="315">
                  <c:v>7.4436690235039995</c:v>
                </c:pt>
                <c:pt idx="316">
                  <c:v>7.5436929701054467</c:v>
                </c:pt>
                <c:pt idx="317">
                  <c:v>7.2579124538086583</c:v>
                </c:pt>
                <c:pt idx="318">
                  <c:v>6.4806126151802639</c:v>
                </c:pt>
                <c:pt idx="319">
                  <c:v>5.9503816878853533</c:v>
                </c:pt>
                <c:pt idx="320">
                  <c:v>5.1310896782582311</c:v>
                </c:pt>
                <c:pt idx="321">
                  <c:v>5.1934428913116637</c:v>
                </c:pt>
                <c:pt idx="322">
                  <c:v>5.2163573631368019</c:v>
                </c:pt>
                <c:pt idx="323">
                  <c:v>5.8159973213053968</c:v>
                </c:pt>
                <c:pt idx="324">
                  <c:v>5.3125031902794602</c:v>
                </c:pt>
                <c:pt idx="325">
                  <c:v>5.3529282655288704</c:v>
                </c:pt>
                <c:pt idx="326">
                  <c:v>4.2809768127877605</c:v>
                </c:pt>
                <c:pt idx="327">
                  <c:v>4.6228832641821134</c:v>
                </c:pt>
                <c:pt idx="328">
                  <c:v>4.8885094953638299</c:v>
                </c:pt>
                <c:pt idx="329">
                  <c:v>5.2373220213244869</c:v>
                </c:pt>
                <c:pt idx="330">
                  <c:v>6.312282185601787</c:v>
                </c:pt>
                <c:pt idx="331">
                  <c:v>6.8875322649632347</c:v>
                </c:pt>
                <c:pt idx="332">
                  <c:v>6.4418578871299346</c:v>
                </c:pt>
                <c:pt idx="333">
                  <c:v>6.1802933392068855</c:v>
                </c:pt>
                <c:pt idx="334">
                  <c:v>7.3310674423761277</c:v>
                </c:pt>
                <c:pt idx="335">
                  <c:v>6.1414047135138636</c:v>
                </c:pt>
                <c:pt idx="336">
                  <c:v>7.6470138776888748</c:v>
                </c:pt>
                <c:pt idx="337">
                  <c:v>7.0196595199188883</c:v>
                </c:pt>
                <c:pt idx="338">
                  <c:v>7.7382305736933725</c:v>
                </c:pt>
                <c:pt idx="339">
                  <c:v>8.0582824021910522</c:v>
                </c:pt>
                <c:pt idx="340">
                  <c:v>8.2627932418320409</c:v>
                </c:pt>
                <c:pt idx="341">
                  <c:v>9.2801115361611757</c:v>
                </c:pt>
                <c:pt idx="342">
                  <c:v>9.0537229277440705</c:v>
                </c:pt>
                <c:pt idx="343">
                  <c:v>9.0855424266716867</c:v>
                </c:pt>
                <c:pt idx="344">
                  <c:v>8.9532902256465761</c:v>
                </c:pt>
                <c:pt idx="345">
                  <c:v>10.849265119267189</c:v>
                </c:pt>
                <c:pt idx="346">
                  <c:v>13.178773439344852</c:v>
                </c:pt>
                <c:pt idx="347">
                  <c:v>12.31375860449945</c:v>
                </c:pt>
                <c:pt idx="348">
                  <c:v>9.9944617323729812</c:v>
                </c:pt>
                <c:pt idx="349">
                  <c:v>8.4306098756757546</c:v>
                </c:pt>
                <c:pt idx="350">
                  <c:v>7.9950544877234435</c:v>
                </c:pt>
                <c:pt idx="351">
                  <c:v>7.6914815881289123</c:v>
                </c:pt>
                <c:pt idx="352">
                  <c:v>8.5586058530056945</c:v>
                </c:pt>
                <c:pt idx="353">
                  <c:v>8.3998959831375952</c:v>
                </c:pt>
                <c:pt idx="354">
                  <c:v>8.0772830827965212</c:v>
                </c:pt>
                <c:pt idx="355">
                  <c:v>8.5526574549629224</c:v>
                </c:pt>
                <c:pt idx="356">
                  <c:v>7.3833327453769941</c:v>
                </c:pt>
                <c:pt idx="357">
                  <c:v>8.8617921051530377</c:v>
                </c:pt>
                <c:pt idx="358">
                  <c:v>10.705705722896658</c:v>
                </c:pt>
                <c:pt idx="359">
                  <c:v>10.382150145894968</c:v>
                </c:pt>
                <c:pt idx="360">
                  <c:v>10.326942887504334</c:v>
                </c:pt>
                <c:pt idx="361">
                  <c:v>10.064238242018963</c:v>
                </c:pt>
                <c:pt idx="362">
                  <c:v>10.309648426498434</c:v>
                </c:pt>
                <c:pt idx="363">
                  <c:v>6.1962415391881089</c:v>
                </c:pt>
                <c:pt idx="364">
                  <c:v>6.0278706364586121</c:v>
                </c:pt>
                <c:pt idx="365">
                  <c:v>5.559201750339966</c:v>
                </c:pt>
                <c:pt idx="366">
                  <c:v>5.7594768814529216</c:v>
                </c:pt>
                <c:pt idx="367">
                  <c:v>5.4371398647923117</c:v>
                </c:pt>
                <c:pt idx="368">
                  <c:v>5.0986726923118129</c:v>
                </c:pt>
                <c:pt idx="369">
                  <c:v>3.9074664227588358</c:v>
                </c:pt>
                <c:pt idx="370">
                  <c:v>3.5620826544608066</c:v>
                </c:pt>
                <c:pt idx="371">
                  <c:v>3.4413712147524667</c:v>
                </c:pt>
                <c:pt idx="372">
                  <c:v>3.3338027101264283</c:v>
                </c:pt>
                <c:pt idx="373">
                  <c:v>4.0568960702716357</c:v>
                </c:pt>
                <c:pt idx="374">
                  <c:v>4.2115102552481645</c:v>
                </c:pt>
                <c:pt idx="375">
                  <c:v>4.2640279843279165</c:v>
                </c:pt>
                <c:pt idx="376">
                  <c:v>4.5986196652456925</c:v>
                </c:pt>
                <c:pt idx="377">
                  <c:v>4.380551331058407</c:v>
                </c:pt>
                <c:pt idx="378">
                  <c:v>4.3940583844859207</c:v>
                </c:pt>
                <c:pt idx="379">
                  <c:v>6.3228790487840127</c:v>
                </c:pt>
                <c:pt idx="380">
                  <c:v>6.9263033063919606</c:v>
                </c:pt>
                <c:pt idx="381">
                  <c:v>6.8807245046429184</c:v>
                </c:pt>
                <c:pt idx="382">
                  <c:v>6.7156181107388759</c:v>
                </c:pt>
                <c:pt idx="383">
                  <c:v>7.8907874398851741</c:v>
                </c:pt>
                <c:pt idx="384">
                  <c:v>7.7452941042921477</c:v>
                </c:pt>
                <c:pt idx="385">
                  <c:v>8.1634226463691579</c:v>
                </c:pt>
                <c:pt idx="386">
                  <c:v>6.8723628769792944</c:v>
                </c:pt>
                <c:pt idx="387">
                  <c:v>7.6851762748658619</c:v>
                </c:pt>
                <c:pt idx="388">
                  <c:v>8.8347036032868758</c:v>
                </c:pt>
                <c:pt idx="389">
                  <c:v>10.091795326321517</c:v>
                </c:pt>
                <c:pt idx="390">
                  <c:v>10.26853006122608</c:v>
                </c:pt>
                <c:pt idx="391">
                  <c:v>10.385044516479516</c:v>
                </c:pt>
                <c:pt idx="392">
                  <c:v>12.640327137344851</c:v>
                </c:pt>
                <c:pt idx="393">
                  <c:v>13.203566756956587</c:v>
                </c:pt>
                <c:pt idx="394">
                  <c:v>14.037574363916843</c:v>
                </c:pt>
                <c:pt idx="395">
                  <c:v>13.96244837697493</c:v>
                </c:pt>
                <c:pt idx="396">
                  <c:v>15.807074622727962</c:v>
                </c:pt>
                <c:pt idx="397">
                  <c:v>15.54227984492921</c:v>
                </c:pt>
                <c:pt idx="398">
                  <c:v>13.122833004041174</c:v>
                </c:pt>
                <c:pt idx="399">
                  <c:v>10.195103736184873</c:v>
                </c:pt>
                <c:pt idx="400">
                  <c:v>8.5242259227839288</c:v>
                </c:pt>
                <c:pt idx="401">
                  <c:v>9.4796334144844128</c:v>
                </c:pt>
                <c:pt idx="402">
                  <c:v>9.3281680629223871</c:v>
                </c:pt>
                <c:pt idx="403">
                  <c:v>9.3322961693874245</c:v>
                </c:pt>
                <c:pt idx="404">
                  <c:v>9.1017352197997337</c:v>
                </c:pt>
                <c:pt idx="405">
                  <c:v>7.4447239412458872</c:v>
                </c:pt>
                <c:pt idx="406">
                  <c:v>7.4890181752802558</c:v>
                </c:pt>
                <c:pt idx="407">
                  <c:v>6.8968364439267944</c:v>
                </c:pt>
                <c:pt idx="408">
                  <c:v>7.6880498346976944</c:v>
                </c:pt>
                <c:pt idx="409">
                  <c:v>8.0060623012422738</c:v>
                </c:pt>
                <c:pt idx="410">
                  <c:v>8.7945898806973464</c:v>
                </c:pt>
                <c:pt idx="411">
                  <c:v>8.1048734228515258</c:v>
                </c:pt>
                <c:pt idx="412">
                  <c:v>7.1712154765809677</c:v>
                </c:pt>
                <c:pt idx="413">
                  <c:v>6.8098228828762002</c:v>
                </c:pt>
                <c:pt idx="414">
                  <c:v>6.6956360284541176</c:v>
                </c:pt>
                <c:pt idx="415">
                  <c:v>8.4354987985982408</c:v>
                </c:pt>
                <c:pt idx="416">
                  <c:v>7.7376987605087848</c:v>
                </c:pt>
                <c:pt idx="417">
                  <c:v>8.269581106929758</c:v>
                </c:pt>
                <c:pt idx="418">
                  <c:v>8.1756048049338741</c:v>
                </c:pt>
                <c:pt idx="419">
                  <c:v>7.8604929732109587</c:v>
                </c:pt>
                <c:pt idx="420">
                  <c:v>9.125842536206207</c:v>
                </c:pt>
                <c:pt idx="421">
                  <c:v>10.018560545204085</c:v>
                </c:pt>
                <c:pt idx="422">
                  <c:v>10.034175452036628</c:v>
                </c:pt>
                <c:pt idx="423">
                  <c:v>8.7775189470690282</c:v>
                </c:pt>
                <c:pt idx="424">
                  <c:v>8.9316805492416567</c:v>
                </c:pt>
                <c:pt idx="425">
                  <c:v>8.295134190840038</c:v>
                </c:pt>
                <c:pt idx="426">
                  <c:v>8.4253113340246539</c:v>
                </c:pt>
                <c:pt idx="427">
                  <c:v>7.9711570246584129</c:v>
                </c:pt>
                <c:pt idx="428">
                  <c:v>7.528238122336802</c:v>
                </c:pt>
                <c:pt idx="429">
                  <c:v>7.9395105621813213</c:v>
                </c:pt>
                <c:pt idx="430">
                  <c:v>7.8640704789356422</c:v>
                </c:pt>
                <c:pt idx="431">
                  <c:v>7.8068635421015582</c:v>
                </c:pt>
                <c:pt idx="432">
                  <c:v>8.6133369780839875</c:v>
                </c:pt>
                <c:pt idx="433">
                  <c:v>9.0995277489323385</c:v>
                </c:pt>
                <c:pt idx="434">
                  <c:v>6.6040774188981191</c:v>
                </c:pt>
                <c:pt idx="435">
                  <c:v>6.9505690297684222</c:v>
                </c:pt>
                <c:pt idx="436">
                  <c:v>7.8400988248655166</c:v>
                </c:pt>
                <c:pt idx="437">
                  <c:v>7.7097912052597506</c:v>
                </c:pt>
                <c:pt idx="438">
                  <c:v>8.1781438313158983</c:v>
                </c:pt>
                <c:pt idx="439">
                  <c:v>9.0689752481744321</c:v>
                </c:pt>
                <c:pt idx="440">
                  <c:v>7.7282474937958572</c:v>
                </c:pt>
                <c:pt idx="441">
                  <c:v>6.4868355538297244</c:v>
                </c:pt>
                <c:pt idx="442">
                  <c:v>6.5455682775047404</c:v>
                </c:pt>
                <c:pt idx="443">
                  <c:v>7.4342847365399969</c:v>
                </c:pt>
                <c:pt idx="444">
                  <c:v>8.5249201870680373</c:v>
                </c:pt>
                <c:pt idx="445">
                  <c:v>8.679438863335605</c:v>
                </c:pt>
                <c:pt idx="446">
                  <c:v>8.3766028707911087</c:v>
                </c:pt>
                <c:pt idx="447">
                  <c:v>8.2625382129214966</c:v>
                </c:pt>
                <c:pt idx="448">
                  <c:v>5.280338733619061</c:v>
                </c:pt>
                <c:pt idx="449">
                  <c:v>5.2073701285221974</c:v>
                </c:pt>
                <c:pt idx="450">
                  <c:v>5.4040388802315622</c:v>
                </c:pt>
                <c:pt idx="451">
                  <c:v>6.2695394820292272</c:v>
                </c:pt>
                <c:pt idx="452">
                  <c:v>6.2306897578408327</c:v>
                </c:pt>
                <c:pt idx="453">
                  <c:v>4.7783297787331973</c:v>
                </c:pt>
                <c:pt idx="454">
                  <c:v>4.7194333737303911</c:v>
                </c:pt>
                <c:pt idx="455">
                  <c:v>4.48214201893117</c:v>
                </c:pt>
                <c:pt idx="456">
                  <c:v>4.526461892393022</c:v>
                </c:pt>
                <c:pt idx="457">
                  <c:v>4.9759098219870008</c:v>
                </c:pt>
                <c:pt idx="458">
                  <c:v>7.269208528971749</c:v>
                </c:pt>
                <c:pt idx="459">
                  <c:v>7.0472917373336665</c:v>
                </c:pt>
                <c:pt idx="460">
                  <c:v>7.31341088049966</c:v>
                </c:pt>
                <c:pt idx="461">
                  <c:v>6.88868714016421</c:v>
                </c:pt>
                <c:pt idx="462">
                  <c:v>3.6683777751382203</c:v>
                </c:pt>
                <c:pt idx="463">
                  <c:v>4.5912362678596299</c:v>
                </c:pt>
                <c:pt idx="464">
                  <c:v>4.7685700288450255</c:v>
                </c:pt>
                <c:pt idx="465">
                  <c:v>4.7418936770499656</c:v>
                </c:pt>
                <c:pt idx="466">
                  <c:v>4.7011779532922988</c:v>
                </c:pt>
                <c:pt idx="467">
                  <c:v>4.2167309591750266</c:v>
                </c:pt>
                <c:pt idx="468">
                  <c:v>3.8205907713931673</c:v>
                </c:pt>
                <c:pt idx="469">
                  <c:v>3.7159646372389998</c:v>
                </c:pt>
                <c:pt idx="470">
                  <c:v>3.7213797464325968</c:v>
                </c:pt>
                <c:pt idx="471">
                  <c:v>3.9167204893357024</c:v>
                </c:pt>
                <c:pt idx="472">
                  <c:v>7.2687972101160563</c:v>
                </c:pt>
                <c:pt idx="473">
                  <c:v>6.7731733973082981</c:v>
                </c:pt>
                <c:pt idx="474">
                  <c:v>7.5010139935926592</c:v>
                </c:pt>
                <c:pt idx="475">
                  <c:v>7.2934033265045306</c:v>
                </c:pt>
                <c:pt idx="476">
                  <c:v>6.4554284213235782</c:v>
                </c:pt>
                <c:pt idx="477">
                  <c:v>6.9910916906934304</c:v>
                </c:pt>
                <c:pt idx="478">
                  <c:v>8.3329363338711939</c:v>
                </c:pt>
                <c:pt idx="479">
                  <c:v>8.7770970162602175</c:v>
                </c:pt>
                <c:pt idx="480">
                  <c:v>8.8060451082231381</c:v>
                </c:pt>
                <c:pt idx="481">
                  <c:v>8.6579564418089952</c:v>
                </c:pt>
                <c:pt idx="482">
                  <c:v>8.3421269244185705</c:v>
                </c:pt>
                <c:pt idx="483">
                  <c:v>8.8448952840175252</c:v>
                </c:pt>
                <c:pt idx="484">
                  <c:v>8.1789058493239946</c:v>
                </c:pt>
                <c:pt idx="485">
                  <c:v>8.9133445344266331</c:v>
                </c:pt>
                <c:pt idx="486">
                  <c:v>10.47704595280713</c:v>
                </c:pt>
                <c:pt idx="487">
                  <c:v>12.181092734490452</c:v>
                </c:pt>
                <c:pt idx="488">
                  <c:v>11.21526737988497</c:v>
                </c:pt>
                <c:pt idx="489">
                  <c:v>10.719842039612139</c:v>
                </c:pt>
                <c:pt idx="490">
                  <c:v>10.321167196158395</c:v>
                </c:pt>
                <c:pt idx="491">
                  <c:v>10.584478075414021</c:v>
                </c:pt>
                <c:pt idx="492">
                  <c:v>9.5478298124890912</c:v>
                </c:pt>
                <c:pt idx="493">
                  <c:v>9.3047018140577844</c:v>
                </c:pt>
                <c:pt idx="494">
                  <c:v>10.097774394368749</c:v>
                </c:pt>
                <c:pt idx="495">
                  <c:v>11.073361319490591</c:v>
                </c:pt>
                <c:pt idx="496">
                  <c:v>10.072735084732557</c:v>
                </c:pt>
                <c:pt idx="497">
                  <c:v>9.7473945953126417</c:v>
                </c:pt>
                <c:pt idx="498">
                  <c:v>8.5774337582198257</c:v>
                </c:pt>
                <c:pt idx="499">
                  <c:v>9.6319966259484691</c:v>
                </c:pt>
                <c:pt idx="500">
                  <c:v>9.8770228177588297</c:v>
                </c:pt>
                <c:pt idx="501">
                  <c:v>9.9351289472924353</c:v>
                </c:pt>
                <c:pt idx="502">
                  <c:v>11.466829928539045</c:v>
                </c:pt>
                <c:pt idx="503">
                  <c:v>10.475012665901875</c:v>
                </c:pt>
                <c:pt idx="504">
                  <c:v>10.562397410741095</c:v>
                </c:pt>
                <c:pt idx="505">
                  <c:v>10.044633473358701</c:v>
                </c:pt>
                <c:pt idx="506">
                  <c:v>10.290054781602461</c:v>
                </c:pt>
                <c:pt idx="507">
                  <c:v>10.497246954051873</c:v>
                </c:pt>
                <c:pt idx="508">
                  <c:v>11.778712930771389</c:v>
                </c:pt>
                <c:pt idx="509">
                  <c:v>11.466174966704472</c:v>
                </c:pt>
                <c:pt idx="510">
                  <c:v>12.169580313390359</c:v>
                </c:pt>
                <c:pt idx="511">
                  <c:v>11.964344861561436</c:v>
                </c:pt>
                <c:pt idx="512">
                  <c:v>11.220445391738087</c:v>
                </c:pt>
                <c:pt idx="513">
                  <c:v>11.753480276806666</c:v>
                </c:pt>
                <c:pt idx="514">
                  <c:v>8.7277422495208103</c:v>
                </c:pt>
                <c:pt idx="515">
                  <c:v>8.649840873996153</c:v>
                </c:pt>
                <c:pt idx="516">
                  <c:v>7.4032798805000848</c:v>
                </c:pt>
                <c:pt idx="517">
                  <c:v>7.548106300347289</c:v>
                </c:pt>
                <c:pt idx="518">
                  <c:v>7.2687700992397453</c:v>
                </c:pt>
                <c:pt idx="519">
                  <c:v>5.5657775625599175</c:v>
                </c:pt>
                <c:pt idx="520">
                  <c:v>5.5872263751172415</c:v>
                </c:pt>
                <c:pt idx="521">
                  <c:v>5.0030643395850021</c:v>
                </c:pt>
                <c:pt idx="522">
                  <c:v>5.281719593644735</c:v>
                </c:pt>
                <c:pt idx="523">
                  <c:v>5.5649488816970907</c:v>
                </c:pt>
                <c:pt idx="524">
                  <c:v>6.2425309315624391</c:v>
                </c:pt>
                <c:pt idx="525">
                  <c:v>6.1816016618025635</c:v>
                </c:pt>
                <c:pt idx="526">
                  <c:v>7.4098996921330889</c:v>
                </c:pt>
                <c:pt idx="527">
                  <c:v>7.0862148987062143</c:v>
                </c:pt>
                <c:pt idx="528">
                  <c:v>7.7374224087824643</c:v>
                </c:pt>
                <c:pt idx="529">
                  <c:v>10.645593328171488</c:v>
                </c:pt>
                <c:pt idx="530">
                  <c:v>10.901099670655992</c:v>
                </c:pt>
                <c:pt idx="531">
                  <c:v>13.700631124405385</c:v>
                </c:pt>
                <c:pt idx="532">
                  <c:v>13.577481993657392</c:v>
                </c:pt>
                <c:pt idx="533">
                  <c:v>13.946497278888279</c:v>
                </c:pt>
                <c:pt idx="534">
                  <c:v>16.37463473248749</c:v>
                </c:pt>
                <c:pt idx="535">
                  <c:v>18.404517081464551</c:v>
                </c:pt>
                <c:pt idx="536">
                  <c:v>18.067345978034052</c:v>
                </c:pt>
                <c:pt idx="537">
                  <c:v>19.381032698763761</c:v>
                </c:pt>
                <c:pt idx="538">
                  <c:v>19.283230166061884</c:v>
                </c:pt>
                <c:pt idx="539">
                  <c:v>20.031102562654493</c:v>
                </c:pt>
                <c:pt idx="540">
                  <c:v>16.017049309990426</c:v>
                </c:pt>
                <c:pt idx="541">
                  <c:v>13.554967515897111</c:v>
                </c:pt>
                <c:pt idx="542">
                  <c:v>11.503175453548689</c:v>
                </c:pt>
                <c:pt idx="543">
                  <c:v>10.197545978300298</c:v>
                </c:pt>
                <c:pt idx="544">
                  <c:v>9.5534113902175264</c:v>
                </c:pt>
                <c:pt idx="545">
                  <c:v>8.5910951022376221</c:v>
                </c:pt>
                <c:pt idx="546">
                  <c:v>8.5516777705680376</c:v>
                </c:pt>
                <c:pt idx="547">
                  <c:v>6.4944487202255585</c:v>
                </c:pt>
                <c:pt idx="548">
                  <c:v>6.4566594432655933</c:v>
                </c:pt>
                <c:pt idx="549">
                  <c:v>6.0374240041302425</c:v>
                </c:pt>
                <c:pt idx="550">
                  <c:v>6.6248431588242713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0-B4B4-4413-9C68-AB63E3AFFC03}"/>
            </c:ext>
          </c:extLst>
        </c:ser>
        <c:ser>
          <c:idx val="5"/>
          <c:order val="5"/>
          <c:tx>
            <c:strRef>
              <c:f>Index_Methodology!$AH$11</c:f>
              <c:strCache>
                <c:ptCount val="1"/>
                <c:pt idx="0">
                  <c:v>residential MAQI</c:v>
                </c:pt>
              </c:strCache>
              <c:extLst xmlns:c15="http://schemas.microsoft.com/office/drawing/2012/chart"/>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Index_Methodology!$AH$21:$AH$571</c:f>
              <c:numCache>
                <c:formatCode>0.00000</c:formatCode>
                <c:ptCount val="551"/>
                <c:pt idx="0">
                  <c:v>5.1980191897456693</c:v>
                </c:pt>
                <c:pt idx="1">
                  <c:v>5.2688047231059976</c:v>
                </c:pt>
                <c:pt idx="2">
                  <c:v>5.2352583494897162</c:v>
                </c:pt>
                <c:pt idx="3">
                  <c:v>4.5183909496181922</c:v>
                </c:pt>
                <c:pt idx="4">
                  <c:v>4.5159805541301887</c:v>
                </c:pt>
                <c:pt idx="5">
                  <c:v>4.6597159092378018</c:v>
                </c:pt>
                <c:pt idx="6">
                  <c:v>4.9994668852790642</c:v>
                </c:pt>
                <c:pt idx="7">
                  <c:v>5.4909022541652179</c:v>
                </c:pt>
                <c:pt idx="8">
                  <c:v>8.3203724254778386</c:v>
                </c:pt>
                <c:pt idx="9">
                  <c:v>9.6786198326330588</c:v>
                </c:pt>
                <c:pt idx="10">
                  <c:v>11.980089841297833</c:v>
                </c:pt>
                <c:pt idx="11">
                  <c:v>11.785513262578339</c:v>
                </c:pt>
                <c:pt idx="12">
                  <c:v>11.114914802018964</c:v>
                </c:pt>
                <c:pt idx="13">
                  <c:v>15.62938751779156</c:v>
                </c:pt>
                <c:pt idx="14">
                  <c:v>16.10807844057225</c:v>
                </c:pt>
                <c:pt idx="15">
                  <c:v>16.44318939967728</c:v>
                </c:pt>
                <c:pt idx="16">
                  <c:v>14.284740032324542</c:v>
                </c:pt>
                <c:pt idx="17">
                  <c:v>13.981540290005997</c:v>
                </c:pt>
                <c:pt idx="18">
                  <c:v>13.760965609409169</c:v>
                </c:pt>
                <c:pt idx="19">
                  <c:v>12.886860196594951</c:v>
                </c:pt>
                <c:pt idx="20">
                  <c:v>11.766914095766559</c:v>
                </c:pt>
                <c:pt idx="21">
                  <c:v>13.406306129336084</c:v>
                </c:pt>
                <c:pt idx="22">
                  <c:v>15.184913468997504</c:v>
                </c:pt>
                <c:pt idx="23">
                  <c:v>15.054018268239872</c:v>
                </c:pt>
                <c:pt idx="24">
                  <c:v>15.208331886807947</c:v>
                </c:pt>
                <c:pt idx="25">
                  <c:v>15.506524637858842</c:v>
                </c:pt>
                <c:pt idx="26">
                  <c:v>18.322659636544305</c:v>
                </c:pt>
                <c:pt idx="27">
                  <c:v>17.029299843268483</c:v>
                </c:pt>
                <c:pt idx="28">
                  <c:v>13.479176206987239</c:v>
                </c:pt>
                <c:pt idx="29">
                  <c:v>14.461771271651573</c:v>
                </c:pt>
                <c:pt idx="30">
                  <c:v>16.059920368471992</c:v>
                </c:pt>
                <c:pt idx="31">
                  <c:v>12.847274422950379</c:v>
                </c:pt>
                <c:pt idx="32">
                  <c:v>11.110176067434576</c:v>
                </c:pt>
                <c:pt idx="33">
                  <c:v>11.409349850982311</c:v>
                </c:pt>
                <c:pt idx="34">
                  <c:v>8.6977078345855183</c:v>
                </c:pt>
                <c:pt idx="35">
                  <c:v>5.8371733767958194</c:v>
                </c:pt>
                <c:pt idx="36">
                  <c:v>4.9418579321684648</c:v>
                </c:pt>
                <c:pt idx="37">
                  <c:v>5.1828913774729992</c:v>
                </c:pt>
                <c:pt idx="38">
                  <c:v>5.6614997311765514</c:v>
                </c:pt>
                <c:pt idx="39">
                  <c:v>3.8476337819229949</c:v>
                </c:pt>
                <c:pt idx="40">
                  <c:v>3.792320630757529</c:v>
                </c:pt>
                <c:pt idx="41">
                  <c:v>3.7956887894641191</c:v>
                </c:pt>
                <c:pt idx="42">
                  <c:v>3.8595245320454201</c:v>
                </c:pt>
                <c:pt idx="43">
                  <c:v>3.9085109369405817</c:v>
                </c:pt>
                <c:pt idx="44">
                  <c:v>4.4369861798014023</c:v>
                </c:pt>
                <c:pt idx="45">
                  <c:v>5.5266658014962573</c:v>
                </c:pt>
                <c:pt idx="46">
                  <c:v>6.7894620953780329</c:v>
                </c:pt>
                <c:pt idx="47">
                  <c:v>6.5512172028505509</c:v>
                </c:pt>
                <c:pt idx="48">
                  <c:v>6.6720998687819746</c:v>
                </c:pt>
                <c:pt idx="49">
                  <c:v>13.243626014633557</c:v>
                </c:pt>
                <c:pt idx="50">
                  <c:v>12.380556843197084</c:v>
                </c:pt>
                <c:pt idx="51">
                  <c:v>13.39727005492775</c:v>
                </c:pt>
                <c:pt idx="52">
                  <c:v>14.583942854444677</c:v>
                </c:pt>
                <c:pt idx="53">
                  <c:v>14.878430682045304</c:v>
                </c:pt>
                <c:pt idx="54">
                  <c:v>12.86818627640722</c:v>
                </c:pt>
                <c:pt idx="55">
                  <c:v>14.380312065661148</c:v>
                </c:pt>
                <c:pt idx="56">
                  <c:v>12.982148082486951</c:v>
                </c:pt>
                <c:pt idx="57">
                  <c:v>13.171845763951392</c:v>
                </c:pt>
                <c:pt idx="58">
                  <c:v>12.697513033340242</c:v>
                </c:pt>
                <c:pt idx="59">
                  <c:v>13.717075872770367</c:v>
                </c:pt>
                <c:pt idx="60">
                  <c:v>15.107090946194452</c:v>
                </c:pt>
                <c:pt idx="61">
                  <c:v>16.524403989663625</c:v>
                </c:pt>
                <c:pt idx="62">
                  <c:v>16.133485536917821</c:v>
                </c:pt>
                <c:pt idx="63">
                  <c:v>16.674872235223582</c:v>
                </c:pt>
                <c:pt idx="64">
                  <c:v>21.856082407253346</c:v>
                </c:pt>
                <c:pt idx="65">
                  <c:v>21.105929341997452</c:v>
                </c:pt>
                <c:pt idx="66">
                  <c:v>20.581824170217793</c:v>
                </c:pt>
                <c:pt idx="67">
                  <c:v>18.533387198900002</c:v>
                </c:pt>
                <c:pt idx="68">
                  <c:v>19.330960563265638</c:v>
                </c:pt>
                <c:pt idx="69">
                  <c:v>20.267872889612914</c:v>
                </c:pt>
                <c:pt idx="70">
                  <c:v>17.583475857496097</c:v>
                </c:pt>
                <c:pt idx="71">
                  <c:v>16.054116245793704</c:v>
                </c:pt>
                <c:pt idx="72">
                  <c:v>17.115723398128562</c:v>
                </c:pt>
                <c:pt idx="73">
                  <c:v>16.725462425187363</c:v>
                </c:pt>
                <c:pt idx="74">
                  <c:v>16.255793354686883</c:v>
                </c:pt>
                <c:pt idx="75">
                  <c:v>16.214886290291354</c:v>
                </c:pt>
                <c:pt idx="76">
                  <c:v>16.855524803775634</c:v>
                </c:pt>
                <c:pt idx="77">
                  <c:v>14.727383118212186</c:v>
                </c:pt>
                <c:pt idx="78">
                  <c:v>11.454548008889654</c:v>
                </c:pt>
                <c:pt idx="79">
                  <c:v>9.1306946107605995</c:v>
                </c:pt>
                <c:pt idx="80">
                  <c:v>6.9294624751076279</c:v>
                </c:pt>
                <c:pt idx="81">
                  <c:v>7.2656426619492507</c:v>
                </c:pt>
                <c:pt idx="82">
                  <c:v>6.9351553062857629</c:v>
                </c:pt>
                <c:pt idx="83">
                  <c:v>6.2615774272691791</c:v>
                </c:pt>
                <c:pt idx="84">
                  <c:v>6.327067603748012</c:v>
                </c:pt>
                <c:pt idx="85">
                  <c:v>6.5285194153316661</c:v>
                </c:pt>
                <c:pt idx="86">
                  <c:v>6.6208789019948009</c:v>
                </c:pt>
                <c:pt idx="87">
                  <c:v>7.4547941955550563</c:v>
                </c:pt>
                <c:pt idx="88">
                  <c:v>8.4976644537202368</c:v>
                </c:pt>
                <c:pt idx="89">
                  <c:v>9.8933989770691362</c:v>
                </c:pt>
                <c:pt idx="90">
                  <c:v>19.454515181528325</c:v>
                </c:pt>
                <c:pt idx="91">
                  <c:v>18.066783868719511</c:v>
                </c:pt>
                <c:pt idx="92">
                  <c:v>17.692753882303254</c:v>
                </c:pt>
                <c:pt idx="93">
                  <c:v>18.094158588031227</c:v>
                </c:pt>
                <c:pt idx="94">
                  <c:v>16.697444034232067</c:v>
                </c:pt>
                <c:pt idx="95">
                  <c:v>15.996479402179812</c:v>
                </c:pt>
                <c:pt idx="96">
                  <c:v>14.62994020469017</c:v>
                </c:pt>
                <c:pt idx="97">
                  <c:v>13.805728335079962</c:v>
                </c:pt>
                <c:pt idx="98">
                  <c:v>12.294259006815926</c:v>
                </c:pt>
                <c:pt idx="99">
                  <c:v>12.587789455015553</c:v>
                </c:pt>
                <c:pt idx="100">
                  <c:v>6.0332982132665389</c:v>
                </c:pt>
                <c:pt idx="101">
                  <c:v>5.9364062683448378</c:v>
                </c:pt>
                <c:pt idx="102">
                  <c:v>5.8816499568290732</c:v>
                </c:pt>
                <c:pt idx="103">
                  <c:v>5.9466391880289429</c:v>
                </c:pt>
                <c:pt idx="104">
                  <c:v>6.6952841789229769</c:v>
                </c:pt>
                <c:pt idx="105">
                  <c:v>6.5679033616021441</c:v>
                </c:pt>
                <c:pt idx="106">
                  <c:v>6.5174365121326536</c:v>
                </c:pt>
                <c:pt idx="107">
                  <c:v>6.7852875994634898</c:v>
                </c:pt>
                <c:pt idx="108">
                  <c:v>7.2988378471857924</c:v>
                </c:pt>
                <c:pt idx="109">
                  <c:v>7.3276616288028871</c:v>
                </c:pt>
                <c:pt idx="110">
                  <c:v>13.550419526548222</c:v>
                </c:pt>
                <c:pt idx="111">
                  <c:v>10.988604194721809</c:v>
                </c:pt>
                <c:pt idx="112">
                  <c:v>10.420573443678267</c:v>
                </c:pt>
                <c:pt idx="113">
                  <c:v>9.7610307333486848</c:v>
                </c:pt>
                <c:pt idx="114">
                  <c:v>8.7664553363868194</c:v>
                </c:pt>
                <c:pt idx="115">
                  <c:v>8.2287498070912886</c:v>
                </c:pt>
                <c:pt idx="116">
                  <c:v>8.6508726620960488</c:v>
                </c:pt>
                <c:pt idx="117">
                  <c:v>7.9817619797193826</c:v>
                </c:pt>
                <c:pt idx="118">
                  <c:v>6.5820025977921128</c:v>
                </c:pt>
                <c:pt idx="119">
                  <c:v>5.8481732582772983</c:v>
                </c:pt>
                <c:pt idx="120">
                  <c:v>5.8710815150119968</c:v>
                </c:pt>
                <c:pt idx="121">
                  <c:v>5.9497522932689675</c:v>
                </c:pt>
                <c:pt idx="122">
                  <c:v>5.9378293649536706</c:v>
                </c:pt>
                <c:pt idx="123">
                  <c:v>6.0525852485867038</c:v>
                </c:pt>
                <c:pt idx="124">
                  <c:v>5.5674043998016209</c:v>
                </c:pt>
                <c:pt idx="125">
                  <c:v>5.7914776827864731</c:v>
                </c:pt>
                <c:pt idx="126">
                  <c:v>5.9527126638212318</c:v>
                </c:pt>
                <c:pt idx="127">
                  <c:v>5.9614758719860008</c:v>
                </c:pt>
                <c:pt idx="128">
                  <c:v>7.1863932727031479</c:v>
                </c:pt>
                <c:pt idx="129">
                  <c:v>7.207243047800266</c:v>
                </c:pt>
                <c:pt idx="130">
                  <c:v>6.9188237446790009</c:v>
                </c:pt>
                <c:pt idx="131">
                  <c:v>7.8694171807682345</c:v>
                </c:pt>
                <c:pt idx="132">
                  <c:v>8.8001132989044297</c:v>
                </c:pt>
                <c:pt idx="133">
                  <c:v>8.3516202181785317</c:v>
                </c:pt>
                <c:pt idx="134">
                  <c:v>9.1354091844663952</c:v>
                </c:pt>
                <c:pt idx="135">
                  <c:v>9.0798893015065563</c:v>
                </c:pt>
                <c:pt idx="136">
                  <c:v>8.9072941518647291</c:v>
                </c:pt>
                <c:pt idx="137">
                  <c:v>8.7693615522756811</c:v>
                </c:pt>
                <c:pt idx="138">
                  <c:v>8.5670102351033126</c:v>
                </c:pt>
                <c:pt idx="139">
                  <c:v>10.22820901414762</c:v>
                </c:pt>
                <c:pt idx="140">
                  <c:v>9.2765389233928879</c:v>
                </c:pt>
                <c:pt idx="141">
                  <c:v>8.0791930852927969</c:v>
                </c:pt>
                <c:pt idx="142">
                  <c:v>7.3317897637634415</c:v>
                </c:pt>
                <c:pt idx="143">
                  <c:v>7.4210171043745801</c:v>
                </c:pt>
                <c:pt idx="144">
                  <c:v>7.5698475063075197</c:v>
                </c:pt>
                <c:pt idx="145">
                  <c:v>6.9406119738470764</c:v>
                </c:pt>
                <c:pt idx="146">
                  <c:v>6.7638364990567181</c:v>
                </c:pt>
                <c:pt idx="147">
                  <c:v>6.5383983447043281</c:v>
                </c:pt>
                <c:pt idx="148">
                  <c:v>6.5559904020169935</c:v>
                </c:pt>
                <c:pt idx="149">
                  <c:v>6.1943055844004462</c:v>
                </c:pt>
                <c:pt idx="150">
                  <c:v>6.8860990981926715</c:v>
                </c:pt>
                <c:pt idx="151">
                  <c:v>6.7437862744655535</c:v>
                </c:pt>
                <c:pt idx="152">
                  <c:v>6.5932570511845938</c:v>
                </c:pt>
                <c:pt idx="153">
                  <c:v>7.5368797028399399</c:v>
                </c:pt>
                <c:pt idx="154">
                  <c:v>7.0686767441036933</c:v>
                </c:pt>
                <c:pt idx="155">
                  <c:v>8.348618906421315</c:v>
                </c:pt>
                <c:pt idx="156">
                  <c:v>8.5143019914401723</c:v>
                </c:pt>
                <c:pt idx="157">
                  <c:v>9.2293636274860145</c:v>
                </c:pt>
                <c:pt idx="158">
                  <c:v>9.1301090805909784</c:v>
                </c:pt>
                <c:pt idx="159">
                  <c:v>9.2747556307019128</c:v>
                </c:pt>
                <c:pt idx="160">
                  <c:v>9.2536436237476938</c:v>
                </c:pt>
                <c:pt idx="161">
                  <c:v>10.303873007225778</c:v>
                </c:pt>
                <c:pt idx="162">
                  <c:v>10.844794220336171</c:v>
                </c:pt>
                <c:pt idx="163">
                  <c:v>9.1335885604467482</c:v>
                </c:pt>
                <c:pt idx="164">
                  <c:v>9.9533734254636528</c:v>
                </c:pt>
                <c:pt idx="165">
                  <c:v>10.438139960472613</c:v>
                </c:pt>
                <c:pt idx="166">
                  <c:v>10.40823591755532</c:v>
                </c:pt>
                <c:pt idx="167">
                  <c:v>10.476858462909291</c:v>
                </c:pt>
                <c:pt idx="168">
                  <c:v>10.379767318158615</c:v>
                </c:pt>
                <c:pt idx="169">
                  <c:v>10.476089929310236</c:v>
                </c:pt>
                <c:pt idx="170">
                  <c:v>10.42448437064674</c:v>
                </c:pt>
                <c:pt idx="171">
                  <c:v>10.122200528554893</c:v>
                </c:pt>
                <c:pt idx="172">
                  <c:v>10.91724202140956</c:v>
                </c:pt>
                <c:pt idx="173">
                  <c:v>11.864134308060413</c:v>
                </c:pt>
                <c:pt idx="174">
                  <c:v>12.086212387960412</c:v>
                </c:pt>
                <c:pt idx="175">
                  <c:v>9.3748405445938978</c:v>
                </c:pt>
                <c:pt idx="176">
                  <c:v>9.4352294409152542</c:v>
                </c:pt>
                <c:pt idx="177">
                  <c:v>9.3142624779227372</c:v>
                </c:pt>
                <c:pt idx="178">
                  <c:v>9.7862455100049868</c:v>
                </c:pt>
                <c:pt idx="179">
                  <c:v>9.5959589761134492</c:v>
                </c:pt>
                <c:pt idx="180">
                  <c:v>10.105227437520464</c:v>
                </c:pt>
                <c:pt idx="181">
                  <c:v>11.392645334613047</c:v>
                </c:pt>
                <c:pt idx="182">
                  <c:v>9.5848550684958393</c:v>
                </c:pt>
                <c:pt idx="183">
                  <c:v>8.0351561553325936</c:v>
                </c:pt>
                <c:pt idx="184">
                  <c:v>7.9819451191573432</c:v>
                </c:pt>
                <c:pt idx="185">
                  <c:v>9.3230416154243017</c:v>
                </c:pt>
                <c:pt idx="186">
                  <c:v>5.8832658066404333</c:v>
                </c:pt>
                <c:pt idx="187">
                  <c:v>5.8474427435013139</c:v>
                </c:pt>
                <c:pt idx="188">
                  <c:v>5.6737988058659221</c:v>
                </c:pt>
                <c:pt idx="189">
                  <c:v>4.410137420473669</c:v>
                </c:pt>
                <c:pt idx="190">
                  <c:v>4.3793140591774407</c:v>
                </c:pt>
                <c:pt idx="191">
                  <c:v>3.6077342342440795</c:v>
                </c:pt>
                <c:pt idx="192">
                  <c:v>3.9083258470210609</c:v>
                </c:pt>
                <c:pt idx="193">
                  <c:v>4.2497283458464707</c:v>
                </c:pt>
                <c:pt idx="194">
                  <c:v>4.1154520021412209</c:v>
                </c:pt>
                <c:pt idx="195">
                  <c:v>4.1352978014792781</c:v>
                </c:pt>
                <c:pt idx="196">
                  <c:v>5.4274611886304136</c:v>
                </c:pt>
                <c:pt idx="197">
                  <c:v>5.1268873080171442</c:v>
                </c:pt>
                <c:pt idx="198">
                  <c:v>5.2931660073469375</c:v>
                </c:pt>
                <c:pt idx="199">
                  <c:v>7.2290673514820352</c:v>
                </c:pt>
                <c:pt idx="200">
                  <c:v>6.3518136746304625</c:v>
                </c:pt>
                <c:pt idx="201">
                  <c:v>5.8697778330436989</c:v>
                </c:pt>
                <c:pt idx="202">
                  <c:v>4.4004242370199211</c:v>
                </c:pt>
                <c:pt idx="203">
                  <c:v>3.8738551781086139</c:v>
                </c:pt>
                <c:pt idx="204">
                  <c:v>3.9552478971906107</c:v>
                </c:pt>
                <c:pt idx="205">
                  <c:v>3.8708698877061272</c:v>
                </c:pt>
                <c:pt idx="206">
                  <c:v>3.9853283051334554</c:v>
                </c:pt>
                <c:pt idx="207">
                  <c:v>3.9159531948864879</c:v>
                </c:pt>
                <c:pt idx="208">
                  <c:v>3.8157094811465821</c:v>
                </c:pt>
                <c:pt idx="209">
                  <c:v>3.9423322877743119</c:v>
                </c:pt>
                <c:pt idx="210">
                  <c:v>3.9856847836017062</c:v>
                </c:pt>
                <c:pt idx="211">
                  <c:v>5.1171394253168998</c:v>
                </c:pt>
                <c:pt idx="212">
                  <c:v>6.15897773566385</c:v>
                </c:pt>
                <c:pt idx="213">
                  <c:v>7.1750017104762591</c:v>
                </c:pt>
                <c:pt idx="214">
                  <c:v>6.6223825150122986</c:v>
                </c:pt>
                <c:pt idx="215">
                  <c:v>6.3566446278566815</c:v>
                </c:pt>
                <c:pt idx="216">
                  <c:v>6.3925212092920756</c:v>
                </c:pt>
                <c:pt idx="217">
                  <c:v>6.9712233462214481</c:v>
                </c:pt>
                <c:pt idx="218">
                  <c:v>6.8305084700878274</c:v>
                </c:pt>
                <c:pt idx="219">
                  <c:v>6.5198989028227974</c:v>
                </c:pt>
                <c:pt idx="220">
                  <c:v>7.0759977650016506</c:v>
                </c:pt>
                <c:pt idx="221">
                  <c:v>7.3119491916566863</c:v>
                </c:pt>
                <c:pt idx="222">
                  <c:v>7.8780576148478874</c:v>
                </c:pt>
                <c:pt idx="223">
                  <c:v>8.6573614627613082</c:v>
                </c:pt>
                <c:pt idx="224">
                  <c:v>9.0739527840806922</c:v>
                </c:pt>
                <c:pt idx="225">
                  <c:v>9.3681361731638262</c:v>
                </c:pt>
                <c:pt idx="226">
                  <c:v>9.6238044121439721</c:v>
                </c:pt>
                <c:pt idx="227">
                  <c:v>9.9334102332081251</c:v>
                </c:pt>
                <c:pt idx="228">
                  <c:v>11.13234567121301</c:v>
                </c:pt>
                <c:pt idx="229">
                  <c:v>10.371765706335442</c:v>
                </c:pt>
                <c:pt idx="230">
                  <c:v>10.711275062627521</c:v>
                </c:pt>
                <c:pt idx="231">
                  <c:v>10.070329661423798</c:v>
                </c:pt>
                <c:pt idx="232">
                  <c:v>8.9667376802298904</c:v>
                </c:pt>
                <c:pt idx="233">
                  <c:v>8.5678322299938916</c:v>
                </c:pt>
                <c:pt idx="234">
                  <c:v>9.309281073436626</c:v>
                </c:pt>
                <c:pt idx="235">
                  <c:v>9.5411154313428135</c:v>
                </c:pt>
                <c:pt idx="236">
                  <c:v>8.2617006244615521</c:v>
                </c:pt>
                <c:pt idx="237">
                  <c:v>9.0330183597608542</c:v>
                </c:pt>
                <c:pt idx="238">
                  <c:v>8.6475052671887003</c:v>
                </c:pt>
                <c:pt idx="239">
                  <c:v>9.4160018133046695</c:v>
                </c:pt>
                <c:pt idx="240">
                  <c:v>9.1392269041244134</c:v>
                </c:pt>
                <c:pt idx="241">
                  <c:v>9.4155990094327091</c:v>
                </c:pt>
                <c:pt idx="242">
                  <c:v>10.769545302098528</c:v>
                </c:pt>
                <c:pt idx="243">
                  <c:v>10.924352074283302</c:v>
                </c:pt>
                <c:pt idx="244">
                  <c:v>10.983547885595172</c:v>
                </c:pt>
                <c:pt idx="245">
                  <c:v>10.452165965206538</c:v>
                </c:pt>
                <c:pt idx="246">
                  <c:v>12.081804386939613</c:v>
                </c:pt>
                <c:pt idx="247">
                  <c:v>11.504652975168778</c:v>
                </c:pt>
                <c:pt idx="248">
                  <c:v>11.760709404026255</c:v>
                </c:pt>
                <c:pt idx="249">
                  <c:v>11.46550141509347</c:v>
                </c:pt>
                <c:pt idx="250">
                  <c:v>11.707422202950484</c:v>
                </c:pt>
                <c:pt idx="251">
                  <c:v>10.708131984489009</c:v>
                </c:pt>
                <c:pt idx="252">
                  <c:v>9.5336688373302341</c:v>
                </c:pt>
                <c:pt idx="253">
                  <c:v>9.3177832137077221</c:v>
                </c:pt>
                <c:pt idx="254">
                  <c:v>9.0638148239452878</c:v>
                </c:pt>
                <c:pt idx="255">
                  <c:v>9.5023755766278768</c:v>
                </c:pt>
                <c:pt idx="256">
                  <c:v>9.7258787447002941</c:v>
                </c:pt>
                <c:pt idx="257">
                  <c:v>9.2671416980212573</c:v>
                </c:pt>
                <c:pt idx="258">
                  <c:v>9.2562536196323961</c:v>
                </c:pt>
                <c:pt idx="259">
                  <c:v>9.3842173092073065</c:v>
                </c:pt>
                <c:pt idx="260">
                  <c:v>9.9804383563881611</c:v>
                </c:pt>
                <c:pt idx="261">
                  <c:v>10.616926279933251</c:v>
                </c:pt>
                <c:pt idx="262">
                  <c:v>11.758382108663005</c:v>
                </c:pt>
                <c:pt idx="263">
                  <c:v>11.579237712764531</c:v>
                </c:pt>
                <c:pt idx="264">
                  <c:v>11.920665142619219</c:v>
                </c:pt>
                <c:pt idx="265">
                  <c:v>10.809078761220428</c:v>
                </c:pt>
                <c:pt idx="266">
                  <c:v>10.131269923757266</c:v>
                </c:pt>
                <c:pt idx="267">
                  <c:v>10.241718161895351</c:v>
                </c:pt>
                <c:pt idx="268">
                  <c:v>9.3630552617150524</c:v>
                </c:pt>
                <c:pt idx="269">
                  <c:v>8.4695355609359311</c:v>
                </c:pt>
                <c:pt idx="270">
                  <c:v>7.9250286103402772</c:v>
                </c:pt>
                <c:pt idx="271">
                  <c:v>7.9246804680337837</c:v>
                </c:pt>
                <c:pt idx="272">
                  <c:v>7.7628192445461615</c:v>
                </c:pt>
                <c:pt idx="273">
                  <c:v>7.8415845836200395</c:v>
                </c:pt>
                <c:pt idx="274">
                  <c:v>7.7700506987667923</c:v>
                </c:pt>
                <c:pt idx="275">
                  <c:v>5.9228731856920653</c:v>
                </c:pt>
                <c:pt idx="276">
                  <c:v>6.2239142986515708</c:v>
                </c:pt>
                <c:pt idx="277">
                  <c:v>6.7777492815657538</c:v>
                </c:pt>
                <c:pt idx="278">
                  <c:v>6.2715857297941344</c:v>
                </c:pt>
                <c:pt idx="279">
                  <c:v>6.2509874302936757</c:v>
                </c:pt>
                <c:pt idx="280">
                  <c:v>5.9864365911035531</c:v>
                </c:pt>
                <c:pt idx="281">
                  <c:v>6.1196737951796321</c:v>
                </c:pt>
                <c:pt idx="282">
                  <c:v>5.9645157280436765</c:v>
                </c:pt>
                <c:pt idx="283">
                  <c:v>5.5275662269435735</c:v>
                </c:pt>
                <c:pt idx="284">
                  <c:v>5.7072642738840242</c:v>
                </c:pt>
                <c:pt idx="285">
                  <c:v>6.8490461990823839</c:v>
                </c:pt>
                <c:pt idx="286">
                  <c:v>6.1451199740004245</c:v>
                </c:pt>
                <c:pt idx="287">
                  <c:v>5.365094414048782</c:v>
                </c:pt>
                <c:pt idx="288">
                  <c:v>2.635257515243167</c:v>
                </c:pt>
                <c:pt idx="289">
                  <c:v>2.8094581597297141</c:v>
                </c:pt>
                <c:pt idx="290">
                  <c:v>2.7903272447242258</c:v>
                </c:pt>
                <c:pt idx="291">
                  <c:v>2.9033124360886196</c:v>
                </c:pt>
                <c:pt idx="292">
                  <c:v>3.0539584022690338</c:v>
                </c:pt>
                <c:pt idx="293">
                  <c:v>3.115940742161023</c:v>
                </c:pt>
                <c:pt idx="294">
                  <c:v>2.9996425453846705</c:v>
                </c:pt>
                <c:pt idx="295">
                  <c:v>3.1489579652599482</c:v>
                </c:pt>
                <c:pt idx="296">
                  <c:v>3.307374115476692</c:v>
                </c:pt>
                <c:pt idx="297">
                  <c:v>3.4560267139015681</c:v>
                </c:pt>
                <c:pt idx="298">
                  <c:v>7.4581041302033864</c:v>
                </c:pt>
                <c:pt idx="299">
                  <c:v>7.4930667889356872</c:v>
                </c:pt>
                <c:pt idx="300">
                  <c:v>8.483544845749412</c:v>
                </c:pt>
                <c:pt idx="301">
                  <c:v>8.5732701543529632</c:v>
                </c:pt>
                <c:pt idx="302">
                  <c:v>8.5512788747698139</c:v>
                </c:pt>
                <c:pt idx="303">
                  <c:v>10.15214760150614</c:v>
                </c:pt>
                <c:pt idx="304">
                  <c:v>10.760137487122249</c:v>
                </c:pt>
                <c:pt idx="305">
                  <c:v>11.213558891139831</c:v>
                </c:pt>
                <c:pt idx="306">
                  <c:v>11.330361522683164</c:v>
                </c:pt>
                <c:pt idx="307">
                  <c:v>11.728146753535707</c:v>
                </c:pt>
                <c:pt idx="308">
                  <c:v>11.019571666579818</c:v>
                </c:pt>
                <c:pt idx="309">
                  <c:v>11.295017142901044</c:v>
                </c:pt>
                <c:pt idx="310">
                  <c:v>11.118061116718675</c:v>
                </c:pt>
                <c:pt idx="311">
                  <c:v>9.4939707993856963</c:v>
                </c:pt>
                <c:pt idx="312">
                  <c:v>9.9851212607509066</c:v>
                </c:pt>
                <c:pt idx="313">
                  <c:v>8.8550002902366316</c:v>
                </c:pt>
                <c:pt idx="314">
                  <c:v>9.633233653641339</c:v>
                </c:pt>
                <c:pt idx="315">
                  <c:v>10.520093429833222</c:v>
                </c:pt>
                <c:pt idx="316">
                  <c:v>11.064467072355248</c:v>
                </c:pt>
                <c:pt idx="317">
                  <c:v>11.034525741588595</c:v>
                </c:pt>
                <c:pt idx="318">
                  <c:v>10.805764556712516</c:v>
                </c:pt>
                <c:pt idx="319">
                  <c:v>10.902988793632719</c:v>
                </c:pt>
                <c:pt idx="320">
                  <c:v>8.7829672603050586</c:v>
                </c:pt>
                <c:pt idx="321">
                  <c:v>9.595837081846339</c:v>
                </c:pt>
                <c:pt idx="322">
                  <c:v>9.1827044306437973</c:v>
                </c:pt>
                <c:pt idx="323">
                  <c:v>10.650903714886141</c:v>
                </c:pt>
                <c:pt idx="324">
                  <c:v>8.6996322298758404</c:v>
                </c:pt>
                <c:pt idx="325">
                  <c:v>8.660641420420859</c:v>
                </c:pt>
                <c:pt idx="326">
                  <c:v>6.5936884242937914</c:v>
                </c:pt>
                <c:pt idx="327">
                  <c:v>6.0755508017074007</c:v>
                </c:pt>
                <c:pt idx="328">
                  <c:v>6.3656388771679353</c:v>
                </c:pt>
                <c:pt idx="329">
                  <c:v>5.9767016162416962</c:v>
                </c:pt>
                <c:pt idx="330">
                  <c:v>7.4171318539481472</c:v>
                </c:pt>
                <c:pt idx="331">
                  <c:v>7.3826255331876354</c:v>
                </c:pt>
                <c:pt idx="332">
                  <c:v>6.9460156362329153</c:v>
                </c:pt>
                <c:pt idx="333">
                  <c:v>6.4313446815402635</c:v>
                </c:pt>
                <c:pt idx="334">
                  <c:v>6.9770102079431897</c:v>
                </c:pt>
                <c:pt idx="335">
                  <c:v>6.5246773374968887</c:v>
                </c:pt>
                <c:pt idx="336">
                  <c:v>8.0237700483889078</c:v>
                </c:pt>
                <c:pt idx="337">
                  <c:v>7.9743534733854897</c:v>
                </c:pt>
                <c:pt idx="338">
                  <c:v>8.050643609277266</c:v>
                </c:pt>
                <c:pt idx="339">
                  <c:v>8.6148351001294738</c:v>
                </c:pt>
                <c:pt idx="340">
                  <c:v>8.842336378932762</c:v>
                </c:pt>
                <c:pt idx="341">
                  <c:v>9.4333306913766872</c:v>
                </c:pt>
                <c:pt idx="342">
                  <c:v>10.611282210524024</c:v>
                </c:pt>
                <c:pt idx="343">
                  <c:v>10.711035067053208</c:v>
                </c:pt>
                <c:pt idx="344">
                  <c:v>11.37778109413193</c:v>
                </c:pt>
                <c:pt idx="345">
                  <c:v>12.205907774409569</c:v>
                </c:pt>
                <c:pt idx="346">
                  <c:v>15.028508989803059</c:v>
                </c:pt>
                <c:pt idx="347">
                  <c:v>14.005000141228543</c:v>
                </c:pt>
                <c:pt idx="348">
                  <c:v>10.909332174588556</c:v>
                </c:pt>
                <c:pt idx="349">
                  <c:v>10.532340460263125</c:v>
                </c:pt>
                <c:pt idx="350">
                  <c:v>9.7810515080967839</c:v>
                </c:pt>
                <c:pt idx="351">
                  <c:v>9.6824503960860451</c:v>
                </c:pt>
                <c:pt idx="352">
                  <c:v>9.2557595579990259</c:v>
                </c:pt>
                <c:pt idx="353">
                  <c:v>9.0750198981340411</c:v>
                </c:pt>
                <c:pt idx="354">
                  <c:v>8.6675149797376072</c:v>
                </c:pt>
                <c:pt idx="355">
                  <c:v>8.3107268353571122</c:v>
                </c:pt>
                <c:pt idx="356">
                  <c:v>8.0793182009275775</c:v>
                </c:pt>
                <c:pt idx="357">
                  <c:v>9.2712025547135966</c:v>
                </c:pt>
                <c:pt idx="358">
                  <c:v>11.412159439091976</c:v>
                </c:pt>
                <c:pt idx="359">
                  <c:v>9.3989208221493357</c:v>
                </c:pt>
                <c:pt idx="360">
                  <c:v>9.3185881947850557</c:v>
                </c:pt>
                <c:pt idx="361">
                  <c:v>9.0960420888108899</c:v>
                </c:pt>
                <c:pt idx="362">
                  <c:v>8.7646153804148188</c:v>
                </c:pt>
                <c:pt idx="363">
                  <c:v>6.2015963158269134</c:v>
                </c:pt>
                <c:pt idx="364">
                  <c:v>5.8336392492838334</c:v>
                </c:pt>
                <c:pt idx="365">
                  <c:v>5.6803172568833213</c:v>
                </c:pt>
                <c:pt idx="366">
                  <c:v>5.1802846120607375</c:v>
                </c:pt>
                <c:pt idx="367">
                  <c:v>5.0051568289396364</c:v>
                </c:pt>
                <c:pt idx="368">
                  <c:v>4.6994115502683478</c:v>
                </c:pt>
                <c:pt idx="369">
                  <c:v>3.4100157194876917</c:v>
                </c:pt>
                <c:pt idx="370">
                  <c:v>3.501258251270158</c:v>
                </c:pt>
                <c:pt idx="371">
                  <c:v>3.2994291360295116</c:v>
                </c:pt>
                <c:pt idx="372">
                  <c:v>3.2981141613653846</c:v>
                </c:pt>
                <c:pt idx="373">
                  <c:v>3.355704156891353</c:v>
                </c:pt>
                <c:pt idx="374">
                  <c:v>3.4519258579211383</c:v>
                </c:pt>
                <c:pt idx="375">
                  <c:v>3.4748604119490158</c:v>
                </c:pt>
                <c:pt idx="376">
                  <c:v>3.4461746188218747</c:v>
                </c:pt>
                <c:pt idx="377">
                  <c:v>3.5907755877989609</c:v>
                </c:pt>
                <c:pt idx="378">
                  <c:v>3.4604793353979826</c:v>
                </c:pt>
                <c:pt idx="379">
                  <c:v>5.1028616346653823</c:v>
                </c:pt>
                <c:pt idx="380">
                  <c:v>4.8477545458792726</c:v>
                </c:pt>
                <c:pt idx="381">
                  <c:v>4.8158537131261445</c:v>
                </c:pt>
                <c:pt idx="382">
                  <c:v>4.654939100139714</c:v>
                </c:pt>
                <c:pt idx="383">
                  <c:v>5.1333561132946697</c:v>
                </c:pt>
                <c:pt idx="384">
                  <c:v>5.6886201164027357</c:v>
                </c:pt>
                <c:pt idx="385">
                  <c:v>6.1074495354317397</c:v>
                </c:pt>
                <c:pt idx="386">
                  <c:v>5.8805659356016946</c:v>
                </c:pt>
                <c:pt idx="387">
                  <c:v>5.6713289455164784</c:v>
                </c:pt>
                <c:pt idx="388">
                  <c:v>6.5333900819008903</c:v>
                </c:pt>
                <c:pt idx="389">
                  <c:v>7.4139285840300602</c:v>
                </c:pt>
                <c:pt idx="390">
                  <c:v>7.0376556998103235</c:v>
                </c:pt>
                <c:pt idx="391">
                  <c:v>8.0037437007932724</c:v>
                </c:pt>
                <c:pt idx="392">
                  <c:v>9.4753686835883659</c:v>
                </c:pt>
                <c:pt idx="393">
                  <c:v>10.414400604726472</c:v>
                </c:pt>
                <c:pt idx="394">
                  <c:v>9.6374013626841446</c:v>
                </c:pt>
                <c:pt idx="395">
                  <c:v>9.0823693325953432</c:v>
                </c:pt>
                <c:pt idx="396">
                  <c:v>9.6381337540908483</c:v>
                </c:pt>
                <c:pt idx="397">
                  <c:v>9.0623979423681558</c:v>
                </c:pt>
                <c:pt idx="398">
                  <c:v>8.7457780168731531</c:v>
                </c:pt>
                <c:pt idx="399">
                  <c:v>6.6882311015159148</c:v>
                </c:pt>
                <c:pt idx="400">
                  <c:v>5.9001620905256829</c:v>
                </c:pt>
                <c:pt idx="401">
                  <c:v>5.9469610371765516</c:v>
                </c:pt>
                <c:pt idx="402">
                  <c:v>5.9652275069876124</c:v>
                </c:pt>
                <c:pt idx="403">
                  <c:v>6.0941895063251215</c:v>
                </c:pt>
                <c:pt idx="404">
                  <c:v>5.6923529212658988</c:v>
                </c:pt>
                <c:pt idx="405">
                  <c:v>5.3771423748970983</c:v>
                </c:pt>
                <c:pt idx="406">
                  <c:v>5.2863179234437254</c:v>
                </c:pt>
                <c:pt idx="407">
                  <c:v>5.7419553986655574</c:v>
                </c:pt>
                <c:pt idx="408">
                  <c:v>5.6179886999290574</c:v>
                </c:pt>
                <c:pt idx="409">
                  <c:v>5.9113154846368472</c:v>
                </c:pt>
                <c:pt idx="410">
                  <c:v>6.6132157352045136</c:v>
                </c:pt>
                <c:pt idx="411">
                  <c:v>5.8389948315166906</c:v>
                </c:pt>
                <c:pt idx="412">
                  <c:v>5.8573668730694406</c:v>
                </c:pt>
                <c:pt idx="413">
                  <c:v>5.4718788455703651</c:v>
                </c:pt>
                <c:pt idx="414">
                  <c:v>5.6102924298061927</c:v>
                </c:pt>
                <c:pt idx="415">
                  <c:v>6.1343075631744401</c:v>
                </c:pt>
                <c:pt idx="416">
                  <c:v>6.2585395155029442</c:v>
                </c:pt>
                <c:pt idx="417">
                  <c:v>5.9308706290333317</c:v>
                </c:pt>
                <c:pt idx="418">
                  <c:v>5.6736541819550519</c:v>
                </c:pt>
                <c:pt idx="419">
                  <c:v>6.1689611854684392</c:v>
                </c:pt>
                <c:pt idx="420">
                  <c:v>6.9784052693782259</c:v>
                </c:pt>
                <c:pt idx="421">
                  <c:v>7.7785551881305066</c:v>
                </c:pt>
                <c:pt idx="422">
                  <c:v>6.8296102124338196</c:v>
                </c:pt>
                <c:pt idx="423">
                  <c:v>6.0813748450411778</c:v>
                </c:pt>
                <c:pt idx="424">
                  <c:v>6.1737604126605889</c:v>
                </c:pt>
                <c:pt idx="425">
                  <c:v>5.4966042079983541</c:v>
                </c:pt>
                <c:pt idx="426">
                  <c:v>5.7072726936145539</c:v>
                </c:pt>
                <c:pt idx="427">
                  <c:v>6.0675701051137647</c:v>
                </c:pt>
                <c:pt idx="428">
                  <c:v>5.7794911418356492</c:v>
                </c:pt>
                <c:pt idx="429">
                  <c:v>5.4151004462440939</c:v>
                </c:pt>
                <c:pt idx="430">
                  <c:v>5.5510583298145688</c:v>
                </c:pt>
                <c:pt idx="431">
                  <c:v>5.599013672883796</c:v>
                </c:pt>
                <c:pt idx="432">
                  <c:v>6.0113914326211164</c:v>
                </c:pt>
                <c:pt idx="433">
                  <c:v>7.573519989794617</c:v>
                </c:pt>
                <c:pt idx="434">
                  <c:v>5.4798642164989415</c:v>
                </c:pt>
                <c:pt idx="435">
                  <c:v>6.2158948862900143</c:v>
                </c:pt>
                <c:pt idx="436">
                  <c:v>6.3681728081406828</c:v>
                </c:pt>
                <c:pt idx="437">
                  <c:v>5.7766087177605385</c:v>
                </c:pt>
                <c:pt idx="438">
                  <c:v>6.3383726619574663</c:v>
                </c:pt>
                <c:pt idx="439">
                  <c:v>6.7213422481284892</c:v>
                </c:pt>
                <c:pt idx="440">
                  <c:v>6.6872561033411273</c:v>
                </c:pt>
                <c:pt idx="441">
                  <c:v>5.6174149962728794</c:v>
                </c:pt>
                <c:pt idx="442">
                  <c:v>5.8843337797439474</c:v>
                </c:pt>
                <c:pt idx="443">
                  <c:v>5.7076808535907659</c:v>
                </c:pt>
                <c:pt idx="444">
                  <c:v>6.7175632300449468</c:v>
                </c:pt>
                <c:pt idx="445">
                  <c:v>6.7453758687583791</c:v>
                </c:pt>
                <c:pt idx="446">
                  <c:v>6.1300330808986674</c:v>
                </c:pt>
                <c:pt idx="447">
                  <c:v>7.0536256464050693</c:v>
                </c:pt>
                <c:pt idx="448">
                  <c:v>4.5356755788779113</c:v>
                </c:pt>
                <c:pt idx="449">
                  <c:v>4.6989063785991538</c:v>
                </c:pt>
                <c:pt idx="450">
                  <c:v>4.195314272424751</c:v>
                </c:pt>
                <c:pt idx="451">
                  <c:v>4.9541426198778442</c:v>
                </c:pt>
                <c:pt idx="452">
                  <c:v>4.9117520548561098</c:v>
                </c:pt>
                <c:pt idx="453">
                  <c:v>3.6311085772145977</c:v>
                </c:pt>
                <c:pt idx="454">
                  <c:v>4.2022492807050353</c:v>
                </c:pt>
                <c:pt idx="455">
                  <c:v>3.8487905725719371</c:v>
                </c:pt>
                <c:pt idx="456">
                  <c:v>4.0115469152160363</c:v>
                </c:pt>
                <c:pt idx="457">
                  <c:v>3.7110357607816424</c:v>
                </c:pt>
                <c:pt idx="458">
                  <c:v>5.377302705863876</c:v>
                </c:pt>
                <c:pt idx="459">
                  <c:v>5.0890201944100637</c:v>
                </c:pt>
                <c:pt idx="460">
                  <c:v>4.873528989704945</c:v>
                </c:pt>
                <c:pt idx="461">
                  <c:v>5.1235870645887793</c:v>
                </c:pt>
                <c:pt idx="462">
                  <c:v>2.7509100735417862</c:v>
                </c:pt>
                <c:pt idx="463">
                  <c:v>3.5152165038280443</c:v>
                </c:pt>
                <c:pt idx="464">
                  <c:v>3.0700533416418989</c:v>
                </c:pt>
                <c:pt idx="465">
                  <c:v>3.1339036752660387</c:v>
                </c:pt>
                <c:pt idx="466">
                  <c:v>3.1186031967384555</c:v>
                </c:pt>
                <c:pt idx="467">
                  <c:v>2.6726660662258843</c:v>
                </c:pt>
                <c:pt idx="468">
                  <c:v>2.7724314039777904</c:v>
                </c:pt>
                <c:pt idx="469">
                  <c:v>2.7688013740285431</c:v>
                </c:pt>
                <c:pt idx="470">
                  <c:v>2.8667649633945054</c:v>
                </c:pt>
                <c:pt idx="471">
                  <c:v>2.6348914384069482</c:v>
                </c:pt>
                <c:pt idx="472">
                  <c:v>4.7370911859417015</c:v>
                </c:pt>
                <c:pt idx="473">
                  <c:v>4.431829506880737</c:v>
                </c:pt>
                <c:pt idx="474">
                  <c:v>4.608228122277259</c:v>
                </c:pt>
                <c:pt idx="475">
                  <c:v>5.0430563703424927</c:v>
                </c:pt>
                <c:pt idx="476">
                  <c:v>4.8325553545103856</c:v>
                </c:pt>
                <c:pt idx="477">
                  <c:v>5.9585224800450254</c:v>
                </c:pt>
                <c:pt idx="478">
                  <c:v>6.0951760613735928</c:v>
                </c:pt>
                <c:pt idx="479">
                  <c:v>6.3328309691595708</c:v>
                </c:pt>
                <c:pt idx="480">
                  <c:v>6.5203661359872047</c:v>
                </c:pt>
                <c:pt idx="481">
                  <c:v>6.2356238616370883</c:v>
                </c:pt>
                <c:pt idx="482">
                  <c:v>6.7438975923455118</c:v>
                </c:pt>
                <c:pt idx="483">
                  <c:v>6.9807371566633059</c:v>
                </c:pt>
                <c:pt idx="484">
                  <c:v>6.8050634942414687</c:v>
                </c:pt>
                <c:pt idx="485">
                  <c:v>6.6657888603474644</c:v>
                </c:pt>
                <c:pt idx="486">
                  <c:v>7.1697157727829612</c:v>
                </c:pt>
                <c:pt idx="487">
                  <c:v>7.6294504440117823</c:v>
                </c:pt>
                <c:pt idx="488">
                  <c:v>6.5828531841167139</c:v>
                </c:pt>
                <c:pt idx="489">
                  <c:v>6.8478052192901888</c:v>
                </c:pt>
                <c:pt idx="490">
                  <c:v>7.4583770275861765</c:v>
                </c:pt>
                <c:pt idx="491">
                  <c:v>7.9389122538860786</c:v>
                </c:pt>
                <c:pt idx="492">
                  <c:v>6.4559644852035296</c:v>
                </c:pt>
                <c:pt idx="493">
                  <c:v>6.3358899873306598</c:v>
                </c:pt>
                <c:pt idx="494">
                  <c:v>6.8161430497394111</c:v>
                </c:pt>
                <c:pt idx="495">
                  <c:v>7.006976968277657</c:v>
                </c:pt>
                <c:pt idx="496">
                  <c:v>6.5540389954358078</c:v>
                </c:pt>
                <c:pt idx="497">
                  <c:v>6.3126250575634675</c:v>
                </c:pt>
                <c:pt idx="498">
                  <c:v>6.0732466777953507</c:v>
                </c:pt>
                <c:pt idx="499">
                  <c:v>6.170092705436776</c:v>
                </c:pt>
                <c:pt idx="500">
                  <c:v>5.5272329663540285</c:v>
                </c:pt>
                <c:pt idx="501">
                  <c:v>5.6006492803593586</c:v>
                </c:pt>
                <c:pt idx="502">
                  <c:v>6.3232724708816148</c:v>
                </c:pt>
                <c:pt idx="503">
                  <c:v>6.007398210370722</c:v>
                </c:pt>
                <c:pt idx="504">
                  <c:v>6.0981676326161205</c:v>
                </c:pt>
                <c:pt idx="505">
                  <c:v>6.0891237417984545</c:v>
                </c:pt>
                <c:pt idx="506">
                  <c:v>6.1988179551301474</c:v>
                </c:pt>
                <c:pt idx="507">
                  <c:v>6.2516937415242264</c:v>
                </c:pt>
                <c:pt idx="508">
                  <c:v>6.8136523037763315</c:v>
                </c:pt>
                <c:pt idx="509">
                  <c:v>6.3296092977688305</c:v>
                </c:pt>
                <c:pt idx="510">
                  <c:v>6.8044029172390061</c:v>
                </c:pt>
                <c:pt idx="511">
                  <c:v>6.5622273000822968</c:v>
                </c:pt>
                <c:pt idx="512">
                  <c:v>6.2407458085593053</c:v>
                </c:pt>
                <c:pt idx="513">
                  <c:v>6.4608324540814888</c:v>
                </c:pt>
                <c:pt idx="514">
                  <c:v>4.7774406104403138</c:v>
                </c:pt>
                <c:pt idx="515">
                  <c:v>4.675859116994233</c:v>
                </c:pt>
                <c:pt idx="516">
                  <c:v>3.8149667305354753</c:v>
                </c:pt>
                <c:pt idx="517">
                  <c:v>3.8765964886498252</c:v>
                </c:pt>
                <c:pt idx="518">
                  <c:v>3.7577746655020281</c:v>
                </c:pt>
                <c:pt idx="519">
                  <c:v>3.2588635166549329</c:v>
                </c:pt>
                <c:pt idx="520">
                  <c:v>3.2207585667772687</c:v>
                </c:pt>
                <c:pt idx="521">
                  <c:v>2.9050578807728455</c:v>
                </c:pt>
                <c:pt idx="522">
                  <c:v>3.1192300010017378</c:v>
                </c:pt>
                <c:pt idx="523">
                  <c:v>3.0687372434049802</c:v>
                </c:pt>
                <c:pt idx="524">
                  <c:v>3.3791862102138248</c:v>
                </c:pt>
                <c:pt idx="525">
                  <c:v>3.2658354299272325</c:v>
                </c:pt>
                <c:pt idx="526">
                  <c:v>4.0548917367511415</c:v>
                </c:pt>
                <c:pt idx="527">
                  <c:v>4.2869200741608697</c:v>
                </c:pt>
                <c:pt idx="528">
                  <c:v>4.577547915129581</c:v>
                </c:pt>
                <c:pt idx="529">
                  <c:v>5.780372534246867</c:v>
                </c:pt>
                <c:pt idx="530">
                  <c:v>5.6444743264070327</c:v>
                </c:pt>
                <c:pt idx="531">
                  <c:v>6.9739204963734913</c:v>
                </c:pt>
                <c:pt idx="532">
                  <c:v>6.6454181720727972</c:v>
                </c:pt>
                <c:pt idx="533">
                  <c:v>7.0990717393011558</c:v>
                </c:pt>
                <c:pt idx="534">
                  <c:v>8.3149332096472293</c:v>
                </c:pt>
                <c:pt idx="535">
                  <c:v>9.728620469097633</c:v>
                </c:pt>
                <c:pt idx="536">
                  <c:v>10.057054376622881</c:v>
                </c:pt>
                <c:pt idx="537">
                  <c:v>8.6013685716522073</c:v>
                </c:pt>
                <c:pt idx="538">
                  <c:v>8.4113048250400126</c:v>
                </c:pt>
                <c:pt idx="539">
                  <c:v>8.5155092936413741</c:v>
                </c:pt>
                <c:pt idx="540">
                  <c:v>7.1889874819384136</c:v>
                </c:pt>
                <c:pt idx="541">
                  <c:v>6.2184942790016597</c:v>
                </c:pt>
                <c:pt idx="542">
                  <c:v>5.1899848847660737</c:v>
                </c:pt>
                <c:pt idx="543">
                  <c:v>4.6734499169821335</c:v>
                </c:pt>
                <c:pt idx="544">
                  <c:v>4.5075955151026355</c:v>
                </c:pt>
                <c:pt idx="545">
                  <c:v>3.7532822890579065</c:v>
                </c:pt>
                <c:pt idx="546">
                  <c:v>3.5608649018624612</c:v>
                </c:pt>
                <c:pt idx="547">
                  <c:v>3.2545399056658857</c:v>
                </c:pt>
                <c:pt idx="548">
                  <c:v>3.3646369765461817</c:v>
                </c:pt>
                <c:pt idx="549">
                  <c:v>3.4916829380506336</c:v>
                </c:pt>
                <c:pt idx="550">
                  <c:v>4.0050725297603034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B4B4-4413-9C68-AB63E3AFFC03}"/>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4.1018541717642307</c:v>
                      </c:pt>
                      <c:pt idx="1">
                        <c:v>4.210574703050022</c:v>
                      </c:pt>
                      <c:pt idx="2">
                        <c:v>4.2306048986193305</c:v>
                      </c:pt>
                      <c:pt idx="3">
                        <c:v>3.6364357931061804</c:v>
                      </c:pt>
                      <c:pt idx="4">
                        <c:v>3.5775033452250091</c:v>
                      </c:pt>
                      <c:pt idx="5">
                        <c:v>3.7212097472363856</c:v>
                      </c:pt>
                      <c:pt idx="6">
                        <c:v>3.9893067458695528</c:v>
                      </c:pt>
                      <c:pt idx="7">
                        <c:v>4.4410123276210394</c:v>
                      </c:pt>
                      <c:pt idx="8">
                        <c:v>6.6864811095830872</c:v>
                      </c:pt>
                      <c:pt idx="9">
                        <c:v>7.939492831456807</c:v>
                      </c:pt>
                      <c:pt idx="10">
                        <c:v>9.6651015902867705</c:v>
                      </c:pt>
                      <c:pt idx="11">
                        <c:v>9.2232517172786928</c:v>
                      </c:pt>
                      <c:pt idx="12">
                        <c:v>8.7147170010217572</c:v>
                      </c:pt>
                      <c:pt idx="13">
                        <c:v>12.407202168613054</c:v>
                      </c:pt>
                      <c:pt idx="14">
                        <c:v>13.278300451933951</c:v>
                      </c:pt>
                      <c:pt idx="15">
                        <c:v>13.460674726650709</c:v>
                      </c:pt>
                      <c:pt idx="16">
                        <c:v>11.749323543195613</c:v>
                      </c:pt>
                      <c:pt idx="17">
                        <c:v>11.647386138597867</c:v>
                      </c:pt>
                      <c:pt idx="18">
                        <c:v>11.269797796726795</c:v>
                      </c:pt>
                      <c:pt idx="19">
                        <c:v>10.580249315661867</c:v>
                      </c:pt>
                      <c:pt idx="20">
                        <c:v>9.698111535994558</c:v>
                      </c:pt>
                      <c:pt idx="21">
                        <c:v>11.479149623244021</c:v>
                      </c:pt>
                      <c:pt idx="22">
                        <c:v>13.002082157829111</c:v>
                      </c:pt>
                      <c:pt idx="23">
                        <c:v>12.701827913827392</c:v>
                      </c:pt>
                      <c:pt idx="24">
                        <c:v>12.307904859275428</c:v>
                      </c:pt>
                      <c:pt idx="25">
                        <c:v>12.109125295865889</c:v>
                      </c:pt>
                      <c:pt idx="26">
                        <c:v>14.128488329116585</c:v>
                      </c:pt>
                      <c:pt idx="27">
                        <c:v>12.632281407174553</c:v>
                      </c:pt>
                      <c:pt idx="28">
                        <c:v>10.148264394299046</c:v>
                      </c:pt>
                      <c:pt idx="29">
                        <c:v>10.487227038716252</c:v>
                      </c:pt>
                      <c:pt idx="30">
                        <c:v>11.630147631075578</c:v>
                      </c:pt>
                      <c:pt idx="31">
                        <c:v>9.217493992029052</c:v>
                      </c:pt>
                      <c:pt idx="32">
                        <c:v>7.730680546922315</c:v>
                      </c:pt>
                      <c:pt idx="33">
                        <c:v>7.9690719675217947</c:v>
                      </c:pt>
                      <c:pt idx="34">
                        <c:v>6.2859684164868712</c:v>
                      </c:pt>
                      <c:pt idx="35">
                        <c:v>4.4151385860657753</c:v>
                      </c:pt>
                      <c:pt idx="36">
                        <c:v>3.7468505607189253</c:v>
                      </c:pt>
                      <c:pt idx="37">
                        <c:v>3.9877456210242443</c:v>
                      </c:pt>
                      <c:pt idx="38">
                        <c:v>4.4855339625465289</c:v>
                      </c:pt>
                      <c:pt idx="39">
                        <c:v>3.0841189533226516</c:v>
                      </c:pt>
                      <c:pt idx="40">
                        <c:v>3.0876617836281772</c:v>
                      </c:pt>
                      <c:pt idx="41">
                        <c:v>3.0424817953048322</c:v>
                      </c:pt>
                      <c:pt idx="42">
                        <c:v>3.2273113717588755</c:v>
                      </c:pt>
                      <c:pt idx="43">
                        <c:v>3.2496629482546577</c:v>
                      </c:pt>
                      <c:pt idx="44">
                        <c:v>3.5813925161089299</c:v>
                      </c:pt>
                      <c:pt idx="45">
                        <c:v>4.4935561147392873</c:v>
                      </c:pt>
                      <c:pt idx="46">
                        <c:v>5.5763798818332164</c:v>
                      </c:pt>
                      <c:pt idx="47">
                        <c:v>5.5275895149051522</c:v>
                      </c:pt>
                      <c:pt idx="48">
                        <c:v>4.9806183004852924</c:v>
                      </c:pt>
                      <c:pt idx="49">
                        <c:v>10.236605160349407</c:v>
                      </c:pt>
                      <c:pt idx="50">
                        <c:v>9.6824492828865463</c:v>
                      </c:pt>
                      <c:pt idx="51">
                        <c:v>10.914155346471315</c:v>
                      </c:pt>
                      <c:pt idx="52">
                        <c:v>11.886657505089472</c:v>
                      </c:pt>
                      <c:pt idx="53">
                        <c:v>12.168696494077802</c:v>
                      </c:pt>
                      <c:pt idx="54">
                        <c:v>11.142074393123634</c:v>
                      </c:pt>
                      <c:pt idx="55">
                        <c:v>12.11731759241431</c:v>
                      </c:pt>
                      <c:pt idx="56">
                        <c:v>11.262449104110534</c:v>
                      </c:pt>
                      <c:pt idx="57">
                        <c:v>11.406211833421722</c:v>
                      </c:pt>
                      <c:pt idx="58">
                        <c:v>12.223486749796919</c:v>
                      </c:pt>
                      <c:pt idx="59">
                        <c:v>13.116953803336663</c:v>
                      </c:pt>
                      <c:pt idx="60">
                        <c:v>14.446155717298447</c:v>
                      </c:pt>
                      <c:pt idx="61">
                        <c:v>16.014994576130924</c:v>
                      </c:pt>
                      <c:pt idx="62">
                        <c:v>15.325475706633448</c:v>
                      </c:pt>
                      <c:pt idx="63">
                        <c:v>16.052362323757603</c:v>
                      </c:pt>
                      <c:pt idx="64">
                        <c:v>20.761469008545706</c:v>
                      </c:pt>
                      <c:pt idx="65">
                        <c:v>20.735491369813424</c:v>
                      </c:pt>
                      <c:pt idx="66">
                        <c:v>20.083029962010986</c:v>
                      </c:pt>
                      <c:pt idx="67">
                        <c:v>17.841494807665899</c:v>
                      </c:pt>
                      <c:pt idx="68">
                        <c:v>18.485231038622764</c:v>
                      </c:pt>
                      <c:pt idx="69">
                        <c:v>18.75595495228292</c:v>
                      </c:pt>
                      <c:pt idx="70">
                        <c:v>15.962846951326561</c:v>
                      </c:pt>
                      <c:pt idx="71">
                        <c:v>14.041233530524599</c:v>
                      </c:pt>
                      <c:pt idx="72">
                        <c:v>15.154546758759667</c:v>
                      </c:pt>
                      <c:pt idx="73">
                        <c:v>14.71815040866756</c:v>
                      </c:pt>
                      <c:pt idx="74">
                        <c:v>13.600842673554636</c:v>
                      </c:pt>
                      <c:pt idx="75">
                        <c:v>12.943994183080637</c:v>
                      </c:pt>
                      <c:pt idx="76">
                        <c:v>11.840516188466225</c:v>
                      </c:pt>
                      <c:pt idx="77">
                        <c:v>10.335699130277664</c:v>
                      </c:pt>
                      <c:pt idx="78">
                        <c:v>7.7655342369859843</c:v>
                      </c:pt>
                      <c:pt idx="79">
                        <c:v>6.0731133233414241</c:v>
                      </c:pt>
                      <c:pt idx="80">
                        <c:v>4.5074239740879953</c:v>
                      </c:pt>
                      <c:pt idx="81">
                        <c:v>4.4979517822224402</c:v>
                      </c:pt>
                      <c:pt idx="82">
                        <c:v>4.0758983879830328</c:v>
                      </c:pt>
                      <c:pt idx="83">
                        <c:v>3.5310541061372387</c:v>
                      </c:pt>
                      <c:pt idx="84">
                        <c:v>3.66934881877174</c:v>
                      </c:pt>
                      <c:pt idx="85">
                        <c:v>3.9217308846343752</c:v>
                      </c:pt>
                      <c:pt idx="86">
                        <c:v>4.3771657076360393</c:v>
                      </c:pt>
                      <c:pt idx="87">
                        <c:v>4.727254005605273</c:v>
                      </c:pt>
                      <c:pt idx="88">
                        <c:v>5.275633348351314</c:v>
                      </c:pt>
                      <c:pt idx="89">
                        <c:v>6.1354532093730327</c:v>
                      </c:pt>
                      <c:pt idx="90">
                        <c:v>10.04310567377788</c:v>
                      </c:pt>
                      <c:pt idx="91">
                        <c:v>9.5296875690768275</c:v>
                      </c:pt>
                      <c:pt idx="92">
                        <c:v>9.4487111358212168</c:v>
                      </c:pt>
                      <c:pt idx="93">
                        <c:v>10.006487634909526</c:v>
                      </c:pt>
                      <c:pt idx="94">
                        <c:v>9.3188528436859421</c:v>
                      </c:pt>
                      <c:pt idx="95">
                        <c:v>9.0391534679031782</c:v>
                      </c:pt>
                      <c:pt idx="96">
                        <c:v>8.670553040739005</c:v>
                      </c:pt>
                      <c:pt idx="97">
                        <c:v>7.2803645517023252</c:v>
                      </c:pt>
                      <c:pt idx="98">
                        <c:v>7.0068577570685582</c:v>
                      </c:pt>
                      <c:pt idx="99">
                        <c:v>7.5665572643200116</c:v>
                      </c:pt>
                      <c:pt idx="100">
                        <c:v>4.4930037373524323</c:v>
                      </c:pt>
                      <c:pt idx="101">
                        <c:v>4.5677655881009702</c:v>
                      </c:pt>
                      <c:pt idx="102">
                        <c:v>4.60924187667983</c:v>
                      </c:pt>
                      <c:pt idx="103">
                        <c:v>4.6268030476324444</c:v>
                      </c:pt>
                      <c:pt idx="104">
                        <c:v>4.2525515917690475</c:v>
                      </c:pt>
                      <c:pt idx="105">
                        <c:v>4.1262963813579017</c:v>
                      </c:pt>
                      <c:pt idx="106">
                        <c:v>3.9269121677068504</c:v>
                      </c:pt>
                      <c:pt idx="107">
                        <c:v>4.5949394839548612</c:v>
                      </c:pt>
                      <c:pt idx="108">
                        <c:v>4.7650576929693802</c:v>
                      </c:pt>
                      <c:pt idx="109">
                        <c:v>4.5266302584178542</c:v>
                      </c:pt>
                      <c:pt idx="110">
                        <c:v>8.197112338592822</c:v>
                      </c:pt>
                      <c:pt idx="111">
                        <c:v>5.5123162025981527</c:v>
                      </c:pt>
                      <c:pt idx="112">
                        <c:v>5.246744570504176</c:v>
                      </c:pt>
                      <c:pt idx="113">
                        <c:v>4.801336792906489</c:v>
                      </c:pt>
                      <c:pt idx="114">
                        <c:v>5.057852932208653</c:v>
                      </c:pt>
                      <c:pt idx="115">
                        <c:v>4.7777306877825598</c:v>
                      </c:pt>
                      <c:pt idx="116">
                        <c:v>5.0468573191192485</c:v>
                      </c:pt>
                      <c:pt idx="117">
                        <c:v>4.8665586713400657</c:v>
                      </c:pt>
                      <c:pt idx="118">
                        <c:v>3.4278899305096209</c:v>
                      </c:pt>
                      <c:pt idx="119">
                        <c:v>3.2014832401618469</c:v>
                      </c:pt>
                      <c:pt idx="120">
                        <c:v>3.3204968977516707</c:v>
                      </c:pt>
                      <c:pt idx="121">
                        <c:v>4.1085583886989729</c:v>
                      </c:pt>
                      <c:pt idx="122">
                        <c:v>4.2193427796118481</c:v>
                      </c:pt>
                      <c:pt idx="123">
                        <c:v>4.466712009817484</c:v>
                      </c:pt>
                      <c:pt idx="124">
                        <c:v>4.1968882437190675</c:v>
                      </c:pt>
                      <c:pt idx="125">
                        <c:v>3.6531243280128129</c:v>
                      </c:pt>
                      <c:pt idx="126">
                        <c:v>3.7037413742499963</c:v>
                      </c:pt>
                      <c:pt idx="127">
                        <c:v>3.7502549745707841</c:v>
                      </c:pt>
                      <c:pt idx="128">
                        <c:v>5.4527414649451975</c:v>
                      </c:pt>
                      <c:pt idx="129">
                        <c:v>5.433051282931185</c:v>
                      </c:pt>
                      <c:pt idx="130">
                        <c:v>5.0565899795868905</c:v>
                      </c:pt>
                      <c:pt idx="131">
                        <c:v>5.6844508547230959</c:v>
                      </c:pt>
                      <c:pt idx="132">
                        <c:v>5.2723162016884197</c:v>
                      </c:pt>
                      <c:pt idx="133">
                        <c:v>5.154953502957091</c:v>
                      </c:pt>
                      <c:pt idx="134">
                        <c:v>5.5984431942963457</c:v>
                      </c:pt>
                      <c:pt idx="135">
                        <c:v>6.7247930139282932</c:v>
                      </c:pt>
                      <c:pt idx="136">
                        <c:v>6.8063175075054385</c:v>
                      </c:pt>
                      <c:pt idx="137">
                        <c:v>6.5477399055989922</c:v>
                      </c:pt>
                      <c:pt idx="138">
                        <c:v>6.5105585109959696</c:v>
                      </c:pt>
                      <c:pt idx="139">
                        <c:v>6.6238446119624008</c:v>
                      </c:pt>
                      <c:pt idx="140">
                        <c:v>6.3234565078950355</c:v>
                      </c:pt>
                      <c:pt idx="141">
                        <c:v>5.6149063128132743</c:v>
                      </c:pt>
                      <c:pt idx="142">
                        <c:v>6.1513457956363871</c:v>
                      </c:pt>
                      <c:pt idx="143">
                        <c:v>6.2350262106252794</c:v>
                      </c:pt>
                      <c:pt idx="144">
                        <c:v>6.5138940443239308</c:v>
                      </c:pt>
                      <c:pt idx="145">
                        <c:v>6.1382620312499752</c:v>
                      </c:pt>
                      <c:pt idx="146">
                        <c:v>5.248820480407967</c:v>
                      </c:pt>
                      <c:pt idx="147">
                        <c:v>5.2468882759864286</c:v>
                      </c:pt>
                      <c:pt idx="148">
                        <c:v>5.2471337467571715</c:v>
                      </c:pt>
                      <c:pt idx="149">
                        <c:v>5.958147683995179</c:v>
                      </c:pt>
                      <c:pt idx="150">
                        <c:v>6.5552640890380891</c:v>
                      </c:pt>
                      <c:pt idx="151">
                        <c:v>6.4024142688735699</c:v>
                      </c:pt>
                      <c:pt idx="152">
                        <c:v>6.3627506034966945</c:v>
                      </c:pt>
                      <c:pt idx="153">
                        <c:v>6.2833109985336311</c:v>
                      </c:pt>
                      <c:pt idx="154">
                        <c:v>5.9376884650471045</c:v>
                      </c:pt>
                      <c:pt idx="155">
                        <c:v>6.9721632162841525</c:v>
                      </c:pt>
                      <c:pt idx="156">
                        <c:v>8.3444252930532645</c:v>
                      </c:pt>
                      <c:pt idx="157">
                        <c:v>8.9642836225362714</c:v>
                      </c:pt>
                      <c:pt idx="158">
                        <c:v>8.7461124815717621</c:v>
                      </c:pt>
                      <c:pt idx="159">
                        <c:v>9.1480365857475583</c:v>
                      </c:pt>
                      <c:pt idx="160">
                        <c:v>7.8655970801855419</c:v>
                      </c:pt>
                      <c:pt idx="161">
                        <c:v>9.0860985423210412</c:v>
                      </c:pt>
                      <c:pt idx="162">
                        <c:v>9.2298629070904585</c:v>
                      </c:pt>
                      <c:pt idx="163">
                        <c:v>8.9558468512448712</c:v>
                      </c:pt>
                      <c:pt idx="164">
                        <c:v>9.5600093723238526</c:v>
                      </c:pt>
                      <c:pt idx="165">
                        <c:v>9.6686128538976241</c:v>
                      </c:pt>
                      <c:pt idx="166">
                        <c:v>9.6730585919449084</c:v>
                      </c:pt>
                      <c:pt idx="167">
                        <c:v>8.3947660052673072</c:v>
                      </c:pt>
                      <c:pt idx="168">
                        <c:v>8.3047211768449127</c:v>
                      </c:pt>
                      <c:pt idx="169">
                        <c:v>7.8492103795356929</c:v>
                      </c:pt>
                      <c:pt idx="170">
                        <c:v>9.1987930442542893</c:v>
                      </c:pt>
                      <c:pt idx="171">
                        <c:v>8.8427233954174049</c:v>
                      </c:pt>
                      <c:pt idx="172">
                        <c:v>9.5724111524715667</c:v>
                      </c:pt>
                      <c:pt idx="173">
                        <c:v>10.733334006823405</c:v>
                      </c:pt>
                      <c:pt idx="174">
                        <c:v>9.6502119465111793</c:v>
                      </c:pt>
                      <c:pt idx="175">
                        <c:v>7.8775147709689062</c:v>
                      </c:pt>
                      <c:pt idx="176">
                        <c:v>7.9718060990590107</c:v>
                      </c:pt>
                      <c:pt idx="177">
                        <c:v>9.1185638779876594</c:v>
                      </c:pt>
                      <c:pt idx="178">
                        <c:v>9.7224970797461534</c:v>
                      </c:pt>
                      <c:pt idx="179">
                        <c:v>8.9171907630648874</c:v>
                      </c:pt>
                      <c:pt idx="180">
                        <c:v>9.1715180780063257</c:v>
                      </c:pt>
                      <c:pt idx="181">
                        <c:v>8.8884827074919333</c:v>
                      </c:pt>
                      <c:pt idx="182">
                        <c:v>7.6935014717149377</c:v>
                      </c:pt>
                      <c:pt idx="183">
                        <c:v>6.3564738502694791</c:v>
                      </c:pt>
                      <c:pt idx="184">
                        <c:v>7.2841813311915322</c:v>
                      </c:pt>
                      <c:pt idx="185">
                        <c:v>8.2851721693565707</c:v>
                      </c:pt>
                      <c:pt idx="186">
                        <c:v>4.5595310001463352</c:v>
                      </c:pt>
                      <c:pt idx="187">
                        <c:v>4.4219001590407006</c:v>
                      </c:pt>
                      <c:pt idx="188">
                        <c:v>3.6615344793764293</c:v>
                      </c:pt>
                      <c:pt idx="189">
                        <c:v>3.1854113597561398</c:v>
                      </c:pt>
                      <c:pt idx="190">
                        <c:v>3.1618370335485229</c:v>
                      </c:pt>
                      <c:pt idx="191">
                        <c:v>2.9610068757758938</c:v>
                      </c:pt>
                      <c:pt idx="192">
                        <c:v>3.1074008988034039</c:v>
                      </c:pt>
                      <c:pt idx="193">
                        <c:v>3.2796669471568349</c:v>
                      </c:pt>
                      <c:pt idx="194">
                        <c:v>3.2348264997093579</c:v>
                      </c:pt>
                      <c:pt idx="195">
                        <c:v>2.8360588047164379</c:v>
                      </c:pt>
                      <c:pt idx="196">
                        <c:v>4.3999566063402904</c:v>
                      </c:pt>
                      <c:pt idx="197">
                        <c:v>4.1931529570445223</c:v>
                      </c:pt>
                      <c:pt idx="198">
                        <c:v>5.0511061710074374</c:v>
                      </c:pt>
                      <c:pt idx="199">
                        <c:v>6.8868402268640017</c:v>
                      </c:pt>
                      <c:pt idx="200">
                        <c:v>6.025432534474227</c:v>
                      </c:pt>
                      <c:pt idx="201">
                        <c:v>5.756961144429277</c:v>
                      </c:pt>
                      <c:pt idx="202">
                        <c:v>3.9529374866011655</c:v>
                      </c:pt>
                      <c:pt idx="203">
                        <c:v>3.5130839325137653</c:v>
                      </c:pt>
                      <c:pt idx="204">
                        <c:v>3.4518023975901819</c:v>
                      </c:pt>
                      <c:pt idx="205">
                        <c:v>3.8478109948203767</c:v>
                      </c:pt>
                      <c:pt idx="206">
                        <c:v>3.7971748245737893</c:v>
                      </c:pt>
                      <c:pt idx="207">
                        <c:v>3.6370162616820259</c:v>
                      </c:pt>
                      <c:pt idx="208">
                        <c:v>3.4820183491174652</c:v>
                      </c:pt>
                      <c:pt idx="209">
                        <c:v>3.206294403407425</c:v>
                      </c:pt>
                      <c:pt idx="210">
                        <c:v>3.3170635152162506</c:v>
                      </c:pt>
                      <c:pt idx="211">
                        <c:v>4.1525022046068845</c:v>
                      </c:pt>
                      <c:pt idx="212">
                        <c:v>5.6108055631381291</c:v>
                      </c:pt>
                      <c:pt idx="213">
                        <c:v>6.5910213081010287</c:v>
                      </c:pt>
                      <c:pt idx="214">
                        <c:v>6.1847871055040899</c:v>
                      </c:pt>
                      <c:pt idx="215">
                        <c:v>6.255891810505152</c:v>
                      </c:pt>
                      <c:pt idx="216">
                        <c:v>5.8199652521896557</c:v>
                      </c:pt>
                      <c:pt idx="217">
                        <c:v>6.9569503673875897</c:v>
                      </c:pt>
                      <c:pt idx="218">
                        <c:v>7.0372212264194332</c:v>
                      </c:pt>
                      <c:pt idx="219">
                        <c:v>7.620879537502451</c:v>
                      </c:pt>
                      <c:pt idx="220">
                        <c:v>8.1722905379967479</c:v>
                      </c:pt>
                      <c:pt idx="221">
                        <c:v>8.3768775716342088</c:v>
                      </c:pt>
                      <c:pt idx="222">
                        <c:v>9.2553109014436181</c:v>
                      </c:pt>
                      <c:pt idx="223">
                        <c:v>8.9414311357581617</c:v>
                      </c:pt>
                      <c:pt idx="224">
                        <c:v>9.4449672086634298</c:v>
                      </c:pt>
                      <c:pt idx="225">
                        <c:v>9.3285747872974252</c:v>
                      </c:pt>
                      <c:pt idx="226">
                        <c:v>10.691445214116193</c:v>
                      </c:pt>
                      <c:pt idx="227">
                        <c:v>10.461676971614784</c:v>
                      </c:pt>
                      <c:pt idx="228">
                        <c:v>10.921255642066072</c:v>
                      </c:pt>
                      <c:pt idx="229">
                        <c:v>9.9971076442739601</c:v>
                      </c:pt>
                      <c:pt idx="230">
                        <c:v>9.2318355214360963</c:v>
                      </c:pt>
                      <c:pt idx="231">
                        <c:v>9.087299070004093</c:v>
                      </c:pt>
                      <c:pt idx="232">
                        <c:v>7.8783165258631431</c:v>
                      </c:pt>
                      <c:pt idx="233">
                        <c:v>8.5524028711051319</c:v>
                      </c:pt>
                      <c:pt idx="234">
                        <c:v>9.1638235566641804</c:v>
                      </c:pt>
                      <c:pt idx="235">
                        <c:v>9.2611901438943267</c:v>
                      </c:pt>
                      <c:pt idx="236">
                        <c:v>8.0512854366822957</c:v>
                      </c:pt>
                      <c:pt idx="237">
                        <c:v>7.5501566544133949</c:v>
                      </c:pt>
                      <c:pt idx="238">
                        <c:v>7.5998600040687894</c:v>
                      </c:pt>
                      <c:pt idx="239">
                        <c:v>8.2325141838174609</c:v>
                      </c:pt>
                      <c:pt idx="240">
                        <c:v>8.8463146818472271</c:v>
                      </c:pt>
                      <c:pt idx="241">
                        <c:v>8.6899641434653692</c:v>
                      </c:pt>
                      <c:pt idx="242">
                        <c:v>9.8636908952473981</c:v>
                      </c:pt>
                      <c:pt idx="243">
                        <c:v>10.167968712890051</c:v>
                      </c:pt>
                      <c:pt idx="244">
                        <c:v>9.0567465164602243</c:v>
                      </c:pt>
                      <c:pt idx="245">
                        <c:v>8.9682599029346672</c:v>
                      </c:pt>
                      <c:pt idx="246">
                        <c:v>10.317586359983087</c:v>
                      </c:pt>
                      <c:pt idx="247">
                        <c:v>11.431023196127697</c:v>
                      </c:pt>
                      <c:pt idx="248">
                        <c:v>11.717194779231356</c:v>
                      </c:pt>
                      <c:pt idx="249">
                        <c:v>11.378486448996778</c:v>
                      </c:pt>
                      <c:pt idx="250">
                        <c:v>11.918013029162093</c:v>
                      </c:pt>
                      <c:pt idx="251">
                        <c:v>10.09274086281944</c:v>
                      </c:pt>
                      <c:pt idx="252">
                        <c:v>9.465145592561921</c:v>
                      </c:pt>
                      <c:pt idx="253">
                        <c:v>9.1507123056750519</c:v>
                      </c:pt>
                      <c:pt idx="254">
                        <c:v>9.9354453356387644</c:v>
                      </c:pt>
                      <c:pt idx="255">
                        <c:v>9.8135783767624378</c:v>
                      </c:pt>
                      <c:pt idx="256">
                        <c:v>9.7699132350798426</c:v>
                      </c:pt>
                      <c:pt idx="257">
                        <c:v>9.3579596866618679</c:v>
                      </c:pt>
                      <c:pt idx="258">
                        <c:v>8.5356141892062904</c:v>
                      </c:pt>
                      <c:pt idx="259">
                        <c:v>8.9314288240380542</c:v>
                      </c:pt>
                      <c:pt idx="260">
                        <c:v>9.3625549187731849</c:v>
                      </c:pt>
                      <c:pt idx="261">
                        <c:v>11.125297245958281</c:v>
                      </c:pt>
                      <c:pt idx="262">
                        <c:v>11.781347698718989</c:v>
                      </c:pt>
                      <c:pt idx="263">
                        <c:v>11.466474787364064</c:v>
                      </c:pt>
                      <c:pt idx="264">
                        <c:v>12.053708280371666</c:v>
                      </c:pt>
                      <c:pt idx="265">
                        <c:v>10.331317479974487</c:v>
                      </c:pt>
                      <c:pt idx="266">
                        <c:v>10.215522736656281</c:v>
                      </c:pt>
                      <c:pt idx="267">
                        <c:v>10.341407016954783</c:v>
                      </c:pt>
                      <c:pt idx="268">
                        <c:v>9.9851803987255252</c:v>
                      </c:pt>
                      <c:pt idx="269">
                        <c:v>9.0557211420232466</c:v>
                      </c:pt>
                      <c:pt idx="270">
                        <c:v>8.5173757795250324</c:v>
                      </c:pt>
                      <c:pt idx="271">
                        <c:v>8.6923838883745574</c:v>
                      </c:pt>
                      <c:pt idx="272">
                        <c:v>8.4977557186765651</c:v>
                      </c:pt>
                      <c:pt idx="273">
                        <c:v>8.7405293952620067</c:v>
                      </c:pt>
                      <c:pt idx="274">
                        <c:v>8.5227743602098283</c:v>
                      </c:pt>
                      <c:pt idx="275">
                        <c:v>7.119137704118029</c:v>
                      </c:pt>
                      <c:pt idx="276">
                        <c:v>6.9581416885706231</c:v>
                      </c:pt>
                      <c:pt idx="277">
                        <c:v>6.5568903712933597</c:v>
                      </c:pt>
                      <c:pt idx="278">
                        <c:v>6.1763482707137634</c:v>
                      </c:pt>
                      <c:pt idx="279">
                        <c:v>5.9553575621582313</c:v>
                      </c:pt>
                      <c:pt idx="280">
                        <c:v>5.8834698817365725</c:v>
                      </c:pt>
                      <c:pt idx="281">
                        <c:v>5.9702676966645054</c:v>
                      </c:pt>
                      <c:pt idx="282">
                        <c:v>6.0078624993230632</c:v>
                      </c:pt>
                      <c:pt idx="283">
                        <c:v>5.6841086298550616</c:v>
                      </c:pt>
                      <c:pt idx="284">
                        <c:v>5.698346673456081</c:v>
                      </c:pt>
                      <c:pt idx="285">
                        <c:v>6.9436887808372818</c:v>
                      </c:pt>
                      <c:pt idx="286">
                        <c:v>6.4832889237891678</c:v>
                      </c:pt>
                      <c:pt idx="287">
                        <c:v>6.6419750149144843</c:v>
                      </c:pt>
                      <c:pt idx="288">
                        <c:v>3.1279725061758143</c:v>
                      </c:pt>
                      <c:pt idx="289">
                        <c:v>3.2116185011426372</c:v>
                      </c:pt>
                      <c:pt idx="290">
                        <c:v>2.9664666520474423</c:v>
                      </c:pt>
                      <c:pt idx="291">
                        <c:v>2.8645044733252094</c:v>
                      </c:pt>
                      <c:pt idx="292">
                        <c:v>2.8199380863205139</c:v>
                      </c:pt>
                      <c:pt idx="293">
                        <c:v>2.6077581768643219</c:v>
                      </c:pt>
                      <c:pt idx="294">
                        <c:v>2.466400720412345</c:v>
                      </c:pt>
                      <c:pt idx="295">
                        <c:v>2.4369324380833359</c:v>
                      </c:pt>
                      <c:pt idx="296">
                        <c:v>2.4570865475267776</c:v>
                      </c:pt>
                      <c:pt idx="297">
                        <c:v>2.3880326598571333</c:v>
                      </c:pt>
                      <c:pt idx="298">
                        <c:v>5.0195859265852878</c:v>
                      </c:pt>
                      <c:pt idx="299">
                        <c:v>5.0208477135072345</c:v>
                      </c:pt>
                      <c:pt idx="300">
                        <c:v>5.4284879446500574</c:v>
                      </c:pt>
                      <c:pt idx="301">
                        <c:v>5.6092876108579084</c:v>
                      </c:pt>
                      <c:pt idx="302">
                        <c:v>5.5707604530113795</c:v>
                      </c:pt>
                      <c:pt idx="303">
                        <c:v>6.88258058871003</c:v>
                      </c:pt>
                      <c:pt idx="304">
                        <c:v>7.358104192229419</c:v>
                      </c:pt>
                      <c:pt idx="305">
                        <c:v>7.6901706741454214</c:v>
                      </c:pt>
                      <c:pt idx="306">
                        <c:v>7.8166997784246162</c:v>
                      </c:pt>
                      <c:pt idx="307">
                        <c:v>7.9396467167027902</c:v>
                      </c:pt>
                      <c:pt idx="308">
                        <c:v>7.7813426266127799</c:v>
                      </c:pt>
                      <c:pt idx="309">
                        <c:v>8.0726151933086872</c:v>
                      </c:pt>
                      <c:pt idx="310">
                        <c:v>8.3373123248411449</c:v>
                      </c:pt>
                      <c:pt idx="311">
                        <c:v>7.0681216429250124</c:v>
                      </c:pt>
                      <c:pt idx="312">
                        <c:v>7.321327398096634</c:v>
                      </c:pt>
                      <c:pt idx="313">
                        <c:v>6.6840007804559365</c:v>
                      </c:pt>
                      <c:pt idx="314">
                        <c:v>6.5307863472378784</c:v>
                      </c:pt>
                      <c:pt idx="315">
                        <c:v>7.297168004436279</c:v>
                      </c:pt>
                      <c:pt idx="316">
                        <c:v>7.9787190788840787</c:v>
                      </c:pt>
                      <c:pt idx="317">
                        <c:v>8.1118032983962713</c:v>
                      </c:pt>
                      <c:pt idx="318">
                        <c:v>8.0769117353868474</c:v>
                      </c:pt>
                      <c:pt idx="319">
                        <c:v>7.7485205001606232</c:v>
                      </c:pt>
                      <c:pt idx="320">
                        <c:v>6.4897812818378346</c:v>
                      </c:pt>
                      <c:pt idx="321">
                        <c:v>6.5242626322102781</c:v>
                      </c:pt>
                      <c:pt idx="322">
                        <c:v>6.9357768668352859</c:v>
                      </c:pt>
                      <c:pt idx="323">
                        <c:v>8.0082663989404619</c:v>
                      </c:pt>
                      <c:pt idx="324">
                        <c:v>7.4573994682171882</c:v>
                      </c:pt>
                      <c:pt idx="325">
                        <c:v>7.4598408308410331</c:v>
                      </c:pt>
                      <c:pt idx="326">
                        <c:v>5.6870562659533945</c:v>
                      </c:pt>
                      <c:pt idx="327">
                        <c:v>5.6388705878346803</c:v>
                      </c:pt>
                      <c:pt idx="328">
                        <c:v>5.2966919713793592</c:v>
                      </c:pt>
                      <c:pt idx="329">
                        <c:v>5.5978930532324167</c:v>
                      </c:pt>
                      <c:pt idx="330">
                        <c:v>6.8757910216801399</c:v>
                      </c:pt>
                      <c:pt idx="331">
                        <c:v>7.7564973656260348</c:v>
                      </c:pt>
                      <c:pt idx="332">
                        <c:v>7.233549759530745</c:v>
                      </c:pt>
                      <c:pt idx="333">
                        <c:v>6.9215660593639603</c:v>
                      </c:pt>
                      <c:pt idx="334">
                        <c:v>8.0061192136148094</c:v>
                      </c:pt>
                      <c:pt idx="335">
                        <c:v>6.6219649370827804</c:v>
                      </c:pt>
                      <c:pt idx="336">
                        <c:v>8.499632323156499</c:v>
                      </c:pt>
                      <c:pt idx="337">
                        <c:v>8.2458208256709522</c:v>
                      </c:pt>
                      <c:pt idx="338">
                        <c:v>9.4896961544355776</c:v>
                      </c:pt>
                      <c:pt idx="339">
                        <c:v>9.9216018295058657</c:v>
                      </c:pt>
                      <c:pt idx="340">
                        <c:v>10.066567461831198</c:v>
                      </c:pt>
                      <c:pt idx="341">
                        <c:v>10.791973080474783</c:v>
                      </c:pt>
                      <c:pt idx="342">
                        <c:v>10.361093789439686</c:v>
                      </c:pt>
                      <c:pt idx="343">
                        <c:v>10.693245760560723</c:v>
                      </c:pt>
                      <c:pt idx="344">
                        <c:v>10.923246427111286</c:v>
                      </c:pt>
                      <c:pt idx="345">
                        <c:v>13.410267291512213</c:v>
                      </c:pt>
                      <c:pt idx="346">
                        <c:v>16.127204123256522</c:v>
                      </c:pt>
                      <c:pt idx="347">
                        <c:v>14.675869029112564</c:v>
                      </c:pt>
                      <c:pt idx="348">
                        <c:v>11.363560663512523</c:v>
                      </c:pt>
                      <c:pt idx="349">
                        <c:v>9.4831642508867429</c:v>
                      </c:pt>
                      <c:pt idx="350">
                        <c:v>9.2711881848023783</c:v>
                      </c:pt>
                      <c:pt idx="351">
                        <c:v>9.3920639565991113</c:v>
                      </c:pt>
                      <c:pt idx="352">
                        <c:v>10.582239052793655</c:v>
                      </c:pt>
                      <c:pt idx="353">
                        <c:v>10.28915830247424</c:v>
                      </c:pt>
                      <c:pt idx="354">
                        <c:v>9.7242915863979995</c:v>
                      </c:pt>
                      <c:pt idx="355">
                        <c:v>9.8518171937730248</c:v>
                      </c:pt>
                      <c:pt idx="356">
                        <c:v>8.3520747110573215</c:v>
                      </c:pt>
                      <c:pt idx="357">
                        <c:v>10.356833556342513</c:v>
                      </c:pt>
                      <c:pt idx="358">
                        <c:v>12.975484968811852</c:v>
                      </c:pt>
                      <c:pt idx="359">
                        <c:v>12.688543109901605</c:v>
                      </c:pt>
                      <c:pt idx="360">
                        <c:v>12.552013495855007</c:v>
                      </c:pt>
                      <c:pt idx="361">
                        <c:v>11.902649812266356</c:v>
                      </c:pt>
                      <c:pt idx="362">
                        <c:v>11.752283258400817</c:v>
                      </c:pt>
                      <c:pt idx="363">
                        <c:v>6.9969766697627716</c:v>
                      </c:pt>
                      <c:pt idx="364">
                        <c:v>6.9498836825602597</c:v>
                      </c:pt>
                      <c:pt idx="365">
                        <c:v>6.6857095444724388</c:v>
                      </c:pt>
                      <c:pt idx="366">
                        <c:v>7.0324098079018729</c:v>
                      </c:pt>
                      <c:pt idx="367">
                        <c:v>6.6321048177378952</c:v>
                      </c:pt>
                      <c:pt idx="368">
                        <c:v>6.1340876725858484</c:v>
                      </c:pt>
                      <c:pt idx="369">
                        <c:v>4.533467637505864</c:v>
                      </c:pt>
                      <c:pt idx="370">
                        <c:v>4.0632173753085503</c:v>
                      </c:pt>
                      <c:pt idx="371">
                        <c:v>4.0331362243671665</c:v>
                      </c:pt>
                      <c:pt idx="372">
                        <c:v>3.9886568139012608</c:v>
                      </c:pt>
                      <c:pt idx="373">
                        <c:v>4.8938635049526757</c:v>
                      </c:pt>
                      <c:pt idx="374">
                        <c:v>5.0448787996957556</c:v>
                      </c:pt>
                      <c:pt idx="375">
                        <c:v>4.9551979050124304</c:v>
                      </c:pt>
                      <c:pt idx="376">
                        <c:v>5.1570702727416968</c:v>
                      </c:pt>
                      <c:pt idx="377">
                        <c:v>4.7759355531128334</c:v>
                      </c:pt>
                      <c:pt idx="378">
                        <c:v>4.8369176370839959</c:v>
                      </c:pt>
                      <c:pt idx="379">
                        <c:v>7.0739611667940157</c:v>
                      </c:pt>
                      <c:pt idx="380">
                        <c:v>7.8831099490377738</c:v>
                      </c:pt>
                      <c:pt idx="381">
                        <c:v>7.7983994786417705</c:v>
                      </c:pt>
                      <c:pt idx="382">
                        <c:v>7.5174357130318787</c:v>
                      </c:pt>
                      <c:pt idx="383">
                        <c:v>8.4660684971578846</c:v>
                      </c:pt>
                      <c:pt idx="384">
                        <c:v>8.1922342974870226</c:v>
                      </c:pt>
                      <c:pt idx="385">
                        <c:v>9.1736461988573392</c:v>
                      </c:pt>
                      <c:pt idx="386">
                        <c:v>8.8616453295807762</c:v>
                      </c:pt>
                      <c:pt idx="387">
                        <c:v>10.211897731085545</c:v>
                      </c:pt>
                      <c:pt idx="388">
                        <c:v>11.907103424264372</c:v>
                      </c:pt>
                      <c:pt idx="389">
                        <c:v>13.595291540965123</c:v>
                      </c:pt>
                      <c:pt idx="390">
                        <c:v>13.20015464557096</c:v>
                      </c:pt>
                      <c:pt idx="391">
                        <c:v>13.357896423714049</c:v>
                      </c:pt>
                      <c:pt idx="392">
                        <c:v>16.798358360171964</c:v>
                      </c:pt>
                      <c:pt idx="393">
                        <c:v>18.225932406628402</c:v>
                      </c:pt>
                      <c:pt idx="394">
                        <c:v>19.339390731488688</c:v>
                      </c:pt>
                      <c:pt idx="395">
                        <c:v>18.618857131820455</c:v>
                      </c:pt>
                      <c:pt idx="396">
                        <c:v>18.722915352241888</c:v>
                      </c:pt>
                      <c:pt idx="397">
                        <c:v>17.373328148381507</c:v>
                      </c:pt>
                      <c:pt idx="398">
                        <c:v>14.287484433149826</c:v>
                      </c:pt>
                      <c:pt idx="399">
                        <c:v>11.323193429407484</c:v>
                      </c:pt>
                      <c:pt idx="400">
                        <c:v>9.8717871573130509</c:v>
                      </c:pt>
                      <c:pt idx="401">
                        <c:v>11.195154152484857</c:v>
                      </c:pt>
                      <c:pt idx="402">
                        <c:v>10.963537022693128</c:v>
                      </c:pt>
                      <c:pt idx="403">
                        <c:v>10.814379839086021</c:v>
                      </c:pt>
                      <c:pt idx="404">
                        <c:v>10.215248659715275</c:v>
                      </c:pt>
                      <c:pt idx="405">
                        <c:v>8.2653599376512314</c:v>
                      </c:pt>
                      <c:pt idx="406">
                        <c:v>8.5895853990595281</c:v>
                      </c:pt>
                      <c:pt idx="407">
                        <c:v>8.8428900496439233</c:v>
                      </c:pt>
                      <c:pt idx="408">
                        <c:v>9.9938752107331759</c:v>
                      </c:pt>
                      <c:pt idx="409">
                        <c:v>10.35584772627521</c:v>
                      </c:pt>
                      <c:pt idx="410">
                        <c:v>11.170961354710776</c:v>
                      </c:pt>
                      <c:pt idx="411">
                        <c:v>9.8333981139860605</c:v>
                      </c:pt>
                      <c:pt idx="412">
                        <c:v>8.6981898065081182</c:v>
                      </c:pt>
                      <c:pt idx="413">
                        <c:v>8.4824180707159709</c:v>
                      </c:pt>
                      <c:pt idx="414">
                        <c:v>8.6480769726279334</c:v>
                      </c:pt>
                      <c:pt idx="415">
                        <c:v>10.85321851657261</c:v>
                      </c:pt>
                      <c:pt idx="416">
                        <c:v>10.345958253692155</c:v>
                      </c:pt>
                      <c:pt idx="417">
                        <c:v>10.018352530680241</c:v>
                      </c:pt>
                      <c:pt idx="418">
                        <c:v>9.554949429156121</c:v>
                      </c:pt>
                      <c:pt idx="419">
                        <c:v>9.0915065470841121</c:v>
                      </c:pt>
                      <c:pt idx="420">
                        <c:v>10.73699487218672</c:v>
                      </c:pt>
                      <c:pt idx="421">
                        <c:v>12.058190423070693</c:v>
                      </c:pt>
                      <c:pt idx="422">
                        <c:v>12.065200072551544</c:v>
                      </c:pt>
                      <c:pt idx="423">
                        <c:v>10.419396378318318</c:v>
                      </c:pt>
                      <c:pt idx="424">
                        <c:v>10.355711372186558</c:v>
                      </c:pt>
                      <c:pt idx="425">
                        <c:v>9.445886287546152</c:v>
                      </c:pt>
                      <c:pt idx="426">
                        <c:v>9.1494715369508306</c:v>
                      </c:pt>
                      <c:pt idx="427">
                        <c:v>9.7065952756557454</c:v>
                      </c:pt>
                      <c:pt idx="428">
                        <c:v>9.496754762607214</c:v>
                      </c:pt>
                      <c:pt idx="429">
                        <c:v>10.110107748040832</c:v>
                      </c:pt>
                      <c:pt idx="430">
                        <c:v>10.04340965858203</c:v>
                      </c:pt>
                      <c:pt idx="431">
                        <c:v>9.8168206603380721</c:v>
                      </c:pt>
                      <c:pt idx="432">
                        <c:v>10.564337330168813</c:v>
                      </c:pt>
                      <c:pt idx="433">
                        <c:v>11.277444609803545</c:v>
                      </c:pt>
                      <c:pt idx="434">
                        <c:v>8.3487153001247716</c:v>
                      </c:pt>
                      <c:pt idx="435">
                        <c:v>8.9962478692116292</c:v>
                      </c:pt>
                      <c:pt idx="436">
                        <c:v>10.144893642693381</c:v>
                      </c:pt>
                      <c:pt idx="437">
                        <c:v>9.175665980470324</c:v>
                      </c:pt>
                      <c:pt idx="438">
                        <c:v>9.5513438040878818</c:v>
                      </c:pt>
                      <c:pt idx="439">
                        <c:v>10.19791151698468</c:v>
                      </c:pt>
                      <c:pt idx="440">
                        <c:v>8.626767622982678</c:v>
                      </c:pt>
                      <c:pt idx="441">
                        <c:v>7.4480904191653794</c:v>
                      </c:pt>
                      <c:pt idx="442">
                        <c:v>7.714069800098212</c:v>
                      </c:pt>
                      <c:pt idx="443">
                        <c:v>8.8319354011840598</c:v>
                      </c:pt>
                      <c:pt idx="444">
                        <c:v>10.222186678351292</c:v>
                      </c:pt>
                      <c:pt idx="445">
                        <c:v>10.24453960067679</c:v>
                      </c:pt>
                      <c:pt idx="446">
                        <c:v>9.6391287223790112</c:v>
                      </c:pt>
                      <c:pt idx="447">
                        <c:v>9.471958210450623</c:v>
                      </c:pt>
                      <c:pt idx="448">
                        <c:v>6.2212896281435972</c:v>
                      </c:pt>
                      <c:pt idx="449">
                        <c:v>6.2972687514445225</c:v>
                      </c:pt>
                      <c:pt idx="450">
                        <c:v>6.5043759168960298</c:v>
                      </c:pt>
                      <c:pt idx="451">
                        <c:v>7.4874369299436703</c:v>
                      </c:pt>
                      <c:pt idx="452">
                        <c:v>7.3227816504789569</c:v>
                      </c:pt>
                      <c:pt idx="453">
                        <c:v>5.460520525768124</c:v>
                      </c:pt>
                      <c:pt idx="454">
                        <c:v>5.3591595078827421</c:v>
                      </c:pt>
                      <c:pt idx="455">
                        <c:v>5.1848590795971745</c:v>
                      </c:pt>
                      <c:pt idx="456">
                        <c:v>5.3253285299492905</c:v>
                      </c:pt>
                      <c:pt idx="457">
                        <c:v>5.9037096742116608</c:v>
                      </c:pt>
                      <c:pt idx="458">
                        <c:v>8.5214971459800779</c:v>
                      </c:pt>
                      <c:pt idx="459">
                        <c:v>8.1271074206979375</c:v>
                      </c:pt>
                      <c:pt idx="460">
                        <c:v>8.2397450847368603</c:v>
                      </c:pt>
                      <c:pt idx="461">
                        <c:v>7.7342875643178814</c:v>
                      </c:pt>
                      <c:pt idx="462">
                        <c:v>4.2074856971404184</c:v>
                      </c:pt>
                      <c:pt idx="463">
                        <c:v>5.3281423368848966</c:v>
                      </c:pt>
                      <c:pt idx="464">
                        <c:v>5.5478919033639205</c:v>
                      </c:pt>
                      <c:pt idx="465">
                        <c:v>5.4930161883628275</c:v>
                      </c:pt>
                      <c:pt idx="466">
                        <c:v>5.3503536094044133</c:v>
                      </c:pt>
                      <c:pt idx="467">
                        <c:v>4.65053350709859</c:v>
                      </c:pt>
                      <c:pt idx="468">
                        <c:v>4.2064529822964358</c:v>
                      </c:pt>
                      <c:pt idx="469">
                        <c:v>4.1675713985307974</c:v>
                      </c:pt>
                      <c:pt idx="470">
                        <c:v>4.2982447249833102</c:v>
                      </c:pt>
                      <c:pt idx="471">
                        <c:v>4.5722202259620568</c:v>
                      </c:pt>
                      <c:pt idx="472">
                        <c:v>8.4165926029066362</c:v>
                      </c:pt>
                      <c:pt idx="473">
                        <c:v>7.6974293504826585</c:v>
                      </c:pt>
                      <c:pt idx="474">
                        <c:v>8.3176823405588962</c:v>
                      </c:pt>
                      <c:pt idx="475">
                        <c:v>8.0488593611704609</c:v>
                      </c:pt>
                      <c:pt idx="476">
                        <c:v>7.7471903026994653</c:v>
                      </c:pt>
                      <c:pt idx="477">
                        <c:v>9.129590140608812</c:v>
                      </c:pt>
                      <c:pt idx="478">
                        <c:v>10.727794689328803</c:v>
                      </c:pt>
                      <c:pt idx="479">
                        <c:v>11.285903789080521</c:v>
                      </c:pt>
                      <c:pt idx="480">
                        <c:v>11.141895917507865</c:v>
                      </c:pt>
                      <c:pt idx="481">
                        <c:v>10.637407433056357</c:v>
                      </c:pt>
                      <c:pt idx="482">
                        <c:v>10.271982278428005</c:v>
                      </c:pt>
                      <c:pt idx="483">
                        <c:v>11.228138379349325</c:v>
                      </c:pt>
                      <c:pt idx="484">
                        <c:v>10.647462009986693</c:v>
                      </c:pt>
                      <c:pt idx="485">
                        <c:v>11.524618706335968</c:v>
                      </c:pt>
                      <c:pt idx="486">
                        <c:v>12.901719264726909</c:v>
                      </c:pt>
                      <c:pt idx="487">
                        <c:v>14.064074452416719</c:v>
                      </c:pt>
                      <c:pt idx="488">
                        <c:v>12.670362960319693</c:v>
                      </c:pt>
                      <c:pt idx="489">
                        <c:v>12.011231426407617</c:v>
                      </c:pt>
                      <c:pt idx="490">
                        <c:v>12.823483144128117</c:v>
                      </c:pt>
                      <c:pt idx="491">
                        <c:v>13.559680678497827</c:v>
                      </c:pt>
                      <c:pt idx="492">
                        <c:v>12.322352116630887</c:v>
                      </c:pt>
                      <c:pt idx="493">
                        <c:v>12.028291147823049</c:v>
                      </c:pt>
                      <c:pt idx="494">
                        <c:v>12.72914714538835</c:v>
                      </c:pt>
                      <c:pt idx="495">
                        <c:v>13.505175278013095</c:v>
                      </c:pt>
                      <c:pt idx="496">
                        <c:v>12.20930720215928</c:v>
                      </c:pt>
                      <c:pt idx="497">
                        <c:v>11.939299025951103</c:v>
                      </c:pt>
                      <c:pt idx="498">
                        <c:v>10.76582302440031</c:v>
                      </c:pt>
                      <c:pt idx="499">
                        <c:v>12.140630834902813</c:v>
                      </c:pt>
                      <c:pt idx="500">
                        <c:v>11.399917993105188</c:v>
                      </c:pt>
                      <c:pt idx="501">
                        <c:v>11.230125432014685</c:v>
                      </c:pt>
                      <c:pt idx="502">
                        <c:v>12.501249158884516</c:v>
                      </c:pt>
                      <c:pt idx="503">
                        <c:v>11.404670040000669</c:v>
                      </c:pt>
                      <c:pt idx="504">
                        <c:v>11.72541306523755</c:v>
                      </c:pt>
                      <c:pt idx="505">
                        <c:v>11.475793079972382</c:v>
                      </c:pt>
                      <c:pt idx="506">
                        <c:v>11.832846820197119</c:v>
                      </c:pt>
                      <c:pt idx="507">
                        <c:v>12.278717239212424</c:v>
                      </c:pt>
                      <c:pt idx="508">
                        <c:v>13.647204293019298</c:v>
                      </c:pt>
                      <c:pt idx="509">
                        <c:v>12.949702450810264</c:v>
                      </c:pt>
                      <c:pt idx="510">
                        <c:v>13.899208030410175</c:v>
                      </c:pt>
                      <c:pt idx="511">
                        <c:v>13.879827487801498</c:v>
                      </c:pt>
                      <c:pt idx="512">
                        <c:v>13.265335291390786</c:v>
                      </c:pt>
                      <c:pt idx="513">
                        <c:v>13.820412851328957</c:v>
                      </c:pt>
                      <c:pt idx="514">
                        <c:v>10.311593688998586</c:v>
                      </c:pt>
                      <c:pt idx="515">
                        <c:v>10.084826145545774</c:v>
                      </c:pt>
                      <c:pt idx="516">
                        <c:v>8.3003305273106776</c:v>
                      </c:pt>
                      <c:pt idx="517">
                        <c:v>8.4071287463627336</c:v>
                      </c:pt>
                      <c:pt idx="518">
                        <c:v>8.2816656409332818</c:v>
                      </c:pt>
                      <c:pt idx="519">
                        <c:v>6.8505966639396201</c:v>
                      </c:pt>
                      <c:pt idx="520">
                        <c:v>6.8377854643598148</c:v>
                      </c:pt>
                      <c:pt idx="521">
                        <c:v>6.1278564672552225</c:v>
                      </c:pt>
                      <c:pt idx="522">
                        <c:v>6.3357570846035314</c:v>
                      </c:pt>
                      <c:pt idx="523">
                        <c:v>6.4631589803107534</c:v>
                      </c:pt>
                      <c:pt idx="524">
                        <c:v>7.1985448815972104</c:v>
                      </c:pt>
                      <c:pt idx="525">
                        <c:v>7.1922602990897468</c:v>
                      </c:pt>
                      <c:pt idx="526">
                        <c:v>8.8073452945522934</c:v>
                      </c:pt>
                      <c:pt idx="527">
                        <c:v>8.8953591538838062</c:v>
                      </c:pt>
                      <c:pt idx="528">
                        <c:v>9.4483449935721513</c:v>
                      </c:pt>
                      <c:pt idx="529">
                        <c:v>12.006090358953527</c:v>
                      </c:pt>
                      <c:pt idx="530">
                        <c:v>11.762538686214844</c:v>
                      </c:pt>
                      <c:pt idx="531">
                        <c:v>14.620086694440674</c:v>
                      </c:pt>
                      <c:pt idx="532">
                        <c:v>14.690527546638428</c:v>
                      </c:pt>
                      <c:pt idx="533">
                        <c:v>15.366247951090687</c:v>
                      </c:pt>
                      <c:pt idx="534">
                        <c:v>18.029089260115992</c:v>
                      </c:pt>
                      <c:pt idx="535">
                        <c:v>20.247691351309449</c:v>
                      </c:pt>
                      <c:pt idx="536">
                        <c:v>19.921426870329157</c:v>
                      </c:pt>
                      <c:pt idx="537">
                        <c:v>19.39990125223251</c:v>
                      </c:pt>
                      <c:pt idx="538">
                        <c:v>19.524741325124133</c:v>
                      </c:pt>
                      <c:pt idx="539">
                        <c:v>21.070315764579053</c:v>
                      </c:pt>
                      <c:pt idx="540">
                        <c:v>17.834576488058854</c:v>
                      </c:pt>
                      <c:pt idx="541">
                        <c:v>15.597467610598203</c:v>
                      </c:pt>
                      <c:pt idx="542">
                        <c:v>13.856564555064063</c:v>
                      </c:pt>
                      <c:pt idx="543">
                        <c:v>12.849137607117342</c:v>
                      </c:pt>
                      <c:pt idx="544">
                        <c:v>12.151726242797521</c:v>
                      </c:pt>
                      <c:pt idx="545">
                        <c:v>11.003685350945515</c:v>
                      </c:pt>
                      <c:pt idx="546">
                        <c:v>11.33582093589526</c:v>
                      </c:pt>
                      <c:pt idx="547">
                        <c:v>9.3298444434262233</c:v>
                      </c:pt>
                      <c:pt idx="548">
                        <c:v>9.7401734260775523</c:v>
                      </c:pt>
                      <c:pt idx="549">
                        <c:v>9.9208456501473545</c:v>
                      </c:pt>
                      <c:pt idx="550">
                        <c:v>11.442399076303568</c:v>
                      </c:pt>
                    </c:numCache>
                  </c:numRef>
                </c:val>
                <c:smooth val="0"/>
                <c:extLst>
                  <c:ext xmlns:c16="http://schemas.microsoft.com/office/drawing/2014/chart" uri="{C3380CC4-5D6E-409C-BE32-E72D297353CC}">
                    <c16:uniqueId val="{00000001-B4B4-4413-9C68-AB63E3AFFC0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3.6528473397523427</c:v>
                      </c:pt>
                      <c:pt idx="1">
                        <c:v>3.7665845582234208</c:v>
                      </c:pt>
                      <c:pt idx="2">
                        <c:v>3.752430584546866</c:v>
                      </c:pt>
                      <c:pt idx="3">
                        <c:v>3.2338266130830169</c:v>
                      </c:pt>
                      <c:pt idx="4">
                        <c:v>3.2229560171982792</c:v>
                      </c:pt>
                      <c:pt idx="5">
                        <c:v>3.3538203032309974</c:v>
                      </c:pt>
                      <c:pt idx="6">
                        <c:v>3.6497603989353991</c:v>
                      </c:pt>
                      <c:pt idx="7">
                        <c:v>4.0805987133422299</c:v>
                      </c:pt>
                      <c:pt idx="8">
                        <c:v>6.1605422897681814</c:v>
                      </c:pt>
                      <c:pt idx="9">
                        <c:v>7.2589648744747954</c:v>
                      </c:pt>
                      <c:pt idx="10">
                        <c:v>8.8735837220112845</c:v>
                      </c:pt>
                      <c:pt idx="11">
                        <c:v>8.4642505208840308</c:v>
                      </c:pt>
                      <c:pt idx="12">
                        <c:v>8.027108574297058</c:v>
                      </c:pt>
                      <c:pt idx="13">
                        <c:v>11.482603630982766</c:v>
                      </c:pt>
                      <c:pt idx="14">
                        <c:v>12.253521872228601</c:v>
                      </c:pt>
                      <c:pt idx="15">
                        <c:v>12.363988910306521</c:v>
                      </c:pt>
                      <c:pt idx="16">
                        <c:v>10.604901462140546</c:v>
                      </c:pt>
                      <c:pt idx="17">
                        <c:v>10.466823761089955</c:v>
                      </c:pt>
                      <c:pt idx="18">
                        <c:v>10.080021929024614</c:v>
                      </c:pt>
                      <c:pt idx="19">
                        <c:v>9.366911304754602</c:v>
                      </c:pt>
                      <c:pt idx="20">
                        <c:v>8.5941597715153684</c:v>
                      </c:pt>
                      <c:pt idx="21">
                        <c:v>10.093334143447796</c:v>
                      </c:pt>
                      <c:pt idx="22">
                        <c:v>11.305207828751023</c:v>
                      </c:pt>
                      <c:pt idx="23">
                        <c:v>10.88523065634867</c:v>
                      </c:pt>
                      <c:pt idx="24">
                        <c:v>10.416266246196608</c:v>
                      </c:pt>
                      <c:pt idx="25">
                        <c:v>10.249591623782052</c:v>
                      </c:pt>
                      <c:pt idx="26">
                        <c:v>12.033238838528932</c:v>
                      </c:pt>
                      <c:pt idx="27">
                        <c:v>10.699036550744598</c:v>
                      </c:pt>
                      <c:pt idx="28">
                        <c:v>8.5411380153893077</c:v>
                      </c:pt>
                      <c:pt idx="29">
                        <c:v>8.8956162045945089</c:v>
                      </c:pt>
                      <c:pt idx="30">
                        <c:v>9.802671133684024</c:v>
                      </c:pt>
                      <c:pt idx="31">
                        <c:v>7.8297057152040095</c:v>
                      </c:pt>
                      <c:pt idx="32">
                        <c:v>6.5983431604683025</c:v>
                      </c:pt>
                      <c:pt idx="33">
                        <c:v>6.8358782783181686</c:v>
                      </c:pt>
                      <c:pt idx="34">
                        <c:v>5.4098831976374848</c:v>
                      </c:pt>
                      <c:pt idx="35">
                        <c:v>3.7746230870335014</c:v>
                      </c:pt>
                      <c:pt idx="36">
                        <c:v>3.1633211252996358</c:v>
                      </c:pt>
                      <c:pt idx="37">
                        <c:v>3.335396395190676</c:v>
                      </c:pt>
                      <c:pt idx="38">
                        <c:v>3.7404873460630643</c:v>
                      </c:pt>
                      <c:pt idx="39">
                        <c:v>2.5330495548605989</c:v>
                      </c:pt>
                      <c:pt idx="40">
                        <c:v>2.5082620535988287</c:v>
                      </c:pt>
                      <c:pt idx="41">
                        <c:v>2.4579335204641182</c:v>
                      </c:pt>
                      <c:pt idx="42">
                        <c:v>2.5976466980157222</c:v>
                      </c:pt>
                      <c:pt idx="43">
                        <c:v>2.6012427090159447</c:v>
                      </c:pt>
                      <c:pt idx="44">
                        <c:v>2.8202876676868947</c:v>
                      </c:pt>
                      <c:pt idx="45">
                        <c:v>3.5347755605879296</c:v>
                      </c:pt>
                      <c:pt idx="46">
                        <c:v>4.449828322387221</c:v>
                      </c:pt>
                      <c:pt idx="47">
                        <c:v>4.4121492373274345</c:v>
                      </c:pt>
                      <c:pt idx="48">
                        <c:v>3.9888502815002171</c:v>
                      </c:pt>
                      <c:pt idx="49">
                        <c:v>8.2216864754558845</c:v>
                      </c:pt>
                      <c:pt idx="50">
                        <c:v>7.7729959339054302</c:v>
                      </c:pt>
                      <c:pt idx="51">
                        <c:v>8.6594884005510622</c:v>
                      </c:pt>
                      <c:pt idx="52">
                        <c:v>9.3683795748393397</c:v>
                      </c:pt>
                      <c:pt idx="53">
                        <c:v>9.5346592433630644</c:v>
                      </c:pt>
                      <c:pt idx="54">
                        <c:v>8.7565928349944233</c:v>
                      </c:pt>
                      <c:pt idx="55">
                        <c:v>9.4775136695706514</c:v>
                      </c:pt>
                      <c:pt idx="56">
                        <c:v>8.6831999982479751</c:v>
                      </c:pt>
                      <c:pt idx="57">
                        <c:v>8.7831965467186208</c:v>
                      </c:pt>
                      <c:pt idx="58">
                        <c:v>9.3963113420058857</c:v>
                      </c:pt>
                      <c:pt idx="59">
                        <c:v>10.083128023753714</c:v>
                      </c:pt>
                      <c:pt idx="60">
                        <c:v>11.10489826620786</c:v>
                      </c:pt>
                      <c:pt idx="61">
                        <c:v>12.310879723444037</c:v>
                      </c:pt>
                      <c:pt idx="62">
                        <c:v>11.780839964199902</c:v>
                      </c:pt>
                      <c:pt idx="63">
                        <c:v>12.339604668955644</c:v>
                      </c:pt>
                      <c:pt idx="64">
                        <c:v>15.959540081715456</c:v>
                      </c:pt>
                      <c:pt idx="65">
                        <c:v>15.939570822006253</c:v>
                      </c:pt>
                      <c:pt idx="66">
                        <c:v>15.438017488506135</c:v>
                      </c:pt>
                      <c:pt idx="67">
                        <c:v>13.71492794577582</c:v>
                      </c:pt>
                      <c:pt idx="68">
                        <c:v>14.209774152264373</c:v>
                      </c:pt>
                      <c:pt idx="69">
                        <c:v>14.417882217708089</c:v>
                      </c:pt>
                      <c:pt idx="70">
                        <c:v>12.270793344783215</c:v>
                      </c:pt>
                      <c:pt idx="71">
                        <c:v>10.793630702860918</c:v>
                      </c:pt>
                      <c:pt idx="72">
                        <c:v>11.649445244799546</c:v>
                      </c:pt>
                      <c:pt idx="73">
                        <c:v>11.313983190648052</c:v>
                      </c:pt>
                      <c:pt idx="74">
                        <c:v>10.732890492827091</c:v>
                      </c:pt>
                      <c:pt idx="75">
                        <c:v>10.541175725475172</c:v>
                      </c:pt>
                      <c:pt idx="76">
                        <c:v>9.794079903180112</c:v>
                      </c:pt>
                      <c:pt idx="77">
                        <c:v>8.7194090872963077</c:v>
                      </c:pt>
                      <c:pt idx="78">
                        <c:v>6.627543180110024</c:v>
                      </c:pt>
                      <c:pt idx="79">
                        <c:v>5.2912236887378166</c:v>
                      </c:pt>
                      <c:pt idx="80">
                        <c:v>4.0036566187756568</c:v>
                      </c:pt>
                      <c:pt idx="81">
                        <c:v>4.1024524744642701</c:v>
                      </c:pt>
                      <c:pt idx="82">
                        <c:v>3.8482036168747591</c:v>
                      </c:pt>
                      <c:pt idx="83">
                        <c:v>3.42293203054078</c:v>
                      </c:pt>
                      <c:pt idx="84">
                        <c:v>3.4983580766167175</c:v>
                      </c:pt>
                      <c:pt idx="85">
                        <c:v>3.6102589832091931</c:v>
                      </c:pt>
                      <c:pt idx="86">
                        <c:v>3.9984597385133287</c:v>
                      </c:pt>
                      <c:pt idx="87">
                        <c:v>4.2480035995158287</c:v>
                      </c:pt>
                      <c:pt idx="88">
                        <c:v>4.7308114498023661</c:v>
                      </c:pt>
                      <c:pt idx="89">
                        <c:v>5.4980233909543568</c:v>
                      </c:pt>
                      <c:pt idx="90">
                        <c:v>8.9338045954271923</c:v>
                      </c:pt>
                      <c:pt idx="91">
                        <c:v>8.5029488490208287</c:v>
                      </c:pt>
                      <c:pt idx="92">
                        <c:v>8.2829550897718445</c:v>
                      </c:pt>
                      <c:pt idx="93">
                        <c:v>8.8272350612279595</c:v>
                      </c:pt>
                      <c:pt idx="94">
                        <c:v>8.2019618915701926</c:v>
                      </c:pt>
                      <c:pt idx="95">
                        <c:v>8.0501654457461935</c:v>
                      </c:pt>
                      <c:pt idx="96">
                        <c:v>7.8239218479381361</c:v>
                      </c:pt>
                      <c:pt idx="97">
                        <c:v>6.6911832170021057</c:v>
                      </c:pt>
                      <c:pt idx="98">
                        <c:v>6.5800943691522953</c:v>
                      </c:pt>
                      <c:pt idx="99">
                        <c:v>7.1177029379145544</c:v>
                      </c:pt>
                      <c:pt idx="100">
                        <c:v>4.2890940860531304</c:v>
                      </c:pt>
                      <c:pt idx="101">
                        <c:v>4.3649773214027308</c:v>
                      </c:pt>
                      <c:pt idx="102">
                        <c:v>4.4847230989244062</c:v>
                      </c:pt>
                      <c:pt idx="103">
                        <c:v>4.5881407427720218</c:v>
                      </c:pt>
                      <c:pt idx="104">
                        <c:v>4.2919050086747745</c:v>
                      </c:pt>
                      <c:pt idx="105">
                        <c:v>4.2721111896766182</c:v>
                      </c:pt>
                      <c:pt idx="106">
                        <c:v>4.0277915134384044</c:v>
                      </c:pt>
                      <c:pt idx="107">
                        <c:v>4.7086860161912272</c:v>
                      </c:pt>
                      <c:pt idx="108">
                        <c:v>4.8299868384698383</c:v>
                      </c:pt>
                      <c:pt idx="109">
                        <c:v>4.6366505145603902</c:v>
                      </c:pt>
                      <c:pt idx="110">
                        <c:v>8.4237383444179628</c:v>
                      </c:pt>
                      <c:pt idx="111">
                        <c:v>5.6956639543322467</c:v>
                      </c:pt>
                      <c:pt idx="112">
                        <c:v>5.3638792851166581</c:v>
                      </c:pt>
                      <c:pt idx="113">
                        <c:v>4.8073919048477078</c:v>
                      </c:pt>
                      <c:pt idx="114">
                        <c:v>5.0261796924114313</c:v>
                      </c:pt>
                      <c:pt idx="115">
                        <c:v>4.6463337494473231</c:v>
                      </c:pt>
                      <c:pt idx="116">
                        <c:v>4.9125568885338851</c:v>
                      </c:pt>
                      <c:pt idx="117">
                        <c:v>4.6945834531053334</c:v>
                      </c:pt>
                      <c:pt idx="118">
                        <c:v>3.3527929824283174</c:v>
                      </c:pt>
                      <c:pt idx="119">
                        <c:v>3.1247485201060918</c:v>
                      </c:pt>
                      <c:pt idx="120">
                        <c:v>3.2091147129175521</c:v>
                      </c:pt>
                      <c:pt idx="121">
                        <c:v>3.9452563170887598</c:v>
                      </c:pt>
                      <c:pt idx="122">
                        <c:v>4.0141731373076048</c:v>
                      </c:pt>
                      <c:pt idx="123">
                        <c:v>4.2780052804146855</c:v>
                      </c:pt>
                      <c:pt idx="124">
                        <c:v>4.0212459646214942</c:v>
                      </c:pt>
                      <c:pt idx="125">
                        <c:v>3.5401309150349243</c:v>
                      </c:pt>
                      <c:pt idx="126">
                        <c:v>3.5891823444751809</c:v>
                      </c:pt>
                      <c:pt idx="127">
                        <c:v>3.6517941205359272</c:v>
                      </c:pt>
                      <c:pt idx="128">
                        <c:v>5.3240883549747089</c:v>
                      </c:pt>
                      <c:pt idx="129">
                        <c:v>5.2800416259537242</c:v>
                      </c:pt>
                      <c:pt idx="130">
                        <c:v>4.9395225905550406</c:v>
                      </c:pt>
                      <c:pt idx="131">
                        <c:v>5.5461473075955565</c:v>
                      </c:pt>
                      <c:pt idx="132">
                        <c:v>5.2097511809951786</c:v>
                      </c:pt>
                      <c:pt idx="133">
                        <c:v>5.126478568866113</c:v>
                      </c:pt>
                      <c:pt idx="134">
                        <c:v>5.5224039400449572</c:v>
                      </c:pt>
                      <c:pt idx="135">
                        <c:v>6.5425118592661766</c:v>
                      </c:pt>
                      <c:pt idx="136">
                        <c:v>6.6238188831560993</c:v>
                      </c:pt>
                      <c:pt idx="137">
                        <c:v>6.3256009332290519</c:v>
                      </c:pt>
                      <c:pt idx="138">
                        <c:v>6.213905094881941</c:v>
                      </c:pt>
                      <c:pt idx="139">
                        <c:v>6.309261724100578</c:v>
                      </c:pt>
                      <c:pt idx="140">
                        <c:v>5.935553425218596</c:v>
                      </c:pt>
                      <c:pt idx="141">
                        <c:v>5.2896563159701522</c:v>
                      </c:pt>
                      <c:pt idx="142">
                        <c:v>5.7660598650938049</c:v>
                      </c:pt>
                      <c:pt idx="143">
                        <c:v>5.7919065727232901</c:v>
                      </c:pt>
                      <c:pt idx="144">
                        <c:v>6.0713937891739045</c:v>
                      </c:pt>
                      <c:pt idx="145">
                        <c:v>5.6504703205894549</c:v>
                      </c:pt>
                      <c:pt idx="146">
                        <c:v>4.874989893207017</c:v>
                      </c:pt>
                      <c:pt idx="147">
                        <c:v>4.8873597932373114</c:v>
                      </c:pt>
                      <c:pt idx="148">
                        <c:v>4.8721257019028315</c:v>
                      </c:pt>
                      <c:pt idx="149">
                        <c:v>5.5569132860459094</c:v>
                      </c:pt>
                      <c:pt idx="150">
                        <c:v>6.1600877708663342</c:v>
                      </c:pt>
                      <c:pt idx="151">
                        <c:v>6.0182248400360221</c:v>
                      </c:pt>
                      <c:pt idx="152">
                        <c:v>5.978105736813192</c:v>
                      </c:pt>
                      <c:pt idx="153">
                        <c:v>5.9870399796217404</c:v>
                      </c:pt>
                      <c:pt idx="154">
                        <c:v>5.6327361280239918</c:v>
                      </c:pt>
                      <c:pt idx="155">
                        <c:v>6.6589225052898433</c:v>
                      </c:pt>
                      <c:pt idx="156">
                        <c:v>7.9159348156422213</c:v>
                      </c:pt>
                      <c:pt idx="157">
                        <c:v>8.5650383050327825</c:v>
                      </c:pt>
                      <c:pt idx="158">
                        <c:v>8.4037401299995391</c:v>
                      </c:pt>
                      <c:pt idx="159">
                        <c:v>8.710116909728951</c:v>
                      </c:pt>
                      <c:pt idx="160">
                        <c:v>7.5579497659928805</c:v>
                      </c:pt>
                      <c:pt idx="161">
                        <c:v>8.7284589710857592</c:v>
                      </c:pt>
                      <c:pt idx="162">
                        <c:v>8.8871521040769874</c:v>
                      </c:pt>
                      <c:pt idx="163">
                        <c:v>8.4706317515613918</c:v>
                      </c:pt>
                      <c:pt idx="164">
                        <c:v>9.0768747303188988</c:v>
                      </c:pt>
                      <c:pt idx="165">
                        <c:v>9.2517973058906744</c:v>
                      </c:pt>
                      <c:pt idx="166">
                        <c:v>9.1849396342054419</c:v>
                      </c:pt>
                      <c:pt idx="167">
                        <c:v>7.9954467762926518</c:v>
                      </c:pt>
                      <c:pt idx="168">
                        <c:v>7.9316121882359489</c:v>
                      </c:pt>
                      <c:pt idx="169">
                        <c:v>7.6316395432681992</c:v>
                      </c:pt>
                      <c:pt idx="170">
                        <c:v>8.8519427165668478</c:v>
                      </c:pt>
                      <c:pt idx="171">
                        <c:v>8.4587808883243731</c:v>
                      </c:pt>
                      <c:pt idx="172">
                        <c:v>9.1866575620231092</c:v>
                      </c:pt>
                      <c:pt idx="173">
                        <c:v>10.365588547945453</c:v>
                      </c:pt>
                      <c:pt idx="174">
                        <c:v>9.4370050062499864</c:v>
                      </c:pt>
                      <c:pt idx="175">
                        <c:v>7.633741097543342</c:v>
                      </c:pt>
                      <c:pt idx="176">
                        <c:v>7.6941629547029819</c:v>
                      </c:pt>
                      <c:pt idx="177">
                        <c:v>8.6564433389004556</c:v>
                      </c:pt>
                      <c:pt idx="178">
                        <c:v>9.3525360821226027</c:v>
                      </c:pt>
                      <c:pt idx="179">
                        <c:v>8.6155879020008275</c:v>
                      </c:pt>
                      <c:pt idx="180">
                        <c:v>8.8701361400592624</c:v>
                      </c:pt>
                      <c:pt idx="181">
                        <c:v>8.8785479365382081</c:v>
                      </c:pt>
                      <c:pt idx="182">
                        <c:v>7.6036372651738677</c:v>
                      </c:pt>
                      <c:pt idx="183">
                        <c:v>6.2219070239378027</c:v>
                      </c:pt>
                      <c:pt idx="184">
                        <c:v>7.081804297990316</c:v>
                      </c:pt>
                      <c:pt idx="185">
                        <c:v>8.3097226501522723</c:v>
                      </c:pt>
                      <c:pt idx="186">
                        <c:v>4.7127731330679916</c:v>
                      </c:pt>
                      <c:pt idx="187">
                        <c:v>4.6393029044153424</c:v>
                      </c:pt>
                      <c:pt idx="188">
                        <c:v>3.8693093427152276</c:v>
                      </c:pt>
                      <c:pt idx="189">
                        <c:v>3.3116842109656206</c:v>
                      </c:pt>
                      <c:pt idx="190">
                        <c:v>3.2755609034314137</c:v>
                      </c:pt>
                      <c:pt idx="191">
                        <c:v>3.0135999910035034</c:v>
                      </c:pt>
                      <c:pt idx="192">
                        <c:v>3.2157509889102003</c:v>
                      </c:pt>
                      <c:pt idx="193">
                        <c:v>3.4858628113110899</c:v>
                      </c:pt>
                      <c:pt idx="194">
                        <c:v>3.4484913494106322</c:v>
                      </c:pt>
                      <c:pt idx="195">
                        <c:v>3.0165356999312691</c:v>
                      </c:pt>
                      <c:pt idx="196">
                        <c:v>4.551556351269018</c:v>
                      </c:pt>
                      <c:pt idx="197">
                        <c:v>4.2904799335783261</c:v>
                      </c:pt>
                      <c:pt idx="198">
                        <c:v>5.0691207829374436</c:v>
                      </c:pt>
                      <c:pt idx="199">
                        <c:v>6.8997046972817291</c:v>
                      </c:pt>
                      <c:pt idx="200">
                        <c:v>6.041586724029588</c:v>
                      </c:pt>
                      <c:pt idx="201">
                        <c:v>5.6897771665105701</c:v>
                      </c:pt>
                      <c:pt idx="202">
                        <c:v>3.9240566169827291</c:v>
                      </c:pt>
                      <c:pt idx="203">
                        <c:v>3.4152660314894652</c:v>
                      </c:pt>
                      <c:pt idx="204">
                        <c:v>3.3296777054336517</c:v>
                      </c:pt>
                      <c:pt idx="205">
                        <c:v>3.6251405820075044</c:v>
                      </c:pt>
                      <c:pt idx="206">
                        <c:v>3.5319029139936235</c:v>
                      </c:pt>
                      <c:pt idx="207">
                        <c:v>3.3974466230204987</c:v>
                      </c:pt>
                      <c:pt idx="208">
                        <c:v>3.2529576438546459</c:v>
                      </c:pt>
                      <c:pt idx="209">
                        <c:v>3.0378756262324194</c:v>
                      </c:pt>
                      <c:pt idx="210">
                        <c:v>3.1457695347013468</c:v>
                      </c:pt>
                      <c:pt idx="211">
                        <c:v>3.9572334761227999</c:v>
                      </c:pt>
                      <c:pt idx="212">
                        <c:v>5.2893067071307538</c:v>
                      </c:pt>
                      <c:pt idx="213">
                        <c:v>6.2381249371168215</c:v>
                      </c:pt>
                      <c:pt idx="214">
                        <c:v>5.8527135028362949</c:v>
                      </c:pt>
                      <c:pt idx="215">
                        <c:v>5.9665929260845321</c:v>
                      </c:pt>
                      <c:pt idx="216">
                        <c:v>5.6697053083258453</c:v>
                      </c:pt>
                      <c:pt idx="217">
                        <c:v>6.7623006028611385</c:v>
                      </c:pt>
                      <c:pt idx="218">
                        <c:v>6.8182741617231075</c:v>
                      </c:pt>
                      <c:pt idx="219">
                        <c:v>7.2379991086046651</c:v>
                      </c:pt>
                      <c:pt idx="220">
                        <c:v>7.7452248940322583</c:v>
                      </c:pt>
                      <c:pt idx="221">
                        <c:v>7.9940091047263477</c:v>
                      </c:pt>
                      <c:pt idx="222">
                        <c:v>8.8349735136147522</c:v>
                      </c:pt>
                      <c:pt idx="223">
                        <c:v>8.6120349629562742</c:v>
                      </c:pt>
                      <c:pt idx="224">
                        <c:v>9.098816577979429</c:v>
                      </c:pt>
                      <c:pt idx="225">
                        <c:v>8.9359849926839328</c:v>
                      </c:pt>
                      <c:pt idx="226">
                        <c:v>10.039492299055951</c:v>
                      </c:pt>
                      <c:pt idx="227">
                        <c:v>9.7792454894990239</c:v>
                      </c:pt>
                      <c:pt idx="228">
                        <c:v>10.282280585572867</c:v>
                      </c:pt>
                      <c:pt idx="229">
                        <c:v>9.4431019741770914</c:v>
                      </c:pt>
                      <c:pt idx="230">
                        <c:v>8.7721129812795269</c:v>
                      </c:pt>
                      <c:pt idx="231">
                        <c:v>8.45687858291633</c:v>
                      </c:pt>
                      <c:pt idx="232">
                        <c:v>7.3015030247175092</c:v>
                      </c:pt>
                      <c:pt idx="233">
                        <c:v>7.8314806890631017</c:v>
                      </c:pt>
                      <c:pt idx="234">
                        <c:v>8.3564201049251796</c:v>
                      </c:pt>
                      <c:pt idx="235">
                        <c:v>8.4714503332246363</c:v>
                      </c:pt>
                      <c:pt idx="236">
                        <c:v>7.4647276715521054</c:v>
                      </c:pt>
                      <c:pt idx="237">
                        <c:v>7.1028609680972954</c:v>
                      </c:pt>
                      <c:pt idx="238">
                        <c:v>7.119386954214078</c:v>
                      </c:pt>
                      <c:pt idx="239">
                        <c:v>7.7452893672287626</c:v>
                      </c:pt>
                      <c:pt idx="240">
                        <c:v>8.3097104768474459</c:v>
                      </c:pt>
                      <c:pt idx="241">
                        <c:v>8.2726825610062011</c:v>
                      </c:pt>
                      <c:pt idx="242">
                        <c:v>9.4830191477492782</c:v>
                      </c:pt>
                      <c:pt idx="243">
                        <c:v>9.8809799336807362</c:v>
                      </c:pt>
                      <c:pt idx="244">
                        <c:v>8.91596426410403</c:v>
                      </c:pt>
                      <c:pt idx="245">
                        <c:v>8.8083597592407088</c:v>
                      </c:pt>
                      <c:pt idx="246">
                        <c:v>10.053314859337066</c:v>
                      </c:pt>
                      <c:pt idx="247">
                        <c:v>11.006880974190798</c:v>
                      </c:pt>
                      <c:pt idx="248">
                        <c:v>11.225258466971738</c:v>
                      </c:pt>
                      <c:pt idx="249">
                        <c:v>10.779457949717647</c:v>
                      </c:pt>
                      <c:pt idx="250">
                        <c:v>11.302274531261096</c:v>
                      </c:pt>
                      <c:pt idx="251">
                        <c:v>9.6853146272679922</c:v>
                      </c:pt>
                      <c:pt idx="252">
                        <c:v>8.9733786137750915</c:v>
                      </c:pt>
                      <c:pt idx="253">
                        <c:v>8.5832210403500238</c:v>
                      </c:pt>
                      <c:pt idx="254">
                        <c:v>9.1950126363029803</c:v>
                      </c:pt>
                      <c:pt idx="255">
                        <c:v>9.0482515752485089</c:v>
                      </c:pt>
                      <c:pt idx="256">
                        <c:v>9.0394499030905777</c:v>
                      </c:pt>
                      <c:pt idx="257">
                        <c:v>8.6146572919741917</c:v>
                      </c:pt>
                      <c:pt idx="258">
                        <c:v>8.0672159695200776</c:v>
                      </c:pt>
                      <c:pt idx="259">
                        <c:v>8.4794018852996516</c:v>
                      </c:pt>
                      <c:pt idx="260">
                        <c:v>8.8316819606658648</c:v>
                      </c:pt>
                      <c:pt idx="261">
                        <c:v>10.372616838007747</c:v>
                      </c:pt>
                      <c:pt idx="262">
                        <c:v>11.089854984520272</c:v>
                      </c:pt>
                      <c:pt idx="263">
                        <c:v>10.899681816313477</c:v>
                      </c:pt>
                      <c:pt idx="264">
                        <c:v>11.555109966218781</c:v>
                      </c:pt>
                      <c:pt idx="265">
                        <c:v>10.145820106343447</c:v>
                      </c:pt>
                      <c:pt idx="266">
                        <c:v>10.03701943552189</c:v>
                      </c:pt>
                      <c:pt idx="267">
                        <c:v>10.217544507320456</c:v>
                      </c:pt>
                      <c:pt idx="268">
                        <c:v>9.6772733208799817</c:v>
                      </c:pt>
                      <c:pt idx="269">
                        <c:v>8.7832086014083242</c:v>
                      </c:pt>
                      <c:pt idx="270">
                        <c:v>8.291997362831788</c:v>
                      </c:pt>
                      <c:pt idx="271">
                        <c:v>8.4587824127912317</c:v>
                      </c:pt>
                      <c:pt idx="272">
                        <c:v>8.2922389225944286</c:v>
                      </c:pt>
                      <c:pt idx="273">
                        <c:v>8.5470895068914476</c:v>
                      </c:pt>
                      <c:pt idx="274">
                        <c:v>8.2946939486925526</c:v>
                      </c:pt>
                      <c:pt idx="275">
                        <c:v>6.8082847875763148</c:v>
                      </c:pt>
                      <c:pt idx="276">
                        <c:v>6.7159619735711447</c:v>
                      </c:pt>
                      <c:pt idx="277">
                        <c:v>6.5093047934145361</c:v>
                      </c:pt>
                      <c:pt idx="278">
                        <c:v>6.1989884309749375</c:v>
                      </c:pt>
                      <c:pt idx="279">
                        <c:v>6.0742064030775547</c:v>
                      </c:pt>
                      <c:pt idx="280">
                        <c:v>6.0185314134558565</c:v>
                      </c:pt>
                      <c:pt idx="281">
                        <c:v>6.0826273405949385</c:v>
                      </c:pt>
                      <c:pt idx="282">
                        <c:v>6.0916057380774831</c:v>
                      </c:pt>
                      <c:pt idx="283">
                        <c:v>5.6833455598282319</c:v>
                      </c:pt>
                      <c:pt idx="284">
                        <c:v>5.7941907168941569</c:v>
                      </c:pt>
                      <c:pt idx="285">
                        <c:v>7.0950157083589849</c:v>
                      </c:pt>
                      <c:pt idx="286">
                        <c:v>6.6952066936753436</c:v>
                      </c:pt>
                      <c:pt idx="287">
                        <c:v>6.7921901389736803</c:v>
                      </c:pt>
                      <c:pt idx="288">
                        <c:v>3.2674714377260763</c:v>
                      </c:pt>
                      <c:pt idx="289">
                        <c:v>3.4045878501267746</c:v>
                      </c:pt>
                      <c:pt idx="290">
                        <c:v>3.2192712275318125</c:v>
                      </c:pt>
                      <c:pt idx="291">
                        <c:v>3.2054380050674598</c:v>
                      </c:pt>
                      <c:pt idx="292">
                        <c:v>3.2256745944178529</c:v>
                      </c:pt>
                      <c:pt idx="293">
                        <c:v>3.1130747997775434</c:v>
                      </c:pt>
                      <c:pt idx="294">
                        <c:v>2.9824619791350582</c:v>
                      </c:pt>
                      <c:pt idx="295">
                        <c:v>3.0337611503771602</c:v>
                      </c:pt>
                      <c:pt idx="296">
                        <c:v>3.0874385937509246</c:v>
                      </c:pt>
                      <c:pt idx="297">
                        <c:v>3.0584856751854823</c:v>
                      </c:pt>
                      <c:pt idx="298">
                        <c:v>6.4176654589285134</c:v>
                      </c:pt>
                      <c:pt idx="299">
                        <c:v>6.3987362851782006</c:v>
                      </c:pt>
                      <c:pt idx="300">
                        <c:v>7.0013699707528509</c:v>
                      </c:pt>
                      <c:pt idx="301">
                        <c:v>7.1865218543790883</c:v>
                      </c:pt>
                      <c:pt idx="302">
                        <c:v>7.1404688327251149</c:v>
                      </c:pt>
                      <c:pt idx="303">
                        <c:v>8.7191904473546735</c:v>
                      </c:pt>
                      <c:pt idx="304">
                        <c:v>9.3828582306584387</c:v>
                      </c:pt>
                      <c:pt idx="305">
                        <c:v>9.778242467870534</c:v>
                      </c:pt>
                      <c:pt idx="306">
                        <c:v>9.9586445178889687</c:v>
                      </c:pt>
                      <c:pt idx="307">
                        <c:v>10.170426517877342</c:v>
                      </c:pt>
                      <c:pt idx="308">
                        <c:v>9.9305956707332523</c:v>
                      </c:pt>
                      <c:pt idx="309">
                        <c:v>10.35962135918497</c:v>
                      </c:pt>
                      <c:pt idx="310">
                        <c:v>10.536652548763621</c:v>
                      </c:pt>
                      <c:pt idx="311">
                        <c:v>8.9445660832771114</c:v>
                      </c:pt>
                      <c:pt idx="312">
                        <c:v>9.3605352794363679</c:v>
                      </c:pt>
                      <c:pt idx="313">
                        <c:v>8.5898805210678688</c:v>
                      </c:pt>
                      <c:pt idx="314">
                        <c:v>8.4793686095929175</c:v>
                      </c:pt>
                      <c:pt idx="315">
                        <c:v>9.4242770497988477</c:v>
                      </c:pt>
                      <c:pt idx="316">
                        <c:v>10.266594111975069</c:v>
                      </c:pt>
                      <c:pt idx="317">
                        <c:v>10.300418008103239</c:v>
                      </c:pt>
                      <c:pt idx="318">
                        <c:v>10.135520952856067</c:v>
                      </c:pt>
                      <c:pt idx="319">
                        <c:v>9.643885226140652</c:v>
                      </c:pt>
                      <c:pt idx="320">
                        <c:v>8.0591935091847784</c:v>
                      </c:pt>
                      <c:pt idx="321">
                        <c:v>8.2335156356716368</c:v>
                      </c:pt>
                      <c:pt idx="322">
                        <c:v>8.5235283982163264</c:v>
                      </c:pt>
                      <c:pt idx="323">
                        <c:v>9.6662915309516855</c:v>
                      </c:pt>
                      <c:pt idx="324">
                        <c:v>8.7745206581547315</c:v>
                      </c:pt>
                      <c:pt idx="325">
                        <c:v>8.6150195660236246</c:v>
                      </c:pt>
                      <c:pt idx="326">
                        <c:v>6.4210787796787709</c:v>
                      </c:pt>
                      <c:pt idx="327">
                        <c:v>6.3396505919993107</c:v>
                      </c:pt>
                      <c:pt idx="328">
                        <c:v>6.0046908661539691</c:v>
                      </c:pt>
                      <c:pt idx="329">
                        <c:v>6.3167093437337121</c:v>
                      </c:pt>
                      <c:pt idx="330">
                        <c:v>7.7188552184946069</c:v>
                      </c:pt>
                      <c:pt idx="331">
                        <c:v>8.5419354811840726</c:v>
                      </c:pt>
                      <c:pt idx="332">
                        <c:v>7.9695105171509777</c:v>
                      </c:pt>
                      <c:pt idx="333">
                        <c:v>7.6291717380699469</c:v>
                      </c:pt>
                      <c:pt idx="334">
                        <c:v>8.9349565280780308</c:v>
                      </c:pt>
                      <c:pt idx="335">
                        <c:v>7.5433956577679995</c:v>
                      </c:pt>
                      <c:pt idx="336">
                        <c:v>9.777733616118665</c:v>
                      </c:pt>
                      <c:pt idx="337">
                        <c:v>9.4898093078063042</c:v>
                      </c:pt>
                      <c:pt idx="338">
                        <c:v>10.916841334046133</c:v>
                      </c:pt>
                      <c:pt idx="339">
                        <c:v>11.484690932583661</c:v>
                      </c:pt>
                      <c:pt idx="340">
                        <c:v>11.747848002649913</c:v>
                      </c:pt>
                      <c:pt idx="341">
                        <c:v>12.795788686120172</c:v>
                      </c:pt>
                      <c:pt idx="342">
                        <c:v>12.393303281516884</c:v>
                      </c:pt>
                      <c:pt idx="343">
                        <c:v>12.89653641910855</c:v>
                      </c:pt>
                      <c:pt idx="344">
                        <c:v>13.182174494619883</c:v>
                      </c:pt>
                      <c:pt idx="345">
                        <c:v>16.104129629063934</c:v>
                      </c:pt>
                      <c:pt idx="346">
                        <c:v>19.389336574411491</c:v>
                      </c:pt>
                      <c:pt idx="347">
                        <c:v>17.84556877366737</c:v>
                      </c:pt>
                      <c:pt idx="348">
                        <c:v>13.92379075430085</c:v>
                      </c:pt>
                      <c:pt idx="349">
                        <c:v>11.645778733118883</c:v>
                      </c:pt>
                      <c:pt idx="350">
                        <c:v>11.306446641363522</c:v>
                      </c:pt>
                      <c:pt idx="351">
                        <c:v>11.353510990265345</c:v>
                      </c:pt>
                      <c:pt idx="352">
                        <c:v>12.688493469318283</c:v>
                      </c:pt>
                      <c:pt idx="353">
                        <c:v>12.217200994244344</c:v>
                      </c:pt>
                      <c:pt idx="354">
                        <c:v>11.438864971418273</c:v>
                      </c:pt>
                      <c:pt idx="355">
                        <c:v>11.485999128040397</c:v>
                      </c:pt>
                      <c:pt idx="356">
                        <c:v>9.6763966019436882</c:v>
                      </c:pt>
                      <c:pt idx="357">
                        <c:v>11.795299585316252</c:v>
                      </c:pt>
                      <c:pt idx="358">
                        <c:v>14.505911528043313</c:v>
                      </c:pt>
                      <c:pt idx="359">
                        <c:v>14.140560384258333</c:v>
                      </c:pt>
                      <c:pt idx="360">
                        <c:v>13.843278526648948</c:v>
                      </c:pt>
                      <c:pt idx="361">
                        <c:v>13.038746471753722</c:v>
                      </c:pt>
                      <c:pt idx="362">
                        <c:v>12.892058423576067</c:v>
                      </c:pt>
                      <c:pt idx="363">
                        <c:v>7.6436532844242846</c:v>
                      </c:pt>
                      <c:pt idx="364">
                        <c:v>7.5769176717440061</c:v>
                      </c:pt>
                      <c:pt idx="365">
                        <c:v>7.2065479528130334</c:v>
                      </c:pt>
                      <c:pt idx="366">
                        <c:v>7.6106013831266281</c:v>
                      </c:pt>
                      <c:pt idx="367">
                        <c:v>7.1184199489754292</c:v>
                      </c:pt>
                      <c:pt idx="368">
                        <c:v>6.5693344707939731</c:v>
                      </c:pt>
                      <c:pt idx="369">
                        <c:v>4.8875080756162763</c:v>
                      </c:pt>
                      <c:pt idx="370">
                        <c:v>4.4382527777022549</c:v>
                      </c:pt>
                      <c:pt idx="371">
                        <c:v>4.4132713534941796</c:v>
                      </c:pt>
                      <c:pt idx="372">
                        <c:v>4.3397829403411263</c:v>
                      </c:pt>
                      <c:pt idx="373">
                        <c:v>5.3181278136545123</c:v>
                      </c:pt>
                      <c:pt idx="374">
                        <c:v>5.4885272947262358</c:v>
                      </c:pt>
                      <c:pt idx="375">
                        <c:v>5.4342942228471092</c:v>
                      </c:pt>
                      <c:pt idx="376">
                        <c:v>5.648247178522487</c:v>
                      </c:pt>
                      <c:pt idx="377">
                        <c:v>5.2697750820653573</c:v>
                      </c:pt>
                      <c:pt idx="378">
                        <c:v>5.3440357058457639</c:v>
                      </c:pt>
                      <c:pt idx="379">
                        <c:v>7.7662772561839812</c:v>
                      </c:pt>
                      <c:pt idx="380">
                        <c:v>8.6456622005757424</c:v>
                      </c:pt>
                      <c:pt idx="381">
                        <c:v>8.5818925758897144</c:v>
                      </c:pt>
                      <c:pt idx="382">
                        <c:v>8.3635363926436934</c:v>
                      </c:pt>
                      <c:pt idx="383">
                        <c:v>9.6205748888550495</c:v>
                      </c:pt>
                      <c:pt idx="384">
                        <c:v>9.4468164084215616</c:v>
                      </c:pt>
                      <c:pt idx="385">
                        <c:v>10.81332947398637</c:v>
                      </c:pt>
                      <c:pt idx="386">
                        <c:v>10.61549910437753</c:v>
                      </c:pt>
                      <c:pt idx="387">
                        <c:v>12.228221826257153</c:v>
                      </c:pt>
                      <c:pt idx="388">
                        <c:v>14.181903287728321</c:v>
                      </c:pt>
                      <c:pt idx="389">
                        <c:v>16.139850812773293</c:v>
                      </c:pt>
                      <c:pt idx="390">
                        <c:v>15.643187755202153</c:v>
                      </c:pt>
                      <c:pt idx="391">
                        <c:v>15.889602447475561</c:v>
                      </c:pt>
                      <c:pt idx="392">
                        <c:v>19.783830804423086</c:v>
                      </c:pt>
                      <c:pt idx="393">
                        <c:v>21.024235869898135</c:v>
                      </c:pt>
                      <c:pt idx="394">
                        <c:v>22.011063592929091</c:v>
                      </c:pt>
                      <c:pt idx="395">
                        <c:v>20.732528947704555</c:v>
                      </c:pt>
                      <c:pt idx="396">
                        <c:v>20.706203704377934</c:v>
                      </c:pt>
                      <c:pt idx="397">
                        <c:v>19.305456520111196</c:v>
                      </c:pt>
                      <c:pt idx="398">
                        <c:v>16.09838876582511</c:v>
                      </c:pt>
                      <c:pt idx="399">
                        <c:v>12.845879790357509</c:v>
                      </c:pt>
                      <c:pt idx="400">
                        <c:v>11.215368821736691</c:v>
                      </c:pt>
                      <c:pt idx="401">
                        <c:v>12.666092931536236</c:v>
                      </c:pt>
                      <c:pt idx="402">
                        <c:v>12.511294091169386</c:v>
                      </c:pt>
                      <c:pt idx="403">
                        <c:v>12.49602726769537</c:v>
                      </c:pt>
                      <c:pt idx="404">
                        <c:v>12.009605251216621</c:v>
                      </c:pt>
                      <c:pt idx="405">
                        <c:v>9.821347342258008</c:v>
                      </c:pt>
                      <c:pt idx="406">
                        <c:v>10.230809924056684</c:v>
                      </c:pt>
                      <c:pt idx="407">
                        <c:v>10.512567963662686</c:v>
                      </c:pt>
                      <c:pt idx="408">
                        <c:v>11.788400699703887</c:v>
                      </c:pt>
                      <c:pt idx="409">
                        <c:v>12.138186159768962</c:v>
                      </c:pt>
                      <c:pt idx="410">
                        <c:v>13.0972833306587</c:v>
                      </c:pt>
                      <c:pt idx="411">
                        <c:v>11.580719401680172</c:v>
                      </c:pt>
                      <c:pt idx="412">
                        <c:v>10.23571575335785</c:v>
                      </c:pt>
                      <c:pt idx="413">
                        <c:v>9.9267330889535668</c:v>
                      </c:pt>
                      <c:pt idx="414">
                        <c:v>9.9592293425204375</c:v>
                      </c:pt>
                      <c:pt idx="415">
                        <c:v>12.399400007195963</c:v>
                      </c:pt>
                      <c:pt idx="416">
                        <c:v>11.750389647975233</c:v>
                      </c:pt>
                      <c:pt idx="417">
                        <c:v>11.234497348608688</c:v>
                      </c:pt>
                      <c:pt idx="418">
                        <c:v>10.77481208281802</c:v>
                      </c:pt>
                      <c:pt idx="419">
                        <c:v>10.315130610496068</c:v>
                      </c:pt>
                      <c:pt idx="420">
                        <c:v>12.127853691130683</c:v>
                      </c:pt>
                      <c:pt idx="421">
                        <c:v>13.432201706143436</c:v>
                      </c:pt>
                      <c:pt idx="422">
                        <c:v>13.254717987547444</c:v>
                      </c:pt>
                      <c:pt idx="423">
                        <c:v>11.386251886917039</c:v>
                      </c:pt>
                      <c:pt idx="424">
                        <c:v>11.214587304568544</c:v>
                      </c:pt>
                      <c:pt idx="425">
                        <c:v>9.9900884259057605</c:v>
                      </c:pt>
                      <c:pt idx="426">
                        <c:v>9.6567493043843662</c:v>
                      </c:pt>
                      <c:pt idx="427">
                        <c:v>10.198282884003518</c:v>
                      </c:pt>
                      <c:pt idx="428">
                        <c:v>9.7296811845181779</c:v>
                      </c:pt>
                      <c:pt idx="429">
                        <c:v>10.325909484104534</c:v>
                      </c:pt>
                      <c:pt idx="430">
                        <c:v>10.112172431113599</c:v>
                      </c:pt>
                      <c:pt idx="431">
                        <c:v>9.8935451026088028</c:v>
                      </c:pt>
                      <c:pt idx="432">
                        <c:v>10.686600190785279</c:v>
                      </c:pt>
                      <c:pt idx="433">
                        <c:v>11.439583858930609</c:v>
                      </c:pt>
                      <c:pt idx="434">
                        <c:v>8.491813688058766</c:v>
                      </c:pt>
                      <c:pt idx="435">
                        <c:v>9.2697490033409444</c:v>
                      </c:pt>
                      <c:pt idx="436">
                        <c:v>10.331801380497035</c:v>
                      </c:pt>
                      <c:pt idx="437">
                        <c:v>9.3420740149997386</c:v>
                      </c:pt>
                      <c:pt idx="438">
                        <c:v>9.7145298279987387</c:v>
                      </c:pt>
                      <c:pt idx="439">
                        <c:v>10.290327223656325</c:v>
                      </c:pt>
                      <c:pt idx="440">
                        <c:v>8.8516226670117426</c:v>
                      </c:pt>
                      <c:pt idx="441">
                        <c:v>7.5538154756515583</c:v>
                      </c:pt>
                      <c:pt idx="442">
                        <c:v>7.7407085618006812</c:v>
                      </c:pt>
                      <c:pt idx="443">
                        <c:v>8.702398967871936</c:v>
                      </c:pt>
                      <c:pt idx="444">
                        <c:v>9.912524413582446</c:v>
                      </c:pt>
                      <c:pt idx="445">
                        <c:v>9.8699217038046285</c:v>
                      </c:pt>
                      <c:pt idx="446">
                        <c:v>9.2720762150346854</c:v>
                      </c:pt>
                      <c:pt idx="447">
                        <c:v>9.1514361312685519</c:v>
                      </c:pt>
                      <c:pt idx="448">
                        <c:v>6.017122576248024</c:v>
                      </c:pt>
                      <c:pt idx="449">
                        <c:v>6.088897008917753</c:v>
                      </c:pt>
                      <c:pt idx="450">
                        <c:v>6.2482569521060478</c:v>
                      </c:pt>
                      <c:pt idx="451">
                        <c:v>7.2243931508386758</c:v>
                      </c:pt>
                      <c:pt idx="452">
                        <c:v>7.0882183762726596</c:v>
                      </c:pt>
                      <c:pt idx="453">
                        <c:v>5.310136682695842</c:v>
                      </c:pt>
                      <c:pt idx="454">
                        <c:v>5.3609245716040927</c:v>
                      </c:pt>
                      <c:pt idx="455">
                        <c:v>5.2101606340034525</c:v>
                      </c:pt>
                      <c:pt idx="456">
                        <c:v>5.3730575370949891</c:v>
                      </c:pt>
                      <c:pt idx="457">
                        <c:v>5.8468684318607309</c:v>
                      </c:pt>
                      <c:pt idx="458">
                        <c:v>8.4997726254992543</c:v>
                      </c:pt>
                      <c:pt idx="459">
                        <c:v>8.1160304452212308</c:v>
                      </c:pt>
                      <c:pt idx="460">
                        <c:v>8.1818423113625443</c:v>
                      </c:pt>
                      <c:pt idx="461">
                        <c:v>7.7826824169103448</c:v>
                      </c:pt>
                      <c:pt idx="462">
                        <c:v>4.1927483281749218</c:v>
                      </c:pt>
                      <c:pt idx="463">
                        <c:v>5.2930365933435457</c:v>
                      </c:pt>
                      <c:pt idx="464">
                        <c:v>5.4016584337718045</c:v>
                      </c:pt>
                      <c:pt idx="465">
                        <c:v>5.3203301008875332</c:v>
                      </c:pt>
                      <c:pt idx="466">
                        <c:v>5.1799835820171465</c:v>
                      </c:pt>
                      <c:pt idx="467">
                        <c:v>4.5337372013465265</c:v>
                      </c:pt>
                      <c:pt idx="468">
                        <c:v>4.1081025917767384</c:v>
                      </c:pt>
                      <c:pt idx="469">
                        <c:v>4.0817558027002683</c:v>
                      </c:pt>
                      <c:pt idx="470">
                        <c:v>4.181601009015699</c:v>
                      </c:pt>
                      <c:pt idx="471">
                        <c:v>4.3572145291842661</c:v>
                      </c:pt>
                      <c:pt idx="472">
                        <c:v>8.0872048075742526</c:v>
                      </c:pt>
                      <c:pt idx="473">
                        <c:v>7.4233034790743639</c:v>
                      </c:pt>
                      <c:pt idx="474">
                        <c:v>8.0342406529755337</c:v>
                      </c:pt>
                      <c:pt idx="475">
                        <c:v>7.8684708362827749</c:v>
                      </c:pt>
                      <c:pt idx="476">
                        <c:v>7.5144970695789786</c:v>
                      </c:pt>
                      <c:pt idx="477">
                        <c:v>8.7957432337596479</c:v>
                      </c:pt>
                      <c:pt idx="478">
                        <c:v>10.186462708627246</c:v>
                      </c:pt>
                      <c:pt idx="479">
                        <c:v>10.583639563127914</c:v>
                      </c:pt>
                      <c:pt idx="480">
                        <c:v>10.437937186419024</c:v>
                      </c:pt>
                      <c:pt idx="481">
                        <c:v>9.9767013854798048</c:v>
                      </c:pt>
                      <c:pt idx="482">
                        <c:v>9.6741848047901087</c:v>
                      </c:pt>
                      <c:pt idx="483">
                        <c:v>10.570378988744025</c:v>
                      </c:pt>
                      <c:pt idx="484">
                        <c:v>9.9403807062480087</c:v>
                      </c:pt>
                      <c:pt idx="485">
                        <c:v>10.604981363444759</c:v>
                      </c:pt>
                      <c:pt idx="486">
                        <c:v>11.735993626604118</c:v>
                      </c:pt>
                      <c:pt idx="487">
                        <c:v>12.736674189255272</c:v>
                      </c:pt>
                      <c:pt idx="488">
                        <c:v>11.572117421583432</c:v>
                      </c:pt>
                      <c:pt idx="489">
                        <c:v>11.085625877804803</c:v>
                      </c:pt>
                      <c:pt idx="490">
                        <c:v>11.816403316055229</c:v>
                      </c:pt>
                      <c:pt idx="491">
                        <c:v>12.544079586166717</c:v>
                      </c:pt>
                      <c:pt idx="492">
                        <c:v>11.270454139166878</c:v>
                      </c:pt>
                      <c:pt idx="493">
                        <c:v>10.868360623656107</c:v>
                      </c:pt>
                      <c:pt idx="494">
                        <c:v>11.470696979740968</c:v>
                      </c:pt>
                      <c:pt idx="495">
                        <c:v>12.109532262854962</c:v>
                      </c:pt>
                      <c:pt idx="496">
                        <c:v>10.972514930455512</c:v>
                      </c:pt>
                      <c:pt idx="497">
                        <c:v>10.699492069211169</c:v>
                      </c:pt>
                      <c:pt idx="498">
                        <c:v>9.5640931192526093</c:v>
                      </c:pt>
                      <c:pt idx="499">
                        <c:v>10.695182806287779</c:v>
                      </c:pt>
                      <c:pt idx="500">
                        <c:v>9.9600685438440539</c:v>
                      </c:pt>
                      <c:pt idx="501">
                        <c:v>9.7722446867496</c:v>
                      </c:pt>
                      <c:pt idx="502">
                        <c:v>10.796496020501285</c:v>
                      </c:pt>
                      <c:pt idx="503">
                        <c:v>9.872105305131468</c:v>
                      </c:pt>
                      <c:pt idx="504">
                        <c:v>10.054424493345277</c:v>
                      </c:pt>
                      <c:pt idx="505">
                        <c:v>9.8465215745439814</c:v>
                      </c:pt>
                      <c:pt idx="506">
                        <c:v>10.185665182143582</c:v>
                      </c:pt>
                      <c:pt idx="507">
                        <c:v>10.482224715827924</c:v>
                      </c:pt>
                      <c:pt idx="508">
                        <c:v>11.630251356115554</c:v>
                      </c:pt>
                      <c:pt idx="509">
                        <c:v>10.984262896546925</c:v>
                      </c:pt>
                      <c:pt idx="510">
                        <c:v>11.771566153757533</c:v>
                      </c:pt>
                      <c:pt idx="511">
                        <c:v>11.681118173211102</c:v>
                      </c:pt>
                      <c:pt idx="512">
                        <c:v>11.163218891951736</c:v>
                      </c:pt>
                      <c:pt idx="513">
                        <c:v>11.55121458357247</c:v>
                      </c:pt>
                      <c:pt idx="514">
                        <c:v>8.6315523848763078</c:v>
                      </c:pt>
                      <c:pt idx="515">
                        <c:v>8.4794973934661293</c:v>
                      </c:pt>
                      <c:pt idx="516">
                        <c:v>6.9898071367941439</c:v>
                      </c:pt>
                      <c:pt idx="517">
                        <c:v>7.0806011755521538</c:v>
                      </c:pt>
                      <c:pt idx="518">
                        <c:v>6.9534570682114225</c:v>
                      </c:pt>
                      <c:pt idx="519">
                        <c:v>5.7738189216546036</c:v>
                      </c:pt>
                      <c:pt idx="520">
                        <c:v>5.7886932206176347</c:v>
                      </c:pt>
                      <c:pt idx="521">
                        <c:v>5.2030180684927476</c:v>
                      </c:pt>
                      <c:pt idx="522">
                        <c:v>5.4004825105003924</c:v>
                      </c:pt>
                      <c:pt idx="523">
                        <c:v>5.551812843145628</c:v>
                      </c:pt>
                      <c:pt idx="524">
                        <c:v>6.2099181140578654</c:v>
                      </c:pt>
                      <c:pt idx="525">
                        <c:v>6.1741543682393942</c:v>
                      </c:pt>
                      <c:pt idx="526">
                        <c:v>7.5538149574218947</c:v>
                      </c:pt>
                      <c:pt idx="527">
                        <c:v>7.6872781434560089</c:v>
                      </c:pt>
                      <c:pt idx="528">
                        <c:v>8.1784723876333505</c:v>
                      </c:pt>
                      <c:pt idx="529">
                        <c:v>10.408743437530898</c:v>
                      </c:pt>
                      <c:pt idx="530">
                        <c:v>10.184643466263722</c:v>
                      </c:pt>
                      <c:pt idx="531">
                        <c:v>12.654800860440117</c:v>
                      </c:pt>
                      <c:pt idx="532">
                        <c:v>12.663174858155056</c:v>
                      </c:pt>
                      <c:pt idx="533">
                        <c:v>13.152081105417933</c:v>
                      </c:pt>
                      <c:pt idx="534">
                        <c:v>15.468831341566872</c:v>
                      </c:pt>
                      <c:pt idx="535">
                        <c:v>17.317963138707825</c:v>
                      </c:pt>
                      <c:pt idx="536">
                        <c:v>16.913980328761809</c:v>
                      </c:pt>
                      <c:pt idx="537">
                        <c:v>16.473487519428478</c:v>
                      </c:pt>
                      <c:pt idx="538">
                        <c:v>16.435073092695983</c:v>
                      </c:pt>
                      <c:pt idx="539">
                        <c:v>17.678520785490349</c:v>
                      </c:pt>
                      <c:pt idx="540">
                        <c:v>14.951640330733081</c:v>
                      </c:pt>
                      <c:pt idx="541">
                        <c:v>13.085919957656403</c:v>
                      </c:pt>
                      <c:pt idx="542">
                        <c:v>11.59012518301444</c:v>
                      </c:pt>
                      <c:pt idx="543">
                        <c:v>10.932864992230137</c:v>
                      </c:pt>
                      <c:pt idx="544">
                        <c:v>10.30532307990306</c:v>
                      </c:pt>
                      <c:pt idx="545">
                        <c:v>9.3521576283164336</c:v>
                      </c:pt>
                      <c:pt idx="546">
                        <c:v>9.6864393481539466</c:v>
                      </c:pt>
                      <c:pt idx="547">
                        <c:v>7.9208927761500556</c:v>
                      </c:pt>
                      <c:pt idx="548">
                        <c:v>8.2895394171601495</c:v>
                      </c:pt>
                      <c:pt idx="549">
                        <c:v>8.4770987389821748</c:v>
                      </c:pt>
                      <c:pt idx="550">
                        <c:v>10.026335534900369</c:v>
                      </c:pt>
                    </c:numCache>
                  </c:numRef>
                </c:val>
                <c:smooth val="0"/>
                <c:extLst xmlns:c15="http://schemas.microsoft.com/office/drawing/2012/chart">
                  <c:ext xmlns:c16="http://schemas.microsoft.com/office/drawing/2014/chart" uri="{C3380CC4-5D6E-409C-BE32-E72D297353CC}">
                    <c16:uniqueId val="{00000002-B4B4-4413-9C68-AB63E3AFF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2.7153723210245064</c:v>
                      </c:pt>
                      <c:pt idx="1">
                        <c:v>2.7622859713371248</c:v>
                      </c:pt>
                      <c:pt idx="2">
                        <c:v>2.6673830999861448</c:v>
                      </c:pt>
                      <c:pt idx="3">
                        <c:v>2.2611894690498806</c:v>
                      </c:pt>
                      <c:pt idx="4">
                        <c:v>2.2031846878159413</c:v>
                      </c:pt>
                      <c:pt idx="5">
                        <c:v>2.3483362482559711</c:v>
                      </c:pt>
                      <c:pt idx="6">
                        <c:v>2.583635730173341</c:v>
                      </c:pt>
                      <c:pt idx="7">
                        <c:v>2.8581631289711593</c:v>
                      </c:pt>
                      <c:pt idx="8">
                        <c:v>4.1638580452303033</c:v>
                      </c:pt>
                      <c:pt idx="9">
                        <c:v>4.7218509377651561</c:v>
                      </c:pt>
                      <c:pt idx="10">
                        <c:v>5.7861013776663217</c:v>
                      </c:pt>
                      <c:pt idx="11">
                        <c:v>5.2872391224898569</c:v>
                      </c:pt>
                      <c:pt idx="12">
                        <c:v>5.0740566086490357</c:v>
                      </c:pt>
                      <c:pt idx="13">
                        <c:v>7.3284793926579033</c:v>
                      </c:pt>
                      <c:pt idx="14">
                        <c:v>7.8678349189719716</c:v>
                      </c:pt>
                      <c:pt idx="15">
                        <c:v>7.8564546749542519</c:v>
                      </c:pt>
                      <c:pt idx="16">
                        <c:v>6.6249615833260203</c:v>
                      </c:pt>
                      <c:pt idx="17">
                        <c:v>6.6848701796808365</c:v>
                      </c:pt>
                      <c:pt idx="18">
                        <c:v>6.6847517778072252</c:v>
                      </c:pt>
                      <c:pt idx="19">
                        <c:v>6.7322597474052124</c:v>
                      </c:pt>
                      <c:pt idx="20">
                        <c:v>6.3478751432628364</c:v>
                      </c:pt>
                      <c:pt idx="21">
                        <c:v>7.6533087417957431</c:v>
                      </c:pt>
                      <c:pt idx="22">
                        <c:v>8.6686690483209023</c:v>
                      </c:pt>
                      <c:pt idx="23">
                        <c:v>8.233076974248668</c:v>
                      </c:pt>
                      <c:pt idx="24">
                        <c:v>7.9452252117530096</c:v>
                      </c:pt>
                      <c:pt idx="25">
                        <c:v>7.7932356164558714</c:v>
                      </c:pt>
                      <c:pt idx="26">
                        <c:v>9.3392197176560767</c:v>
                      </c:pt>
                      <c:pt idx="27">
                        <c:v>8.5249832346459318</c:v>
                      </c:pt>
                      <c:pt idx="28">
                        <c:v>6.7208276233358859</c:v>
                      </c:pt>
                      <c:pt idx="29">
                        <c:v>6.7110056399674107</c:v>
                      </c:pt>
                      <c:pt idx="30">
                        <c:v>7.1930434827220386</c:v>
                      </c:pt>
                      <c:pt idx="31">
                        <c:v>5.7987440653964919</c:v>
                      </c:pt>
                      <c:pt idx="32">
                        <c:v>5.1439372739402041</c:v>
                      </c:pt>
                      <c:pt idx="33">
                        <c:v>5.6448882597125225</c:v>
                      </c:pt>
                      <c:pt idx="34">
                        <c:v>4.7643754800632143</c:v>
                      </c:pt>
                      <c:pt idx="35">
                        <c:v>3.396677835660777</c:v>
                      </c:pt>
                      <c:pt idx="36">
                        <c:v>2.8828067740504126</c:v>
                      </c:pt>
                      <c:pt idx="37">
                        <c:v>2.9927687667464098</c:v>
                      </c:pt>
                      <c:pt idx="38">
                        <c:v>3.4418082439274098</c:v>
                      </c:pt>
                      <c:pt idx="39">
                        <c:v>2.4206472725107777</c:v>
                      </c:pt>
                      <c:pt idx="40">
                        <c:v>2.5251679290339268</c:v>
                      </c:pt>
                      <c:pt idx="41">
                        <c:v>2.567942793957128</c:v>
                      </c:pt>
                      <c:pt idx="42">
                        <c:v>2.6652027470602002</c:v>
                      </c:pt>
                      <c:pt idx="43">
                        <c:v>2.6474061041228878</c:v>
                      </c:pt>
                      <c:pt idx="44">
                        <c:v>2.7653970487186417</c:v>
                      </c:pt>
                      <c:pt idx="45">
                        <c:v>3.454682058142172</c:v>
                      </c:pt>
                      <c:pt idx="46">
                        <c:v>4.3187229527868007</c:v>
                      </c:pt>
                      <c:pt idx="47">
                        <c:v>4.4159383641960721</c:v>
                      </c:pt>
                      <c:pt idx="48">
                        <c:v>4.2631803166428499</c:v>
                      </c:pt>
                      <c:pt idx="49">
                        <c:v>8.6912138677064252</c:v>
                      </c:pt>
                      <c:pt idx="50">
                        <c:v>8.0351347493210117</c:v>
                      </c:pt>
                      <c:pt idx="51">
                        <c:v>8.8403144553942408</c:v>
                      </c:pt>
                      <c:pt idx="52">
                        <c:v>9.544434961012632</c:v>
                      </c:pt>
                      <c:pt idx="53">
                        <c:v>9.5944210281694069</c:v>
                      </c:pt>
                      <c:pt idx="54">
                        <c:v>8.8401467154963562</c:v>
                      </c:pt>
                      <c:pt idx="55">
                        <c:v>9.6611509531340136</c:v>
                      </c:pt>
                      <c:pt idx="56">
                        <c:v>8.9530888971813294</c:v>
                      </c:pt>
                      <c:pt idx="57">
                        <c:v>8.9727730628858939</c:v>
                      </c:pt>
                      <c:pt idx="58">
                        <c:v>9.1588889867124816</c:v>
                      </c:pt>
                      <c:pt idx="59">
                        <c:v>9.8283514505869203</c:v>
                      </c:pt>
                      <c:pt idx="60">
                        <c:v>10.824303998341268</c:v>
                      </c:pt>
                      <c:pt idx="61">
                        <c:v>11.999813183257436</c:v>
                      </c:pt>
                      <c:pt idx="62">
                        <c:v>11.483166263336996</c:v>
                      </c:pt>
                      <c:pt idx="63">
                        <c:v>12.02781231797257</c:v>
                      </c:pt>
                      <c:pt idx="64">
                        <c:v>15.556280604918312</c:v>
                      </c:pt>
                      <c:pt idx="65">
                        <c:v>15.536815920728273</c:v>
                      </c:pt>
                      <c:pt idx="66">
                        <c:v>15.047935642580475</c:v>
                      </c:pt>
                      <c:pt idx="67">
                        <c:v>13.368384458970679</c:v>
                      </c:pt>
                      <c:pt idx="68">
                        <c:v>13.85072708319421</c:v>
                      </c:pt>
                      <c:pt idx="69">
                        <c:v>14.053576754651733</c:v>
                      </c:pt>
                      <c:pt idx="70">
                        <c:v>11.960739691685006</c:v>
                      </c:pt>
                      <c:pt idx="71">
                        <c:v>10.520901423214319</c:v>
                      </c:pt>
                      <c:pt idx="72">
                        <c:v>11.35509157481021</c:v>
                      </c:pt>
                      <c:pt idx="73">
                        <c:v>11.028105845900534</c:v>
                      </c:pt>
                      <c:pt idx="74">
                        <c:v>10.206532656858222</c:v>
                      </c:pt>
                      <c:pt idx="75">
                        <c:v>9.8754228694315564</c:v>
                      </c:pt>
                      <c:pt idx="76">
                        <c:v>9.4790919857765061</c:v>
                      </c:pt>
                      <c:pt idx="77">
                        <c:v>8.2207562876873741</c:v>
                      </c:pt>
                      <c:pt idx="78">
                        <c:v>6.0751260494201373</c:v>
                      </c:pt>
                      <c:pt idx="79">
                        <c:v>4.6329993604932413</c:v>
                      </c:pt>
                      <c:pt idx="80">
                        <c:v>3.4322664946415338</c:v>
                      </c:pt>
                      <c:pt idx="81">
                        <c:v>3.4391380411512347</c:v>
                      </c:pt>
                      <c:pt idx="82">
                        <c:v>3.2075383514006623</c:v>
                      </c:pt>
                      <c:pt idx="83">
                        <c:v>2.919170943879271</c:v>
                      </c:pt>
                      <c:pt idx="84">
                        <c:v>2.9916913611184062</c:v>
                      </c:pt>
                      <c:pt idx="85">
                        <c:v>3.1105841727931232</c:v>
                      </c:pt>
                      <c:pt idx="86">
                        <c:v>3.1965248576240093</c:v>
                      </c:pt>
                      <c:pt idx="87">
                        <c:v>3.4592438843873938</c:v>
                      </c:pt>
                      <c:pt idx="88">
                        <c:v>3.9325761064142193</c:v>
                      </c:pt>
                      <c:pt idx="89">
                        <c:v>4.7005651693235038</c:v>
                      </c:pt>
                      <c:pt idx="90">
                        <c:v>8.1173173874556319</c:v>
                      </c:pt>
                      <c:pt idx="91">
                        <c:v>7.4867760837295894</c:v>
                      </c:pt>
                      <c:pt idx="92">
                        <c:v>7.0114231404513001</c:v>
                      </c:pt>
                      <c:pt idx="93">
                        <c:v>6.8053589286347913</c:v>
                      </c:pt>
                      <c:pt idx="94">
                        <c:v>6.1131283414365907</c:v>
                      </c:pt>
                      <c:pt idx="95">
                        <c:v>5.5830153630575952</c:v>
                      </c:pt>
                      <c:pt idx="96">
                        <c:v>5.3367023661628599</c:v>
                      </c:pt>
                      <c:pt idx="97">
                        <c:v>4.4806385997346885</c:v>
                      </c:pt>
                      <c:pt idx="98">
                        <c:v>3.9727189756408299</c:v>
                      </c:pt>
                      <c:pt idx="99">
                        <c:v>3.9251473686113596</c:v>
                      </c:pt>
                      <c:pt idx="100">
                        <c:v>2.1774883800518738</c:v>
                      </c:pt>
                      <c:pt idx="101">
                        <c:v>2.2645398495026492</c:v>
                      </c:pt>
                      <c:pt idx="102">
                        <c:v>2.3010073639580639</c:v>
                      </c:pt>
                      <c:pt idx="103">
                        <c:v>2.4155880374702909</c:v>
                      </c:pt>
                      <c:pt idx="104">
                        <c:v>2.3522873419881085</c:v>
                      </c:pt>
                      <c:pt idx="105">
                        <c:v>2.3382321925619807</c:v>
                      </c:pt>
                      <c:pt idx="106">
                        <c:v>2.1684226782338287</c:v>
                      </c:pt>
                      <c:pt idx="107">
                        <c:v>2.4485554292856513</c:v>
                      </c:pt>
                      <c:pt idx="108">
                        <c:v>2.6188123901947558</c:v>
                      </c:pt>
                      <c:pt idx="109">
                        <c:v>2.561124452785474</c:v>
                      </c:pt>
                      <c:pt idx="110">
                        <c:v>4.7152967284513725</c:v>
                      </c:pt>
                      <c:pt idx="111">
                        <c:v>3.0693936593564812</c:v>
                      </c:pt>
                      <c:pt idx="112">
                        <c:v>2.7909893837120552</c:v>
                      </c:pt>
                      <c:pt idx="113">
                        <c:v>2.395394445614178</c:v>
                      </c:pt>
                      <c:pt idx="114">
                        <c:v>2.3493548742792898</c:v>
                      </c:pt>
                      <c:pt idx="115">
                        <c:v>2.3520385741184087</c:v>
                      </c:pt>
                      <c:pt idx="116">
                        <c:v>2.6046205790399588</c:v>
                      </c:pt>
                      <c:pt idx="117">
                        <c:v>2.6901084064796259</c:v>
                      </c:pt>
                      <c:pt idx="118">
                        <c:v>2.0030265689297062</c:v>
                      </c:pt>
                      <c:pt idx="119">
                        <c:v>1.9345205576964433</c:v>
                      </c:pt>
                      <c:pt idx="120">
                        <c:v>2.0147188817622808</c:v>
                      </c:pt>
                      <c:pt idx="121">
                        <c:v>2.4420738526153789</c:v>
                      </c:pt>
                      <c:pt idx="122">
                        <c:v>2.6153744161466226</c:v>
                      </c:pt>
                      <c:pt idx="123">
                        <c:v>2.8268296070761494</c:v>
                      </c:pt>
                      <c:pt idx="124">
                        <c:v>2.7910012560553223</c:v>
                      </c:pt>
                      <c:pt idx="125">
                        <c:v>2.4185769204914114</c:v>
                      </c:pt>
                      <c:pt idx="126">
                        <c:v>2.3777825897094513</c:v>
                      </c:pt>
                      <c:pt idx="127">
                        <c:v>2.2430835508027367</c:v>
                      </c:pt>
                      <c:pt idx="128">
                        <c:v>2.983847933156242</c:v>
                      </c:pt>
                      <c:pt idx="129">
                        <c:v>2.9373435453121197</c:v>
                      </c:pt>
                      <c:pt idx="130">
                        <c:v>2.7661763717638186</c:v>
                      </c:pt>
                      <c:pt idx="131">
                        <c:v>3.2352720210939312</c:v>
                      </c:pt>
                      <c:pt idx="132">
                        <c:v>3.0499643341938256</c:v>
                      </c:pt>
                      <c:pt idx="133">
                        <c:v>3.0120686718979708</c:v>
                      </c:pt>
                      <c:pt idx="134">
                        <c:v>3.1982101264729366</c:v>
                      </c:pt>
                      <c:pt idx="135">
                        <c:v>3.7520659067511914</c:v>
                      </c:pt>
                      <c:pt idx="136">
                        <c:v>3.9299035390389094</c:v>
                      </c:pt>
                      <c:pt idx="137">
                        <c:v>3.8575160705082872</c:v>
                      </c:pt>
                      <c:pt idx="138">
                        <c:v>4.0113225694059231</c:v>
                      </c:pt>
                      <c:pt idx="139">
                        <c:v>4.2306947006570743</c:v>
                      </c:pt>
                      <c:pt idx="140">
                        <c:v>3.8875429149451146</c:v>
                      </c:pt>
                      <c:pt idx="141">
                        <c:v>3.3021689162486321</c:v>
                      </c:pt>
                      <c:pt idx="142">
                        <c:v>3.437810351421418</c:v>
                      </c:pt>
                      <c:pt idx="143">
                        <c:v>3.4248506395821412</c:v>
                      </c:pt>
                      <c:pt idx="144">
                        <c:v>3.5323870102765298</c:v>
                      </c:pt>
                      <c:pt idx="145">
                        <c:v>3.4130044990804937</c:v>
                      </c:pt>
                      <c:pt idx="146">
                        <c:v>2.9966949619778149</c:v>
                      </c:pt>
                      <c:pt idx="147">
                        <c:v>2.9346754042795284</c:v>
                      </c:pt>
                      <c:pt idx="148">
                        <c:v>2.8356249748529812</c:v>
                      </c:pt>
                      <c:pt idx="149">
                        <c:v>3.1101057837135322</c:v>
                      </c:pt>
                      <c:pt idx="150">
                        <c:v>3.403497731108494</c:v>
                      </c:pt>
                      <c:pt idx="151">
                        <c:v>3.4141261425090175</c:v>
                      </c:pt>
                      <c:pt idx="152">
                        <c:v>3.5106693339893691</c:v>
                      </c:pt>
                      <c:pt idx="153">
                        <c:v>3.7597027064231971</c:v>
                      </c:pt>
                      <c:pt idx="154">
                        <c:v>3.6235546804725733</c:v>
                      </c:pt>
                      <c:pt idx="155">
                        <c:v>4.1852547759920897</c:v>
                      </c:pt>
                      <c:pt idx="156">
                        <c:v>4.7213362424528205</c:v>
                      </c:pt>
                      <c:pt idx="157">
                        <c:v>5.2080615622677318</c:v>
                      </c:pt>
                      <c:pt idx="158">
                        <c:v>5.2545280671128749</c:v>
                      </c:pt>
                      <c:pt idx="159">
                        <c:v>5.6540619107914134</c:v>
                      </c:pt>
                      <c:pt idx="160">
                        <c:v>5.2287578534185988</c:v>
                      </c:pt>
                      <c:pt idx="161">
                        <c:v>5.950356913655237</c:v>
                      </c:pt>
                      <c:pt idx="162">
                        <c:v>5.9740212990876733</c:v>
                      </c:pt>
                      <c:pt idx="163">
                        <c:v>5.4414583215371168</c:v>
                      </c:pt>
                      <c:pt idx="164">
                        <c:v>6.14029920567876</c:v>
                      </c:pt>
                      <c:pt idx="165">
                        <c:v>6.6707636711460561</c:v>
                      </c:pt>
                      <c:pt idx="166">
                        <c:v>7.2622856837653966</c:v>
                      </c:pt>
                      <c:pt idx="167">
                        <c:v>7.1251742292730222</c:v>
                      </c:pt>
                      <c:pt idx="168">
                        <c:v>7.3255265987004412</c:v>
                      </c:pt>
                      <c:pt idx="169">
                        <c:v>7.2864765294736431</c:v>
                      </c:pt>
                      <c:pt idx="170">
                        <c:v>8.2168720858435158</c:v>
                      </c:pt>
                      <c:pt idx="171">
                        <c:v>8.2670320148015186</c:v>
                      </c:pt>
                      <c:pt idx="172">
                        <c:v>9.2815177510802869</c:v>
                      </c:pt>
                      <c:pt idx="173">
                        <c:v>11.10102858193517</c:v>
                      </c:pt>
                      <c:pt idx="174">
                        <c:v>10.84427865916563</c:v>
                      </c:pt>
                      <c:pt idx="175">
                        <c:v>8.6516848701871343</c:v>
                      </c:pt>
                      <c:pt idx="176">
                        <c:v>8.6481813738208739</c:v>
                      </c:pt>
                      <c:pt idx="177">
                        <c:v>9.0218088739887854</c:v>
                      </c:pt>
                      <c:pt idx="178">
                        <c:v>9.7915983039390788</c:v>
                      </c:pt>
                      <c:pt idx="179">
                        <c:v>9.2799545543075617</c:v>
                      </c:pt>
                      <c:pt idx="180">
                        <c:v>9.9156384157984174</c:v>
                      </c:pt>
                      <c:pt idx="181">
                        <c:v>10.568829662011787</c:v>
                      </c:pt>
                      <c:pt idx="182">
                        <c:v>9.124468570571155</c:v>
                      </c:pt>
                      <c:pt idx="183">
                        <c:v>7.2580252279353905</c:v>
                      </c:pt>
                      <c:pt idx="184">
                        <c:v>7.6123162093854289</c:v>
                      </c:pt>
                      <c:pt idx="185">
                        <c:v>8.9821410898319378</c:v>
                      </c:pt>
                      <c:pt idx="186">
                        <c:v>5.3977535798788443</c:v>
                      </c:pt>
                      <c:pt idx="187">
                        <c:v>5.5373295785850436</c:v>
                      </c:pt>
                      <c:pt idx="188">
                        <c:v>5.0117721490826268</c:v>
                      </c:pt>
                      <c:pt idx="189">
                        <c:v>4.0866927985775732</c:v>
                      </c:pt>
                      <c:pt idx="190">
                        <c:v>3.9961173515291271</c:v>
                      </c:pt>
                      <c:pt idx="191">
                        <c:v>3.3468547003468436</c:v>
                      </c:pt>
                      <c:pt idx="192">
                        <c:v>3.500418052307698</c:v>
                      </c:pt>
                      <c:pt idx="193">
                        <c:v>3.7180852536661857</c:v>
                      </c:pt>
                      <c:pt idx="194">
                        <c:v>3.6267815069968341</c:v>
                      </c:pt>
                      <c:pt idx="195">
                        <c:v>3.2103376136203954</c:v>
                      </c:pt>
                      <c:pt idx="196">
                        <c:v>4.2009062296411868</c:v>
                      </c:pt>
                      <c:pt idx="197">
                        <c:v>3.6017627728943729</c:v>
                      </c:pt>
                      <c:pt idx="198">
                        <c:v>3.761962303184152</c:v>
                      </c:pt>
                      <c:pt idx="199">
                        <c:v>4.7979742615806185</c:v>
                      </c:pt>
                      <c:pt idx="200">
                        <c:v>3.7701229709543767</c:v>
                      </c:pt>
                      <c:pt idx="201">
                        <c:v>3.4475678841280084</c:v>
                      </c:pt>
                      <c:pt idx="202">
                        <c:v>2.2896725280296364</c:v>
                      </c:pt>
                      <c:pt idx="203">
                        <c:v>1.8604151451970512</c:v>
                      </c:pt>
                      <c:pt idx="204">
                        <c:v>1.6867547545909236</c:v>
                      </c:pt>
                      <c:pt idx="205">
                        <c:v>1.7202235036461004</c:v>
                      </c:pt>
                      <c:pt idx="206">
                        <c:v>1.6634802014481609</c:v>
                      </c:pt>
                      <c:pt idx="207">
                        <c:v>1.5985377749525513</c:v>
                      </c:pt>
                      <c:pt idx="208">
                        <c:v>1.5465164566230396</c:v>
                      </c:pt>
                      <c:pt idx="209">
                        <c:v>1.5074046662794247</c:v>
                      </c:pt>
                      <c:pt idx="210">
                        <c:v>1.654252665038572</c:v>
                      </c:pt>
                      <c:pt idx="211">
                        <c:v>2.1402998210259638</c:v>
                      </c:pt>
                      <c:pt idx="212">
                        <c:v>2.7434179241565664</c:v>
                      </c:pt>
                      <c:pt idx="213">
                        <c:v>3.2808387995053119</c:v>
                      </c:pt>
                      <c:pt idx="214">
                        <c:v>3.0743796097263041</c:v>
                      </c:pt>
                      <c:pt idx="215">
                        <c:v>3.2526271695782372</c:v>
                      </c:pt>
                      <c:pt idx="216">
                        <c:v>3.2568223855984595</c:v>
                      </c:pt>
                      <c:pt idx="217">
                        <c:v>3.8596118543065678</c:v>
                      </c:pt>
                      <c:pt idx="218">
                        <c:v>3.7695192374526587</c:v>
                      </c:pt>
                      <c:pt idx="219">
                        <c:v>3.8885938410351342</c:v>
                      </c:pt>
                      <c:pt idx="220">
                        <c:v>4.2372791461749424</c:v>
                      </c:pt>
                      <c:pt idx="221">
                        <c:v>4.4313264719009595</c:v>
                      </c:pt>
                      <c:pt idx="222">
                        <c:v>5.2316421442290819</c:v>
                      </c:pt>
                      <c:pt idx="223">
                        <c:v>5.4843964606327695</c:v>
                      </c:pt>
                      <c:pt idx="224">
                        <c:v>5.9798674413191231</c:v>
                      </c:pt>
                      <c:pt idx="225">
                        <c:v>5.9291378771112955</c:v>
                      </c:pt>
                      <c:pt idx="226">
                        <c:v>6.4937321033398634</c:v>
                      </c:pt>
                      <c:pt idx="227">
                        <c:v>6.5562574129374704</c:v>
                      </c:pt>
                      <c:pt idx="228">
                        <c:v>7.048165208160615</c:v>
                      </c:pt>
                      <c:pt idx="229">
                        <c:v>6.6587862272943426</c:v>
                      </c:pt>
                      <c:pt idx="230">
                        <c:v>6.3813862906209859</c:v>
                      </c:pt>
                      <c:pt idx="231">
                        <c:v>5.7941266515004619</c:v>
                      </c:pt>
                      <c:pt idx="232">
                        <c:v>4.7010081041981948</c:v>
                      </c:pt>
                      <c:pt idx="233">
                        <c:v>4.5299399300593013</c:v>
                      </c:pt>
                      <c:pt idx="234">
                        <c:v>4.7585791118100804</c:v>
                      </c:pt>
                      <c:pt idx="235">
                        <c:v>4.7127582921725395</c:v>
                      </c:pt>
                      <c:pt idx="236">
                        <c:v>4.1689503879261069</c:v>
                      </c:pt>
                      <c:pt idx="237">
                        <c:v>4.069791342307302</c:v>
                      </c:pt>
                      <c:pt idx="238">
                        <c:v>4.1709520550867438</c:v>
                      </c:pt>
                      <c:pt idx="239">
                        <c:v>4.3923586166795427</c:v>
                      </c:pt>
                      <c:pt idx="240">
                        <c:v>4.3506269277963909</c:v>
                      </c:pt>
                      <c:pt idx="241">
                        <c:v>4.4616860130582925</c:v>
                      </c:pt>
                      <c:pt idx="242">
                        <c:v>5.064312231661984</c:v>
                      </c:pt>
                      <c:pt idx="243">
                        <c:v>5.5259787608764652</c:v>
                      </c:pt>
                      <c:pt idx="244">
                        <c:v>5.3003131566188513</c:v>
                      </c:pt>
                      <c:pt idx="245">
                        <c:v>5.2268635775222521</c:v>
                      </c:pt>
                      <c:pt idx="246">
                        <c:v>5.8782830258609522</c:v>
                      </c:pt>
                      <c:pt idx="247">
                        <c:v>6.1521969502164673</c:v>
                      </c:pt>
                      <c:pt idx="248">
                        <c:v>6.2891249900365622</c:v>
                      </c:pt>
                      <c:pt idx="249">
                        <c:v>6.2495728933865919</c:v>
                      </c:pt>
                      <c:pt idx="250">
                        <c:v>7.1858011721637798</c:v>
                      </c:pt>
                      <c:pt idx="251">
                        <c:v>6.5952761760965908</c:v>
                      </c:pt>
                      <c:pt idx="252">
                        <c:v>6.3935745139668523</c:v>
                      </c:pt>
                      <c:pt idx="253">
                        <c:v>6.0662728371273964</c:v>
                      </c:pt>
                      <c:pt idx="254">
                        <c:v>5.9897935933716919</c:v>
                      </c:pt>
                      <c:pt idx="255">
                        <c:v>5.8586296953221026</c:v>
                      </c:pt>
                      <c:pt idx="256">
                        <c:v>5.7815482852067488</c:v>
                      </c:pt>
                      <c:pt idx="257">
                        <c:v>5.73303173784383</c:v>
                      </c:pt>
                      <c:pt idx="258">
                        <c:v>5.617012555052515</c:v>
                      </c:pt>
                      <c:pt idx="259">
                        <c:v>5.7857799612029188</c:v>
                      </c:pt>
                      <c:pt idx="260">
                        <c:v>5.665068022030586</c:v>
                      </c:pt>
                      <c:pt idx="261">
                        <c:v>6.2170366150658296</c:v>
                      </c:pt>
                      <c:pt idx="262">
                        <c:v>6.5739558952484076</c:v>
                      </c:pt>
                      <c:pt idx="263">
                        <c:v>6.4942033141808739</c:v>
                      </c:pt>
                      <c:pt idx="264">
                        <c:v>7.3904817181009559</c:v>
                      </c:pt>
                      <c:pt idx="265">
                        <c:v>6.9589478719810574</c:v>
                      </c:pt>
                      <c:pt idx="266">
                        <c:v>6.9137808474328439</c:v>
                      </c:pt>
                      <c:pt idx="267">
                        <c:v>6.8658470313390421</c:v>
                      </c:pt>
                      <c:pt idx="268">
                        <c:v>6.0756288877944069</c:v>
                      </c:pt>
                      <c:pt idx="269">
                        <c:v>5.5868200115070765</c:v>
                      </c:pt>
                      <c:pt idx="270">
                        <c:v>5.3638682421569346</c:v>
                      </c:pt>
                      <c:pt idx="271">
                        <c:v>5.8799381652730496</c:v>
                      </c:pt>
                      <c:pt idx="272">
                        <c:v>6.1224362501097715</c:v>
                      </c:pt>
                      <c:pt idx="273">
                        <c:v>6.346995391136506</c:v>
                      </c:pt>
                      <c:pt idx="274">
                        <c:v>5.9699586051790385</c:v>
                      </c:pt>
                      <c:pt idx="275">
                        <c:v>4.5896970802769621</c:v>
                      </c:pt>
                      <c:pt idx="276">
                        <c:v>4.6498078182644491</c:v>
                      </c:pt>
                      <c:pt idx="277">
                        <c:v>4.5163228185398125</c:v>
                      </c:pt>
                      <c:pt idx="278">
                        <c:v>4.5467093754074881</c:v>
                      </c:pt>
                      <c:pt idx="279">
                        <c:v>4.6706789346143553</c:v>
                      </c:pt>
                      <c:pt idx="280">
                        <c:v>4.6073475868928231</c:v>
                      </c:pt>
                      <c:pt idx="281">
                        <c:v>4.486708654748659</c:v>
                      </c:pt>
                      <c:pt idx="282">
                        <c:v>4.1693702176615988</c:v>
                      </c:pt>
                      <c:pt idx="283">
                        <c:v>3.8488363139670816</c:v>
                      </c:pt>
                      <c:pt idx="284">
                        <c:v>3.9782100267430782</c:v>
                      </c:pt>
                      <c:pt idx="285">
                        <c:v>5.1336676683352627</c:v>
                      </c:pt>
                      <c:pt idx="286">
                        <c:v>4.976630431229327</c:v>
                      </c:pt>
                      <c:pt idx="287">
                        <c:v>4.9036750903557813</c:v>
                      </c:pt>
                      <c:pt idx="288">
                        <c:v>2.1894709880636412</c:v>
                      </c:pt>
                      <c:pt idx="289">
                        <c:v>2.0549607053080945</c:v>
                      </c:pt>
                      <c:pt idx="290">
                        <c:v>1.8567450149733269</c:v>
                      </c:pt>
                      <c:pt idx="291">
                        <c:v>1.7110017871527854</c:v>
                      </c:pt>
                      <c:pt idx="292">
                        <c:v>1.7194959279834194</c:v>
                      </c:pt>
                      <c:pt idx="293">
                        <c:v>1.6832702710375245</c:v>
                      </c:pt>
                      <c:pt idx="294">
                        <c:v>1.5409644769539805</c:v>
                      </c:pt>
                      <c:pt idx="295">
                        <c:v>1.4195722940291273</c:v>
                      </c:pt>
                      <c:pt idx="296">
                        <c:v>1.2740399816130019</c:v>
                      </c:pt>
                      <c:pt idx="297">
                        <c:v>1.2383086467860098</c:v>
                      </c:pt>
                      <c:pt idx="298">
                        <c:v>2.6370266579134114</c:v>
                      </c:pt>
                      <c:pt idx="299">
                        <c:v>2.7912343838191691</c:v>
                      </c:pt>
                      <c:pt idx="300">
                        <c:v>3.2522080274602518</c:v>
                      </c:pt>
                      <c:pt idx="301">
                        <c:v>3.4696116311944531</c:v>
                      </c:pt>
                      <c:pt idx="302">
                        <c:v>3.349363519531932</c:v>
                      </c:pt>
                      <c:pt idx="303">
                        <c:v>3.8371404571960426</c:v>
                      </c:pt>
                      <c:pt idx="304">
                        <c:v>4.132534176020533</c:v>
                      </c:pt>
                      <c:pt idx="305">
                        <c:v>4.4092149037976984</c:v>
                      </c:pt>
                      <c:pt idx="306">
                        <c:v>4.6298536090689897</c:v>
                      </c:pt>
                      <c:pt idx="307">
                        <c:v>4.818308630476599</c:v>
                      </c:pt>
                      <c:pt idx="308">
                        <c:v>4.6940165715649451</c:v>
                      </c:pt>
                      <c:pt idx="309">
                        <c:v>4.7024942873642823</c:v>
                      </c:pt>
                      <c:pt idx="310">
                        <c:v>4.5010040035340078</c:v>
                      </c:pt>
                      <c:pt idx="311">
                        <c:v>3.7477056633554486</c:v>
                      </c:pt>
                      <c:pt idx="312">
                        <c:v>3.8879215128728606</c:v>
                      </c:pt>
                      <c:pt idx="313">
                        <c:v>3.6555640405191729</c:v>
                      </c:pt>
                      <c:pt idx="314">
                        <c:v>3.7731433914324466</c:v>
                      </c:pt>
                      <c:pt idx="315">
                        <c:v>4.2006740191149357</c:v>
                      </c:pt>
                      <c:pt idx="316">
                        <c:v>4.6203955408266033</c:v>
                      </c:pt>
                      <c:pt idx="317">
                        <c:v>4.4718089756253736</c:v>
                      </c:pt>
                      <c:pt idx="318">
                        <c:v>5.1319667649126961</c:v>
                      </c:pt>
                      <c:pt idx="319">
                        <c:v>5.1445170424325246</c:v>
                      </c:pt>
                      <c:pt idx="320">
                        <c:v>4.5501694004383868</c:v>
                      </c:pt>
                      <c:pt idx="321">
                        <c:v>5.1185741941435934</c:v>
                      </c:pt>
                      <c:pt idx="322">
                        <c:v>5.4377636191524399</c:v>
                      </c:pt>
                      <c:pt idx="323">
                        <c:v>6.31087613691823</c:v>
                      </c:pt>
                      <c:pt idx="324">
                        <c:v>5.4983499667170479</c:v>
                      </c:pt>
                      <c:pt idx="325">
                        <c:v>5.5990590253885273</c:v>
                      </c:pt>
                      <c:pt idx="326">
                        <c:v>4.3424452891384675</c:v>
                      </c:pt>
                      <c:pt idx="327">
                        <c:v>4.5368717694660967</c:v>
                      </c:pt>
                      <c:pt idx="328">
                        <c:v>4.197893379337712</c:v>
                      </c:pt>
                      <c:pt idx="329">
                        <c:v>4.3846799698485208</c:v>
                      </c:pt>
                      <c:pt idx="330">
                        <c:v>5.3851902008066297</c:v>
                      </c:pt>
                      <c:pt idx="331">
                        <c:v>5.6466923050089237</c:v>
                      </c:pt>
                      <c:pt idx="332">
                        <c:v>5.4374581772665174</c:v>
                      </c:pt>
                      <c:pt idx="333">
                        <c:v>5.4113418859616029</c:v>
                      </c:pt>
                      <c:pt idx="334">
                        <c:v>6.7873439110282296</c:v>
                      </c:pt>
                      <c:pt idx="335">
                        <c:v>6.0228834978794108</c:v>
                      </c:pt>
                      <c:pt idx="336">
                        <c:v>7.8605766528898213</c:v>
                      </c:pt>
                      <c:pt idx="337">
                        <c:v>7.649844563189883</c:v>
                      </c:pt>
                      <c:pt idx="338">
                        <c:v>8.3789222807235237</c:v>
                      </c:pt>
                      <c:pt idx="339">
                        <c:v>9.0495146119494869</c:v>
                      </c:pt>
                      <c:pt idx="340">
                        <c:v>9.4059466757748247</c:v>
                      </c:pt>
                      <c:pt idx="341">
                        <c:v>10.673105234696541</c:v>
                      </c:pt>
                      <c:pt idx="342">
                        <c:v>10.992108944025256</c:v>
                      </c:pt>
                      <c:pt idx="343">
                        <c:v>11.388064984048695</c:v>
                      </c:pt>
                      <c:pt idx="344">
                        <c:v>11.406143445324334</c:v>
                      </c:pt>
                      <c:pt idx="345">
                        <c:v>13.411118250792086</c:v>
                      </c:pt>
                      <c:pt idx="346">
                        <c:v>16.42388128627185</c:v>
                      </c:pt>
                      <c:pt idx="347">
                        <c:v>15.018601210584887</c:v>
                      </c:pt>
                      <c:pt idx="348">
                        <c:v>11.870956621353296</c:v>
                      </c:pt>
                      <c:pt idx="349">
                        <c:v>10.268296547939732</c:v>
                      </c:pt>
                      <c:pt idx="350">
                        <c:v>9.9103610095465271</c:v>
                      </c:pt>
                      <c:pt idx="351">
                        <c:v>9.8055352582839692</c:v>
                      </c:pt>
                      <c:pt idx="352">
                        <c:v>10.325741245444387</c:v>
                      </c:pt>
                      <c:pt idx="353">
                        <c:v>9.9430114099322076</c:v>
                      </c:pt>
                      <c:pt idx="354">
                        <c:v>9.4787796554806452</c:v>
                      </c:pt>
                      <c:pt idx="355">
                        <c:v>9.704405651524679</c:v>
                      </c:pt>
                      <c:pt idx="356">
                        <c:v>8.5382229806301382</c:v>
                      </c:pt>
                      <c:pt idx="357">
                        <c:v>10.544756175324178</c:v>
                      </c:pt>
                      <c:pt idx="358">
                        <c:v>13.094104312655428</c:v>
                      </c:pt>
                      <c:pt idx="359">
                        <c:v>12.318973893108353</c:v>
                      </c:pt>
                      <c:pt idx="360">
                        <c:v>12.388164749932701</c:v>
                      </c:pt>
                      <c:pt idx="361">
                        <c:v>11.859249560347974</c:v>
                      </c:pt>
                      <c:pt idx="362">
                        <c:v>12.046459029811816</c:v>
                      </c:pt>
                      <c:pt idx="363">
                        <c:v>7.5908971995458216</c:v>
                      </c:pt>
                      <c:pt idx="364">
                        <c:v>7.4630500627507157</c:v>
                      </c:pt>
                      <c:pt idx="365">
                        <c:v>7.119744963490124</c:v>
                      </c:pt>
                      <c:pt idx="366">
                        <c:v>7.0564313795009035</c:v>
                      </c:pt>
                      <c:pt idx="367">
                        <c:v>6.6628377272030574</c:v>
                      </c:pt>
                      <c:pt idx="368">
                        <c:v>6.2120675459111094</c:v>
                      </c:pt>
                      <c:pt idx="369">
                        <c:v>4.6793073452556309</c:v>
                      </c:pt>
                      <c:pt idx="370">
                        <c:v>4.4009528950192696</c:v>
                      </c:pt>
                      <c:pt idx="371">
                        <c:v>4.2663500348316665</c:v>
                      </c:pt>
                      <c:pt idx="372">
                        <c:v>4.1570647669831162</c:v>
                      </c:pt>
                      <c:pt idx="373">
                        <c:v>4.8017624726516059</c:v>
                      </c:pt>
                      <c:pt idx="374">
                        <c:v>4.9062421764360558</c:v>
                      </c:pt>
                      <c:pt idx="375">
                        <c:v>4.8252325636405642</c:v>
                      </c:pt>
                      <c:pt idx="376">
                        <c:v>5.1815719493112189</c:v>
                      </c:pt>
                      <c:pt idx="377">
                        <c:v>5.0914218727264169</c:v>
                      </c:pt>
                      <c:pt idx="378">
                        <c:v>5.1260608436885482</c:v>
                      </c:pt>
                      <c:pt idx="379">
                        <c:v>7.4257957441941205</c:v>
                      </c:pt>
                      <c:pt idx="380">
                        <c:v>7.7529843222711756</c:v>
                      </c:pt>
                      <c:pt idx="381">
                        <c:v>7.7912267044662151</c:v>
                      </c:pt>
                      <c:pt idx="382">
                        <c:v>7.5898104124025583</c:v>
                      </c:pt>
                      <c:pt idx="383">
                        <c:v>8.8645574039308297</c:v>
                      </c:pt>
                      <c:pt idx="384">
                        <c:v>9.2367018687108597</c:v>
                      </c:pt>
                      <c:pt idx="385">
                        <c:v>10.319200277254993</c:v>
                      </c:pt>
                      <c:pt idx="386">
                        <c:v>10.497666588146442</c:v>
                      </c:pt>
                      <c:pt idx="387">
                        <c:v>11.484849537485148</c:v>
                      </c:pt>
                      <c:pt idx="388">
                        <c:v>13.529826256985048</c:v>
                      </c:pt>
                      <c:pt idx="389">
                        <c:v>15.504468126214322</c:v>
                      </c:pt>
                      <c:pt idx="390">
                        <c:v>15.543158571024007</c:v>
                      </c:pt>
                      <c:pt idx="391">
                        <c:v>16.600104293547556</c:v>
                      </c:pt>
                      <c:pt idx="392">
                        <c:v>20.470222335184374</c:v>
                      </c:pt>
                      <c:pt idx="393">
                        <c:v>21.717211951560081</c:v>
                      </c:pt>
                      <c:pt idx="394">
                        <c:v>21.519283496581782</c:v>
                      </c:pt>
                      <c:pt idx="395">
                        <c:v>20.574946708144793</c:v>
                      </c:pt>
                      <c:pt idx="396">
                        <c:v>19.506938580191999</c:v>
                      </c:pt>
                      <c:pt idx="397">
                        <c:v>18.341687774980389</c:v>
                      </c:pt>
                      <c:pt idx="398">
                        <c:v>15.901743049890003</c:v>
                      </c:pt>
                      <c:pt idx="399">
                        <c:v>12.482204203282922</c:v>
                      </c:pt>
                      <c:pt idx="400">
                        <c:v>10.579706058006238</c:v>
                      </c:pt>
                      <c:pt idx="401">
                        <c:v>11.258809730576964</c:v>
                      </c:pt>
                      <c:pt idx="402">
                        <c:v>11.166860568431117</c:v>
                      </c:pt>
                      <c:pt idx="403">
                        <c:v>11.115278499681597</c:v>
                      </c:pt>
                      <c:pt idx="404">
                        <c:v>10.846312299712411</c:v>
                      </c:pt>
                      <c:pt idx="405">
                        <c:v>9.3085607064809999</c:v>
                      </c:pt>
                      <c:pt idx="406">
                        <c:v>9.6572790249919809</c:v>
                      </c:pt>
                      <c:pt idx="407">
                        <c:v>9.7763163696951612</c:v>
                      </c:pt>
                      <c:pt idx="408">
                        <c:v>10.201353874112685</c:v>
                      </c:pt>
                      <c:pt idx="409">
                        <c:v>10.639302877063335</c:v>
                      </c:pt>
                      <c:pt idx="410">
                        <c:v>11.493512123873398</c:v>
                      </c:pt>
                      <c:pt idx="411">
                        <c:v>10.327754318057766</c:v>
                      </c:pt>
                      <c:pt idx="412">
                        <c:v>9.5927583962834913</c:v>
                      </c:pt>
                      <c:pt idx="413">
                        <c:v>9.2250064832231402</c:v>
                      </c:pt>
                      <c:pt idx="414">
                        <c:v>9.0643512959910169</c:v>
                      </c:pt>
                      <c:pt idx="415">
                        <c:v>10.742252539815835</c:v>
                      </c:pt>
                      <c:pt idx="416">
                        <c:v>10.098376795775229</c:v>
                      </c:pt>
                      <c:pt idx="417">
                        <c:v>9.8101206705670752</c:v>
                      </c:pt>
                      <c:pt idx="418">
                        <c:v>9.8099634090467305</c:v>
                      </c:pt>
                      <c:pt idx="419">
                        <c:v>9.841247095042716</c:v>
                      </c:pt>
                      <c:pt idx="420">
                        <c:v>11.603441999882756</c:v>
                      </c:pt>
                      <c:pt idx="421">
                        <c:v>12.913912011362296</c:v>
                      </c:pt>
                      <c:pt idx="422">
                        <c:v>12.103080476585539</c:v>
                      </c:pt>
                      <c:pt idx="423">
                        <c:v>10.492088659242333</c:v>
                      </c:pt>
                      <c:pt idx="424">
                        <c:v>10.551735757716216</c:v>
                      </c:pt>
                      <c:pt idx="425">
                        <c:v>9.7625441094704293</c:v>
                      </c:pt>
                      <c:pt idx="426">
                        <c:v>10.07564884091652</c:v>
                      </c:pt>
                      <c:pt idx="427">
                        <c:v>10.624727613187559</c:v>
                      </c:pt>
                      <c:pt idx="428">
                        <c:v>10.054172145241012</c:v>
                      </c:pt>
                      <c:pt idx="429">
                        <c:v>9.9817493972441991</c:v>
                      </c:pt>
                      <c:pt idx="430">
                        <c:v>9.9158981095186256</c:v>
                      </c:pt>
                      <c:pt idx="431">
                        <c:v>9.657483195383838</c:v>
                      </c:pt>
                      <c:pt idx="432">
                        <c:v>10.53717862770127</c:v>
                      </c:pt>
                      <c:pt idx="433">
                        <c:v>11.985279207150704</c:v>
                      </c:pt>
                      <c:pt idx="434">
                        <c:v>8.7678831285968108</c:v>
                      </c:pt>
                      <c:pt idx="435">
                        <c:v>9.3213957688657665</c:v>
                      </c:pt>
                      <c:pt idx="436">
                        <c:v>9.7862372369155786</c:v>
                      </c:pt>
                      <c:pt idx="437">
                        <c:v>8.793802404493217</c:v>
                      </c:pt>
                      <c:pt idx="438">
                        <c:v>9.2695056507523077</c:v>
                      </c:pt>
                      <c:pt idx="439">
                        <c:v>10.178149075290962</c:v>
                      </c:pt>
                      <c:pt idx="440">
                        <c:v>9.1560088379533795</c:v>
                      </c:pt>
                      <c:pt idx="441">
                        <c:v>7.8204756054826134</c:v>
                      </c:pt>
                      <c:pt idx="442">
                        <c:v>8.0439215763056762</c:v>
                      </c:pt>
                      <c:pt idx="443">
                        <c:v>8.5229291248226886</c:v>
                      </c:pt>
                      <c:pt idx="444">
                        <c:v>9.7777101996847406</c:v>
                      </c:pt>
                      <c:pt idx="445">
                        <c:v>9.9422773088572018</c:v>
                      </c:pt>
                      <c:pt idx="446">
                        <c:v>9.6268030545834051</c:v>
                      </c:pt>
                      <c:pt idx="447">
                        <c:v>10.044191135620581</c:v>
                      </c:pt>
                      <c:pt idx="448">
                        <c:v>6.5647044599442816</c:v>
                      </c:pt>
                      <c:pt idx="449">
                        <c:v>6.6001386439207064</c:v>
                      </c:pt>
                      <c:pt idx="450">
                        <c:v>6.3824345944048542</c:v>
                      </c:pt>
                      <c:pt idx="451">
                        <c:v>7.4729836555336719</c:v>
                      </c:pt>
                      <c:pt idx="452">
                        <c:v>7.3893981948109655</c:v>
                      </c:pt>
                      <c:pt idx="453">
                        <c:v>5.7026405776188369</c:v>
                      </c:pt>
                      <c:pt idx="454">
                        <c:v>6.0676118851752472</c:v>
                      </c:pt>
                      <c:pt idx="455">
                        <c:v>5.822586165696908</c:v>
                      </c:pt>
                      <c:pt idx="456">
                        <c:v>5.9150843470721908</c:v>
                      </c:pt>
                      <c:pt idx="457">
                        <c:v>6.2082058084603062</c:v>
                      </c:pt>
                      <c:pt idx="458">
                        <c:v>8.9700813010438871</c:v>
                      </c:pt>
                      <c:pt idx="459">
                        <c:v>8.5498234245891958</c:v>
                      </c:pt>
                      <c:pt idx="460">
                        <c:v>8.8088529533751529</c:v>
                      </c:pt>
                      <c:pt idx="461">
                        <c:v>8.6689465161665424</c:v>
                      </c:pt>
                      <c:pt idx="462">
                        <c:v>4.6085634691877013</c:v>
                      </c:pt>
                      <c:pt idx="463">
                        <c:v>5.7015617201045892</c:v>
                      </c:pt>
                      <c:pt idx="464">
                        <c:v>5.5083858382650162</c:v>
                      </c:pt>
                      <c:pt idx="465">
                        <c:v>5.417307571285578</c:v>
                      </c:pt>
                      <c:pt idx="466">
                        <c:v>5.298597664361453</c:v>
                      </c:pt>
                      <c:pt idx="467">
                        <c:v>4.6332250078271953</c:v>
                      </c:pt>
                      <c:pt idx="468">
                        <c:v>4.3799898004070066</c:v>
                      </c:pt>
                      <c:pt idx="469">
                        <c:v>4.3159315454040623</c:v>
                      </c:pt>
                      <c:pt idx="470">
                        <c:v>4.3758867892144329</c:v>
                      </c:pt>
                      <c:pt idx="471">
                        <c:v>4.3657433706522895</c:v>
                      </c:pt>
                      <c:pt idx="472">
                        <c:v>8.1669716226634943</c:v>
                      </c:pt>
                      <c:pt idx="473">
                        <c:v>7.5513211500734894</c:v>
                      </c:pt>
                      <c:pt idx="474">
                        <c:v>8.3848171316820928</c:v>
                      </c:pt>
                      <c:pt idx="475">
                        <c:v>8.6854416990718502</c:v>
                      </c:pt>
                      <c:pt idx="476">
                        <c:v>8.3044883276537735</c:v>
                      </c:pt>
                      <c:pt idx="477">
                        <c:v>9.6895742744060644</c:v>
                      </c:pt>
                      <c:pt idx="478">
                        <c:v>10.72144842807263</c:v>
                      </c:pt>
                      <c:pt idx="479">
                        <c:v>11.201543136992713</c:v>
                      </c:pt>
                      <c:pt idx="480">
                        <c:v>11.148440236707593</c:v>
                      </c:pt>
                      <c:pt idx="481">
                        <c:v>10.832814163159998</c:v>
                      </c:pt>
                      <c:pt idx="482">
                        <c:v>11.052704428890115</c:v>
                      </c:pt>
                      <c:pt idx="483">
                        <c:v>11.935576833591734</c:v>
                      </c:pt>
                      <c:pt idx="484">
                        <c:v>11.156896382868549</c:v>
                      </c:pt>
                      <c:pt idx="485">
                        <c:v>11.294187886327475</c:v>
                      </c:pt>
                      <c:pt idx="486">
                        <c:v>12.594004867553338</c:v>
                      </c:pt>
                      <c:pt idx="487">
                        <c:v>13.90443534456516</c:v>
                      </c:pt>
                      <c:pt idx="488">
                        <c:v>12.882219083172934</c:v>
                      </c:pt>
                      <c:pt idx="489">
                        <c:v>12.962373639987598</c:v>
                      </c:pt>
                      <c:pt idx="490">
                        <c:v>13.980870511685165</c:v>
                      </c:pt>
                      <c:pt idx="491">
                        <c:v>14.684214344929469</c:v>
                      </c:pt>
                      <c:pt idx="492">
                        <c:v>12.552892393324385</c:v>
                      </c:pt>
                      <c:pt idx="493">
                        <c:v>12.232904846711419</c:v>
                      </c:pt>
                      <c:pt idx="494">
                        <c:v>13.102876930567023</c:v>
                      </c:pt>
                      <c:pt idx="495">
                        <c:v>14.190028743296727</c:v>
                      </c:pt>
                      <c:pt idx="496">
                        <c:v>13.306458383080692</c:v>
                      </c:pt>
                      <c:pt idx="497">
                        <c:v>12.861298480732257</c:v>
                      </c:pt>
                      <c:pt idx="498">
                        <c:v>11.382171321101804</c:v>
                      </c:pt>
                      <c:pt idx="499">
                        <c:v>12.044155889988705</c:v>
                      </c:pt>
                      <c:pt idx="500">
                        <c:v>11.078857958155339</c:v>
                      </c:pt>
                      <c:pt idx="501">
                        <c:v>10.910231122390501</c:v>
                      </c:pt>
                      <c:pt idx="502">
                        <c:v>12.334173114960679</c:v>
                      </c:pt>
                      <c:pt idx="503">
                        <c:v>11.628959045019348</c:v>
                      </c:pt>
                      <c:pt idx="504">
                        <c:v>11.712444069589624</c:v>
                      </c:pt>
                      <c:pt idx="505">
                        <c:v>11.173246477669007</c:v>
                      </c:pt>
                      <c:pt idx="506">
                        <c:v>10.912393165154736</c:v>
                      </c:pt>
                      <c:pt idx="507">
                        <c:v>11.243944326382163</c:v>
                      </c:pt>
                      <c:pt idx="508">
                        <c:v>12.552798872686202</c:v>
                      </c:pt>
                      <c:pt idx="509">
                        <c:v>12.183400531821889</c:v>
                      </c:pt>
                      <c:pt idx="510">
                        <c:v>13.521981275755962</c:v>
                      </c:pt>
                      <c:pt idx="511">
                        <c:v>13.477648283673599</c:v>
                      </c:pt>
                      <c:pt idx="512">
                        <c:v>12.804248635223717</c:v>
                      </c:pt>
                      <c:pt idx="513">
                        <c:v>12.855354006415126</c:v>
                      </c:pt>
                      <c:pt idx="514">
                        <c:v>9.6012641394285918</c:v>
                      </c:pt>
                      <c:pt idx="515">
                        <c:v>9.467155532577225</c:v>
                      </c:pt>
                      <c:pt idx="516">
                        <c:v>8.0974098254498834</c:v>
                      </c:pt>
                      <c:pt idx="517">
                        <c:v>8.5018310956979484</c:v>
                      </c:pt>
                      <c:pt idx="518">
                        <c:v>8.3729056867253941</c:v>
                      </c:pt>
                      <c:pt idx="519">
                        <c:v>6.8666649854399084</c:v>
                      </c:pt>
                      <c:pt idx="520">
                        <c:v>6.6175197514893851</c:v>
                      </c:pt>
                      <c:pt idx="521">
                        <c:v>5.8838198312447281</c:v>
                      </c:pt>
                      <c:pt idx="522">
                        <c:v>6.0687040983237699</c:v>
                      </c:pt>
                      <c:pt idx="523">
                        <c:v>6.3193871221312969</c:v>
                      </c:pt>
                      <c:pt idx="524">
                        <c:v>7.2618558988311319</c:v>
                      </c:pt>
                      <c:pt idx="525">
                        <c:v>7.2292279419748446</c:v>
                      </c:pt>
                      <c:pt idx="526">
                        <c:v>8.6507995006685405</c:v>
                      </c:pt>
                      <c:pt idx="527">
                        <c:v>8.4177629611556863</c:v>
                      </c:pt>
                      <c:pt idx="528">
                        <c:v>8.8328897876893606</c:v>
                      </c:pt>
                      <c:pt idx="529">
                        <c:v>11.144826783432688</c:v>
                      </c:pt>
                      <c:pt idx="530">
                        <c:v>11.041311429664315</c:v>
                      </c:pt>
                      <c:pt idx="531">
                        <c:v>14.062423704412565</c:v>
                      </c:pt>
                      <c:pt idx="532">
                        <c:v>13.936022574443923</c:v>
                      </c:pt>
                      <c:pt idx="533">
                        <c:v>14.100060709986128</c:v>
                      </c:pt>
                      <c:pt idx="534">
                        <c:v>15.812690807098868</c:v>
                      </c:pt>
                      <c:pt idx="535">
                        <c:v>17.379283168096741</c:v>
                      </c:pt>
                      <c:pt idx="536">
                        <c:v>16.655598991209587</c:v>
                      </c:pt>
                      <c:pt idx="537">
                        <c:v>16.486180914034296</c:v>
                      </c:pt>
                      <c:pt idx="538">
                        <c:v>17.051266480275288</c:v>
                      </c:pt>
                      <c:pt idx="539">
                        <c:v>18.169239743714375</c:v>
                      </c:pt>
                      <c:pt idx="540">
                        <c:v>15.075934913579584</c:v>
                      </c:pt>
                      <c:pt idx="541">
                        <c:v>12.540584391645121</c:v>
                      </c:pt>
                      <c:pt idx="542">
                        <c:v>11.110598709620575</c:v>
                      </c:pt>
                      <c:pt idx="543">
                        <c:v>10.532692300468259</c:v>
                      </c:pt>
                      <c:pt idx="544">
                        <c:v>10.473959805319392</c:v>
                      </c:pt>
                      <c:pt idx="545">
                        <c:v>9.8780559506584193</c:v>
                      </c:pt>
                      <c:pt idx="546">
                        <c:v>10.280350585867678</c:v>
                      </c:pt>
                      <c:pt idx="547">
                        <c:v>8.2537933904248497</c:v>
                      </c:pt>
                      <c:pt idx="548">
                        <c:v>8.3369264335641518</c:v>
                      </c:pt>
                      <c:pt idx="549">
                        <c:v>8.5995207695317912</c:v>
                      </c:pt>
                      <c:pt idx="550">
                        <c:v>10.21795372545192</c:v>
                      </c:pt>
                    </c:numCache>
                  </c:numRef>
                </c:val>
                <c:smooth val="0"/>
                <c:extLst xmlns:c15="http://schemas.microsoft.com/office/drawing/2012/chart">
                  <c:ext xmlns:c16="http://schemas.microsoft.com/office/drawing/2014/chart" uri="{C3380CC4-5D6E-409C-BE32-E72D297353CC}">
                    <c16:uniqueId val="{00000003-B4B4-4413-9C68-AB63E3AFF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5.4410920295539196</c:v>
                      </c:pt>
                      <c:pt idx="1">
                        <c:v>5.5886964384374354</c:v>
                      </c:pt>
                      <c:pt idx="2">
                        <c:v>5.6131555190831639</c:v>
                      </c:pt>
                      <c:pt idx="3">
                        <c:v>4.8225134173809563</c:v>
                      </c:pt>
                      <c:pt idx="4">
                        <c:v>4.774708606710564</c:v>
                      </c:pt>
                      <c:pt idx="5">
                        <c:v>5.020679817699885</c:v>
                      </c:pt>
                      <c:pt idx="6">
                        <c:v>5.3967459502699899</c:v>
                      </c:pt>
                      <c:pt idx="7">
                        <c:v>5.9860639752997615</c:v>
                      </c:pt>
                      <c:pt idx="8">
                        <c:v>8.9458549679525721</c:v>
                      </c:pt>
                      <c:pt idx="9">
                        <c:v>10.535580963647444</c:v>
                      </c:pt>
                      <c:pt idx="10">
                        <c:v>12.892956276122755</c:v>
                      </c:pt>
                      <c:pt idx="11">
                        <c:v>12.220548987035926</c:v>
                      </c:pt>
                      <c:pt idx="12">
                        <c:v>11.59693916843305</c:v>
                      </c:pt>
                      <c:pt idx="13">
                        <c:v>16.468641601053253</c:v>
                      </c:pt>
                      <c:pt idx="14">
                        <c:v>17.513189599507054</c:v>
                      </c:pt>
                      <c:pt idx="15">
                        <c:v>17.580218453910277</c:v>
                      </c:pt>
                      <c:pt idx="16">
                        <c:v>15.17129295391112</c:v>
                      </c:pt>
                      <c:pt idx="17">
                        <c:v>14.916925027717665</c:v>
                      </c:pt>
                      <c:pt idx="18">
                        <c:v>14.434579310569061</c:v>
                      </c:pt>
                      <c:pt idx="19">
                        <c:v>13.880793562821692</c:v>
                      </c:pt>
                      <c:pt idx="20">
                        <c:v>12.598272156880503</c:v>
                      </c:pt>
                      <c:pt idx="21">
                        <c:v>14.970375177758628</c:v>
                      </c:pt>
                      <c:pt idx="22">
                        <c:v>16.914306391855558</c:v>
                      </c:pt>
                      <c:pt idx="23">
                        <c:v>16.529636965396477</c:v>
                      </c:pt>
                      <c:pt idx="24">
                        <c:v>16.145465013635903</c:v>
                      </c:pt>
                      <c:pt idx="25">
                        <c:v>16.081335464951888</c:v>
                      </c:pt>
                      <c:pt idx="26">
                        <c:v>19.229249566477488</c:v>
                      </c:pt>
                      <c:pt idx="27">
                        <c:v>17.605812598379131</c:v>
                      </c:pt>
                      <c:pt idx="28">
                        <c:v>14.28038598152844</c:v>
                      </c:pt>
                      <c:pt idx="29">
                        <c:v>14.877058622357787</c:v>
                      </c:pt>
                      <c:pt idx="30">
                        <c:v>16.751241443936021</c:v>
                      </c:pt>
                      <c:pt idx="31">
                        <c:v>13.432208274988684</c:v>
                      </c:pt>
                      <c:pt idx="32">
                        <c:v>11.497950069788223</c:v>
                      </c:pt>
                      <c:pt idx="33">
                        <c:v>12.098822151579752</c:v>
                      </c:pt>
                      <c:pt idx="34">
                        <c:v>9.7849213139087095</c:v>
                      </c:pt>
                      <c:pt idx="35">
                        <c:v>6.8928323917482563</c:v>
                      </c:pt>
                      <c:pt idx="36">
                        <c:v>5.846705159185225</c:v>
                      </c:pt>
                      <c:pt idx="37">
                        <c:v>6.1705402588446052</c:v>
                      </c:pt>
                      <c:pt idx="38">
                        <c:v>6.9112456824735036</c:v>
                      </c:pt>
                      <c:pt idx="39">
                        <c:v>4.6996098336345158</c:v>
                      </c:pt>
                      <c:pt idx="40">
                        <c:v>4.7231000556423615</c:v>
                      </c:pt>
                      <c:pt idx="41">
                        <c:v>4.699258087691331</c:v>
                      </c:pt>
                      <c:pt idx="42">
                        <c:v>4.9036123252293491</c:v>
                      </c:pt>
                      <c:pt idx="43">
                        <c:v>4.9319987461576869</c:v>
                      </c:pt>
                      <c:pt idx="44">
                        <c:v>5.3174021438004582</c:v>
                      </c:pt>
                      <c:pt idx="45">
                        <c:v>6.6088101542367852</c:v>
                      </c:pt>
                      <c:pt idx="46">
                        <c:v>8.1544763278403991</c:v>
                      </c:pt>
                      <c:pt idx="47">
                        <c:v>8.1071312885275599</c:v>
                      </c:pt>
                      <c:pt idx="48">
                        <c:v>7.7146154732791565</c:v>
                      </c:pt>
                      <c:pt idx="49">
                        <c:v>16.843947422457887</c:v>
                      </c:pt>
                      <c:pt idx="50">
                        <c:v>16.745770419807091</c:v>
                      </c:pt>
                      <c:pt idx="51">
                        <c:v>19.576183399226323</c:v>
                      </c:pt>
                      <c:pt idx="52">
                        <c:v>22.322361511905111</c:v>
                      </c:pt>
                      <c:pt idx="53">
                        <c:v>23.54511655433669</c:v>
                      </c:pt>
                      <c:pt idx="54">
                        <c:v>22.397300079367398</c:v>
                      </c:pt>
                      <c:pt idx="55">
                        <c:v>25.320301128858659</c:v>
                      </c:pt>
                      <c:pt idx="56">
                        <c:v>24.308854463180271</c:v>
                      </c:pt>
                      <c:pt idx="57">
                        <c:v>25.347137407603824</c:v>
                      </c:pt>
                      <c:pt idx="58">
                        <c:v>26.524167326356714</c:v>
                      </c:pt>
                      <c:pt idx="59">
                        <c:v>28.462932435998514</c:v>
                      </c:pt>
                      <c:pt idx="60">
                        <c:v>31.347213713353494</c:v>
                      </c:pt>
                      <c:pt idx="61">
                        <c:v>34.751491498532467</c:v>
                      </c:pt>
                      <c:pt idx="62">
                        <c:v>33.255280618315716</c:v>
                      </c:pt>
                      <c:pt idx="63">
                        <c:v>34.832577068545916</c:v>
                      </c:pt>
                      <c:pt idx="64">
                        <c:v>45.051030789785464</c:v>
                      </c:pt>
                      <c:pt idx="65">
                        <c:v>44.99466101162129</c:v>
                      </c:pt>
                      <c:pt idx="66">
                        <c:v>43.578862401226459</c:v>
                      </c:pt>
                      <c:pt idx="67">
                        <c:v>38.714877621863266</c:v>
                      </c:pt>
                      <c:pt idx="68">
                        <c:v>40.111743168776201</c:v>
                      </c:pt>
                      <c:pt idx="69">
                        <c:v>40.699196367045289</c:v>
                      </c:pt>
                      <c:pt idx="70">
                        <c:v>34.638334561048488</c:v>
                      </c:pt>
                      <c:pt idx="71">
                        <c:v>30.468559033556652</c:v>
                      </c:pt>
                      <c:pt idx="72">
                        <c:v>32.884375973256269</c:v>
                      </c:pt>
                      <c:pt idx="73">
                        <c:v>31.937424416193664</c:v>
                      </c:pt>
                      <c:pt idx="74">
                        <c:v>27.960937970861117</c:v>
                      </c:pt>
                      <c:pt idx="75">
                        <c:v>25.523881638085868</c:v>
                      </c:pt>
                      <c:pt idx="76">
                        <c:v>23.151847295883677</c:v>
                      </c:pt>
                      <c:pt idx="77">
                        <c:v>18.420057855940392</c:v>
                      </c:pt>
                      <c:pt idx="78">
                        <c:v>12.586683567907816</c:v>
                      </c:pt>
                      <c:pt idx="79">
                        <c:v>8.7902959081664545</c:v>
                      </c:pt>
                      <c:pt idx="80">
                        <c:v>5.6805477266870659</c:v>
                      </c:pt>
                      <c:pt idx="81">
                        <c:v>4.873170328264532</c:v>
                      </c:pt>
                      <c:pt idx="82">
                        <c:v>3.7067209395665279</c:v>
                      </c:pt>
                      <c:pt idx="83">
                        <c:v>2.5264276011924691</c:v>
                      </c:pt>
                      <c:pt idx="84">
                        <c:v>2.492784546413378</c:v>
                      </c:pt>
                      <c:pt idx="85">
                        <c:v>2.6021692952619135</c:v>
                      </c:pt>
                      <c:pt idx="86">
                        <c:v>2.7499694806544852</c:v>
                      </c:pt>
                      <c:pt idx="87">
                        <c:v>2.9170933808693693</c:v>
                      </c:pt>
                      <c:pt idx="88">
                        <c:v>3.2062946897138858</c:v>
                      </c:pt>
                      <c:pt idx="89">
                        <c:v>3.6404616548434086</c:v>
                      </c:pt>
                      <c:pt idx="90">
                        <c:v>6.0867307113805342</c:v>
                      </c:pt>
                      <c:pt idx="91">
                        <c:v>5.5579701871584728</c:v>
                      </c:pt>
                      <c:pt idx="92">
                        <c:v>5.2687980311270737</c:v>
                      </c:pt>
                      <c:pt idx="93">
                        <c:v>5.5315022857432421</c:v>
                      </c:pt>
                      <c:pt idx="94">
                        <c:v>5.5269472571410612</c:v>
                      </c:pt>
                      <c:pt idx="95">
                        <c:v>5.3131163728668644</c:v>
                      </c:pt>
                      <c:pt idx="96">
                        <c:v>5.0896328121738392</c:v>
                      </c:pt>
                      <c:pt idx="97">
                        <c:v>4.5300046099481124</c:v>
                      </c:pt>
                      <c:pt idx="98">
                        <c:v>4.4653676581359729</c:v>
                      </c:pt>
                      <c:pt idx="99">
                        <c:v>5.0906501472489376</c:v>
                      </c:pt>
                      <c:pt idx="100">
                        <c:v>3.0002542745320007</c:v>
                      </c:pt>
                      <c:pt idx="101">
                        <c:v>3.073419290047934</c:v>
                      </c:pt>
                      <c:pt idx="102">
                        <c:v>3.1246265395654458</c:v>
                      </c:pt>
                      <c:pt idx="103">
                        <c:v>3.1832677332864865</c:v>
                      </c:pt>
                      <c:pt idx="104">
                        <c:v>3.0163650076918618</c:v>
                      </c:pt>
                      <c:pt idx="105">
                        <c:v>2.8956465834090537</c:v>
                      </c:pt>
                      <c:pt idx="106">
                        <c:v>2.7417100712096496</c:v>
                      </c:pt>
                      <c:pt idx="107">
                        <c:v>3.0566839429401274</c:v>
                      </c:pt>
                      <c:pt idx="108">
                        <c:v>3.0278772631684809</c:v>
                      </c:pt>
                      <c:pt idx="109">
                        <c:v>2.7478731108010828</c:v>
                      </c:pt>
                      <c:pt idx="110">
                        <c:v>4.7248173349148388</c:v>
                      </c:pt>
                      <c:pt idx="111">
                        <c:v>3.2425389427047961</c:v>
                      </c:pt>
                      <c:pt idx="112">
                        <c:v>2.9732614445277661</c:v>
                      </c:pt>
                      <c:pt idx="113">
                        <c:v>2.6089989061211245</c:v>
                      </c:pt>
                      <c:pt idx="114">
                        <c:v>2.5344361098213293</c:v>
                      </c:pt>
                      <c:pt idx="115">
                        <c:v>2.3012605392712926</c:v>
                      </c:pt>
                      <c:pt idx="116">
                        <c:v>2.298660450214093</c:v>
                      </c:pt>
                      <c:pt idx="117">
                        <c:v>2.1023390928725161</c:v>
                      </c:pt>
                      <c:pt idx="118">
                        <c:v>1.4752764443327151</c:v>
                      </c:pt>
                      <c:pt idx="119">
                        <c:v>1.3445576910771466</c:v>
                      </c:pt>
                      <c:pt idx="120">
                        <c:v>1.4143969104347083</c:v>
                      </c:pt>
                      <c:pt idx="121">
                        <c:v>1.6146531716930581</c:v>
                      </c:pt>
                      <c:pt idx="122">
                        <c:v>1.7419652473716125</c:v>
                      </c:pt>
                      <c:pt idx="123">
                        <c:v>1.9020888501280395</c:v>
                      </c:pt>
                      <c:pt idx="124">
                        <c:v>1.8591879656271835</c:v>
                      </c:pt>
                      <c:pt idx="125">
                        <c:v>1.6925094262625988</c:v>
                      </c:pt>
                      <c:pt idx="126">
                        <c:v>1.8070734872314456</c:v>
                      </c:pt>
                      <c:pt idx="127">
                        <c:v>1.9770200595871938</c:v>
                      </c:pt>
                      <c:pt idx="128">
                        <c:v>2.871934537813849</c:v>
                      </c:pt>
                      <c:pt idx="129">
                        <c:v>2.9986339687928107</c:v>
                      </c:pt>
                      <c:pt idx="130">
                        <c:v>2.818549601024809</c:v>
                      </c:pt>
                      <c:pt idx="131">
                        <c:v>3.4605620516148079</c:v>
                      </c:pt>
                      <c:pt idx="132">
                        <c:v>3.2778945509341999</c:v>
                      </c:pt>
                      <c:pt idx="133">
                        <c:v>3.2579726522256847</c:v>
                      </c:pt>
                      <c:pt idx="134">
                        <c:v>3.5610065406554852</c:v>
                      </c:pt>
                      <c:pt idx="135">
                        <c:v>4.0197426595211319</c:v>
                      </c:pt>
                      <c:pt idx="136">
                        <c:v>3.998873254798426</c:v>
                      </c:pt>
                      <c:pt idx="137">
                        <c:v>3.6939433935955788</c:v>
                      </c:pt>
                      <c:pt idx="138">
                        <c:v>3.6557500572208106</c:v>
                      </c:pt>
                      <c:pt idx="139">
                        <c:v>3.8106720271864907</c:v>
                      </c:pt>
                      <c:pt idx="140">
                        <c:v>3.6389054822848745</c:v>
                      </c:pt>
                      <c:pt idx="141">
                        <c:v>3.1891551652471564</c:v>
                      </c:pt>
                      <c:pt idx="142">
                        <c:v>3.3302847870615633</c:v>
                      </c:pt>
                      <c:pt idx="143">
                        <c:v>3.194434299330255</c:v>
                      </c:pt>
                      <c:pt idx="144">
                        <c:v>3.1608139853464903</c:v>
                      </c:pt>
                      <c:pt idx="145">
                        <c:v>3.058682101613265</c:v>
                      </c:pt>
                      <c:pt idx="146">
                        <c:v>2.7150611299030496</c:v>
                      </c:pt>
                      <c:pt idx="147">
                        <c:v>2.7870510929764856</c:v>
                      </c:pt>
                      <c:pt idx="148">
                        <c:v>2.8272708608698291</c:v>
                      </c:pt>
                      <c:pt idx="149">
                        <c:v>3.1269331075098408</c:v>
                      </c:pt>
                      <c:pt idx="150">
                        <c:v>3.3904839071253985</c:v>
                      </c:pt>
                      <c:pt idx="151">
                        <c:v>3.2818043892914428</c:v>
                      </c:pt>
                      <c:pt idx="152">
                        <c:v>3.5155452636199116</c:v>
                      </c:pt>
                      <c:pt idx="153">
                        <c:v>3.7543785086907908</c:v>
                      </c:pt>
                      <c:pt idx="154">
                        <c:v>3.6128792247641104</c:v>
                      </c:pt>
                      <c:pt idx="155">
                        <c:v>4.2276309243283121</c:v>
                      </c:pt>
                      <c:pt idx="156">
                        <c:v>4.8629763297264068</c:v>
                      </c:pt>
                      <c:pt idx="157">
                        <c:v>5.2839868096293978</c:v>
                      </c:pt>
                      <c:pt idx="158">
                        <c:v>5.1743005409740235</c:v>
                      </c:pt>
                      <c:pt idx="159">
                        <c:v>5.3922997852918098</c:v>
                      </c:pt>
                      <c:pt idx="160">
                        <c:v>4.8838674680890612</c:v>
                      </c:pt>
                      <c:pt idx="161">
                        <c:v>5.6070887887065082</c:v>
                      </c:pt>
                      <c:pt idx="162">
                        <c:v>5.4223971101680846</c:v>
                      </c:pt>
                      <c:pt idx="163">
                        <c:v>5.0338527861553102</c:v>
                      </c:pt>
                      <c:pt idx="164">
                        <c:v>5.5566765175990707</c:v>
                      </c:pt>
                      <c:pt idx="165">
                        <c:v>5.8285964012858011</c:v>
                      </c:pt>
                      <c:pt idx="166">
                        <c:v>5.9694294233037857</c:v>
                      </c:pt>
                      <c:pt idx="167">
                        <c:v>5.4399072788182856</c:v>
                      </c:pt>
                      <c:pt idx="168">
                        <c:v>5.5255929167470255</c:v>
                      </c:pt>
                      <c:pt idx="169">
                        <c:v>5.4475667632413218</c:v>
                      </c:pt>
                      <c:pt idx="170">
                        <c:v>6.1352434056410496</c:v>
                      </c:pt>
                      <c:pt idx="171">
                        <c:v>5.9132242883649759</c:v>
                      </c:pt>
                      <c:pt idx="172">
                        <c:v>6.5282156682077446</c:v>
                      </c:pt>
                      <c:pt idx="173">
                        <c:v>7.4459801256316664</c:v>
                      </c:pt>
                      <c:pt idx="174">
                        <c:v>7.0874685060271236</c:v>
                      </c:pt>
                      <c:pt idx="175">
                        <c:v>5.6104567985198068</c:v>
                      </c:pt>
                      <c:pt idx="176">
                        <c:v>5.7044626976962123</c:v>
                      </c:pt>
                      <c:pt idx="177">
                        <c:v>6.1682216941562809</c:v>
                      </c:pt>
                      <c:pt idx="178">
                        <c:v>6.4868335114733755</c:v>
                      </c:pt>
                      <c:pt idx="179">
                        <c:v>5.8840086289344304</c:v>
                      </c:pt>
                      <c:pt idx="180">
                        <c:v>6.1194662776200781</c:v>
                      </c:pt>
                      <c:pt idx="181">
                        <c:v>6.3806211695478936</c:v>
                      </c:pt>
                      <c:pt idx="182">
                        <c:v>5.4624215151871862</c:v>
                      </c:pt>
                      <c:pt idx="183">
                        <c:v>4.4526024555027757</c:v>
                      </c:pt>
                      <c:pt idx="184">
                        <c:v>4.8246132093590859</c:v>
                      </c:pt>
                      <c:pt idx="185">
                        <c:v>5.7209573549194586</c:v>
                      </c:pt>
                      <c:pt idx="186">
                        <c:v>3.2003876494456067</c:v>
                      </c:pt>
                      <c:pt idx="187">
                        <c:v>3.1932519357089206</c:v>
                      </c:pt>
                      <c:pt idx="188">
                        <c:v>2.8497944002190203</c:v>
                      </c:pt>
                      <c:pt idx="189">
                        <c:v>2.4438341119822242</c:v>
                      </c:pt>
                      <c:pt idx="190">
                        <c:v>2.4633641582873107</c:v>
                      </c:pt>
                      <c:pt idx="191">
                        <c:v>2.1259862451795475</c:v>
                      </c:pt>
                      <c:pt idx="192">
                        <c:v>2.2641983873367204</c:v>
                      </c:pt>
                      <c:pt idx="193">
                        <c:v>2.4259993821432486</c:v>
                      </c:pt>
                      <c:pt idx="194">
                        <c:v>2.4063210308572436</c:v>
                      </c:pt>
                      <c:pt idx="195">
                        <c:v>2.2366394358962443</c:v>
                      </c:pt>
                      <c:pt idx="196">
                        <c:v>3.3142351683950926</c:v>
                      </c:pt>
                      <c:pt idx="197">
                        <c:v>3.1402184761605003</c:v>
                      </c:pt>
                      <c:pt idx="198">
                        <c:v>3.536543133429864</c:v>
                      </c:pt>
                      <c:pt idx="199">
                        <c:v>4.8257869819733799</c:v>
                      </c:pt>
                      <c:pt idx="200">
                        <c:v>4.1683777239762412</c:v>
                      </c:pt>
                      <c:pt idx="201">
                        <c:v>4.0878809908697189</c:v>
                      </c:pt>
                      <c:pt idx="202">
                        <c:v>2.9156946307321849</c:v>
                      </c:pt>
                      <c:pt idx="203">
                        <c:v>2.5616237007912872</c:v>
                      </c:pt>
                      <c:pt idx="204">
                        <c:v>2.5347530833674901</c:v>
                      </c:pt>
                      <c:pt idx="205">
                        <c:v>2.6083009985519801</c:v>
                      </c:pt>
                      <c:pt idx="206">
                        <c:v>2.5751352125477709</c:v>
                      </c:pt>
                      <c:pt idx="207">
                        <c:v>2.477363519284105</c:v>
                      </c:pt>
                      <c:pt idx="208">
                        <c:v>2.3884873771407933</c:v>
                      </c:pt>
                      <c:pt idx="209">
                        <c:v>2.3120444995969645</c:v>
                      </c:pt>
                      <c:pt idx="210">
                        <c:v>2.4117922128044418</c:v>
                      </c:pt>
                      <c:pt idx="211">
                        <c:v>3.0618177995232547</c:v>
                      </c:pt>
                      <c:pt idx="212">
                        <c:v>3.9072462138844912</c:v>
                      </c:pt>
                      <c:pt idx="213">
                        <c:v>4.6529616355532131</c:v>
                      </c:pt>
                      <c:pt idx="214">
                        <c:v>4.3601564268687847</c:v>
                      </c:pt>
                      <c:pt idx="215">
                        <c:v>4.4623645287553915</c:v>
                      </c:pt>
                      <c:pt idx="216">
                        <c:v>4.4270787003867502</c:v>
                      </c:pt>
                      <c:pt idx="217">
                        <c:v>5.2058812272968362</c:v>
                      </c:pt>
                      <c:pt idx="218">
                        <c:v>5.3251003533250509</c:v>
                      </c:pt>
                      <c:pt idx="219">
                        <c:v>5.3161102292511586</c:v>
                      </c:pt>
                      <c:pt idx="220">
                        <c:v>5.5991266718476362</c:v>
                      </c:pt>
                      <c:pt idx="221">
                        <c:v>5.5845850477561392</c:v>
                      </c:pt>
                      <c:pt idx="222">
                        <c:v>6.2180383317192254</c:v>
                      </c:pt>
                      <c:pt idx="223">
                        <c:v>6.1924182685028786</c:v>
                      </c:pt>
                      <c:pt idx="224">
                        <c:v>6.423849751346844</c:v>
                      </c:pt>
                      <c:pt idx="225">
                        <c:v>6.1715761951586021</c:v>
                      </c:pt>
                      <c:pt idx="226">
                        <c:v>6.5495335582646481</c:v>
                      </c:pt>
                      <c:pt idx="227">
                        <c:v>6.1529494190072658</c:v>
                      </c:pt>
                      <c:pt idx="228">
                        <c:v>6.1911880057063895</c:v>
                      </c:pt>
                      <c:pt idx="229">
                        <c:v>5.8670793296431407</c:v>
                      </c:pt>
                      <c:pt idx="230">
                        <c:v>5.7097292689212829</c:v>
                      </c:pt>
                      <c:pt idx="231">
                        <c:v>5.5045446030663987</c:v>
                      </c:pt>
                      <c:pt idx="232">
                        <c:v>4.7797899204531245</c:v>
                      </c:pt>
                      <c:pt idx="233">
                        <c:v>4.7649490685877058</c:v>
                      </c:pt>
                      <c:pt idx="234">
                        <c:v>5.0619215836811655</c:v>
                      </c:pt>
                      <c:pt idx="235">
                        <c:v>5.1746752081146461</c:v>
                      </c:pt>
                      <c:pt idx="236">
                        <c:v>4.6213887868081791</c:v>
                      </c:pt>
                      <c:pt idx="237">
                        <c:v>4.6841140127275525</c:v>
                      </c:pt>
                      <c:pt idx="238">
                        <c:v>4.7474803916865955</c:v>
                      </c:pt>
                      <c:pt idx="239">
                        <c:v>5.0323710478586978</c:v>
                      </c:pt>
                      <c:pt idx="240">
                        <c:v>5.154523973926171</c:v>
                      </c:pt>
                      <c:pt idx="241">
                        <c:v>5.1061517705000465</c:v>
                      </c:pt>
                      <c:pt idx="242">
                        <c:v>5.6416797431794778</c:v>
                      </c:pt>
                      <c:pt idx="243">
                        <c:v>6.1769529795019835</c:v>
                      </c:pt>
                      <c:pt idx="244">
                        <c:v>5.8038065531838132</c:v>
                      </c:pt>
                      <c:pt idx="245">
                        <c:v>5.7285909616997372</c:v>
                      </c:pt>
                      <c:pt idx="246">
                        <c:v>6.4871051963965529</c:v>
                      </c:pt>
                      <c:pt idx="247">
                        <c:v>6.7647359493992427</c:v>
                      </c:pt>
                      <c:pt idx="248">
                        <c:v>6.8447328731432791</c:v>
                      </c:pt>
                      <c:pt idx="249">
                        <c:v>6.8588267393862727</c:v>
                      </c:pt>
                      <c:pt idx="250">
                        <c:v>7.3171388768440524</c:v>
                      </c:pt>
                      <c:pt idx="251">
                        <c:v>6.6925824903056297</c:v>
                      </c:pt>
                      <c:pt idx="252">
                        <c:v>6.3160556047312797</c:v>
                      </c:pt>
                      <c:pt idx="253">
                        <c:v>6.0718341433587204</c:v>
                      </c:pt>
                      <c:pt idx="254">
                        <c:v>6.3694244928775188</c:v>
                      </c:pt>
                      <c:pt idx="255">
                        <c:v>6.3570892607640506</c:v>
                      </c:pt>
                      <c:pt idx="256">
                        <c:v>6.3754283897346422</c:v>
                      </c:pt>
                      <c:pt idx="257">
                        <c:v>6.3109234963524772</c:v>
                      </c:pt>
                      <c:pt idx="258">
                        <c:v>6.1769094036523278</c:v>
                      </c:pt>
                      <c:pt idx="259">
                        <c:v>6.3061940317873084</c:v>
                      </c:pt>
                      <c:pt idx="260">
                        <c:v>6.6012348183984697</c:v>
                      </c:pt>
                      <c:pt idx="261">
                        <c:v>7.2884342708009502</c:v>
                      </c:pt>
                      <c:pt idx="262">
                        <c:v>7.8197834140620186</c:v>
                      </c:pt>
                      <c:pt idx="263">
                        <c:v>7.5736293179419176</c:v>
                      </c:pt>
                      <c:pt idx="264">
                        <c:v>8.0180664352141182</c:v>
                      </c:pt>
                      <c:pt idx="265">
                        <c:v>7.1339919824054823</c:v>
                      </c:pt>
                      <c:pt idx="266">
                        <c:v>6.9390826027387078</c:v>
                      </c:pt>
                      <c:pt idx="267">
                        <c:v>6.9572327267793206</c:v>
                      </c:pt>
                      <c:pt idx="268">
                        <c:v>6.3027943718717099</c:v>
                      </c:pt>
                      <c:pt idx="269">
                        <c:v>5.7273498670263461</c:v>
                      </c:pt>
                      <c:pt idx="270">
                        <c:v>5.3104187614370293</c:v>
                      </c:pt>
                      <c:pt idx="271">
                        <c:v>5.5909292285068872</c:v>
                      </c:pt>
                      <c:pt idx="272">
                        <c:v>5.5689790232613783</c:v>
                      </c:pt>
                      <c:pt idx="273">
                        <c:v>5.7264203209330553</c:v>
                      </c:pt>
                      <c:pt idx="274">
                        <c:v>5.6014697386583885</c:v>
                      </c:pt>
                      <c:pt idx="275">
                        <c:v>4.4226717537897988</c:v>
                      </c:pt>
                      <c:pt idx="276">
                        <c:v>4.4928881343391032</c:v>
                      </c:pt>
                      <c:pt idx="277">
                        <c:v>4.2296259829618359</c:v>
                      </c:pt>
                      <c:pt idx="278">
                        <c:v>4.0789805625418882</c:v>
                      </c:pt>
                      <c:pt idx="279">
                        <c:v>3.9868502508172257</c:v>
                      </c:pt>
                      <c:pt idx="280">
                        <c:v>3.8971702208084129</c:v>
                      </c:pt>
                      <c:pt idx="281">
                        <c:v>3.9981071962648187</c:v>
                      </c:pt>
                      <c:pt idx="282">
                        <c:v>3.8665319981213364</c:v>
                      </c:pt>
                      <c:pt idx="283">
                        <c:v>3.5788832113902243</c:v>
                      </c:pt>
                      <c:pt idx="284">
                        <c:v>3.5832539901374121</c:v>
                      </c:pt>
                      <c:pt idx="285">
                        <c:v>4.4344898730386921</c:v>
                      </c:pt>
                      <c:pt idx="286">
                        <c:v>4.1029916899576007</c:v>
                      </c:pt>
                      <c:pt idx="287">
                        <c:v>4.1840614622836192</c:v>
                      </c:pt>
                      <c:pt idx="288">
                        <c:v>1.9513188592743367</c:v>
                      </c:pt>
                      <c:pt idx="289">
                        <c:v>1.9541594054571603</c:v>
                      </c:pt>
                      <c:pt idx="290">
                        <c:v>1.7707845976134511</c:v>
                      </c:pt>
                      <c:pt idx="291">
                        <c:v>1.6450337799370738</c:v>
                      </c:pt>
                      <c:pt idx="292">
                        <c:v>1.6210712293734397</c:v>
                      </c:pt>
                      <c:pt idx="293">
                        <c:v>1.5079679436302924</c:v>
                      </c:pt>
                      <c:pt idx="294">
                        <c:v>1.3966456482286007</c:v>
                      </c:pt>
                      <c:pt idx="295">
                        <c:v>1.3688941473184169</c:v>
                      </c:pt>
                      <c:pt idx="296">
                        <c:v>1.3461415988296903</c:v>
                      </c:pt>
                      <c:pt idx="297">
                        <c:v>1.3113474143724144</c:v>
                      </c:pt>
                      <c:pt idx="298">
                        <c:v>2.7967890488262692</c:v>
                      </c:pt>
                      <c:pt idx="299">
                        <c:v>2.8756287018941782</c:v>
                      </c:pt>
                      <c:pt idx="300">
                        <c:v>3.2548860643735109</c:v>
                      </c:pt>
                      <c:pt idx="301">
                        <c:v>3.3089814630835996</c:v>
                      </c:pt>
                      <c:pt idx="302">
                        <c:v>3.3185922377377035</c:v>
                      </c:pt>
                      <c:pt idx="303">
                        <c:v>4.0283957779232216</c:v>
                      </c:pt>
                      <c:pt idx="304">
                        <c:v>4.2931071805451415</c:v>
                      </c:pt>
                      <c:pt idx="305">
                        <c:v>4.4984625784223731</c:v>
                      </c:pt>
                      <c:pt idx="306">
                        <c:v>4.6487806835714736</c:v>
                      </c:pt>
                      <c:pt idx="307">
                        <c:v>4.7066904734584085</c:v>
                      </c:pt>
                      <c:pt idx="308">
                        <c:v>4.5504927641010413</c:v>
                      </c:pt>
                      <c:pt idx="309">
                        <c:v>4.7339410084217617</c:v>
                      </c:pt>
                      <c:pt idx="310">
                        <c:v>4.7366887597854692</c:v>
                      </c:pt>
                      <c:pt idx="311">
                        <c:v>4.0419184506208223</c:v>
                      </c:pt>
                      <c:pt idx="312">
                        <c:v>4.182364387726806</c:v>
                      </c:pt>
                      <c:pt idx="313">
                        <c:v>3.91714458946845</c:v>
                      </c:pt>
                      <c:pt idx="314">
                        <c:v>4.0115137235003537</c:v>
                      </c:pt>
                      <c:pt idx="315">
                        <c:v>4.4266962906056948</c:v>
                      </c:pt>
                      <c:pt idx="316">
                        <c:v>4.7522529358735115</c:v>
                      </c:pt>
                      <c:pt idx="317">
                        <c:v>4.6849171790796413</c:v>
                      </c:pt>
                      <c:pt idx="318">
                        <c:v>4.60039535171805</c:v>
                      </c:pt>
                      <c:pt idx="319">
                        <c:v>4.4157104614212512</c:v>
                      </c:pt>
                      <c:pt idx="320">
                        <c:v>3.8587888702819559</c:v>
                      </c:pt>
                      <c:pt idx="321">
                        <c:v>4.0587043471181472</c:v>
                      </c:pt>
                      <c:pt idx="322">
                        <c:v>4.2732766100435731</c:v>
                      </c:pt>
                      <c:pt idx="323">
                        <c:v>4.8685343903843448</c:v>
                      </c:pt>
                      <c:pt idx="324">
                        <c:v>4.3231301265027184</c:v>
                      </c:pt>
                      <c:pt idx="325">
                        <c:v>4.263904748397386</c:v>
                      </c:pt>
                      <c:pt idx="326">
                        <c:v>3.2205283739027548</c:v>
                      </c:pt>
                      <c:pt idx="327">
                        <c:v>3.2076509989277553</c:v>
                      </c:pt>
                      <c:pt idx="328">
                        <c:v>3.0927396431523464</c:v>
                      </c:pt>
                      <c:pt idx="329">
                        <c:v>3.2791634706560973</c:v>
                      </c:pt>
                      <c:pt idx="330">
                        <c:v>3.9525505274328947</c:v>
                      </c:pt>
                      <c:pt idx="331">
                        <c:v>4.2665002011144306</c:v>
                      </c:pt>
                      <c:pt idx="332">
                        <c:v>4.0320193504845188</c:v>
                      </c:pt>
                      <c:pt idx="333">
                        <c:v>3.7947182343004164</c:v>
                      </c:pt>
                      <c:pt idx="334">
                        <c:v>4.4381537156083075</c:v>
                      </c:pt>
                      <c:pt idx="335">
                        <c:v>3.8623759596075331</c:v>
                      </c:pt>
                      <c:pt idx="336">
                        <c:v>5.1173496932699338</c:v>
                      </c:pt>
                      <c:pt idx="337">
                        <c:v>5.1112212422497434</c:v>
                      </c:pt>
                      <c:pt idx="338">
                        <c:v>5.8143537178113576</c:v>
                      </c:pt>
                      <c:pt idx="339">
                        <c:v>6.1074150299275551</c:v>
                      </c:pt>
                      <c:pt idx="340">
                        <c:v>6.2232747884336552</c:v>
                      </c:pt>
                      <c:pt idx="341">
                        <c:v>6.9449429078977261</c:v>
                      </c:pt>
                      <c:pt idx="342">
                        <c:v>6.9156287509966905</c:v>
                      </c:pt>
                      <c:pt idx="343">
                        <c:v>7.3029784548090042</c:v>
                      </c:pt>
                      <c:pt idx="344">
                        <c:v>7.4954976802558297</c:v>
                      </c:pt>
                      <c:pt idx="345">
                        <c:v>8.7973431033643426</c:v>
                      </c:pt>
                      <c:pt idx="346">
                        <c:v>10.437934500840328</c:v>
                      </c:pt>
                      <c:pt idx="347">
                        <c:v>9.3285053388253036</c:v>
                      </c:pt>
                      <c:pt idx="348">
                        <c:v>7.2990495844369478</c:v>
                      </c:pt>
                      <c:pt idx="349">
                        <c:v>6.1408594635609495</c:v>
                      </c:pt>
                      <c:pt idx="350">
                        <c:v>5.8790362788028565</c:v>
                      </c:pt>
                      <c:pt idx="351">
                        <c:v>5.7990215501738351</c:v>
                      </c:pt>
                      <c:pt idx="352">
                        <c:v>6.2691627238772485</c:v>
                      </c:pt>
                      <c:pt idx="353">
                        <c:v>6.0352427252239096</c:v>
                      </c:pt>
                      <c:pt idx="354">
                        <c:v>5.6372704848684068</c:v>
                      </c:pt>
                      <c:pt idx="355">
                        <c:v>5.743673814931725</c:v>
                      </c:pt>
                      <c:pt idx="356">
                        <c:v>5.0098134513625734</c:v>
                      </c:pt>
                      <c:pt idx="357">
                        <c:v>6.1776091402792055</c:v>
                      </c:pt>
                      <c:pt idx="358">
                        <c:v>7.6120038881648329</c:v>
                      </c:pt>
                      <c:pt idx="359">
                        <c:v>7.3953562272491986</c:v>
                      </c:pt>
                      <c:pt idx="360">
                        <c:v>7.332148077369939</c:v>
                      </c:pt>
                      <c:pt idx="361">
                        <c:v>6.7921103755265539</c:v>
                      </c:pt>
                      <c:pt idx="362">
                        <c:v>6.7807328449830875</c:v>
                      </c:pt>
                      <c:pt idx="363">
                        <c:v>4.2283611244274413</c:v>
                      </c:pt>
                      <c:pt idx="364">
                        <c:v>4.2256489433914952</c:v>
                      </c:pt>
                      <c:pt idx="365">
                        <c:v>4.0812363484329737</c:v>
                      </c:pt>
                      <c:pt idx="366">
                        <c:v>4.1974181120045708</c:v>
                      </c:pt>
                      <c:pt idx="367">
                        <c:v>4.0966120567299411</c:v>
                      </c:pt>
                      <c:pt idx="368">
                        <c:v>3.8107407763393972</c:v>
                      </c:pt>
                      <c:pt idx="369">
                        <c:v>2.8799806674368873</c:v>
                      </c:pt>
                      <c:pt idx="370">
                        <c:v>2.7228022671250516</c:v>
                      </c:pt>
                      <c:pt idx="371">
                        <c:v>2.7968900344283778</c:v>
                      </c:pt>
                      <c:pt idx="372">
                        <c:v>2.7621706101435097</c:v>
                      </c:pt>
                      <c:pt idx="373">
                        <c:v>3.2556487577179869</c:v>
                      </c:pt>
                      <c:pt idx="374">
                        <c:v>3.3608773547878972</c:v>
                      </c:pt>
                      <c:pt idx="375">
                        <c:v>3.2987695126948426</c:v>
                      </c:pt>
                      <c:pt idx="376">
                        <c:v>3.4868134704589253</c:v>
                      </c:pt>
                      <c:pt idx="377">
                        <c:v>3.3541108331485745</c:v>
                      </c:pt>
                      <c:pt idx="378">
                        <c:v>3.476802351130992</c:v>
                      </c:pt>
                      <c:pt idx="379">
                        <c:v>5.0611326259706892</c:v>
                      </c:pt>
                      <c:pt idx="380">
                        <c:v>5.3986357442746451</c:v>
                      </c:pt>
                      <c:pt idx="381">
                        <c:v>5.3083842065140461</c:v>
                      </c:pt>
                      <c:pt idx="382">
                        <c:v>5.1669824011550824</c:v>
                      </c:pt>
                      <c:pt idx="383">
                        <c:v>5.9734801163725333</c:v>
                      </c:pt>
                      <c:pt idx="384">
                        <c:v>6.1097436929810938</c:v>
                      </c:pt>
                      <c:pt idx="385">
                        <c:v>6.961585423431476</c:v>
                      </c:pt>
                      <c:pt idx="386">
                        <c:v>6.8141057778784644</c:v>
                      </c:pt>
                      <c:pt idx="387">
                        <c:v>7.5020463935884214</c:v>
                      </c:pt>
                      <c:pt idx="388">
                        <c:v>8.7111867758678549</c:v>
                      </c:pt>
                      <c:pt idx="389">
                        <c:v>9.8852381120400814</c:v>
                      </c:pt>
                      <c:pt idx="390">
                        <c:v>9.8891196471472664</c:v>
                      </c:pt>
                      <c:pt idx="391">
                        <c:v>10.587369758054837</c:v>
                      </c:pt>
                      <c:pt idx="392">
                        <c:v>13.396210897487</c:v>
                      </c:pt>
                      <c:pt idx="393">
                        <c:v>14.392935667206249</c:v>
                      </c:pt>
                      <c:pt idx="394">
                        <c:v>14.543186996098665</c:v>
                      </c:pt>
                      <c:pt idx="395">
                        <c:v>13.875842035909553</c:v>
                      </c:pt>
                      <c:pt idx="396">
                        <c:v>14.036933170928824</c:v>
                      </c:pt>
                      <c:pt idx="397">
                        <c:v>13.277466752771947</c:v>
                      </c:pt>
                      <c:pt idx="398">
                        <c:v>11.653284006525132</c:v>
                      </c:pt>
                      <c:pt idx="399">
                        <c:v>9.5688958558373098</c:v>
                      </c:pt>
                      <c:pt idx="400">
                        <c:v>8.3088718801418882</c:v>
                      </c:pt>
                      <c:pt idx="401">
                        <c:v>8.9204415557648282</c:v>
                      </c:pt>
                      <c:pt idx="402">
                        <c:v>8.7776377582439995</c:v>
                      </c:pt>
                      <c:pt idx="403">
                        <c:v>8.6361080240949413</c:v>
                      </c:pt>
                      <c:pt idx="404">
                        <c:v>8.3778581300889226</c:v>
                      </c:pt>
                      <c:pt idx="405">
                        <c:v>7.2072341485316294</c:v>
                      </c:pt>
                      <c:pt idx="406">
                        <c:v>7.3981201866751105</c:v>
                      </c:pt>
                      <c:pt idx="407">
                        <c:v>7.5467690494597077</c:v>
                      </c:pt>
                      <c:pt idx="408">
                        <c:v>7.9222418776343355</c:v>
                      </c:pt>
                      <c:pt idx="409">
                        <c:v>7.9528522757227673</c:v>
                      </c:pt>
                      <c:pt idx="410">
                        <c:v>8.5558478574208401</c:v>
                      </c:pt>
                      <c:pt idx="411">
                        <c:v>7.7189742280277454</c:v>
                      </c:pt>
                      <c:pt idx="412">
                        <c:v>7.0497594150871494</c:v>
                      </c:pt>
                      <c:pt idx="413">
                        <c:v>6.7996141536867016</c:v>
                      </c:pt>
                      <c:pt idx="414">
                        <c:v>6.7566262195502462</c:v>
                      </c:pt>
                      <c:pt idx="415">
                        <c:v>7.9208455905938004</c:v>
                      </c:pt>
                      <c:pt idx="416">
                        <c:v>7.3826461275107542</c:v>
                      </c:pt>
                      <c:pt idx="417">
                        <c:v>7.0503224602633745</c:v>
                      </c:pt>
                      <c:pt idx="418">
                        <c:v>6.8556654698623545</c:v>
                      </c:pt>
                      <c:pt idx="419">
                        <c:v>6.7417932955476516</c:v>
                      </c:pt>
                      <c:pt idx="420">
                        <c:v>7.8507059280505054</c:v>
                      </c:pt>
                      <c:pt idx="421">
                        <c:v>8.7508745866468196</c:v>
                      </c:pt>
                      <c:pt idx="422">
                        <c:v>8.3769437761883569</c:v>
                      </c:pt>
                      <c:pt idx="423">
                        <c:v>7.3302286078621339</c:v>
                      </c:pt>
                      <c:pt idx="424">
                        <c:v>7.292754487455321</c:v>
                      </c:pt>
                      <c:pt idx="425">
                        <c:v>6.7095028406306438</c:v>
                      </c:pt>
                      <c:pt idx="426">
                        <c:v>6.901140961156373</c:v>
                      </c:pt>
                      <c:pt idx="427">
                        <c:v>7.2810841261365189</c:v>
                      </c:pt>
                      <c:pt idx="428">
                        <c:v>7.0930118558892072</c:v>
                      </c:pt>
                      <c:pt idx="429">
                        <c:v>7.0857165413619514</c:v>
                      </c:pt>
                      <c:pt idx="430">
                        <c:v>7.0175105947784671</c:v>
                      </c:pt>
                      <c:pt idx="431">
                        <c:v>6.7398127087338695</c:v>
                      </c:pt>
                      <c:pt idx="432">
                        <c:v>7.4914688686831346</c:v>
                      </c:pt>
                      <c:pt idx="433">
                        <c:v>8.415022210882908</c:v>
                      </c:pt>
                      <c:pt idx="434">
                        <c:v>6.2423924919079923</c:v>
                      </c:pt>
                      <c:pt idx="435">
                        <c:v>6.8458842328734626</c:v>
                      </c:pt>
                      <c:pt idx="436">
                        <c:v>7.3394652203914976</c:v>
                      </c:pt>
                      <c:pt idx="437">
                        <c:v>6.617926730553644</c:v>
                      </c:pt>
                      <c:pt idx="438">
                        <c:v>6.7762207734742663</c:v>
                      </c:pt>
                      <c:pt idx="439">
                        <c:v>7.5840145232789089</c:v>
                      </c:pt>
                      <c:pt idx="440">
                        <c:v>6.7977892620740379</c:v>
                      </c:pt>
                      <c:pt idx="441">
                        <c:v>5.96555311053769</c:v>
                      </c:pt>
                      <c:pt idx="442">
                        <c:v>6.0363052100059296</c:v>
                      </c:pt>
                      <c:pt idx="443">
                        <c:v>6.4593620374341922</c:v>
                      </c:pt>
                      <c:pt idx="444">
                        <c:v>7.4246751489970473</c:v>
                      </c:pt>
                      <c:pt idx="445">
                        <c:v>7.4554154338908427</c:v>
                      </c:pt>
                      <c:pt idx="446">
                        <c:v>7.2933461769328458</c:v>
                      </c:pt>
                      <c:pt idx="447">
                        <c:v>7.6663346538258512</c:v>
                      </c:pt>
                      <c:pt idx="448">
                        <c:v>5.0299479176017865</c:v>
                      </c:pt>
                      <c:pt idx="449">
                        <c:v>5.0219561921278464</c:v>
                      </c:pt>
                      <c:pt idx="450">
                        <c:v>4.9023371018177615</c:v>
                      </c:pt>
                      <c:pt idx="451">
                        <c:v>5.5734104473625745</c:v>
                      </c:pt>
                      <c:pt idx="452">
                        <c:v>5.429621564987678</c:v>
                      </c:pt>
                      <c:pt idx="453">
                        <c:v>4.1572979838684834</c:v>
                      </c:pt>
                      <c:pt idx="454">
                        <c:v>4.3787781951608817</c:v>
                      </c:pt>
                      <c:pt idx="455">
                        <c:v>4.1708821565053951</c:v>
                      </c:pt>
                      <c:pt idx="456">
                        <c:v>4.1870520927567387</c:v>
                      </c:pt>
                      <c:pt idx="457">
                        <c:v>4.3773353632856198</c:v>
                      </c:pt>
                      <c:pt idx="458">
                        <c:v>6.4160998194966687</c:v>
                      </c:pt>
                      <c:pt idx="459">
                        <c:v>6.1068242332920777</c:v>
                      </c:pt>
                      <c:pt idx="460">
                        <c:v>6.2659658439063595</c:v>
                      </c:pt>
                      <c:pt idx="461">
                        <c:v>6.2181715738418397</c:v>
                      </c:pt>
                      <c:pt idx="462">
                        <c:v>3.4511417286251511</c:v>
                      </c:pt>
                      <c:pt idx="463">
                        <c:v>4.319479208386916</c:v>
                      </c:pt>
                      <c:pt idx="464">
                        <c:v>4.2026943803059007</c:v>
                      </c:pt>
                      <c:pt idx="465">
                        <c:v>4.1243354971661548</c:v>
                      </c:pt>
                      <c:pt idx="466">
                        <c:v>3.9523964125331119</c:v>
                      </c:pt>
                      <c:pt idx="467">
                        <c:v>3.5362397715866072</c:v>
                      </c:pt>
                      <c:pt idx="468">
                        <c:v>3.3324873014331255</c:v>
                      </c:pt>
                      <c:pt idx="469">
                        <c:v>3.4022882955417706</c:v>
                      </c:pt>
                      <c:pt idx="470">
                        <c:v>3.45343699683254</c:v>
                      </c:pt>
                      <c:pt idx="471">
                        <c:v>3.4582950129091192</c:v>
                      </c:pt>
                      <c:pt idx="472">
                        <c:v>6.2003513239068662</c:v>
                      </c:pt>
                      <c:pt idx="473">
                        <c:v>5.8481335120277667</c:v>
                      </c:pt>
                      <c:pt idx="474">
                        <c:v>6.5226758348409701</c:v>
                      </c:pt>
                      <c:pt idx="475">
                        <c:v>6.8399397733266749</c:v>
                      </c:pt>
                      <c:pt idx="476">
                        <c:v>6.7622215550961311</c:v>
                      </c:pt>
                      <c:pt idx="477">
                        <c:v>7.9490908306795358</c:v>
                      </c:pt>
                      <c:pt idx="478">
                        <c:v>8.9505097069469688</c:v>
                      </c:pt>
                      <c:pt idx="479">
                        <c:v>9.2773014431379703</c:v>
                      </c:pt>
                      <c:pt idx="480">
                        <c:v>9.3179556605492824</c:v>
                      </c:pt>
                      <c:pt idx="481">
                        <c:v>9.013310854548152</c:v>
                      </c:pt>
                      <c:pt idx="482">
                        <c:v>9.3901443649941321</c:v>
                      </c:pt>
                      <c:pt idx="483">
                        <c:v>10.164519305817178</c:v>
                      </c:pt>
                      <c:pt idx="484">
                        <c:v>9.7151235411210433</c:v>
                      </c:pt>
                      <c:pt idx="485">
                        <c:v>9.9532347301097399</c:v>
                      </c:pt>
                      <c:pt idx="486">
                        <c:v>11.081231270317591</c:v>
                      </c:pt>
                      <c:pt idx="487">
                        <c:v>12.152624635818768</c:v>
                      </c:pt>
                      <c:pt idx="488">
                        <c:v>11.145226678058991</c:v>
                      </c:pt>
                      <c:pt idx="489">
                        <c:v>11.18529722718193</c:v>
                      </c:pt>
                      <c:pt idx="490">
                        <c:v>12.163838949471323</c:v>
                      </c:pt>
                      <c:pt idx="491">
                        <c:v>13.132593167643325</c:v>
                      </c:pt>
                      <c:pt idx="492">
                        <c:v>11.235258582259542</c:v>
                      </c:pt>
                      <c:pt idx="493">
                        <c:v>11.080192225440035</c:v>
                      </c:pt>
                      <c:pt idx="494">
                        <c:v>11.928250337043968</c:v>
                      </c:pt>
                      <c:pt idx="495">
                        <c:v>13.035038036575344</c:v>
                      </c:pt>
                      <c:pt idx="496">
                        <c:v>12.168344458437804</c:v>
                      </c:pt>
                      <c:pt idx="497">
                        <c:v>11.976799768867318</c:v>
                      </c:pt>
                      <c:pt idx="498">
                        <c:v>10.876503688154525</c:v>
                      </c:pt>
                      <c:pt idx="499">
                        <c:v>11.726171330963579</c:v>
                      </c:pt>
                      <c:pt idx="500">
                        <c:v>10.99165646718131</c:v>
                      </c:pt>
                      <c:pt idx="501">
                        <c:v>10.810076735987732</c:v>
                      </c:pt>
                      <c:pt idx="502">
                        <c:v>12.553555640720852</c:v>
                      </c:pt>
                      <c:pt idx="503">
                        <c:v>11.545468435556232</c:v>
                      </c:pt>
                      <c:pt idx="504">
                        <c:v>11.829858845002908</c:v>
                      </c:pt>
                      <c:pt idx="505">
                        <c:v>11.545149337545435</c:v>
                      </c:pt>
                      <c:pt idx="506">
                        <c:v>11.729414708675163</c:v>
                      </c:pt>
                      <c:pt idx="507">
                        <c:v>12.134363894139033</c:v>
                      </c:pt>
                      <c:pt idx="508">
                        <c:v>13.587505236619387</c:v>
                      </c:pt>
                      <c:pt idx="509">
                        <c:v>13.201756535346416</c:v>
                      </c:pt>
                      <c:pt idx="510">
                        <c:v>14.264944687211775</c:v>
                      </c:pt>
                      <c:pt idx="511">
                        <c:v>14.430528965714958</c:v>
                      </c:pt>
                      <c:pt idx="512">
                        <c:v>13.704137731055114</c:v>
                      </c:pt>
                      <c:pt idx="513">
                        <c:v>14.167682595735839</c:v>
                      </c:pt>
                      <c:pt idx="514">
                        <c:v>10.476244767179832</c:v>
                      </c:pt>
                      <c:pt idx="515">
                        <c:v>10.303589554233715</c:v>
                      </c:pt>
                      <c:pt idx="516">
                        <c:v>8.6531223536053421</c:v>
                      </c:pt>
                      <c:pt idx="517">
                        <c:v>8.8950617449960117</c:v>
                      </c:pt>
                      <c:pt idx="518">
                        <c:v>8.8495593372572756</c:v>
                      </c:pt>
                      <c:pt idx="519">
                        <c:v>7.2626101228309921</c:v>
                      </c:pt>
                      <c:pt idx="520">
                        <c:v>7.2582094844159171</c:v>
                      </c:pt>
                      <c:pt idx="521">
                        <c:v>6.3102790287542234</c:v>
                      </c:pt>
                      <c:pt idx="522">
                        <c:v>6.3529271580035411</c:v>
                      </c:pt>
                      <c:pt idx="523">
                        <c:v>6.4288569894890388</c:v>
                      </c:pt>
                      <c:pt idx="524">
                        <c:v>7.1640420520993606</c:v>
                      </c:pt>
                      <c:pt idx="525">
                        <c:v>6.9770120548445425</c:v>
                      </c:pt>
                      <c:pt idx="526">
                        <c:v>8.2653548148875373</c:v>
                      </c:pt>
                      <c:pt idx="527">
                        <c:v>8.097515695637199</c:v>
                      </c:pt>
                      <c:pt idx="528">
                        <c:v>8.3285941233607659</c:v>
                      </c:pt>
                      <c:pt idx="529">
                        <c:v>10.433032202583425</c:v>
                      </c:pt>
                      <c:pt idx="530">
                        <c:v>10.203984837714602</c:v>
                      </c:pt>
                      <c:pt idx="531">
                        <c:v>12.774344755376445</c:v>
                      </c:pt>
                      <c:pt idx="532">
                        <c:v>13.008406071832502</c:v>
                      </c:pt>
                      <c:pt idx="533">
                        <c:v>13.720321342303196</c:v>
                      </c:pt>
                      <c:pt idx="534">
                        <c:v>15.8258280664748</c:v>
                      </c:pt>
                      <c:pt idx="535">
                        <c:v>18.072263718636226</c:v>
                      </c:pt>
                      <c:pt idx="536">
                        <c:v>17.764329693287149</c:v>
                      </c:pt>
                      <c:pt idx="537">
                        <c:v>17.757664147927137</c:v>
                      </c:pt>
                      <c:pt idx="538">
                        <c:v>17.909069856647697</c:v>
                      </c:pt>
                      <c:pt idx="539">
                        <c:v>19.085632748248543</c:v>
                      </c:pt>
                      <c:pt idx="540">
                        <c:v>15.9892997443113</c:v>
                      </c:pt>
                      <c:pt idx="541">
                        <c:v>13.673620943032061</c:v>
                      </c:pt>
                      <c:pt idx="542">
                        <c:v>11.978670470643127</c:v>
                      </c:pt>
                      <c:pt idx="543">
                        <c:v>10.98545696949154</c:v>
                      </c:pt>
                      <c:pt idx="544">
                        <c:v>10.726407846123864</c:v>
                      </c:pt>
                      <c:pt idx="545">
                        <c:v>9.721001128659978</c:v>
                      </c:pt>
                      <c:pt idx="546">
                        <c:v>10.123202077423178</c:v>
                      </c:pt>
                      <c:pt idx="547">
                        <c:v>8.3078993073850533</c:v>
                      </c:pt>
                      <c:pt idx="548">
                        <c:v>8.6068615516114377</c:v>
                      </c:pt>
                      <c:pt idx="549">
                        <c:v>8.9220619260072862</c:v>
                      </c:pt>
                      <c:pt idx="550">
                        <c:v>10.146571830482863</c:v>
                      </c:pt>
                    </c:numCache>
                  </c:numRef>
                </c:val>
                <c:smooth val="0"/>
                <c:extLst xmlns:c15="http://schemas.microsoft.com/office/drawing/2012/chart">
                  <c:ext xmlns:c16="http://schemas.microsoft.com/office/drawing/2014/chart" uri="{C3380CC4-5D6E-409C-BE32-E72D297353CC}">
                    <c16:uniqueId val="{00000004-B4B4-4413-9C68-AB63E3AFFC03}"/>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Google Mobility Indices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Index_Methodology!$K$11</c:f>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Index_Methodology!$K$12:$K$571</c15:sqref>
                  </c15:fullRef>
                </c:ext>
              </c:extLst>
              <c:f>Index_Methodology!$K$21:$K$571</c:f>
              <c:numCache>
                <c:formatCode>0.00000</c:formatCode>
                <c:ptCount val="551"/>
                <c:pt idx="0">
                  <c:v>0.46250000000000002</c:v>
                </c:pt>
                <c:pt idx="1">
                  <c:v>0.46250000000000002</c:v>
                </c:pt>
                <c:pt idx="2">
                  <c:v>0.45</c:v>
                </c:pt>
                <c:pt idx="3">
                  <c:v>0.45</c:v>
                </c:pt>
                <c:pt idx="4">
                  <c:v>0.41249999999999998</c:v>
                </c:pt>
                <c:pt idx="5">
                  <c:v>0.4</c:v>
                </c:pt>
                <c:pt idx="6">
                  <c:v>0.375</c:v>
                </c:pt>
                <c:pt idx="7">
                  <c:v>0.46250000000000002</c:v>
                </c:pt>
                <c:pt idx="8">
                  <c:v>0.4375</c:v>
                </c:pt>
                <c:pt idx="9">
                  <c:v>0.46250000000000002</c:v>
                </c:pt>
                <c:pt idx="10">
                  <c:v>0.45</c:v>
                </c:pt>
                <c:pt idx="11">
                  <c:v>0.41875000000000001</c:v>
                </c:pt>
                <c:pt idx="12">
                  <c:v>0.4</c:v>
                </c:pt>
                <c:pt idx="13">
                  <c:v>0.35625000000000001</c:v>
                </c:pt>
                <c:pt idx="14">
                  <c:v>0.48125000000000001</c:v>
                </c:pt>
                <c:pt idx="15">
                  <c:v>0.43125000000000002</c:v>
                </c:pt>
                <c:pt idx="16">
                  <c:v>0.45624999999999999</c:v>
                </c:pt>
                <c:pt idx="17">
                  <c:v>0.48749999999999999</c:v>
                </c:pt>
                <c:pt idx="18">
                  <c:v>0.39374999999999999</c:v>
                </c:pt>
                <c:pt idx="19">
                  <c:v>0.41249999999999998</c:v>
                </c:pt>
                <c:pt idx="20">
                  <c:v>0.375</c:v>
                </c:pt>
                <c:pt idx="21">
                  <c:v>0.48749999999999999</c:v>
                </c:pt>
                <c:pt idx="22">
                  <c:v>0.4</c:v>
                </c:pt>
                <c:pt idx="23">
                  <c:v>0.41875000000000001</c:v>
                </c:pt>
                <c:pt idx="24">
                  <c:v>0.39374999999999999</c:v>
                </c:pt>
                <c:pt idx="25">
                  <c:v>0.36875000000000002</c:v>
                </c:pt>
                <c:pt idx="26">
                  <c:v>0.375</c:v>
                </c:pt>
                <c:pt idx="27">
                  <c:v>0.33124999999999999</c:v>
                </c:pt>
                <c:pt idx="28">
                  <c:v>0.42499999999999999</c:v>
                </c:pt>
                <c:pt idx="29">
                  <c:v>0.4</c:v>
                </c:pt>
                <c:pt idx="30">
                  <c:v>0.45</c:v>
                </c:pt>
                <c:pt idx="31">
                  <c:v>0.45</c:v>
                </c:pt>
                <c:pt idx="32">
                  <c:v>0.35625000000000001</c:v>
                </c:pt>
                <c:pt idx="33">
                  <c:v>0.35625000000000001</c:v>
                </c:pt>
                <c:pt idx="34">
                  <c:v>0.36875000000000002</c:v>
                </c:pt>
                <c:pt idx="35">
                  <c:v>0.4375</c:v>
                </c:pt>
                <c:pt idx="36">
                  <c:v>0.41249999999999998</c:v>
                </c:pt>
                <c:pt idx="37">
                  <c:v>0.41875000000000001</c:v>
                </c:pt>
                <c:pt idx="38">
                  <c:v>0.48749999999999999</c:v>
                </c:pt>
                <c:pt idx="39">
                  <c:v>0.41875000000000001</c:v>
                </c:pt>
                <c:pt idx="40">
                  <c:v>0.42499999999999999</c:v>
                </c:pt>
                <c:pt idx="41">
                  <c:v>0.35625000000000001</c:v>
                </c:pt>
                <c:pt idx="42">
                  <c:v>0.46875</c:v>
                </c:pt>
                <c:pt idx="43">
                  <c:v>0.42499999999999999</c:v>
                </c:pt>
                <c:pt idx="44">
                  <c:v>0.42499999999999999</c:v>
                </c:pt>
                <c:pt idx="45">
                  <c:v>0.46875</c:v>
                </c:pt>
                <c:pt idx="46">
                  <c:v>0.45624999999999999</c:v>
                </c:pt>
                <c:pt idx="47">
                  <c:v>0.44374999999999998</c:v>
                </c:pt>
                <c:pt idx="48">
                  <c:v>9.375E-2</c:v>
                </c:pt>
                <c:pt idx="49">
                  <c:v>0.53125</c:v>
                </c:pt>
                <c:pt idx="50">
                  <c:v>0.53125</c:v>
                </c:pt>
                <c:pt idx="51">
                  <c:v>0.53125</c:v>
                </c:pt>
                <c:pt idx="52">
                  <c:v>0.53125</c:v>
                </c:pt>
                <c:pt idx="53">
                  <c:v>0.53125</c:v>
                </c:pt>
                <c:pt idx="54">
                  <c:v>0.53125</c:v>
                </c:pt>
                <c:pt idx="55">
                  <c:v>0.53125</c:v>
                </c:pt>
                <c:pt idx="56">
                  <c:v>0.53125</c:v>
                </c:pt>
                <c:pt idx="57">
                  <c:v>0.53125</c:v>
                </c:pt>
                <c:pt idx="58">
                  <c:v>0.53125</c:v>
                </c:pt>
                <c:pt idx="59">
                  <c:v>0.53125</c:v>
                </c:pt>
                <c:pt idx="60">
                  <c:v>0.53125</c:v>
                </c:pt>
                <c:pt idx="61">
                  <c:v>0.53125</c:v>
                </c:pt>
                <c:pt idx="62">
                  <c:v>0.53125</c:v>
                </c:pt>
                <c:pt idx="63">
                  <c:v>0.53125</c:v>
                </c:pt>
                <c:pt idx="64">
                  <c:v>0.53125</c:v>
                </c:pt>
                <c:pt idx="65">
                  <c:v>0.53125</c:v>
                </c:pt>
                <c:pt idx="66">
                  <c:v>0.53125</c:v>
                </c:pt>
                <c:pt idx="67">
                  <c:v>0.53125</c:v>
                </c:pt>
                <c:pt idx="68">
                  <c:v>0.53125</c:v>
                </c:pt>
                <c:pt idx="69">
                  <c:v>0.53125</c:v>
                </c:pt>
                <c:pt idx="70">
                  <c:v>0.53125</c:v>
                </c:pt>
                <c:pt idx="71">
                  <c:v>0.53125</c:v>
                </c:pt>
                <c:pt idx="72">
                  <c:v>0.53125</c:v>
                </c:pt>
                <c:pt idx="73">
                  <c:v>0.53125</c:v>
                </c:pt>
                <c:pt idx="74">
                  <c:v>0.39374999999999999</c:v>
                </c:pt>
                <c:pt idx="75">
                  <c:v>0.29375000000000001</c:v>
                </c:pt>
                <c:pt idx="76">
                  <c:v>6.8750000000000006E-2</c:v>
                </c:pt>
                <c:pt idx="77">
                  <c:v>0.47499999999999998</c:v>
                </c:pt>
                <c:pt idx="78">
                  <c:v>0.43125000000000002</c:v>
                </c:pt>
                <c:pt idx="79">
                  <c:v>0.42499999999999999</c:v>
                </c:pt>
                <c:pt idx="80">
                  <c:v>0.46250000000000002</c:v>
                </c:pt>
                <c:pt idx="81">
                  <c:v>0.4</c:v>
                </c:pt>
                <c:pt idx="82">
                  <c:v>0.30625000000000002</c:v>
                </c:pt>
                <c:pt idx="83">
                  <c:v>4.3749999999999997E-2</c:v>
                </c:pt>
                <c:pt idx="84">
                  <c:v>0.48749999999999999</c:v>
                </c:pt>
                <c:pt idx="85">
                  <c:v>0.4375</c:v>
                </c:pt>
                <c:pt idx="86">
                  <c:v>0.4</c:v>
                </c:pt>
                <c:pt idx="87">
                  <c:v>0.38750000000000001</c:v>
                </c:pt>
                <c:pt idx="88">
                  <c:v>0.375</c:v>
                </c:pt>
                <c:pt idx="89">
                  <c:v>0.375</c:v>
                </c:pt>
                <c:pt idx="90">
                  <c:v>1.8749999999999999E-2</c:v>
                </c:pt>
                <c:pt idx="91">
                  <c:v>0.43125000000000002</c:v>
                </c:pt>
                <c:pt idx="92">
                  <c:v>0.40625</c:v>
                </c:pt>
                <c:pt idx="93">
                  <c:v>0.45</c:v>
                </c:pt>
                <c:pt idx="94">
                  <c:v>0.41875000000000001</c:v>
                </c:pt>
                <c:pt idx="95">
                  <c:v>0.4</c:v>
                </c:pt>
                <c:pt idx="96">
                  <c:v>0.38124999999999998</c:v>
                </c:pt>
                <c:pt idx="97">
                  <c:v>2.5000000000000001E-2</c:v>
                </c:pt>
                <c:pt idx="98">
                  <c:v>0.45</c:v>
                </c:pt>
                <c:pt idx="99">
                  <c:v>0.42499999999999999</c:v>
                </c:pt>
                <c:pt idx="100">
                  <c:v>0.41875000000000001</c:v>
                </c:pt>
                <c:pt idx="101">
                  <c:v>0.44374999999999998</c:v>
                </c:pt>
                <c:pt idx="102">
                  <c:v>0.41875000000000001</c:v>
                </c:pt>
                <c:pt idx="103">
                  <c:v>0.39374999999999999</c:v>
                </c:pt>
                <c:pt idx="104">
                  <c:v>3.125E-2</c:v>
                </c:pt>
                <c:pt idx="105">
                  <c:v>0.45624999999999999</c:v>
                </c:pt>
                <c:pt idx="106">
                  <c:v>0.41875000000000001</c:v>
                </c:pt>
                <c:pt idx="107">
                  <c:v>0.40625</c:v>
                </c:pt>
                <c:pt idx="108">
                  <c:v>0.45624999999999999</c:v>
                </c:pt>
                <c:pt idx="109">
                  <c:v>0.4</c:v>
                </c:pt>
                <c:pt idx="110">
                  <c:v>0.40625</c:v>
                </c:pt>
                <c:pt idx="111">
                  <c:v>1.2500000000000001E-2</c:v>
                </c:pt>
                <c:pt idx="112">
                  <c:v>0.45</c:v>
                </c:pt>
                <c:pt idx="113">
                  <c:v>0.38750000000000001</c:v>
                </c:pt>
                <c:pt idx="114">
                  <c:v>0.43125000000000002</c:v>
                </c:pt>
                <c:pt idx="115">
                  <c:v>0.4375</c:v>
                </c:pt>
                <c:pt idx="116">
                  <c:v>0.39374999999999999</c:v>
                </c:pt>
                <c:pt idx="117">
                  <c:v>0.41875000000000001</c:v>
                </c:pt>
                <c:pt idx="118">
                  <c:v>1.8749999999999999E-2</c:v>
                </c:pt>
                <c:pt idx="119">
                  <c:v>0.45</c:v>
                </c:pt>
                <c:pt idx="120">
                  <c:v>0.45624999999999999</c:v>
                </c:pt>
                <c:pt idx="121">
                  <c:v>0.44374999999999998</c:v>
                </c:pt>
                <c:pt idx="122">
                  <c:v>0.43125000000000002</c:v>
                </c:pt>
                <c:pt idx="123">
                  <c:v>0.4</c:v>
                </c:pt>
                <c:pt idx="124">
                  <c:v>0.375</c:v>
                </c:pt>
                <c:pt idx="125">
                  <c:v>0</c:v>
                </c:pt>
                <c:pt idx="126">
                  <c:v>0.39374999999999999</c:v>
                </c:pt>
                <c:pt idx="127">
                  <c:v>0.45624999999999999</c:v>
                </c:pt>
                <c:pt idx="128">
                  <c:v>0.44374999999999998</c:v>
                </c:pt>
                <c:pt idx="129">
                  <c:v>0.42499999999999999</c:v>
                </c:pt>
                <c:pt idx="130">
                  <c:v>0.39374999999999999</c:v>
                </c:pt>
                <c:pt idx="131">
                  <c:v>0.4</c:v>
                </c:pt>
                <c:pt idx="132">
                  <c:v>1.8749999999999999E-2</c:v>
                </c:pt>
                <c:pt idx="133">
                  <c:v>0.5</c:v>
                </c:pt>
                <c:pt idx="134">
                  <c:v>0.41875000000000001</c:v>
                </c:pt>
                <c:pt idx="135">
                  <c:v>0.5</c:v>
                </c:pt>
                <c:pt idx="136">
                  <c:v>0.46250000000000002</c:v>
                </c:pt>
                <c:pt idx="137">
                  <c:v>0.47499999999999998</c:v>
                </c:pt>
                <c:pt idx="138">
                  <c:v>0.48749999999999999</c:v>
                </c:pt>
                <c:pt idx="139">
                  <c:v>3.7499999999999999E-2</c:v>
                </c:pt>
                <c:pt idx="140">
                  <c:v>0.53749999999999998</c:v>
                </c:pt>
                <c:pt idx="141">
                  <c:v>0.47499999999999998</c:v>
                </c:pt>
                <c:pt idx="142">
                  <c:v>0.51875000000000004</c:v>
                </c:pt>
                <c:pt idx="143">
                  <c:v>0.50624999999999998</c:v>
                </c:pt>
                <c:pt idx="144">
                  <c:v>0.49375000000000002</c:v>
                </c:pt>
                <c:pt idx="145">
                  <c:v>0.49375000000000002</c:v>
                </c:pt>
                <c:pt idx="146">
                  <c:v>5.6250000000000001E-2</c:v>
                </c:pt>
                <c:pt idx="147">
                  <c:v>0.52500000000000002</c:v>
                </c:pt>
                <c:pt idx="148">
                  <c:v>0.50624999999999998</c:v>
                </c:pt>
                <c:pt idx="149">
                  <c:v>0.51875000000000004</c:v>
                </c:pt>
                <c:pt idx="150">
                  <c:v>0.52500000000000002</c:v>
                </c:pt>
                <c:pt idx="151">
                  <c:v>0.46250000000000002</c:v>
                </c:pt>
                <c:pt idx="152">
                  <c:v>0.48749999999999999</c:v>
                </c:pt>
                <c:pt idx="153">
                  <c:v>6.8750000000000006E-2</c:v>
                </c:pt>
                <c:pt idx="154">
                  <c:v>0.55625000000000002</c:v>
                </c:pt>
                <c:pt idx="155">
                  <c:v>0.53125</c:v>
                </c:pt>
                <c:pt idx="156">
                  <c:v>0.53749999999999998</c:v>
                </c:pt>
                <c:pt idx="157">
                  <c:v>0.51875000000000004</c:v>
                </c:pt>
                <c:pt idx="158">
                  <c:v>0.51249999999999996</c:v>
                </c:pt>
                <c:pt idx="159">
                  <c:v>0.51249999999999996</c:v>
                </c:pt>
                <c:pt idx="160">
                  <c:v>6.25E-2</c:v>
                </c:pt>
                <c:pt idx="161">
                  <c:v>0.55625000000000002</c:v>
                </c:pt>
                <c:pt idx="162">
                  <c:v>0.49375000000000002</c:v>
                </c:pt>
                <c:pt idx="163">
                  <c:v>0.51249999999999996</c:v>
                </c:pt>
                <c:pt idx="164">
                  <c:v>0.49375000000000002</c:v>
                </c:pt>
                <c:pt idx="165">
                  <c:v>0.5</c:v>
                </c:pt>
                <c:pt idx="166">
                  <c:v>0.51875000000000004</c:v>
                </c:pt>
                <c:pt idx="167">
                  <c:v>8.1250000000000003E-2</c:v>
                </c:pt>
                <c:pt idx="168">
                  <c:v>0.50624999999999998</c:v>
                </c:pt>
                <c:pt idx="169">
                  <c:v>0.4375</c:v>
                </c:pt>
                <c:pt idx="170">
                  <c:v>0.60624999999999996</c:v>
                </c:pt>
                <c:pt idx="171">
                  <c:v>0.60624999999999996</c:v>
                </c:pt>
                <c:pt idx="172">
                  <c:v>0.54374999999999996</c:v>
                </c:pt>
                <c:pt idx="173">
                  <c:v>0.53125</c:v>
                </c:pt>
                <c:pt idx="174">
                  <c:v>7.4999999999999997E-2</c:v>
                </c:pt>
                <c:pt idx="175">
                  <c:v>0.63749999999999996</c:v>
                </c:pt>
                <c:pt idx="176">
                  <c:v>0.57499999999999996</c:v>
                </c:pt>
                <c:pt idx="177">
                  <c:v>0.59375</c:v>
                </c:pt>
                <c:pt idx="178">
                  <c:v>0.61875000000000002</c:v>
                </c:pt>
                <c:pt idx="179">
                  <c:v>0.30625000000000002</c:v>
                </c:pt>
                <c:pt idx="180">
                  <c:v>0.48749999999999999</c:v>
                </c:pt>
                <c:pt idx="181">
                  <c:v>8.1250000000000003E-2</c:v>
                </c:pt>
                <c:pt idx="182">
                  <c:v>0.61250000000000004</c:v>
                </c:pt>
                <c:pt idx="183">
                  <c:v>0.61250000000000004</c:v>
                </c:pt>
                <c:pt idx="184">
                  <c:v>0.61250000000000004</c:v>
                </c:pt>
                <c:pt idx="185">
                  <c:v>0.56874999999999998</c:v>
                </c:pt>
                <c:pt idx="186">
                  <c:v>0.15625</c:v>
                </c:pt>
                <c:pt idx="187">
                  <c:v>0.42499999999999999</c:v>
                </c:pt>
                <c:pt idx="188">
                  <c:v>8.1250000000000003E-2</c:v>
                </c:pt>
                <c:pt idx="189">
                  <c:v>0.5625</c:v>
                </c:pt>
                <c:pt idx="190">
                  <c:v>0.51249999999999996</c:v>
                </c:pt>
                <c:pt idx="191">
                  <c:v>0.53749999999999998</c:v>
                </c:pt>
                <c:pt idx="192">
                  <c:v>0.52500000000000002</c:v>
                </c:pt>
                <c:pt idx="193">
                  <c:v>0.50624999999999998</c:v>
                </c:pt>
                <c:pt idx="194">
                  <c:v>0.55000000000000004</c:v>
                </c:pt>
                <c:pt idx="195">
                  <c:v>0.10625</c:v>
                </c:pt>
                <c:pt idx="196">
                  <c:v>0.63749999999999996</c:v>
                </c:pt>
                <c:pt idx="197">
                  <c:v>0.52500000000000002</c:v>
                </c:pt>
                <c:pt idx="198">
                  <c:v>0.55625000000000002</c:v>
                </c:pt>
                <c:pt idx="199">
                  <c:v>0.51875000000000004</c:v>
                </c:pt>
                <c:pt idx="200">
                  <c:v>0.45624999999999999</c:v>
                </c:pt>
                <c:pt idx="201">
                  <c:v>0.45</c:v>
                </c:pt>
                <c:pt idx="202">
                  <c:v>0.11874999999999999</c:v>
                </c:pt>
                <c:pt idx="203">
                  <c:v>0.48125000000000001</c:v>
                </c:pt>
                <c:pt idx="204">
                  <c:v>0.48125000000000001</c:v>
                </c:pt>
                <c:pt idx="205">
                  <c:v>0.48749999999999999</c:v>
                </c:pt>
                <c:pt idx="206">
                  <c:v>0.51249999999999996</c:v>
                </c:pt>
                <c:pt idx="207">
                  <c:v>0.44374999999999998</c:v>
                </c:pt>
                <c:pt idx="208">
                  <c:v>0.44374999999999998</c:v>
                </c:pt>
                <c:pt idx="209">
                  <c:v>0.13125000000000001</c:v>
                </c:pt>
                <c:pt idx="210">
                  <c:v>0.51875000000000004</c:v>
                </c:pt>
                <c:pt idx="211">
                  <c:v>0.46875</c:v>
                </c:pt>
                <c:pt idx="212">
                  <c:v>0.51875000000000004</c:v>
                </c:pt>
                <c:pt idx="213">
                  <c:v>0.51875000000000004</c:v>
                </c:pt>
                <c:pt idx="214">
                  <c:v>0.48749999999999999</c:v>
                </c:pt>
                <c:pt idx="215">
                  <c:v>0.51249999999999996</c:v>
                </c:pt>
                <c:pt idx="216">
                  <c:v>0.13750000000000001</c:v>
                </c:pt>
                <c:pt idx="217">
                  <c:v>0.55000000000000004</c:v>
                </c:pt>
                <c:pt idx="218">
                  <c:v>0.50624999999999998</c:v>
                </c:pt>
                <c:pt idx="219">
                  <c:v>0.5</c:v>
                </c:pt>
                <c:pt idx="220">
                  <c:v>0.46250000000000002</c:v>
                </c:pt>
                <c:pt idx="221">
                  <c:v>0.43125000000000002</c:v>
                </c:pt>
                <c:pt idx="222">
                  <c:v>0.46250000000000002</c:v>
                </c:pt>
                <c:pt idx="223">
                  <c:v>8.1250000000000003E-2</c:v>
                </c:pt>
                <c:pt idx="224">
                  <c:v>0.48125000000000001</c:v>
                </c:pt>
                <c:pt idx="225">
                  <c:v>0.48125000000000001</c:v>
                </c:pt>
                <c:pt idx="226">
                  <c:v>0.48749999999999999</c:v>
                </c:pt>
                <c:pt idx="227">
                  <c:v>0.47499999999999998</c:v>
                </c:pt>
                <c:pt idx="228">
                  <c:v>0.42499999999999999</c:v>
                </c:pt>
                <c:pt idx="229">
                  <c:v>0.42499999999999999</c:v>
                </c:pt>
                <c:pt idx="230">
                  <c:v>0.1125</c:v>
                </c:pt>
                <c:pt idx="231">
                  <c:v>0.51249999999999996</c:v>
                </c:pt>
                <c:pt idx="232">
                  <c:v>0.45624999999999999</c:v>
                </c:pt>
                <c:pt idx="233">
                  <c:v>0.50624999999999998</c:v>
                </c:pt>
                <c:pt idx="234">
                  <c:v>0.49375000000000002</c:v>
                </c:pt>
                <c:pt idx="235">
                  <c:v>0.45624999999999999</c:v>
                </c:pt>
                <c:pt idx="236">
                  <c:v>0.46875</c:v>
                </c:pt>
                <c:pt idx="237">
                  <c:v>0.10625</c:v>
                </c:pt>
                <c:pt idx="238">
                  <c:v>0.53125</c:v>
                </c:pt>
                <c:pt idx="239">
                  <c:v>0.46875</c:v>
                </c:pt>
                <c:pt idx="240">
                  <c:v>0.48125000000000001</c:v>
                </c:pt>
                <c:pt idx="241">
                  <c:v>0.47499999999999998</c:v>
                </c:pt>
                <c:pt idx="242">
                  <c:v>0.45624999999999999</c:v>
                </c:pt>
                <c:pt idx="243">
                  <c:v>0.47499999999999998</c:v>
                </c:pt>
                <c:pt idx="244">
                  <c:v>0.1125</c:v>
                </c:pt>
                <c:pt idx="245">
                  <c:v>0.55625000000000002</c:v>
                </c:pt>
                <c:pt idx="246">
                  <c:v>0.51249999999999996</c:v>
                </c:pt>
                <c:pt idx="247">
                  <c:v>0.53125</c:v>
                </c:pt>
                <c:pt idx="248">
                  <c:v>0.54374999999999996</c:v>
                </c:pt>
                <c:pt idx="249">
                  <c:v>0.48749999999999999</c:v>
                </c:pt>
                <c:pt idx="250">
                  <c:v>0.48749999999999999</c:v>
                </c:pt>
                <c:pt idx="251">
                  <c:v>0.13125000000000001</c:v>
                </c:pt>
                <c:pt idx="252">
                  <c:v>0.57499999999999996</c:v>
                </c:pt>
                <c:pt idx="253">
                  <c:v>0.5</c:v>
                </c:pt>
                <c:pt idx="254">
                  <c:v>0.50624999999999998</c:v>
                </c:pt>
                <c:pt idx="255">
                  <c:v>0.50624999999999998</c:v>
                </c:pt>
                <c:pt idx="256">
                  <c:v>0.45624999999999999</c:v>
                </c:pt>
                <c:pt idx="257">
                  <c:v>0.48125000000000001</c:v>
                </c:pt>
                <c:pt idx="258">
                  <c:v>0.20624999999999999</c:v>
                </c:pt>
                <c:pt idx="259">
                  <c:v>0.55625000000000002</c:v>
                </c:pt>
                <c:pt idx="260">
                  <c:v>0.49375000000000002</c:v>
                </c:pt>
                <c:pt idx="261">
                  <c:v>0.53125</c:v>
                </c:pt>
                <c:pt idx="262">
                  <c:v>0.51249999999999996</c:v>
                </c:pt>
                <c:pt idx="263">
                  <c:v>0.48125000000000001</c:v>
                </c:pt>
                <c:pt idx="264">
                  <c:v>0.49375000000000002</c:v>
                </c:pt>
                <c:pt idx="265">
                  <c:v>0.21249999999999999</c:v>
                </c:pt>
                <c:pt idx="266">
                  <c:v>0.55000000000000004</c:v>
                </c:pt>
                <c:pt idx="267">
                  <c:v>0.52500000000000002</c:v>
                </c:pt>
                <c:pt idx="268">
                  <c:v>0.46250000000000002</c:v>
                </c:pt>
                <c:pt idx="269">
                  <c:v>0.56874999999999998</c:v>
                </c:pt>
                <c:pt idx="270">
                  <c:v>0.51875000000000004</c:v>
                </c:pt>
                <c:pt idx="271">
                  <c:v>0.46875</c:v>
                </c:pt>
                <c:pt idx="272">
                  <c:v>0.38124999999999998</c:v>
                </c:pt>
                <c:pt idx="273">
                  <c:v>0.52500000000000002</c:v>
                </c:pt>
                <c:pt idx="274">
                  <c:v>0.5</c:v>
                </c:pt>
                <c:pt idx="275">
                  <c:v>0.57499999999999996</c:v>
                </c:pt>
                <c:pt idx="276">
                  <c:v>0.44374999999999998</c:v>
                </c:pt>
                <c:pt idx="277">
                  <c:v>0.25</c:v>
                </c:pt>
                <c:pt idx="278">
                  <c:v>0.4375</c:v>
                </c:pt>
                <c:pt idx="279">
                  <c:v>0.38124999999999998</c:v>
                </c:pt>
                <c:pt idx="280">
                  <c:v>0.58750000000000002</c:v>
                </c:pt>
                <c:pt idx="281">
                  <c:v>0.54374999999999996</c:v>
                </c:pt>
                <c:pt idx="282">
                  <c:v>0.56874999999999998</c:v>
                </c:pt>
                <c:pt idx="283">
                  <c:v>0.58750000000000002</c:v>
                </c:pt>
                <c:pt idx="284">
                  <c:v>0.50624999999999998</c:v>
                </c:pt>
                <c:pt idx="285">
                  <c:v>0.5</c:v>
                </c:pt>
                <c:pt idx="286">
                  <c:v>0.44374999999999998</c:v>
                </c:pt>
                <c:pt idx="287">
                  <c:v>0.625</c:v>
                </c:pt>
                <c:pt idx="288">
                  <c:v>0.44374999999999998</c:v>
                </c:pt>
                <c:pt idx="289">
                  <c:v>0.44374999999999998</c:v>
                </c:pt>
                <c:pt idx="290">
                  <c:v>0.45624999999999999</c:v>
                </c:pt>
                <c:pt idx="291">
                  <c:v>0.43125000000000002</c:v>
                </c:pt>
                <c:pt idx="292">
                  <c:v>0.41875000000000001</c:v>
                </c:pt>
                <c:pt idx="293">
                  <c:v>0.31874999999999998</c:v>
                </c:pt>
                <c:pt idx="294">
                  <c:v>0.45624999999999999</c:v>
                </c:pt>
                <c:pt idx="295">
                  <c:v>0.46250000000000002</c:v>
                </c:pt>
                <c:pt idx="296">
                  <c:v>0.45624999999999999</c:v>
                </c:pt>
                <c:pt idx="297">
                  <c:v>0.4375</c:v>
                </c:pt>
                <c:pt idx="298">
                  <c:v>0.40625</c:v>
                </c:pt>
                <c:pt idx="299">
                  <c:v>0.4</c:v>
                </c:pt>
                <c:pt idx="300">
                  <c:v>0.3125</c:v>
                </c:pt>
                <c:pt idx="301">
                  <c:v>0.47499999999999998</c:v>
                </c:pt>
                <c:pt idx="302">
                  <c:v>0.42499999999999999</c:v>
                </c:pt>
                <c:pt idx="303">
                  <c:v>0.48749999999999999</c:v>
                </c:pt>
                <c:pt idx="304">
                  <c:v>0.49375000000000002</c:v>
                </c:pt>
                <c:pt idx="305">
                  <c:v>0.47499999999999998</c:v>
                </c:pt>
                <c:pt idx="306">
                  <c:v>0.43125000000000002</c:v>
                </c:pt>
                <c:pt idx="307">
                  <c:v>0.38124999999999998</c:v>
                </c:pt>
                <c:pt idx="308">
                  <c:v>0.51249999999999996</c:v>
                </c:pt>
                <c:pt idx="309">
                  <c:v>0.50624999999999998</c:v>
                </c:pt>
                <c:pt idx="310">
                  <c:v>0.50624999999999998</c:v>
                </c:pt>
                <c:pt idx="311">
                  <c:v>0.46875</c:v>
                </c:pt>
                <c:pt idx="312">
                  <c:v>0.38124999999999998</c:v>
                </c:pt>
                <c:pt idx="313">
                  <c:v>0.51249999999999996</c:v>
                </c:pt>
                <c:pt idx="314">
                  <c:v>0.14374999999999999</c:v>
                </c:pt>
                <c:pt idx="315">
                  <c:v>0.57499999999999996</c:v>
                </c:pt>
                <c:pt idx="316">
                  <c:v>0.60624999999999996</c:v>
                </c:pt>
                <c:pt idx="317">
                  <c:v>0.52500000000000002</c:v>
                </c:pt>
                <c:pt idx="318">
                  <c:v>0.48125000000000001</c:v>
                </c:pt>
                <c:pt idx="319">
                  <c:v>0.40625</c:v>
                </c:pt>
                <c:pt idx="320">
                  <c:v>0.52500000000000002</c:v>
                </c:pt>
                <c:pt idx="321">
                  <c:v>0.17499999999999999</c:v>
                </c:pt>
                <c:pt idx="322">
                  <c:v>0.69374999999999998</c:v>
                </c:pt>
                <c:pt idx="323">
                  <c:v>0.57499999999999996</c:v>
                </c:pt>
                <c:pt idx="324">
                  <c:v>0.61250000000000004</c:v>
                </c:pt>
                <c:pt idx="325">
                  <c:v>0.6</c:v>
                </c:pt>
                <c:pt idx="326">
                  <c:v>0.58125000000000004</c:v>
                </c:pt>
                <c:pt idx="327">
                  <c:v>0.57499999999999996</c:v>
                </c:pt>
                <c:pt idx="328">
                  <c:v>0.15625</c:v>
                </c:pt>
                <c:pt idx="329">
                  <c:v>0.67500000000000004</c:v>
                </c:pt>
                <c:pt idx="330">
                  <c:v>0.57499999999999996</c:v>
                </c:pt>
                <c:pt idx="331">
                  <c:v>0.63749999999999996</c:v>
                </c:pt>
                <c:pt idx="332">
                  <c:v>0.64375000000000004</c:v>
                </c:pt>
                <c:pt idx="333">
                  <c:v>0.64375000000000004</c:v>
                </c:pt>
                <c:pt idx="334">
                  <c:v>0.65</c:v>
                </c:pt>
                <c:pt idx="335">
                  <c:v>0.125</c:v>
                </c:pt>
                <c:pt idx="336">
                  <c:v>0.69374999999999998</c:v>
                </c:pt>
                <c:pt idx="337">
                  <c:v>0.6</c:v>
                </c:pt>
                <c:pt idx="338">
                  <c:v>0.65</c:v>
                </c:pt>
                <c:pt idx="339">
                  <c:v>0.625</c:v>
                </c:pt>
                <c:pt idx="340">
                  <c:v>0.55000000000000004</c:v>
                </c:pt>
                <c:pt idx="341">
                  <c:v>0.58125000000000004</c:v>
                </c:pt>
                <c:pt idx="342">
                  <c:v>0.125</c:v>
                </c:pt>
                <c:pt idx="343">
                  <c:v>0.6875</c:v>
                </c:pt>
                <c:pt idx="344">
                  <c:v>0.625</c:v>
                </c:pt>
                <c:pt idx="345">
                  <c:v>0.6</c:v>
                </c:pt>
                <c:pt idx="346">
                  <c:v>0.6</c:v>
                </c:pt>
                <c:pt idx="347">
                  <c:v>0.50624999999999998</c:v>
                </c:pt>
                <c:pt idx="348">
                  <c:v>0.46250000000000002</c:v>
                </c:pt>
                <c:pt idx="349">
                  <c:v>0.13125000000000001</c:v>
                </c:pt>
                <c:pt idx="350">
                  <c:v>0.63124999999999998</c:v>
                </c:pt>
                <c:pt idx="351">
                  <c:v>0.625</c:v>
                </c:pt>
                <c:pt idx="352">
                  <c:v>0.59375</c:v>
                </c:pt>
                <c:pt idx="353">
                  <c:v>0.6</c:v>
                </c:pt>
                <c:pt idx="354">
                  <c:v>0.56874999999999998</c:v>
                </c:pt>
                <c:pt idx="355">
                  <c:v>0.59375</c:v>
                </c:pt>
                <c:pt idx="356">
                  <c:v>0.15</c:v>
                </c:pt>
                <c:pt idx="357">
                  <c:v>0.65</c:v>
                </c:pt>
                <c:pt idx="358">
                  <c:v>0.59375</c:v>
                </c:pt>
                <c:pt idx="359">
                  <c:v>0.59375</c:v>
                </c:pt>
                <c:pt idx="360">
                  <c:v>0.61875000000000002</c:v>
                </c:pt>
                <c:pt idx="361">
                  <c:v>0.5625</c:v>
                </c:pt>
                <c:pt idx="362">
                  <c:v>0.58125000000000004</c:v>
                </c:pt>
                <c:pt idx="363">
                  <c:v>0.14374999999999999</c:v>
                </c:pt>
                <c:pt idx="364">
                  <c:v>0.67500000000000004</c:v>
                </c:pt>
                <c:pt idx="365">
                  <c:v>0.61875000000000002</c:v>
                </c:pt>
                <c:pt idx="366">
                  <c:v>0.59375</c:v>
                </c:pt>
                <c:pt idx="367">
                  <c:v>0.66249999999999998</c:v>
                </c:pt>
                <c:pt idx="368">
                  <c:v>0.60624999999999996</c:v>
                </c:pt>
                <c:pt idx="369">
                  <c:v>0.6</c:v>
                </c:pt>
                <c:pt idx="370">
                  <c:v>0.2</c:v>
                </c:pt>
                <c:pt idx="371">
                  <c:v>0.70625000000000004</c:v>
                </c:pt>
                <c:pt idx="372">
                  <c:v>0.56874999999999998</c:v>
                </c:pt>
                <c:pt idx="373">
                  <c:v>0.65625</c:v>
                </c:pt>
                <c:pt idx="374">
                  <c:v>0.6875</c:v>
                </c:pt>
                <c:pt idx="375">
                  <c:v>0.58125000000000004</c:v>
                </c:pt>
                <c:pt idx="376">
                  <c:v>0.60624999999999996</c:v>
                </c:pt>
                <c:pt idx="377">
                  <c:v>0.20624999999999999</c:v>
                </c:pt>
                <c:pt idx="378">
                  <c:v>0.67500000000000004</c:v>
                </c:pt>
                <c:pt idx="379">
                  <c:v>0.60624999999999996</c:v>
                </c:pt>
                <c:pt idx="380">
                  <c:v>0.66874999999999996</c:v>
                </c:pt>
                <c:pt idx="381">
                  <c:v>0.68125000000000002</c:v>
                </c:pt>
                <c:pt idx="382">
                  <c:v>0.61250000000000004</c:v>
                </c:pt>
                <c:pt idx="383">
                  <c:v>0.6</c:v>
                </c:pt>
                <c:pt idx="384">
                  <c:v>0.25624999999999998</c:v>
                </c:pt>
                <c:pt idx="385">
                  <c:v>0.70625000000000004</c:v>
                </c:pt>
                <c:pt idx="386">
                  <c:v>0.56874999999999998</c:v>
                </c:pt>
                <c:pt idx="387">
                  <c:v>0.69374999999999998</c:v>
                </c:pt>
                <c:pt idx="388">
                  <c:v>0.68125000000000002</c:v>
                </c:pt>
                <c:pt idx="389">
                  <c:v>0.64375000000000004</c:v>
                </c:pt>
                <c:pt idx="390">
                  <c:v>0.6</c:v>
                </c:pt>
                <c:pt idx="391">
                  <c:v>0.26250000000000001</c:v>
                </c:pt>
                <c:pt idx="392">
                  <c:v>0.7</c:v>
                </c:pt>
                <c:pt idx="393">
                  <c:v>0.65625</c:v>
                </c:pt>
                <c:pt idx="394">
                  <c:v>0.65625</c:v>
                </c:pt>
                <c:pt idx="395">
                  <c:v>0.6875</c:v>
                </c:pt>
                <c:pt idx="396">
                  <c:v>0.60624999999999996</c:v>
                </c:pt>
                <c:pt idx="397">
                  <c:v>0.61250000000000004</c:v>
                </c:pt>
                <c:pt idx="398">
                  <c:v>0.26250000000000001</c:v>
                </c:pt>
                <c:pt idx="399">
                  <c:v>0.72499999999999998</c:v>
                </c:pt>
                <c:pt idx="400">
                  <c:v>0.65625</c:v>
                </c:pt>
                <c:pt idx="401">
                  <c:v>0.71250000000000002</c:v>
                </c:pt>
                <c:pt idx="402">
                  <c:v>0.6875</c:v>
                </c:pt>
                <c:pt idx="403">
                  <c:v>0.63749999999999996</c:v>
                </c:pt>
                <c:pt idx="404">
                  <c:v>0.59375</c:v>
                </c:pt>
                <c:pt idx="405">
                  <c:v>0.25624999999999998</c:v>
                </c:pt>
                <c:pt idx="406">
                  <c:v>0.69374999999999998</c:v>
                </c:pt>
                <c:pt idx="407">
                  <c:v>0.65</c:v>
                </c:pt>
                <c:pt idx="408">
                  <c:v>0.71250000000000002</c:v>
                </c:pt>
                <c:pt idx="409">
                  <c:v>0.69374999999999998</c:v>
                </c:pt>
                <c:pt idx="410">
                  <c:v>0.61875000000000002</c:v>
                </c:pt>
                <c:pt idx="411">
                  <c:v>0.63124999999999998</c:v>
                </c:pt>
                <c:pt idx="412">
                  <c:v>0.28749999999999998</c:v>
                </c:pt>
                <c:pt idx="413">
                  <c:v>0.71875</c:v>
                </c:pt>
                <c:pt idx="414">
                  <c:v>0.67500000000000004</c:v>
                </c:pt>
                <c:pt idx="415">
                  <c:v>0.67500000000000004</c:v>
                </c:pt>
                <c:pt idx="416">
                  <c:v>0.64375000000000004</c:v>
                </c:pt>
                <c:pt idx="417">
                  <c:v>0.6</c:v>
                </c:pt>
                <c:pt idx="418">
                  <c:v>0.63124999999999998</c:v>
                </c:pt>
                <c:pt idx="419">
                  <c:v>0.25</c:v>
                </c:pt>
                <c:pt idx="420">
                  <c:v>0.7</c:v>
                </c:pt>
                <c:pt idx="421">
                  <c:v>0.67500000000000004</c:v>
                </c:pt>
                <c:pt idx="422">
                  <c:v>0.71250000000000002</c:v>
                </c:pt>
                <c:pt idx="423">
                  <c:v>0.65625</c:v>
                </c:pt>
                <c:pt idx="424">
                  <c:v>0.66874999999999996</c:v>
                </c:pt>
                <c:pt idx="425">
                  <c:v>0.7</c:v>
                </c:pt>
                <c:pt idx="426">
                  <c:v>0.22500000000000001</c:v>
                </c:pt>
                <c:pt idx="427">
                  <c:v>0.70625000000000004</c:v>
                </c:pt>
                <c:pt idx="428">
                  <c:v>0.73124999999999996</c:v>
                </c:pt>
                <c:pt idx="429">
                  <c:v>0.72499999999999998</c:v>
                </c:pt>
                <c:pt idx="430">
                  <c:v>0.7</c:v>
                </c:pt>
                <c:pt idx="431">
                  <c:v>0.66874999999999996</c:v>
                </c:pt>
                <c:pt idx="432">
                  <c:v>0.66249999999999998</c:v>
                </c:pt>
                <c:pt idx="433">
                  <c:v>0.16875000000000001</c:v>
                </c:pt>
                <c:pt idx="434">
                  <c:v>0.69374999999999998</c:v>
                </c:pt>
                <c:pt idx="435">
                  <c:v>0.66874999999999996</c:v>
                </c:pt>
                <c:pt idx="436">
                  <c:v>0.70625000000000004</c:v>
                </c:pt>
                <c:pt idx="437">
                  <c:v>0.6875</c:v>
                </c:pt>
                <c:pt idx="438">
                  <c:v>0.68125000000000002</c:v>
                </c:pt>
                <c:pt idx="439">
                  <c:v>0.65625</c:v>
                </c:pt>
                <c:pt idx="440">
                  <c:v>0.1875</c:v>
                </c:pt>
                <c:pt idx="441">
                  <c:v>0.73124999999999996</c:v>
                </c:pt>
                <c:pt idx="442">
                  <c:v>0.69374999999999998</c:v>
                </c:pt>
                <c:pt idx="443">
                  <c:v>0.71250000000000002</c:v>
                </c:pt>
                <c:pt idx="444">
                  <c:v>0.7</c:v>
                </c:pt>
                <c:pt idx="445">
                  <c:v>0.65625</c:v>
                </c:pt>
                <c:pt idx="446">
                  <c:v>0.7</c:v>
                </c:pt>
                <c:pt idx="447">
                  <c:v>0.15</c:v>
                </c:pt>
                <c:pt idx="448">
                  <c:v>0.75624999999999998</c:v>
                </c:pt>
                <c:pt idx="449">
                  <c:v>0.66874999999999996</c:v>
                </c:pt>
                <c:pt idx="450">
                  <c:v>0.66249999999999998</c:v>
                </c:pt>
                <c:pt idx="451">
                  <c:v>0.68125000000000002</c:v>
                </c:pt>
                <c:pt idx="452">
                  <c:v>0.66249999999999998</c:v>
                </c:pt>
                <c:pt idx="453">
                  <c:v>0.65625</c:v>
                </c:pt>
                <c:pt idx="454">
                  <c:v>0.16875000000000001</c:v>
                </c:pt>
                <c:pt idx="455">
                  <c:v>0.78125</c:v>
                </c:pt>
                <c:pt idx="456">
                  <c:v>0.71250000000000002</c:v>
                </c:pt>
                <c:pt idx="457">
                  <c:v>0.73124999999999996</c:v>
                </c:pt>
                <c:pt idx="458">
                  <c:v>0.73124999999999996</c:v>
                </c:pt>
                <c:pt idx="459">
                  <c:v>0.71875</c:v>
                </c:pt>
                <c:pt idx="460">
                  <c:v>0.73124999999999996</c:v>
                </c:pt>
                <c:pt idx="461">
                  <c:v>0.25624999999999998</c:v>
                </c:pt>
                <c:pt idx="462">
                  <c:v>0.74375000000000002</c:v>
                </c:pt>
                <c:pt idx="463">
                  <c:v>0.71250000000000002</c:v>
                </c:pt>
                <c:pt idx="464">
                  <c:v>0.77500000000000002</c:v>
                </c:pt>
                <c:pt idx="465">
                  <c:v>0.76875000000000004</c:v>
                </c:pt>
                <c:pt idx="466">
                  <c:v>0.69374999999999998</c:v>
                </c:pt>
                <c:pt idx="467">
                  <c:v>0.7</c:v>
                </c:pt>
                <c:pt idx="468">
                  <c:v>0.19375000000000001</c:v>
                </c:pt>
                <c:pt idx="469">
                  <c:v>0.66874999999999996</c:v>
                </c:pt>
                <c:pt idx="470">
                  <c:v>0.76249999999999996</c:v>
                </c:pt>
                <c:pt idx="471">
                  <c:v>0.79374999999999996</c:v>
                </c:pt>
                <c:pt idx="472">
                  <c:v>0.77500000000000002</c:v>
                </c:pt>
                <c:pt idx="473">
                  <c:v>0.6875</c:v>
                </c:pt>
                <c:pt idx="474">
                  <c:v>0.77500000000000002</c:v>
                </c:pt>
                <c:pt idx="475">
                  <c:v>0.27500000000000002</c:v>
                </c:pt>
                <c:pt idx="476">
                  <c:v>0.78125</c:v>
                </c:pt>
                <c:pt idx="477">
                  <c:v>0.7</c:v>
                </c:pt>
                <c:pt idx="478">
                  <c:v>0.75624999999999998</c:v>
                </c:pt>
                <c:pt idx="479">
                  <c:v>0.75624999999999998</c:v>
                </c:pt>
                <c:pt idx="480">
                  <c:v>0.72499999999999998</c:v>
                </c:pt>
                <c:pt idx="481">
                  <c:v>0.71875</c:v>
                </c:pt>
                <c:pt idx="482">
                  <c:v>0.3125</c:v>
                </c:pt>
                <c:pt idx="483">
                  <c:v>0.8125</c:v>
                </c:pt>
                <c:pt idx="484">
                  <c:v>0.76875000000000004</c:v>
                </c:pt>
                <c:pt idx="485">
                  <c:v>0.71250000000000002</c:v>
                </c:pt>
                <c:pt idx="486">
                  <c:v>0.86875000000000002</c:v>
                </c:pt>
                <c:pt idx="487">
                  <c:v>0.73750000000000004</c:v>
                </c:pt>
                <c:pt idx="488">
                  <c:v>0.78749999999999998</c:v>
                </c:pt>
                <c:pt idx="489">
                  <c:v>0.3125</c:v>
                </c:pt>
                <c:pt idx="490">
                  <c:v>0.71875</c:v>
                </c:pt>
                <c:pt idx="491">
                  <c:v>0.73750000000000004</c:v>
                </c:pt>
                <c:pt idx="492">
                  <c:v>0.82499999999999996</c:v>
                </c:pt>
                <c:pt idx="493">
                  <c:v>0.84375</c:v>
                </c:pt>
                <c:pt idx="494">
                  <c:v>0.71875</c:v>
                </c:pt>
                <c:pt idx="495">
                  <c:v>0.73124999999999996</c:v>
                </c:pt>
                <c:pt idx="496">
                  <c:v>0.625</c:v>
                </c:pt>
                <c:pt idx="497">
                  <c:v>0.77500000000000002</c:v>
                </c:pt>
                <c:pt idx="498">
                  <c:v>0.73750000000000004</c:v>
                </c:pt>
                <c:pt idx="499">
                  <c:v>0.79374999999999996</c:v>
                </c:pt>
                <c:pt idx="500">
                  <c:v>0.77500000000000002</c:v>
                </c:pt>
                <c:pt idx="501">
                  <c:v>0.75</c:v>
                </c:pt>
                <c:pt idx="502">
                  <c:v>0.71875</c:v>
                </c:pt>
                <c:pt idx="503">
                  <c:v>0.6875</c:v>
                </c:pt>
                <c:pt idx="504">
                  <c:v>0.8125</c:v>
                </c:pt>
                <c:pt idx="505">
                  <c:v>0.79374999999999996</c:v>
                </c:pt>
                <c:pt idx="506">
                  <c:v>0.86250000000000004</c:v>
                </c:pt>
                <c:pt idx="507">
                  <c:v>0.92500000000000004</c:v>
                </c:pt>
                <c:pt idx="508">
                  <c:v>0.81874999999999998</c:v>
                </c:pt>
                <c:pt idx="509">
                  <c:v>0.8125</c:v>
                </c:pt>
                <c:pt idx="510">
                  <c:v>0.76249999999999996</c:v>
                </c:pt>
                <c:pt idx="511">
                  <c:v>0.875</c:v>
                </c:pt>
                <c:pt idx="512">
                  <c:v>0.83750000000000002</c:v>
                </c:pt>
                <c:pt idx="513">
                  <c:v>0.81874999999999998</c:v>
                </c:pt>
                <c:pt idx="514">
                  <c:v>0.88749999999999996</c:v>
                </c:pt>
                <c:pt idx="515">
                  <c:v>0.78749999999999998</c:v>
                </c:pt>
                <c:pt idx="516">
                  <c:v>0.77500000000000002</c:v>
                </c:pt>
                <c:pt idx="517">
                  <c:v>0.73750000000000004</c:v>
                </c:pt>
                <c:pt idx="518">
                  <c:v>0.86875000000000002</c:v>
                </c:pt>
                <c:pt idx="519">
                  <c:v>0.82499999999999996</c:v>
                </c:pt>
                <c:pt idx="520">
                  <c:v>0.84375</c:v>
                </c:pt>
                <c:pt idx="521">
                  <c:v>0.9</c:v>
                </c:pt>
                <c:pt idx="522">
                  <c:v>0.75624999999999998</c:v>
                </c:pt>
                <c:pt idx="523">
                  <c:v>0.73124999999999996</c:v>
                </c:pt>
                <c:pt idx="524">
                  <c:v>0.74375000000000002</c:v>
                </c:pt>
                <c:pt idx="525">
                  <c:v>0.89375000000000004</c:v>
                </c:pt>
                <c:pt idx="526">
                  <c:v>0.82499999999999996</c:v>
                </c:pt>
                <c:pt idx="527">
                  <c:v>0.91249999999999998</c:v>
                </c:pt>
                <c:pt idx="528">
                  <c:v>0.82499999999999996</c:v>
                </c:pt>
                <c:pt idx="529">
                  <c:v>0.8</c:v>
                </c:pt>
                <c:pt idx="530">
                  <c:v>0.79374999999999996</c:v>
                </c:pt>
                <c:pt idx="531">
                  <c:v>0.79374999999999996</c:v>
                </c:pt>
                <c:pt idx="532">
                  <c:v>0.86875000000000002</c:v>
                </c:pt>
                <c:pt idx="533">
                  <c:v>0.88124999999999998</c:v>
                </c:pt>
                <c:pt idx="534">
                  <c:v>0.91874999999999996</c:v>
                </c:pt>
                <c:pt idx="535">
                  <c:v>0.70625000000000004</c:v>
                </c:pt>
                <c:pt idx="536">
                  <c:v>0.35</c:v>
                </c:pt>
                <c:pt idx="537">
                  <c:v>0.83125000000000004</c:v>
                </c:pt>
                <c:pt idx="538">
                  <c:v>0.79374999999999996</c:v>
                </c:pt>
                <c:pt idx="539">
                  <c:v>0.94374999999999998</c:v>
                </c:pt>
                <c:pt idx="540">
                  <c:v>0.90625</c:v>
                </c:pt>
                <c:pt idx="541">
                  <c:v>0.97499999999999998</c:v>
                </c:pt>
                <c:pt idx="542">
                  <c:v>1</c:v>
                </c:pt>
                <c:pt idx="543">
                  <c:v>0.92500000000000004</c:v>
                </c:pt>
                <c:pt idx="544">
                  <c:v>0.65625</c:v>
                </c:pt>
                <c:pt idx="545">
                  <c:v>0.76249999999999996</c:v>
                </c:pt>
                <c:pt idx="546">
                  <c:v>0.93125000000000002</c:v>
                </c:pt>
                <c:pt idx="547">
                  <c:v>0.91874999999999996</c:v>
                </c:pt>
                <c:pt idx="548">
                  <c:v>0.98750000000000004</c:v>
                </c:pt>
                <c:pt idx="549">
                  <c:v>0.98750000000000004</c:v>
                </c:pt>
                <c:pt idx="550">
                  <c:v>0.95625000000000004</c:v>
                </c:pt>
              </c:numCache>
            </c:numRef>
          </c:val>
          <c:smooth val="0"/>
          <c:extLst>
            <c:ext xmlns:c16="http://schemas.microsoft.com/office/drawing/2014/chart" uri="{C3380CC4-5D6E-409C-BE32-E72D297353CC}">
              <c16:uniqueId val="{00000000-ABAF-4E60-B9CD-49E8D64E9926}"/>
            </c:ext>
          </c:extLst>
        </c:ser>
        <c:ser>
          <c:idx val="1"/>
          <c:order val="1"/>
          <c:tx>
            <c:strRef>
              <c:f>Index_Methodology!$L$11</c:f>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Index_Methodology!$L$12:$L$571</c15:sqref>
                  </c15:fullRef>
                </c:ext>
              </c:extLst>
              <c:f>Index_Methodology!$L$21:$L$571</c:f>
              <c:numCache>
                <c:formatCode>0.00000</c:formatCode>
                <c:ptCount val="551"/>
                <c:pt idx="0">
                  <c:v>0.39790575916230364</c:v>
                </c:pt>
                <c:pt idx="1">
                  <c:v>0.41884816753926701</c:v>
                </c:pt>
                <c:pt idx="2">
                  <c:v>0.39790575916230364</c:v>
                </c:pt>
                <c:pt idx="3">
                  <c:v>0.41361256544502617</c:v>
                </c:pt>
                <c:pt idx="4">
                  <c:v>0.40314136125654448</c:v>
                </c:pt>
                <c:pt idx="5">
                  <c:v>0.36125654450261779</c:v>
                </c:pt>
                <c:pt idx="6">
                  <c:v>0.37172774869109948</c:v>
                </c:pt>
                <c:pt idx="7">
                  <c:v>0.4293193717277487</c:v>
                </c:pt>
                <c:pt idx="8">
                  <c:v>0.39267015706806285</c:v>
                </c:pt>
                <c:pt idx="9">
                  <c:v>0.41361256544502617</c:v>
                </c:pt>
                <c:pt idx="10">
                  <c:v>0.40314136125654448</c:v>
                </c:pt>
                <c:pt idx="11">
                  <c:v>0.37696335078534032</c:v>
                </c:pt>
                <c:pt idx="12">
                  <c:v>0.36649214659685864</c:v>
                </c:pt>
                <c:pt idx="13">
                  <c:v>0.34554973821989526</c:v>
                </c:pt>
                <c:pt idx="14">
                  <c:v>0.45549738219895286</c:v>
                </c:pt>
                <c:pt idx="15">
                  <c:v>0.37172774869109948</c:v>
                </c:pt>
                <c:pt idx="16">
                  <c:v>0.37696335078534032</c:v>
                </c:pt>
                <c:pt idx="17">
                  <c:v>0.43455497382198954</c:v>
                </c:pt>
                <c:pt idx="18">
                  <c:v>0.33507853403141363</c:v>
                </c:pt>
                <c:pt idx="19">
                  <c:v>0.32984293193717279</c:v>
                </c:pt>
                <c:pt idx="20">
                  <c:v>0.34031413612565448</c:v>
                </c:pt>
                <c:pt idx="21">
                  <c:v>0.40837696335078533</c:v>
                </c:pt>
                <c:pt idx="22">
                  <c:v>0.32460732984293195</c:v>
                </c:pt>
                <c:pt idx="23">
                  <c:v>0.34554973821989526</c:v>
                </c:pt>
                <c:pt idx="24">
                  <c:v>0.33507853403141363</c:v>
                </c:pt>
                <c:pt idx="25">
                  <c:v>0.3193717277486911</c:v>
                </c:pt>
                <c:pt idx="26">
                  <c:v>0.32984293193717279</c:v>
                </c:pt>
                <c:pt idx="27">
                  <c:v>0.28272251308900526</c:v>
                </c:pt>
                <c:pt idx="28">
                  <c:v>0.34031413612565448</c:v>
                </c:pt>
                <c:pt idx="29">
                  <c:v>0.34554973821989526</c:v>
                </c:pt>
                <c:pt idx="30">
                  <c:v>0.38219895287958117</c:v>
                </c:pt>
                <c:pt idx="31">
                  <c:v>0.40314136125654448</c:v>
                </c:pt>
                <c:pt idx="32">
                  <c:v>0.30366492146596857</c:v>
                </c:pt>
                <c:pt idx="33">
                  <c:v>0.30890052356020942</c:v>
                </c:pt>
                <c:pt idx="34">
                  <c:v>0.32460732984293195</c:v>
                </c:pt>
                <c:pt idx="35">
                  <c:v>0.35602094240837695</c:v>
                </c:pt>
                <c:pt idx="36">
                  <c:v>0.3193717277486911</c:v>
                </c:pt>
                <c:pt idx="37">
                  <c:v>0.32460732984293195</c:v>
                </c:pt>
                <c:pt idx="38">
                  <c:v>0.38219895287958117</c:v>
                </c:pt>
                <c:pt idx="39">
                  <c:v>0.30890052356020942</c:v>
                </c:pt>
                <c:pt idx="40">
                  <c:v>0.32460732984293195</c:v>
                </c:pt>
                <c:pt idx="41">
                  <c:v>0.30890052356020942</c:v>
                </c:pt>
                <c:pt idx="42">
                  <c:v>0.38219895287958117</c:v>
                </c:pt>
                <c:pt idx="43">
                  <c:v>0.34554973821989526</c:v>
                </c:pt>
                <c:pt idx="44">
                  <c:v>0.31413612565445026</c:v>
                </c:pt>
                <c:pt idx="45">
                  <c:v>0.37696335078534032</c:v>
                </c:pt>
                <c:pt idx="46">
                  <c:v>0.40314136125654448</c:v>
                </c:pt>
                <c:pt idx="47">
                  <c:v>0.34554973821989526</c:v>
                </c:pt>
                <c:pt idx="48">
                  <c:v>7.8534031413612565E-2</c:v>
                </c:pt>
                <c:pt idx="49">
                  <c:v>0.40837696335078533</c:v>
                </c:pt>
                <c:pt idx="50">
                  <c:v>0.40837696335078533</c:v>
                </c:pt>
                <c:pt idx="51">
                  <c:v>0.40837696335078533</c:v>
                </c:pt>
                <c:pt idx="52">
                  <c:v>0.40837696335078533</c:v>
                </c:pt>
                <c:pt idx="53">
                  <c:v>0.40837696335078533</c:v>
                </c:pt>
                <c:pt idx="54">
                  <c:v>0.40837696335078533</c:v>
                </c:pt>
                <c:pt idx="55">
                  <c:v>0.40837696335078533</c:v>
                </c:pt>
                <c:pt idx="56">
                  <c:v>0.40837696335078533</c:v>
                </c:pt>
                <c:pt idx="57">
                  <c:v>0.40837696335078533</c:v>
                </c:pt>
                <c:pt idx="58">
                  <c:v>0.40837696335078533</c:v>
                </c:pt>
                <c:pt idx="59">
                  <c:v>0.40837696335078533</c:v>
                </c:pt>
                <c:pt idx="60">
                  <c:v>0.40837696335078533</c:v>
                </c:pt>
                <c:pt idx="61">
                  <c:v>0.40837696335078533</c:v>
                </c:pt>
                <c:pt idx="62">
                  <c:v>0.40837696335078533</c:v>
                </c:pt>
                <c:pt idx="63">
                  <c:v>0.40837696335078533</c:v>
                </c:pt>
                <c:pt idx="64">
                  <c:v>0.40837696335078533</c:v>
                </c:pt>
                <c:pt idx="65">
                  <c:v>0.40837696335078533</c:v>
                </c:pt>
                <c:pt idx="66">
                  <c:v>0.40837696335078533</c:v>
                </c:pt>
                <c:pt idx="67">
                  <c:v>0.40837696335078533</c:v>
                </c:pt>
                <c:pt idx="68">
                  <c:v>0.40837696335078533</c:v>
                </c:pt>
                <c:pt idx="69">
                  <c:v>0.40837696335078533</c:v>
                </c:pt>
                <c:pt idx="70">
                  <c:v>0.40837696335078533</c:v>
                </c:pt>
                <c:pt idx="71">
                  <c:v>0.40837696335078533</c:v>
                </c:pt>
                <c:pt idx="72">
                  <c:v>0.40837696335078533</c:v>
                </c:pt>
                <c:pt idx="73">
                  <c:v>0.40837696335078533</c:v>
                </c:pt>
                <c:pt idx="74">
                  <c:v>0.40837696335078533</c:v>
                </c:pt>
                <c:pt idx="75">
                  <c:v>0.34554973821989526</c:v>
                </c:pt>
                <c:pt idx="76">
                  <c:v>8.9005235602094238E-2</c:v>
                </c:pt>
                <c:pt idx="77">
                  <c:v>0.43455497382198954</c:v>
                </c:pt>
                <c:pt idx="78">
                  <c:v>0.36649214659685864</c:v>
                </c:pt>
                <c:pt idx="79">
                  <c:v>0.39267015706806285</c:v>
                </c:pt>
                <c:pt idx="80">
                  <c:v>0.41884816753926701</c:v>
                </c:pt>
                <c:pt idx="81">
                  <c:v>0.38743455497382201</c:v>
                </c:pt>
                <c:pt idx="82">
                  <c:v>0.32460732984293195</c:v>
                </c:pt>
                <c:pt idx="83">
                  <c:v>3.1413612565445025E-2</c:v>
                </c:pt>
                <c:pt idx="84">
                  <c:v>0.44502617801047123</c:v>
                </c:pt>
                <c:pt idx="85">
                  <c:v>0.36649214659685864</c:v>
                </c:pt>
                <c:pt idx="86">
                  <c:v>0.36649214659685864</c:v>
                </c:pt>
                <c:pt idx="87">
                  <c:v>0.29842931937172773</c:v>
                </c:pt>
                <c:pt idx="88">
                  <c:v>0.30890052356020942</c:v>
                </c:pt>
                <c:pt idx="89">
                  <c:v>0.34554973821989526</c:v>
                </c:pt>
                <c:pt idx="90">
                  <c:v>0</c:v>
                </c:pt>
                <c:pt idx="91">
                  <c:v>0.42408376963350786</c:v>
                </c:pt>
                <c:pt idx="92">
                  <c:v>0.36125654450261779</c:v>
                </c:pt>
                <c:pt idx="93">
                  <c:v>0.40837696335078533</c:v>
                </c:pt>
                <c:pt idx="94">
                  <c:v>0.37696335078534032</c:v>
                </c:pt>
                <c:pt idx="95">
                  <c:v>0.37172774869109948</c:v>
                </c:pt>
                <c:pt idx="96">
                  <c:v>0.39267015706806285</c:v>
                </c:pt>
                <c:pt idx="97">
                  <c:v>2.6178010471204188E-2</c:v>
                </c:pt>
                <c:pt idx="98">
                  <c:v>0.44502617801047123</c:v>
                </c:pt>
                <c:pt idx="99">
                  <c:v>0.39790575916230364</c:v>
                </c:pt>
                <c:pt idx="100">
                  <c:v>0.4293193717277487</c:v>
                </c:pt>
                <c:pt idx="101">
                  <c:v>0.43979057591623039</c:v>
                </c:pt>
                <c:pt idx="102">
                  <c:v>0.43979057591623039</c:v>
                </c:pt>
                <c:pt idx="103">
                  <c:v>0.42408376963350786</c:v>
                </c:pt>
                <c:pt idx="104">
                  <c:v>5.2356020942408377E-2</c:v>
                </c:pt>
                <c:pt idx="105">
                  <c:v>0.51832460732984298</c:v>
                </c:pt>
                <c:pt idx="106">
                  <c:v>0.39790575916230364</c:v>
                </c:pt>
                <c:pt idx="107">
                  <c:v>0.41361256544502617</c:v>
                </c:pt>
                <c:pt idx="108">
                  <c:v>0.40837696335078533</c:v>
                </c:pt>
                <c:pt idx="109">
                  <c:v>0.41361256544502617</c:v>
                </c:pt>
                <c:pt idx="110">
                  <c:v>0.4293193717277487</c:v>
                </c:pt>
                <c:pt idx="111">
                  <c:v>1.5706806282722512E-2</c:v>
                </c:pt>
                <c:pt idx="112">
                  <c:v>0.43455497382198954</c:v>
                </c:pt>
                <c:pt idx="113">
                  <c:v>0.34554973821989526</c:v>
                </c:pt>
                <c:pt idx="114">
                  <c:v>0.42408376963350786</c:v>
                </c:pt>
                <c:pt idx="115">
                  <c:v>0.41884816753926701</c:v>
                </c:pt>
                <c:pt idx="116">
                  <c:v>0.37696335078534032</c:v>
                </c:pt>
                <c:pt idx="117">
                  <c:v>0.39267015706806285</c:v>
                </c:pt>
                <c:pt idx="118">
                  <c:v>3.1413612565445025E-2</c:v>
                </c:pt>
                <c:pt idx="119">
                  <c:v>0.45549738219895286</c:v>
                </c:pt>
                <c:pt idx="120">
                  <c:v>0.44502617801047123</c:v>
                </c:pt>
                <c:pt idx="121">
                  <c:v>0.40837696335078533</c:v>
                </c:pt>
                <c:pt idx="122">
                  <c:v>0.38219895287958117</c:v>
                </c:pt>
                <c:pt idx="123">
                  <c:v>0.38219895287958117</c:v>
                </c:pt>
                <c:pt idx="124">
                  <c:v>0.37172774869109948</c:v>
                </c:pt>
                <c:pt idx="125">
                  <c:v>3.6649214659685861E-2</c:v>
                </c:pt>
                <c:pt idx="126">
                  <c:v>0.37696335078534032</c:v>
                </c:pt>
                <c:pt idx="127">
                  <c:v>0.44502617801047123</c:v>
                </c:pt>
                <c:pt idx="128">
                  <c:v>0.45549738219895286</c:v>
                </c:pt>
                <c:pt idx="129">
                  <c:v>0.41361256544502617</c:v>
                </c:pt>
                <c:pt idx="130">
                  <c:v>0.40314136125654448</c:v>
                </c:pt>
                <c:pt idx="131">
                  <c:v>0.36125654450261779</c:v>
                </c:pt>
                <c:pt idx="132">
                  <c:v>2.0942408376963352E-2</c:v>
                </c:pt>
                <c:pt idx="133">
                  <c:v>0.50261780104712039</c:v>
                </c:pt>
                <c:pt idx="134">
                  <c:v>0.38743455497382201</c:v>
                </c:pt>
                <c:pt idx="135">
                  <c:v>0.47643979057591623</c:v>
                </c:pt>
                <c:pt idx="136">
                  <c:v>0.44502617801047123</c:v>
                </c:pt>
                <c:pt idx="137">
                  <c:v>0.43455497382198954</c:v>
                </c:pt>
                <c:pt idx="138">
                  <c:v>0.45026178010471202</c:v>
                </c:pt>
                <c:pt idx="139">
                  <c:v>3.6649214659685861E-2</c:v>
                </c:pt>
                <c:pt idx="140">
                  <c:v>0.48691099476439792</c:v>
                </c:pt>
                <c:pt idx="141">
                  <c:v>0.44502617801047123</c:v>
                </c:pt>
                <c:pt idx="142">
                  <c:v>0.47120418848167539</c:v>
                </c:pt>
                <c:pt idx="143">
                  <c:v>0.47120418848167539</c:v>
                </c:pt>
                <c:pt idx="144">
                  <c:v>0.47120418848167539</c:v>
                </c:pt>
                <c:pt idx="145">
                  <c:v>0.41884816753926701</c:v>
                </c:pt>
                <c:pt idx="146">
                  <c:v>0.10471204188481675</c:v>
                </c:pt>
                <c:pt idx="147">
                  <c:v>0.49214659685863876</c:v>
                </c:pt>
                <c:pt idx="148">
                  <c:v>0.45549738219895286</c:v>
                </c:pt>
                <c:pt idx="149">
                  <c:v>0.50261780104712039</c:v>
                </c:pt>
                <c:pt idx="150">
                  <c:v>0.50785340314136129</c:v>
                </c:pt>
                <c:pt idx="151">
                  <c:v>0.43455497382198954</c:v>
                </c:pt>
                <c:pt idx="152">
                  <c:v>0.43979057591623039</c:v>
                </c:pt>
                <c:pt idx="153">
                  <c:v>0.11518324607329843</c:v>
                </c:pt>
                <c:pt idx="154">
                  <c:v>0.51308900523560208</c:v>
                </c:pt>
                <c:pt idx="155">
                  <c:v>0.48167539267015708</c:v>
                </c:pt>
                <c:pt idx="156">
                  <c:v>0.53403141361256545</c:v>
                </c:pt>
                <c:pt idx="157">
                  <c:v>0.51832460732984298</c:v>
                </c:pt>
                <c:pt idx="158">
                  <c:v>0.48691099476439792</c:v>
                </c:pt>
                <c:pt idx="159">
                  <c:v>0.45549738219895286</c:v>
                </c:pt>
                <c:pt idx="160">
                  <c:v>0.10471204188481675</c:v>
                </c:pt>
                <c:pt idx="161">
                  <c:v>0.52356020942408377</c:v>
                </c:pt>
                <c:pt idx="162">
                  <c:v>0.45549738219895286</c:v>
                </c:pt>
                <c:pt idx="163">
                  <c:v>0.4607329842931937</c:v>
                </c:pt>
                <c:pt idx="164">
                  <c:v>0.47120418848167539</c:v>
                </c:pt>
                <c:pt idx="165">
                  <c:v>0.48691099476439792</c:v>
                </c:pt>
                <c:pt idx="166">
                  <c:v>0.48167539267015708</c:v>
                </c:pt>
                <c:pt idx="167">
                  <c:v>0.11518324607329843</c:v>
                </c:pt>
                <c:pt idx="168">
                  <c:v>0.49214659685863876</c:v>
                </c:pt>
                <c:pt idx="169">
                  <c:v>0.45549738219895286</c:v>
                </c:pt>
                <c:pt idx="170">
                  <c:v>0.58638743455497377</c:v>
                </c:pt>
                <c:pt idx="171">
                  <c:v>0.54450261780104714</c:v>
                </c:pt>
                <c:pt idx="172">
                  <c:v>0.51832460732984298</c:v>
                </c:pt>
                <c:pt idx="173">
                  <c:v>0.50785340314136129</c:v>
                </c:pt>
                <c:pt idx="174">
                  <c:v>0.12041884816753927</c:v>
                </c:pt>
                <c:pt idx="175">
                  <c:v>0.58115183246073299</c:v>
                </c:pt>
                <c:pt idx="176">
                  <c:v>0.51832460732984298</c:v>
                </c:pt>
                <c:pt idx="177">
                  <c:v>0.52879581151832455</c:v>
                </c:pt>
                <c:pt idx="178">
                  <c:v>0.66492146596858637</c:v>
                </c:pt>
                <c:pt idx="179">
                  <c:v>0.35078534031413611</c:v>
                </c:pt>
                <c:pt idx="180">
                  <c:v>0.47643979057591623</c:v>
                </c:pt>
                <c:pt idx="181">
                  <c:v>0.17801047120418848</c:v>
                </c:pt>
                <c:pt idx="182">
                  <c:v>0.53926701570680624</c:v>
                </c:pt>
                <c:pt idx="183">
                  <c:v>0.54450261780104714</c:v>
                </c:pt>
                <c:pt idx="184">
                  <c:v>0.61256544502617805</c:v>
                </c:pt>
                <c:pt idx="185">
                  <c:v>0.67015706806282727</c:v>
                </c:pt>
                <c:pt idx="186">
                  <c:v>0.24083769633507854</c:v>
                </c:pt>
                <c:pt idx="187">
                  <c:v>0.42408376963350786</c:v>
                </c:pt>
                <c:pt idx="188">
                  <c:v>0.13089005235602094</c:v>
                </c:pt>
                <c:pt idx="189">
                  <c:v>0.54973821989528793</c:v>
                </c:pt>
                <c:pt idx="190">
                  <c:v>0.48691099476439792</c:v>
                </c:pt>
                <c:pt idx="191">
                  <c:v>0.56544502617801051</c:v>
                </c:pt>
                <c:pt idx="192">
                  <c:v>0.52879581151832455</c:v>
                </c:pt>
                <c:pt idx="193">
                  <c:v>0.56020942408376961</c:v>
                </c:pt>
                <c:pt idx="194">
                  <c:v>0.56020942408376961</c:v>
                </c:pt>
                <c:pt idx="195">
                  <c:v>0.16753926701570682</c:v>
                </c:pt>
                <c:pt idx="196">
                  <c:v>0.62303664921465973</c:v>
                </c:pt>
                <c:pt idx="197">
                  <c:v>0.47643979057591623</c:v>
                </c:pt>
                <c:pt idx="198">
                  <c:v>0.51832460732984298</c:v>
                </c:pt>
                <c:pt idx="199">
                  <c:v>0.49738219895287961</c:v>
                </c:pt>
                <c:pt idx="200">
                  <c:v>0.43455497382198954</c:v>
                </c:pt>
                <c:pt idx="201">
                  <c:v>0.40837696335078533</c:v>
                </c:pt>
                <c:pt idx="202">
                  <c:v>0.14659685863874344</c:v>
                </c:pt>
                <c:pt idx="203">
                  <c:v>0.44502617801047123</c:v>
                </c:pt>
                <c:pt idx="204">
                  <c:v>0.4607329842931937</c:v>
                </c:pt>
                <c:pt idx="205">
                  <c:v>0.4293193717277487</c:v>
                </c:pt>
                <c:pt idx="206">
                  <c:v>0.45026178010471202</c:v>
                </c:pt>
                <c:pt idx="207">
                  <c:v>0.41884816753926701</c:v>
                </c:pt>
                <c:pt idx="208">
                  <c:v>0.41361256544502617</c:v>
                </c:pt>
                <c:pt idx="209">
                  <c:v>0.18848167539267016</c:v>
                </c:pt>
                <c:pt idx="210">
                  <c:v>0.49738219895287961</c:v>
                </c:pt>
                <c:pt idx="211">
                  <c:v>0.44502617801047123</c:v>
                </c:pt>
                <c:pt idx="212">
                  <c:v>0.48167539267015708</c:v>
                </c:pt>
                <c:pt idx="213">
                  <c:v>0.49738219895287961</c:v>
                </c:pt>
                <c:pt idx="214">
                  <c:v>0.46596858638743455</c:v>
                </c:pt>
                <c:pt idx="215">
                  <c:v>0.48691099476439792</c:v>
                </c:pt>
                <c:pt idx="216">
                  <c:v>0.17801047120418848</c:v>
                </c:pt>
                <c:pt idx="217">
                  <c:v>0.51308900523560208</c:v>
                </c:pt>
                <c:pt idx="218">
                  <c:v>0.4607329842931937</c:v>
                </c:pt>
                <c:pt idx="219">
                  <c:v>0.45549738219895286</c:v>
                </c:pt>
                <c:pt idx="220">
                  <c:v>0.43455497382198954</c:v>
                </c:pt>
                <c:pt idx="221">
                  <c:v>0.43979057591623039</c:v>
                </c:pt>
                <c:pt idx="222">
                  <c:v>0.4293193717277487</c:v>
                </c:pt>
                <c:pt idx="223">
                  <c:v>0.11518324607329843</c:v>
                </c:pt>
                <c:pt idx="224">
                  <c:v>0.4607329842931937</c:v>
                </c:pt>
                <c:pt idx="225">
                  <c:v>0.43455497382198954</c:v>
                </c:pt>
                <c:pt idx="226">
                  <c:v>0.4293193717277487</c:v>
                </c:pt>
                <c:pt idx="227">
                  <c:v>0.42408376963350786</c:v>
                </c:pt>
                <c:pt idx="228">
                  <c:v>0.41361256544502617</c:v>
                </c:pt>
                <c:pt idx="229">
                  <c:v>0.39790575916230364</c:v>
                </c:pt>
                <c:pt idx="230">
                  <c:v>0.1256544502617801</c:v>
                </c:pt>
                <c:pt idx="231">
                  <c:v>0.43979057591623039</c:v>
                </c:pt>
                <c:pt idx="232">
                  <c:v>0.40837696335078533</c:v>
                </c:pt>
                <c:pt idx="233">
                  <c:v>0.4607329842931937</c:v>
                </c:pt>
                <c:pt idx="234">
                  <c:v>0.45549738219895286</c:v>
                </c:pt>
                <c:pt idx="235">
                  <c:v>0.42408376963350786</c:v>
                </c:pt>
                <c:pt idx="236">
                  <c:v>0.46596858638743455</c:v>
                </c:pt>
                <c:pt idx="237">
                  <c:v>0.13612565445026178</c:v>
                </c:pt>
                <c:pt idx="238">
                  <c:v>0.49738219895287961</c:v>
                </c:pt>
                <c:pt idx="239">
                  <c:v>0.45549738219895286</c:v>
                </c:pt>
                <c:pt idx="240">
                  <c:v>0.46596858638743455</c:v>
                </c:pt>
                <c:pt idx="241">
                  <c:v>0.4607329842931937</c:v>
                </c:pt>
                <c:pt idx="242">
                  <c:v>0.45026178010471202</c:v>
                </c:pt>
                <c:pt idx="243">
                  <c:v>0.47643979057591623</c:v>
                </c:pt>
                <c:pt idx="244">
                  <c:v>0.13612565445026178</c:v>
                </c:pt>
                <c:pt idx="245">
                  <c:v>0.51308900523560208</c:v>
                </c:pt>
                <c:pt idx="246">
                  <c:v>0.47643979057591623</c:v>
                </c:pt>
                <c:pt idx="247">
                  <c:v>0.49738219895287961</c:v>
                </c:pt>
                <c:pt idx="248">
                  <c:v>0.48691099476439792</c:v>
                </c:pt>
                <c:pt idx="249">
                  <c:v>0.42408376963350786</c:v>
                </c:pt>
                <c:pt idx="250">
                  <c:v>0.47643979057591623</c:v>
                </c:pt>
                <c:pt idx="251">
                  <c:v>0.18324607329842932</c:v>
                </c:pt>
                <c:pt idx="252">
                  <c:v>0.51308900523560208</c:v>
                </c:pt>
                <c:pt idx="253">
                  <c:v>0.45549738219895286</c:v>
                </c:pt>
                <c:pt idx="254">
                  <c:v>0.44502617801047123</c:v>
                </c:pt>
                <c:pt idx="255">
                  <c:v>0.45026178010471202</c:v>
                </c:pt>
                <c:pt idx="256">
                  <c:v>0.43979057591623039</c:v>
                </c:pt>
                <c:pt idx="257">
                  <c:v>0.4293193717277487</c:v>
                </c:pt>
                <c:pt idx="258">
                  <c:v>0.28272251308900526</c:v>
                </c:pt>
                <c:pt idx="259">
                  <c:v>0.50785340314136129</c:v>
                </c:pt>
                <c:pt idx="260">
                  <c:v>0.45549738219895286</c:v>
                </c:pt>
                <c:pt idx="261">
                  <c:v>0.50785340314136129</c:v>
                </c:pt>
                <c:pt idx="262">
                  <c:v>0.49738219895287961</c:v>
                </c:pt>
                <c:pt idx="263">
                  <c:v>0.48167539267015708</c:v>
                </c:pt>
                <c:pt idx="264">
                  <c:v>0.47120418848167539</c:v>
                </c:pt>
                <c:pt idx="265">
                  <c:v>0.27225130890052357</c:v>
                </c:pt>
                <c:pt idx="266">
                  <c:v>0.53403141361256545</c:v>
                </c:pt>
                <c:pt idx="267">
                  <c:v>0.49738219895287961</c:v>
                </c:pt>
                <c:pt idx="268">
                  <c:v>0.44502617801047123</c:v>
                </c:pt>
                <c:pt idx="269">
                  <c:v>0.52356020942408377</c:v>
                </c:pt>
                <c:pt idx="270">
                  <c:v>0.49738219895287961</c:v>
                </c:pt>
                <c:pt idx="271">
                  <c:v>0.44502617801047123</c:v>
                </c:pt>
                <c:pt idx="272">
                  <c:v>0.38219895287958117</c:v>
                </c:pt>
                <c:pt idx="273">
                  <c:v>0.53403141361256545</c:v>
                </c:pt>
                <c:pt idx="274">
                  <c:v>0.45549738219895286</c:v>
                </c:pt>
                <c:pt idx="275">
                  <c:v>0.53926701570680624</c:v>
                </c:pt>
                <c:pt idx="276">
                  <c:v>0.47643979057591623</c:v>
                </c:pt>
                <c:pt idx="277">
                  <c:v>0.36125654450261779</c:v>
                </c:pt>
                <c:pt idx="278">
                  <c:v>0.47120418848167539</c:v>
                </c:pt>
                <c:pt idx="279">
                  <c:v>0.40837696335078533</c:v>
                </c:pt>
                <c:pt idx="280">
                  <c:v>0.58115183246073299</c:v>
                </c:pt>
                <c:pt idx="281">
                  <c:v>0.50261780104712039</c:v>
                </c:pt>
                <c:pt idx="282">
                  <c:v>0.54973821989528793</c:v>
                </c:pt>
                <c:pt idx="283">
                  <c:v>0.52879581151832455</c:v>
                </c:pt>
                <c:pt idx="284">
                  <c:v>0.54450261780104714</c:v>
                </c:pt>
                <c:pt idx="285">
                  <c:v>0.48691099476439792</c:v>
                </c:pt>
                <c:pt idx="286">
                  <c:v>0.52879581151832455</c:v>
                </c:pt>
                <c:pt idx="287">
                  <c:v>0.69633507853403143</c:v>
                </c:pt>
                <c:pt idx="288">
                  <c:v>0.59162303664921467</c:v>
                </c:pt>
                <c:pt idx="289">
                  <c:v>0.55497382198952883</c:v>
                </c:pt>
                <c:pt idx="290">
                  <c:v>0.5706806282722513</c:v>
                </c:pt>
                <c:pt idx="291">
                  <c:v>0.54973821989528793</c:v>
                </c:pt>
                <c:pt idx="292">
                  <c:v>0.50261780104712039</c:v>
                </c:pt>
                <c:pt idx="293">
                  <c:v>0.45026178010471202</c:v>
                </c:pt>
                <c:pt idx="294">
                  <c:v>0.55497382198952883</c:v>
                </c:pt>
                <c:pt idx="295">
                  <c:v>0.60209424083769636</c:v>
                </c:pt>
                <c:pt idx="296">
                  <c:v>0.59685863874345546</c:v>
                </c:pt>
                <c:pt idx="297">
                  <c:v>0.56544502617801051</c:v>
                </c:pt>
                <c:pt idx="298">
                  <c:v>0.53403141361256545</c:v>
                </c:pt>
                <c:pt idx="299">
                  <c:v>0.48167539267015708</c:v>
                </c:pt>
                <c:pt idx="300">
                  <c:v>0.45026178010471202</c:v>
                </c:pt>
                <c:pt idx="301">
                  <c:v>0.5706806282722513</c:v>
                </c:pt>
                <c:pt idx="302">
                  <c:v>0.51308900523560208</c:v>
                </c:pt>
                <c:pt idx="303">
                  <c:v>0.60209424083769636</c:v>
                </c:pt>
                <c:pt idx="304">
                  <c:v>0.63874345549738221</c:v>
                </c:pt>
                <c:pt idx="305">
                  <c:v>0.60209424083769636</c:v>
                </c:pt>
                <c:pt idx="306">
                  <c:v>0.5759162303664922</c:v>
                </c:pt>
                <c:pt idx="307">
                  <c:v>0.52356020942408377</c:v>
                </c:pt>
                <c:pt idx="308">
                  <c:v>0.64921465968586389</c:v>
                </c:pt>
                <c:pt idx="309">
                  <c:v>0.64921465968586389</c:v>
                </c:pt>
                <c:pt idx="310">
                  <c:v>0.60732984293193715</c:v>
                </c:pt>
                <c:pt idx="311">
                  <c:v>0.5706806282722513</c:v>
                </c:pt>
                <c:pt idx="312">
                  <c:v>0.51832460732984298</c:v>
                </c:pt>
                <c:pt idx="313">
                  <c:v>0.66492146596858637</c:v>
                </c:pt>
                <c:pt idx="314">
                  <c:v>0.24607329842931938</c:v>
                </c:pt>
                <c:pt idx="315">
                  <c:v>0.70157068062827221</c:v>
                </c:pt>
                <c:pt idx="316">
                  <c:v>0.78010471204188481</c:v>
                </c:pt>
                <c:pt idx="317">
                  <c:v>0.62827225130890052</c:v>
                </c:pt>
                <c:pt idx="318">
                  <c:v>0.53926701570680624</c:v>
                </c:pt>
                <c:pt idx="319">
                  <c:v>0.47643979057591623</c:v>
                </c:pt>
                <c:pt idx="320">
                  <c:v>0.61780104712041883</c:v>
                </c:pt>
                <c:pt idx="321">
                  <c:v>0.29319371727748689</c:v>
                </c:pt>
                <c:pt idx="322">
                  <c:v>0.75916230366492143</c:v>
                </c:pt>
                <c:pt idx="323">
                  <c:v>0.63874345549738221</c:v>
                </c:pt>
                <c:pt idx="324">
                  <c:v>0.65445026178010468</c:v>
                </c:pt>
                <c:pt idx="325">
                  <c:v>0.61780104712041883</c:v>
                </c:pt>
                <c:pt idx="326">
                  <c:v>0.61780104712041883</c:v>
                </c:pt>
                <c:pt idx="327">
                  <c:v>0.65968586387434558</c:v>
                </c:pt>
                <c:pt idx="328">
                  <c:v>0.21989528795811519</c:v>
                </c:pt>
                <c:pt idx="329">
                  <c:v>0.75392670157068065</c:v>
                </c:pt>
                <c:pt idx="330">
                  <c:v>0.64397905759162299</c:v>
                </c:pt>
                <c:pt idx="331">
                  <c:v>0.69109947643979053</c:v>
                </c:pt>
                <c:pt idx="332">
                  <c:v>0.70680628272251311</c:v>
                </c:pt>
                <c:pt idx="333">
                  <c:v>0.7172774869109948</c:v>
                </c:pt>
                <c:pt idx="334">
                  <c:v>0.77486910994764402</c:v>
                </c:pt>
                <c:pt idx="335">
                  <c:v>0.20942408376963351</c:v>
                </c:pt>
                <c:pt idx="336">
                  <c:v>0.80628272251308897</c:v>
                </c:pt>
                <c:pt idx="337">
                  <c:v>0.69109947643979053</c:v>
                </c:pt>
                <c:pt idx="338">
                  <c:v>0.78534031413612571</c:v>
                </c:pt>
                <c:pt idx="339">
                  <c:v>0.73821989528795806</c:v>
                </c:pt>
                <c:pt idx="340">
                  <c:v>0.67015706806282727</c:v>
                </c:pt>
                <c:pt idx="341">
                  <c:v>0.73298429319371727</c:v>
                </c:pt>
                <c:pt idx="342">
                  <c:v>0.14659685863874344</c:v>
                </c:pt>
                <c:pt idx="343">
                  <c:v>0.82198952879581155</c:v>
                </c:pt>
                <c:pt idx="344">
                  <c:v>0.74869109947643975</c:v>
                </c:pt>
                <c:pt idx="345">
                  <c:v>0.74869109947643975</c:v>
                </c:pt>
                <c:pt idx="346">
                  <c:v>0.70157068062827221</c:v>
                </c:pt>
                <c:pt idx="347">
                  <c:v>0.65445026178010468</c:v>
                </c:pt>
                <c:pt idx="348">
                  <c:v>0.60732984293193715</c:v>
                </c:pt>
                <c:pt idx="349">
                  <c:v>0.14659685863874344</c:v>
                </c:pt>
                <c:pt idx="350">
                  <c:v>0.72774869109947649</c:v>
                </c:pt>
                <c:pt idx="351">
                  <c:v>0.73298429319371727</c:v>
                </c:pt>
                <c:pt idx="352">
                  <c:v>0.65968586387434558</c:v>
                </c:pt>
                <c:pt idx="353">
                  <c:v>0.65445026178010468</c:v>
                </c:pt>
                <c:pt idx="354">
                  <c:v>0.62303664921465973</c:v>
                </c:pt>
                <c:pt idx="355">
                  <c:v>0.68586387434554974</c:v>
                </c:pt>
                <c:pt idx="356">
                  <c:v>0.14136125654450263</c:v>
                </c:pt>
                <c:pt idx="357">
                  <c:v>0.72251308900523559</c:v>
                </c:pt>
                <c:pt idx="358">
                  <c:v>0.64921465968586389</c:v>
                </c:pt>
                <c:pt idx="359">
                  <c:v>0.64397905759162299</c:v>
                </c:pt>
                <c:pt idx="360">
                  <c:v>0.64921465968586389</c:v>
                </c:pt>
                <c:pt idx="361">
                  <c:v>0.62303664921465973</c:v>
                </c:pt>
                <c:pt idx="362">
                  <c:v>0.65445026178010468</c:v>
                </c:pt>
                <c:pt idx="363">
                  <c:v>0.13089005235602094</c:v>
                </c:pt>
                <c:pt idx="364">
                  <c:v>0.72774869109947649</c:v>
                </c:pt>
                <c:pt idx="365">
                  <c:v>0.64921465968586389</c:v>
                </c:pt>
                <c:pt idx="366">
                  <c:v>0.64397905759162299</c:v>
                </c:pt>
                <c:pt idx="367">
                  <c:v>0.68586387434554974</c:v>
                </c:pt>
                <c:pt idx="368">
                  <c:v>0.64921465968586389</c:v>
                </c:pt>
                <c:pt idx="369">
                  <c:v>0.69109947643979053</c:v>
                </c:pt>
                <c:pt idx="370">
                  <c:v>0.27225130890052357</c:v>
                </c:pt>
                <c:pt idx="371">
                  <c:v>0.79057591623036649</c:v>
                </c:pt>
                <c:pt idx="372">
                  <c:v>0.60732984293193715</c:v>
                </c:pt>
                <c:pt idx="373">
                  <c:v>0.68062827225130895</c:v>
                </c:pt>
                <c:pt idx="374">
                  <c:v>0.74869109947643975</c:v>
                </c:pt>
                <c:pt idx="375">
                  <c:v>0.65968586387434558</c:v>
                </c:pt>
                <c:pt idx="376">
                  <c:v>0.64921465968586389</c:v>
                </c:pt>
                <c:pt idx="377">
                  <c:v>0.23036649214659685</c:v>
                </c:pt>
                <c:pt idx="378">
                  <c:v>0.73298429319371727</c:v>
                </c:pt>
                <c:pt idx="379">
                  <c:v>0.65968586387434558</c:v>
                </c:pt>
                <c:pt idx="380">
                  <c:v>0.78010471204188481</c:v>
                </c:pt>
                <c:pt idx="381">
                  <c:v>0.78534031413612571</c:v>
                </c:pt>
                <c:pt idx="382">
                  <c:v>0.72774869109947649</c:v>
                </c:pt>
                <c:pt idx="383">
                  <c:v>0.75916230366492143</c:v>
                </c:pt>
                <c:pt idx="384">
                  <c:v>0.35078534031413611</c:v>
                </c:pt>
                <c:pt idx="385">
                  <c:v>0.94764397905759157</c:v>
                </c:pt>
                <c:pt idx="386">
                  <c:v>0.7120418848167539</c:v>
                </c:pt>
                <c:pt idx="387">
                  <c:v>0.81151832460732987</c:v>
                </c:pt>
                <c:pt idx="388">
                  <c:v>0.70157068062827221</c:v>
                </c:pt>
                <c:pt idx="389">
                  <c:v>0.68062827225130895</c:v>
                </c:pt>
                <c:pt idx="390">
                  <c:v>0.68586387434554974</c:v>
                </c:pt>
                <c:pt idx="391">
                  <c:v>0.31413612565445026</c:v>
                </c:pt>
                <c:pt idx="392">
                  <c:v>0.76439790575916233</c:v>
                </c:pt>
                <c:pt idx="393">
                  <c:v>0.68586387434554974</c:v>
                </c:pt>
                <c:pt idx="394">
                  <c:v>0.7172774869109948</c:v>
                </c:pt>
                <c:pt idx="395">
                  <c:v>0.77486910994764402</c:v>
                </c:pt>
                <c:pt idx="396">
                  <c:v>0.70680628272251311</c:v>
                </c:pt>
                <c:pt idx="397">
                  <c:v>0.75392670157068065</c:v>
                </c:pt>
                <c:pt idx="398">
                  <c:v>0.32460732984293195</c:v>
                </c:pt>
                <c:pt idx="399">
                  <c:v>0.81675392670157065</c:v>
                </c:pt>
                <c:pt idx="400">
                  <c:v>0.75916230366492143</c:v>
                </c:pt>
                <c:pt idx="401">
                  <c:v>0.79581151832460728</c:v>
                </c:pt>
                <c:pt idx="402">
                  <c:v>0.81151832460732987</c:v>
                </c:pt>
                <c:pt idx="403">
                  <c:v>0.75392670157068065</c:v>
                </c:pt>
                <c:pt idx="404">
                  <c:v>0.76963350785340312</c:v>
                </c:pt>
                <c:pt idx="405">
                  <c:v>0.34031413612565448</c:v>
                </c:pt>
                <c:pt idx="406">
                  <c:v>0.82722513089005234</c:v>
                </c:pt>
                <c:pt idx="407">
                  <c:v>0.78534031413612571</c:v>
                </c:pt>
                <c:pt idx="408">
                  <c:v>0.80104712041884818</c:v>
                </c:pt>
                <c:pt idx="409">
                  <c:v>0.73298429319371727</c:v>
                </c:pt>
                <c:pt idx="410">
                  <c:v>0.7172774869109948</c:v>
                </c:pt>
                <c:pt idx="411">
                  <c:v>0.73298429319371727</c:v>
                </c:pt>
                <c:pt idx="412">
                  <c:v>0.33507853403141363</c:v>
                </c:pt>
                <c:pt idx="413">
                  <c:v>0.81151832460732987</c:v>
                </c:pt>
                <c:pt idx="414">
                  <c:v>0.75392670157068065</c:v>
                </c:pt>
                <c:pt idx="415">
                  <c:v>0.76439790575916233</c:v>
                </c:pt>
                <c:pt idx="416">
                  <c:v>0.72774869109947649</c:v>
                </c:pt>
                <c:pt idx="417">
                  <c:v>0.63874345549738221</c:v>
                </c:pt>
                <c:pt idx="418">
                  <c:v>0.74869109947643975</c:v>
                </c:pt>
                <c:pt idx="419">
                  <c:v>0.27225130890052357</c:v>
                </c:pt>
                <c:pt idx="420">
                  <c:v>0.78010471204188481</c:v>
                </c:pt>
                <c:pt idx="421">
                  <c:v>0.69109947643979053</c:v>
                </c:pt>
                <c:pt idx="422">
                  <c:v>0.7120418848167539</c:v>
                </c:pt>
                <c:pt idx="423">
                  <c:v>0.70680628272251311</c:v>
                </c:pt>
                <c:pt idx="424">
                  <c:v>0.68586387434554974</c:v>
                </c:pt>
                <c:pt idx="425">
                  <c:v>0.63350785340314131</c:v>
                </c:pt>
                <c:pt idx="426">
                  <c:v>0.27225130890052357</c:v>
                </c:pt>
                <c:pt idx="427">
                  <c:v>0.72251308900523559</c:v>
                </c:pt>
                <c:pt idx="428">
                  <c:v>0.69633507853403143</c:v>
                </c:pt>
                <c:pt idx="429">
                  <c:v>0.73821989528795806</c:v>
                </c:pt>
                <c:pt idx="430">
                  <c:v>0.68586387434554974</c:v>
                </c:pt>
                <c:pt idx="431">
                  <c:v>0.69109947643979053</c:v>
                </c:pt>
                <c:pt idx="432">
                  <c:v>0.68586387434554974</c:v>
                </c:pt>
                <c:pt idx="433">
                  <c:v>0.23036649214659685</c:v>
                </c:pt>
                <c:pt idx="434">
                  <c:v>0.72774869109947649</c:v>
                </c:pt>
                <c:pt idx="435">
                  <c:v>0.68062827225130895</c:v>
                </c:pt>
                <c:pt idx="436">
                  <c:v>0.69109947643979053</c:v>
                </c:pt>
                <c:pt idx="437">
                  <c:v>0.70157068062827221</c:v>
                </c:pt>
                <c:pt idx="438">
                  <c:v>0.63874345549738221</c:v>
                </c:pt>
                <c:pt idx="439">
                  <c:v>0.61780104712041883</c:v>
                </c:pt>
                <c:pt idx="440">
                  <c:v>0.26701570680628273</c:v>
                </c:pt>
                <c:pt idx="441">
                  <c:v>0.68586387434554974</c:v>
                </c:pt>
                <c:pt idx="442">
                  <c:v>0.65445026178010468</c:v>
                </c:pt>
                <c:pt idx="443">
                  <c:v>0.65968586387434558</c:v>
                </c:pt>
                <c:pt idx="444">
                  <c:v>0.63350785340314131</c:v>
                </c:pt>
                <c:pt idx="445">
                  <c:v>0.62827225130890052</c:v>
                </c:pt>
                <c:pt idx="446">
                  <c:v>0.67539267015706805</c:v>
                </c:pt>
                <c:pt idx="447">
                  <c:v>0.20942408376963351</c:v>
                </c:pt>
                <c:pt idx="448">
                  <c:v>0.7172774869109948</c:v>
                </c:pt>
                <c:pt idx="449">
                  <c:v>0.62827225130890052</c:v>
                </c:pt>
                <c:pt idx="450">
                  <c:v>0.68586387434554974</c:v>
                </c:pt>
                <c:pt idx="451">
                  <c:v>0.66492146596858637</c:v>
                </c:pt>
                <c:pt idx="452">
                  <c:v>0.64397905759162299</c:v>
                </c:pt>
                <c:pt idx="453">
                  <c:v>0.63350785340314131</c:v>
                </c:pt>
                <c:pt idx="454">
                  <c:v>0.27748691099476441</c:v>
                </c:pt>
                <c:pt idx="455">
                  <c:v>0.78010471204188481</c:v>
                </c:pt>
                <c:pt idx="456">
                  <c:v>0.7120418848167539</c:v>
                </c:pt>
                <c:pt idx="457">
                  <c:v>0.67539267015706805</c:v>
                </c:pt>
                <c:pt idx="458">
                  <c:v>0.73821989528795806</c:v>
                </c:pt>
                <c:pt idx="459">
                  <c:v>0.68586387434554974</c:v>
                </c:pt>
                <c:pt idx="460">
                  <c:v>0.7172774869109948</c:v>
                </c:pt>
                <c:pt idx="461">
                  <c:v>0.32460732984293195</c:v>
                </c:pt>
                <c:pt idx="462">
                  <c:v>0.66492146596858637</c:v>
                </c:pt>
                <c:pt idx="463">
                  <c:v>0.67015706806282727</c:v>
                </c:pt>
                <c:pt idx="464">
                  <c:v>0.74345549738219896</c:v>
                </c:pt>
                <c:pt idx="465">
                  <c:v>0.73298429319371727</c:v>
                </c:pt>
                <c:pt idx="466">
                  <c:v>0.69109947643979053</c:v>
                </c:pt>
                <c:pt idx="467">
                  <c:v>0.69109947643979053</c:v>
                </c:pt>
                <c:pt idx="468">
                  <c:v>0.22513089005235601</c:v>
                </c:pt>
                <c:pt idx="469">
                  <c:v>0.65445026178010468</c:v>
                </c:pt>
                <c:pt idx="470">
                  <c:v>0.70680628272251311</c:v>
                </c:pt>
                <c:pt idx="471">
                  <c:v>0.7120418848167539</c:v>
                </c:pt>
                <c:pt idx="472">
                  <c:v>0.74869109947643975</c:v>
                </c:pt>
                <c:pt idx="473">
                  <c:v>0.67015706806282727</c:v>
                </c:pt>
                <c:pt idx="474">
                  <c:v>0.75392670157068065</c:v>
                </c:pt>
                <c:pt idx="475">
                  <c:v>0.32984293193717279</c:v>
                </c:pt>
                <c:pt idx="476">
                  <c:v>0.72774869109947649</c:v>
                </c:pt>
                <c:pt idx="477">
                  <c:v>0.64921465968586389</c:v>
                </c:pt>
                <c:pt idx="478">
                  <c:v>0.67015706806282727</c:v>
                </c:pt>
                <c:pt idx="479">
                  <c:v>0.65445026178010468</c:v>
                </c:pt>
                <c:pt idx="480">
                  <c:v>0.66492146596858637</c:v>
                </c:pt>
                <c:pt idx="481">
                  <c:v>0.64921465968586389</c:v>
                </c:pt>
                <c:pt idx="482">
                  <c:v>0.34031413612565448</c:v>
                </c:pt>
                <c:pt idx="483">
                  <c:v>0.78534031413612571</c:v>
                </c:pt>
                <c:pt idx="484">
                  <c:v>0.69633507853403143</c:v>
                </c:pt>
                <c:pt idx="485">
                  <c:v>0.64397905759162299</c:v>
                </c:pt>
                <c:pt idx="486">
                  <c:v>0.73298429319371727</c:v>
                </c:pt>
                <c:pt idx="487">
                  <c:v>0.65445026178010468</c:v>
                </c:pt>
                <c:pt idx="488">
                  <c:v>0.75392670157068065</c:v>
                </c:pt>
                <c:pt idx="489">
                  <c:v>0.31413612565445026</c:v>
                </c:pt>
                <c:pt idx="490">
                  <c:v>0.64921465968586389</c:v>
                </c:pt>
                <c:pt idx="491">
                  <c:v>0.69109947643979053</c:v>
                </c:pt>
                <c:pt idx="492">
                  <c:v>0.73821989528795806</c:v>
                </c:pt>
                <c:pt idx="493">
                  <c:v>0.73298429319371727</c:v>
                </c:pt>
                <c:pt idx="494">
                  <c:v>0.63350785340314131</c:v>
                </c:pt>
                <c:pt idx="495">
                  <c:v>0.62827225130890052</c:v>
                </c:pt>
                <c:pt idx="496">
                  <c:v>0.52879581151832455</c:v>
                </c:pt>
                <c:pt idx="497">
                  <c:v>0.67015706806282727</c:v>
                </c:pt>
                <c:pt idx="498">
                  <c:v>0.65445026178010468</c:v>
                </c:pt>
                <c:pt idx="499">
                  <c:v>0.68586387434554974</c:v>
                </c:pt>
                <c:pt idx="500">
                  <c:v>0.64397905759162299</c:v>
                </c:pt>
                <c:pt idx="501">
                  <c:v>0.67539267015706805</c:v>
                </c:pt>
                <c:pt idx="502">
                  <c:v>0.59685863874345546</c:v>
                </c:pt>
                <c:pt idx="503">
                  <c:v>0.61256544502617805</c:v>
                </c:pt>
                <c:pt idx="504">
                  <c:v>0.65445026178010468</c:v>
                </c:pt>
                <c:pt idx="505">
                  <c:v>0.68586387434554974</c:v>
                </c:pt>
                <c:pt idx="506">
                  <c:v>0.75392670157068065</c:v>
                </c:pt>
                <c:pt idx="507">
                  <c:v>0.74345549738219896</c:v>
                </c:pt>
                <c:pt idx="508">
                  <c:v>0.7120418848167539</c:v>
                </c:pt>
                <c:pt idx="509">
                  <c:v>0.67015706806282727</c:v>
                </c:pt>
                <c:pt idx="510">
                  <c:v>0.62303664921465973</c:v>
                </c:pt>
                <c:pt idx="511">
                  <c:v>0.73821989528795806</c:v>
                </c:pt>
                <c:pt idx="512">
                  <c:v>0.69633507853403143</c:v>
                </c:pt>
                <c:pt idx="513">
                  <c:v>0.67539267015706805</c:v>
                </c:pt>
                <c:pt idx="514">
                  <c:v>0.72774869109947649</c:v>
                </c:pt>
                <c:pt idx="515">
                  <c:v>0.7120418848167539</c:v>
                </c:pt>
                <c:pt idx="516">
                  <c:v>0.69109947643979053</c:v>
                </c:pt>
                <c:pt idx="517">
                  <c:v>0.58638743455497377</c:v>
                </c:pt>
                <c:pt idx="518">
                  <c:v>0.73298429319371727</c:v>
                </c:pt>
                <c:pt idx="519">
                  <c:v>0.70680628272251311</c:v>
                </c:pt>
                <c:pt idx="520">
                  <c:v>0.72251308900523559</c:v>
                </c:pt>
                <c:pt idx="521">
                  <c:v>0.78010471204188481</c:v>
                </c:pt>
                <c:pt idx="522">
                  <c:v>0.65445026178010468</c:v>
                </c:pt>
                <c:pt idx="523">
                  <c:v>0.65445026178010468</c:v>
                </c:pt>
                <c:pt idx="524">
                  <c:v>0.63350785340314131</c:v>
                </c:pt>
                <c:pt idx="525">
                  <c:v>0.76963350785340312</c:v>
                </c:pt>
                <c:pt idx="526">
                  <c:v>0.72774869109947649</c:v>
                </c:pt>
                <c:pt idx="527">
                  <c:v>0.79057591623036649</c:v>
                </c:pt>
                <c:pt idx="528">
                  <c:v>0.70680628272251311</c:v>
                </c:pt>
                <c:pt idx="529">
                  <c:v>0.69633507853403143</c:v>
                </c:pt>
                <c:pt idx="530">
                  <c:v>0.67015706806282727</c:v>
                </c:pt>
                <c:pt idx="531">
                  <c:v>0.68586387434554974</c:v>
                </c:pt>
                <c:pt idx="532">
                  <c:v>0.72251308900523559</c:v>
                </c:pt>
                <c:pt idx="533">
                  <c:v>0.73298429319371727</c:v>
                </c:pt>
                <c:pt idx="534">
                  <c:v>0.80104712041884818</c:v>
                </c:pt>
                <c:pt idx="535">
                  <c:v>0.58638743455497377</c:v>
                </c:pt>
                <c:pt idx="536">
                  <c:v>0.27225130890052357</c:v>
                </c:pt>
                <c:pt idx="537">
                  <c:v>0.72251308900523559</c:v>
                </c:pt>
                <c:pt idx="538">
                  <c:v>0.62303664921465973</c:v>
                </c:pt>
                <c:pt idx="539">
                  <c:v>0.79581151832460728</c:v>
                </c:pt>
                <c:pt idx="540">
                  <c:v>0.75916230366492143</c:v>
                </c:pt>
                <c:pt idx="541">
                  <c:v>0.84293193717277481</c:v>
                </c:pt>
                <c:pt idx="542">
                  <c:v>0.81151832460732987</c:v>
                </c:pt>
                <c:pt idx="543">
                  <c:v>0.89005235602094246</c:v>
                </c:pt>
                <c:pt idx="544">
                  <c:v>0.55497382198952883</c:v>
                </c:pt>
                <c:pt idx="545">
                  <c:v>0.64921465968586389</c:v>
                </c:pt>
                <c:pt idx="546">
                  <c:v>0.80628272251308897</c:v>
                </c:pt>
                <c:pt idx="547">
                  <c:v>0.74869109947643975</c:v>
                </c:pt>
                <c:pt idx="548">
                  <c:v>0.80628272251308897</c:v>
                </c:pt>
                <c:pt idx="549">
                  <c:v>0.86387434554973819</c:v>
                </c:pt>
                <c:pt idx="550">
                  <c:v>1</c:v>
                </c:pt>
              </c:numCache>
            </c:numRef>
          </c:val>
          <c:smooth val="0"/>
          <c:extLst>
            <c:ext xmlns:c16="http://schemas.microsoft.com/office/drawing/2014/chart" uri="{C3380CC4-5D6E-409C-BE32-E72D297353CC}">
              <c16:uniqueId val="{00000001-ABAF-4E60-B9CD-49E8D64E9926}"/>
            </c:ext>
          </c:extLst>
        </c:ser>
        <c:ser>
          <c:idx val="2"/>
          <c:order val="2"/>
          <c:tx>
            <c:strRef>
              <c:f>Index_Methodology!$M$11</c:f>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Index_Methodology!$M$12:$M$571</c15:sqref>
                  </c15:fullRef>
                </c:ext>
              </c:extLst>
              <c:f>Index_Methodology!$M$21:$M$571</c:f>
              <c:numCache>
                <c:formatCode>0.00000</c:formatCode>
                <c:ptCount val="551"/>
                <c:pt idx="0">
                  <c:v>0.27184466019417475</c:v>
                </c:pt>
                <c:pt idx="1">
                  <c:v>0.3300970873786408</c:v>
                </c:pt>
                <c:pt idx="2">
                  <c:v>0.23300970873786409</c:v>
                </c:pt>
                <c:pt idx="3">
                  <c:v>0.30097087378640774</c:v>
                </c:pt>
                <c:pt idx="4">
                  <c:v>0.27184466019417475</c:v>
                </c:pt>
                <c:pt idx="5">
                  <c:v>0.29126213592233008</c:v>
                </c:pt>
                <c:pt idx="6">
                  <c:v>0.28155339805825241</c:v>
                </c:pt>
                <c:pt idx="7">
                  <c:v>0.24271844660194175</c:v>
                </c:pt>
                <c:pt idx="8">
                  <c:v>0.1941747572815534</c:v>
                </c:pt>
                <c:pt idx="9">
                  <c:v>0.18446601941747573</c:v>
                </c:pt>
                <c:pt idx="10">
                  <c:v>0.28155339805825241</c:v>
                </c:pt>
                <c:pt idx="11">
                  <c:v>0.1941747572815534</c:v>
                </c:pt>
                <c:pt idx="12">
                  <c:v>0.24271844660194175</c:v>
                </c:pt>
                <c:pt idx="13">
                  <c:v>0.28155339805825241</c:v>
                </c:pt>
                <c:pt idx="14">
                  <c:v>0.32038834951456313</c:v>
                </c:pt>
                <c:pt idx="15">
                  <c:v>0.27184466019417475</c:v>
                </c:pt>
                <c:pt idx="16">
                  <c:v>0.24271844660194175</c:v>
                </c:pt>
                <c:pt idx="17">
                  <c:v>0.30097087378640774</c:v>
                </c:pt>
                <c:pt idx="18">
                  <c:v>0.25242718446601942</c:v>
                </c:pt>
                <c:pt idx="19">
                  <c:v>0.33980582524271846</c:v>
                </c:pt>
                <c:pt idx="20">
                  <c:v>0.31067961165048541</c:v>
                </c:pt>
                <c:pt idx="21">
                  <c:v>0.29126213592233008</c:v>
                </c:pt>
                <c:pt idx="22">
                  <c:v>0.24271844660194175</c:v>
                </c:pt>
                <c:pt idx="23">
                  <c:v>0.24271844660194175</c:v>
                </c:pt>
                <c:pt idx="24">
                  <c:v>0.25242718446601942</c:v>
                </c:pt>
                <c:pt idx="25">
                  <c:v>0.22330097087378642</c:v>
                </c:pt>
                <c:pt idx="26">
                  <c:v>0.26213592233009708</c:v>
                </c:pt>
                <c:pt idx="27">
                  <c:v>0.25242718446601942</c:v>
                </c:pt>
                <c:pt idx="28">
                  <c:v>0.22330097087378642</c:v>
                </c:pt>
                <c:pt idx="29">
                  <c:v>0.24271844660194175</c:v>
                </c:pt>
                <c:pt idx="30">
                  <c:v>0.27184466019417475</c:v>
                </c:pt>
                <c:pt idx="31">
                  <c:v>0.31067961165048541</c:v>
                </c:pt>
                <c:pt idx="32">
                  <c:v>0.35922330097087379</c:v>
                </c:pt>
                <c:pt idx="33">
                  <c:v>0.36893203883495146</c:v>
                </c:pt>
                <c:pt idx="34">
                  <c:v>0.42718446601941745</c:v>
                </c:pt>
                <c:pt idx="35">
                  <c:v>0.32038834951456313</c:v>
                </c:pt>
                <c:pt idx="36">
                  <c:v>0.29126213592233008</c:v>
                </c:pt>
                <c:pt idx="37">
                  <c:v>0.24271844660194175</c:v>
                </c:pt>
                <c:pt idx="38">
                  <c:v>0.33980582524271846</c:v>
                </c:pt>
                <c:pt idx="39">
                  <c:v>0.3300970873786408</c:v>
                </c:pt>
                <c:pt idx="40">
                  <c:v>0.38834951456310679</c:v>
                </c:pt>
                <c:pt idx="41">
                  <c:v>0.33980582524271846</c:v>
                </c:pt>
                <c:pt idx="42">
                  <c:v>0.37864077669902912</c:v>
                </c:pt>
                <c:pt idx="43">
                  <c:v>0.37864077669902912</c:v>
                </c:pt>
                <c:pt idx="44">
                  <c:v>0.29126213592233008</c:v>
                </c:pt>
                <c:pt idx="45">
                  <c:v>0.3300970873786408</c:v>
                </c:pt>
                <c:pt idx="46">
                  <c:v>0.34951456310679613</c:v>
                </c:pt>
                <c:pt idx="47">
                  <c:v>0.36893203883495146</c:v>
                </c:pt>
                <c:pt idx="48">
                  <c:v>0.25242718446601942</c:v>
                </c:pt>
                <c:pt idx="49">
                  <c:v>0.39805825242718446</c:v>
                </c:pt>
                <c:pt idx="50">
                  <c:v>0.39805825242718446</c:v>
                </c:pt>
                <c:pt idx="51">
                  <c:v>0.39805825242718446</c:v>
                </c:pt>
                <c:pt idx="52">
                  <c:v>0.39805825242718446</c:v>
                </c:pt>
                <c:pt idx="53">
                  <c:v>0.39805825242718446</c:v>
                </c:pt>
                <c:pt idx="54">
                  <c:v>0.39805825242718446</c:v>
                </c:pt>
                <c:pt idx="55">
                  <c:v>0.39805825242718446</c:v>
                </c:pt>
                <c:pt idx="56">
                  <c:v>0.39805825242718446</c:v>
                </c:pt>
                <c:pt idx="57">
                  <c:v>0.39805825242718446</c:v>
                </c:pt>
                <c:pt idx="58">
                  <c:v>0.39805825242718446</c:v>
                </c:pt>
                <c:pt idx="59">
                  <c:v>0.39805825242718446</c:v>
                </c:pt>
                <c:pt idx="60">
                  <c:v>0.39805825242718446</c:v>
                </c:pt>
                <c:pt idx="61">
                  <c:v>0.39805825242718446</c:v>
                </c:pt>
                <c:pt idx="62">
                  <c:v>0.39805825242718446</c:v>
                </c:pt>
                <c:pt idx="63">
                  <c:v>0.39805825242718446</c:v>
                </c:pt>
                <c:pt idx="64">
                  <c:v>0.39805825242718446</c:v>
                </c:pt>
                <c:pt idx="65">
                  <c:v>0.39805825242718446</c:v>
                </c:pt>
                <c:pt idx="66">
                  <c:v>0.39805825242718446</c:v>
                </c:pt>
                <c:pt idx="67">
                  <c:v>0.39805825242718446</c:v>
                </c:pt>
                <c:pt idx="68">
                  <c:v>0.39805825242718446</c:v>
                </c:pt>
                <c:pt idx="69">
                  <c:v>0.39805825242718446</c:v>
                </c:pt>
                <c:pt idx="70">
                  <c:v>0.39805825242718446</c:v>
                </c:pt>
                <c:pt idx="71">
                  <c:v>0.39805825242718446</c:v>
                </c:pt>
                <c:pt idx="72">
                  <c:v>0.39805825242718446</c:v>
                </c:pt>
                <c:pt idx="73">
                  <c:v>0.39805825242718446</c:v>
                </c:pt>
                <c:pt idx="74">
                  <c:v>0.30097087378640774</c:v>
                </c:pt>
                <c:pt idx="75">
                  <c:v>0.28155339805825241</c:v>
                </c:pt>
                <c:pt idx="76">
                  <c:v>0.21359223300970873</c:v>
                </c:pt>
                <c:pt idx="77">
                  <c:v>0.3300970873786408</c:v>
                </c:pt>
                <c:pt idx="78">
                  <c:v>0.26213592233009708</c:v>
                </c:pt>
                <c:pt idx="79">
                  <c:v>0.23300970873786409</c:v>
                </c:pt>
                <c:pt idx="80">
                  <c:v>0.33980582524271846</c:v>
                </c:pt>
                <c:pt idx="81">
                  <c:v>0.31067961165048541</c:v>
                </c:pt>
                <c:pt idx="82">
                  <c:v>0.31067961165048541</c:v>
                </c:pt>
                <c:pt idx="83">
                  <c:v>0.14563106796116504</c:v>
                </c:pt>
                <c:pt idx="84">
                  <c:v>0.33980582524271846</c:v>
                </c:pt>
                <c:pt idx="85">
                  <c:v>0.32038834951456313</c:v>
                </c:pt>
                <c:pt idx="86">
                  <c:v>0.23300970873786409</c:v>
                </c:pt>
                <c:pt idx="87">
                  <c:v>0.27184466019417475</c:v>
                </c:pt>
                <c:pt idx="88">
                  <c:v>0.27184466019417475</c:v>
                </c:pt>
                <c:pt idx="89">
                  <c:v>0.27184466019417475</c:v>
                </c:pt>
                <c:pt idx="90">
                  <c:v>0.13592233009708737</c:v>
                </c:pt>
                <c:pt idx="91">
                  <c:v>0.26213592233009708</c:v>
                </c:pt>
                <c:pt idx="92">
                  <c:v>0.24271844660194175</c:v>
                </c:pt>
                <c:pt idx="93">
                  <c:v>0.21359223300970873</c:v>
                </c:pt>
                <c:pt idx="94">
                  <c:v>0.20388349514563106</c:v>
                </c:pt>
                <c:pt idx="95">
                  <c:v>0.1553398058252427</c:v>
                </c:pt>
                <c:pt idx="96">
                  <c:v>0.21359223300970873</c:v>
                </c:pt>
                <c:pt idx="97">
                  <c:v>4.8543689320388349E-2</c:v>
                </c:pt>
                <c:pt idx="98">
                  <c:v>0.1553398058252427</c:v>
                </c:pt>
                <c:pt idx="99">
                  <c:v>0.13592233009708737</c:v>
                </c:pt>
                <c:pt idx="100">
                  <c:v>0.21359223300970873</c:v>
                </c:pt>
                <c:pt idx="101">
                  <c:v>0.31067961165048541</c:v>
                </c:pt>
                <c:pt idx="102">
                  <c:v>0.26213592233009708</c:v>
                </c:pt>
                <c:pt idx="103">
                  <c:v>0.27184466019417475</c:v>
                </c:pt>
                <c:pt idx="104">
                  <c:v>0.10679611650485436</c:v>
                </c:pt>
                <c:pt idx="105">
                  <c:v>0.23300970873786409</c:v>
                </c:pt>
                <c:pt idx="106">
                  <c:v>0.18446601941747573</c:v>
                </c:pt>
                <c:pt idx="107">
                  <c:v>0.18446601941747573</c:v>
                </c:pt>
                <c:pt idx="108">
                  <c:v>0.22330097087378642</c:v>
                </c:pt>
                <c:pt idx="109">
                  <c:v>0.18446601941747573</c:v>
                </c:pt>
                <c:pt idx="110">
                  <c:v>0.24271844660194175</c:v>
                </c:pt>
                <c:pt idx="111">
                  <c:v>0</c:v>
                </c:pt>
                <c:pt idx="112">
                  <c:v>0.1941747572815534</c:v>
                </c:pt>
                <c:pt idx="113">
                  <c:v>0.1553398058252427</c:v>
                </c:pt>
                <c:pt idx="114">
                  <c:v>0.17475728155339806</c:v>
                </c:pt>
                <c:pt idx="115">
                  <c:v>0.3300970873786408</c:v>
                </c:pt>
                <c:pt idx="116">
                  <c:v>0.26213592233009708</c:v>
                </c:pt>
                <c:pt idx="117">
                  <c:v>0.3300970873786408</c:v>
                </c:pt>
                <c:pt idx="118">
                  <c:v>8.7378640776699032E-2</c:v>
                </c:pt>
                <c:pt idx="119">
                  <c:v>0.28155339805825241</c:v>
                </c:pt>
                <c:pt idx="120">
                  <c:v>0.28155339805825241</c:v>
                </c:pt>
                <c:pt idx="121">
                  <c:v>0.21359223300970873</c:v>
                </c:pt>
                <c:pt idx="122">
                  <c:v>0.28155339805825241</c:v>
                </c:pt>
                <c:pt idx="123">
                  <c:v>0.21359223300970873</c:v>
                </c:pt>
                <c:pt idx="124">
                  <c:v>0.26213592233009708</c:v>
                </c:pt>
                <c:pt idx="125">
                  <c:v>2.9126213592233011E-2</c:v>
                </c:pt>
                <c:pt idx="126">
                  <c:v>0.1941747572815534</c:v>
                </c:pt>
                <c:pt idx="127">
                  <c:v>0.20388349514563106</c:v>
                </c:pt>
                <c:pt idx="128">
                  <c:v>0.14563106796116504</c:v>
                </c:pt>
                <c:pt idx="129">
                  <c:v>0.24271844660194175</c:v>
                </c:pt>
                <c:pt idx="130">
                  <c:v>0.27184466019417475</c:v>
                </c:pt>
                <c:pt idx="131">
                  <c:v>0.27184466019417475</c:v>
                </c:pt>
                <c:pt idx="132">
                  <c:v>7.7669902912621352E-2</c:v>
                </c:pt>
                <c:pt idx="133">
                  <c:v>0.29126213592233008</c:v>
                </c:pt>
                <c:pt idx="134">
                  <c:v>0.24271844660194175</c:v>
                </c:pt>
                <c:pt idx="135">
                  <c:v>0.26213592233009708</c:v>
                </c:pt>
                <c:pt idx="136">
                  <c:v>0.31067961165048541</c:v>
                </c:pt>
                <c:pt idx="137">
                  <c:v>0.26213592233009708</c:v>
                </c:pt>
                <c:pt idx="138">
                  <c:v>0.28155339805825241</c:v>
                </c:pt>
                <c:pt idx="139">
                  <c:v>8.7378640776699032E-2</c:v>
                </c:pt>
                <c:pt idx="140">
                  <c:v>0.27184466019417475</c:v>
                </c:pt>
                <c:pt idx="141">
                  <c:v>0.21359223300970873</c:v>
                </c:pt>
                <c:pt idx="142">
                  <c:v>0.24271844660194175</c:v>
                </c:pt>
                <c:pt idx="143">
                  <c:v>0.25242718446601942</c:v>
                </c:pt>
                <c:pt idx="144">
                  <c:v>0.25242718446601942</c:v>
                </c:pt>
                <c:pt idx="145">
                  <c:v>0.32038834951456313</c:v>
                </c:pt>
                <c:pt idx="146">
                  <c:v>0.14563106796116504</c:v>
                </c:pt>
                <c:pt idx="147">
                  <c:v>0.24271844660194175</c:v>
                </c:pt>
                <c:pt idx="148">
                  <c:v>0.21359223300970873</c:v>
                </c:pt>
                <c:pt idx="149">
                  <c:v>0.26213592233009708</c:v>
                </c:pt>
                <c:pt idx="150">
                  <c:v>0.25242718446601942</c:v>
                </c:pt>
                <c:pt idx="151">
                  <c:v>0.27184466019417475</c:v>
                </c:pt>
                <c:pt idx="152">
                  <c:v>0.31067961165048541</c:v>
                </c:pt>
                <c:pt idx="153">
                  <c:v>0.20388349514563106</c:v>
                </c:pt>
                <c:pt idx="154">
                  <c:v>0.33980582524271846</c:v>
                </c:pt>
                <c:pt idx="155">
                  <c:v>0.30097087378640774</c:v>
                </c:pt>
                <c:pt idx="156">
                  <c:v>0.27184466019417475</c:v>
                </c:pt>
                <c:pt idx="157">
                  <c:v>0.31067961165048541</c:v>
                </c:pt>
                <c:pt idx="158">
                  <c:v>0.31067961165048541</c:v>
                </c:pt>
                <c:pt idx="159">
                  <c:v>0.33980582524271846</c:v>
                </c:pt>
                <c:pt idx="160">
                  <c:v>0.1650485436893204</c:v>
                </c:pt>
                <c:pt idx="161">
                  <c:v>0.29126213592233008</c:v>
                </c:pt>
                <c:pt idx="162">
                  <c:v>0.28155339805825241</c:v>
                </c:pt>
                <c:pt idx="163">
                  <c:v>0.30097087378640774</c:v>
                </c:pt>
                <c:pt idx="164">
                  <c:v>0.46601941747572817</c:v>
                </c:pt>
                <c:pt idx="165">
                  <c:v>0.50485436893203883</c:v>
                </c:pt>
                <c:pt idx="166">
                  <c:v>0.5436893203883495</c:v>
                </c:pt>
                <c:pt idx="167">
                  <c:v>0.39805825242718446</c:v>
                </c:pt>
                <c:pt idx="168">
                  <c:v>0.44660194174757284</c:v>
                </c:pt>
                <c:pt idx="169">
                  <c:v>0.46601941747572817</c:v>
                </c:pt>
                <c:pt idx="170">
                  <c:v>0.50485436893203883</c:v>
                </c:pt>
                <c:pt idx="171">
                  <c:v>0.53398058252427183</c:v>
                </c:pt>
                <c:pt idx="172">
                  <c:v>0.49514563106796117</c:v>
                </c:pt>
                <c:pt idx="173">
                  <c:v>0.6310679611650486</c:v>
                </c:pt>
                <c:pt idx="174">
                  <c:v>0.42718446601941745</c:v>
                </c:pt>
                <c:pt idx="175">
                  <c:v>0.5436893203883495</c:v>
                </c:pt>
                <c:pt idx="176">
                  <c:v>0.5436893203883495</c:v>
                </c:pt>
                <c:pt idx="177">
                  <c:v>0.46601941747572817</c:v>
                </c:pt>
                <c:pt idx="178">
                  <c:v>0.65048543689320393</c:v>
                </c:pt>
                <c:pt idx="179">
                  <c:v>0.50485436893203883</c:v>
                </c:pt>
                <c:pt idx="180">
                  <c:v>0.58252427184466016</c:v>
                </c:pt>
                <c:pt idx="181">
                  <c:v>0.44660194174757284</c:v>
                </c:pt>
                <c:pt idx="182">
                  <c:v>0.56310679611650483</c:v>
                </c:pt>
                <c:pt idx="183">
                  <c:v>0.52427184466019416</c:v>
                </c:pt>
                <c:pt idx="184">
                  <c:v>0.5436893203883495</c:v>
                </c:pt>
                <c:pt idx="185">
                  <c:v>0.66990291262135926</c:v>
                </c:pt>
                <c:pt idx="186">
                  <c:v>0.55339805825242716</c:v>
                </c:pt>
                <c:pt idx="187">
                  <c:v>0.57281553398058249</c:v>
                </c:pt>
                <c:pt idx="188">
                  <c:v>0.43689320388349512</c:v>
                </c:pt>
                <c:pt idx="189">
                  <c:v>0.49514563106796117</c:v>
                </c:pt>
                <c:pt idx="190">
                  <c:v>0.53398058252427183</c:v>
                </c:pt>
                <c:pt idx="191">
                  <c:v>0.39805825242718446</c:v>
                </c:pt>
                <c:pt idx="192">
                  <c:v>0.44660194174757284</c:v>
                </c:pt>
                <c:pt idx="193">
                  <c:v>0.43689320388349512</c:v>
                </c:pt>
                <c:pt idx="194">
                  <c:v>0.41747572815533979</c:v>
                </c:pt>
                <c:pt idx="195">
                  <c:v>0.1941747572815534</c:v>
                </c:pt>
                <c:pt idx="196">
                  <c:v>0.31067961165048541</c:v>
                </c:pt>
                <c:pt idx="197">
                  <c:v>0.23300970873786409</c:v>
                </c:pt>
                <c:pt idx="198">
                  <c:v>0.27184466019417475</c:v>
                </c:pt>
                <c:pt idx="199">
                  <c:v>0.22330097087378642</c:v>
                </c:pt>
                <c:pt idx="200">
                  <c:v>0.14563106796116504</c:v>
                </c:pt>
                <c:pt idx="201">
                  <c:v>0.21359223300970873</c:v>
                </c:pt>
                <c:pt idx="202">
                  <c:v>0.11650485436893204</c:v>
                </c:pt>
                <c:pt idx="203">
                  <c:v>0.20388349514563106</c:v>
                </c:pt>
                <c:pt idx="204">
                  <c:v>0.20388349514563106</c:v>
                </c:pt>
                <c:pt idx="205">
                  <c:v>0.18446601941747573</c:v>
                </c:pt>
                <c:pt idx="206">
                  <c:v>0.21359223300970873</c:v>
                </c:pt>
                <c:pt idx="207">
                  <c:v>0.20388349514563106</c:v>
                </c:pt>
                <c:pt idx="208">
                  <c:v>0.24271844660194175</c:v>
                </c:pt>
                <c:pt idx="209">
                  <c:v>0.1553398058252427</c:v>
                </c:pt>
                <c:pt idx="210">
                  <c:v>0.29126213592233008</c:v>
                </c:pt>
                <c:pt idx="211">
                  <c:v>0.29126213592233008</c:v>
                </c:pt>
                <c:pt idx="212">
                  <c:v>0.20388349514563106</c:v>
                </c:pt>
                <c:pt idx="213">
                  <c:v>0.26213592233009708</c:v>
                </c:pt>
                <c:pt idx="214">
                  <c:v>0.20388349514563106</c:v>
                </c:pt>
                <c:pt idx="215">
                  <c:v>0.30097087378640774</c:v>
                </c:pt>
                <c:pt idx="216">
                  <c:v>0.18446601941747573</c:v>
                </c:pt>
                <c:pt idx="217">
                  <c:v>0.24271844660194175</c:v>
                </c:pt>
                <c:pt idx="218">
                  <c:v>0.1941747572815534</c:v>
                </c:pt>
                <c:pt idx="219">
                  <c:v>0.23300970873786409</c:v>
                </c:pt>
                <c:pt idx="220">
                  <c:v>0.30097087378640774</c:v>
                </c:pt>
                <c:pt idx="221">
                  <c:v>0.32038834951456313</c:v>
                </c:pt>
                <c:pt idx="222">
                  <c:v>0.33980582524271846</c:v>
                </c:pt>
                <c:pt idx="223">
                  <c:v>0.21359223300970873</c:v>
                </c:pt>
                <c:pt idx="224">
                  <c:v>0.28155339805825241</c:v>
                </c:pt>
                <c:pt idx="225">
                  <c:v>0.29126213592233008</c:v>
                </c:pt>
                <c:pt idx="226">
                  <c:v>0.28155339805825241</c:v>
                </c:pt>
                <c:pt idx="227">
                  <c:v>0.28155339805825241</c:v>
                </c:pt>
                <c:pt idx="228">
                  <c:v>0.22330097087378642</c:v>
                </c:pt>
                <c:pt idx="229">
                  <c:v>0.27184466019417475</c:v>
                </c:pt>
                <c:pt idx="230">
                  <c:v>0.1650485436893204</c:v>
                </c:pt>
                <c:pt idx="231">
                  <c:v>0.1650485436893204</c:v>
                </c:pt>
                <c:pt idx="232">
                  <c:v>0.17475728155339806</c:v>
                </c:pt>
                <c:pt idx="233">
                  <c:v>0.17475728155339806</c:v>
                </c:pt>
                <c:pt idx="234">
                  <c:v>0.24271844660194175</c:v>
                </c:pt>
                <c:pt idx="235">
                  <c:v>0.23300970873786409</c:v>
                </c:pt>
                <c:pt idx="236">
                  <c:v>0.31067961165048541</c:v>
                </c:pt>
                <c:pt idx="237">
                  <c:v>0.17475728155339806</c:v>
                </c:pt>
                <c:pt idx="238">
                  <c:v>0.32038834951456313</c:v>
                </c:pt>
                <c:pt idx="239">
                  <c:v>0.23300970873786409</c:v>
                </c:pt>
                <c:pt idx="240">
                  <c:v>0.17475728155339806</c:v>
                </c:pt>
                <c:pt idx="241">
                  <c:v>0.24271844660194175</c:v>
                </c:pt>
                <c:pt idx="242">
                  <c:v>0.17475728155339806</c:v>
                </c:pt>
                <c:pt idx="243">
                  <c:v>0.29126213592233008</c:v>
                </c:pt>
                <c:pt idx="244">
                  <c:v>0.20388349514563106</c:v>
                </c:pt>
                <c:pt idx="245">
                  <c:v>0.28155339805825241</c:v>
                </c:pt>
                <c:pt idx="246">
                  <c:v>0.28155339805825241</c:v>
                </c:pt>
                <c:pt idx="247">
                  <c:v>0.27184466019417475</c:v>
                </c:pt>
                <c:pt idx="248">
                  <c:v>0.32038834951456313</c:v>
                </c:pt>
                <c:pt idx="249">
                  <c:v>0.30097087378640774</c:v>
                </c:pt>
                <c:pt idx="250">
                  <c:v>0.42718446601941745</c:v>
                </c:pt>
                <c:pt idx="251">
                  <c:v>0.25242718446601942</c:v>
                </c:pt>
                <c:pt idx="252">
                  <c:v>0.34951456310679613</c:v>
                </c:pt>
                <c:pt idx="253">
                  <c:v>0.25242718446601942</c:v>
                </c:pt>
                <c:pt idx="254">
                  <c:v>0.17475728155339806</c:v>
                </c:pt>
                <c:pt idx="255">
                  <c:v>0.22330097087378642</c:v>
                </c:pt>
                <c:pt idx="256">
                  <c:v>0.22330097087378642</c:v>
                </c:pt>
                <c:pt idx="257">
                  <c:v>0.33980582524271846</c:v>
                </c:pt>
                <c:pt idx="258">
                  <c:v>0.31067961165048541</c:v>
                </c:pt>
                <c:pt idx="259">
                  <c:v>0.30097087378640774</c:v>
                </c:pt>
                <c:pt idx="260">
                  <c:v>0.24271844660194175</c:v>
                </c:pt>
                <c:pt idx="261">
                  <c:v>0.27184466019417475</c:v>
                </c:pt>
                <c:pt idx="262">
                  <c:v>0.31067961165048541</c:v>
                </c:pt>
                <c:pt idx="263">
                  <c:v>0.28155339805825241</c:v>
                </c:pt>
                <c:pt idx="264">
                  <c:v>0.38834951456310679</c:v>
                </c:pt>
                <c:pt idx="265">
                  <c:v>0.31067961165048541</c:v>
                </c:pt>
                <c:pt idx="266">
                  <c:v>0.30097087378640774</c:v>
                </c:pt>
                <c:pt idx="267">
                  <c:v>0.31067961165048541</c:v>
                </c:pt>
                <c:pt idx="268">
                  <c:v>0.21359223300970873</c:v>
                </c:pt>
                <c:pt idx="269">
                  <c:v>0.34951456310679613</c:v>
                </c:pt>
                <c:pt idx="270">
                  <c:v>0.32038834951456313</c:v>
                </c:pt>
                <c:pt idx="271">
                  <c:v>0.4563106796116505</c:v>
                </c:pt>
                <c:pt idx="272">
                  <c:v>0.42718446601941745</c:v>
                </c:pt>
                <c:pt idx="273">
                  <c:v>0.33980582524271846</c:v>
                </c:pt>
                <c:pt idx="274">
                  <c:v>0.27184466019417475</c:v>
                </c:pt>
                <c:pt idx="275">
                  <c:v>0.28155339805825241</c:v>
                </c:pt>
                <c:pt idx="276">
                  <c:v>0.34951456310679613</c:v>
                </c:pt>
                <c:pt idx="277">
                  <c:v>0.22330097087378642</c:v>
                </c:pt>
                <c:pt idx="278">
                  <c:v>0.41747572815533979</c:v>
                </c:pt>
                <c:pt idx="279">
                  <c:v>0.42718446601941745</c:v>
                </c:pt>
                <c:pt idx="280">
                  <c:v>0.36893203883495146</c:v>
                </c:pt>
                <c:pt idx="281">
                  <c:v>0.36893203883495146</c:v>
                </c:pt>
                <c:pt idx="282">
                  <c:v>0.29126213592233008</c:v>
                </c:pt>
                <c:pt idx="283">
                  <c:v>0.30097087378640774</c:v>
                </c:pt>
                <c:pt idx="284">
                  <c:v>0.37864077669902912</c:v>
                </c:pt>
                <c:pt idx="285">
                  <c:v>0.42718446601941745</c:v>
                </c:pt>
                <c:pt idx="286">
                  <c:v>0.4854368932038835</c:v>
                </c:pt>
                <c:pt idx="287">
                  <c:v>0.35922330097087379</c:v>
                </c:pt>
                <c:pt idx="288">
                  <c:v>0.22330097087378642</c:v>
                </c:pt>
                <c:pt idx="289">
                  <c:v>0.1553398058252427</c:v>
                </c:pt>
                <c:pt idx="290">
                  <c:v>0.21359223300970873</c:v>
                </c:pt>
                <c:pt idx="291">
                  <c:v>0.1553398058252427</c:v>
                </c:pt>
                <c:pt idx="292">
                  <c:v>0.26213592233009708</c:v>
                </c:pt>
                <c:pt idx="293">
                  <c:v>0.30097087378640774</c:v>
                </c:pt>
                <c:pt idx="294">
                  <c:v>0.25242718446601942</c:v>
                </c:pt>
                <c:pt idx="295">
                  <c:v>0.21359223300970873</c:v>
                </c:pt>
                <c:pt idx="296">
                  <c:v>0.20388349514563106</c:v>
                </c:pt>
                <c:pt idx="297">
                  <c:v>0.26213592233009708</c:v>
                </c:pt>
                <c:pt idx="298">
                  <c:v>0.23300970873786409</c:v>
                </c:pt>
                <c:pt idx="299">
                  <c:v>0.26213592233009708</c:v>
                </c:pt>
                <c:pt idx="300">
                  <c:v>0.31067961165048541</c:v>
                </c:pt>
                <c:pt idx="301">
                  <c:v>0.26213592233009708</c:v>
                </c:pt>
                <c:pt idx="302">
                  <c:v>0.1941747572815534</c:v>
                </c:pt>
                <c:pt idx="303">
                  <c:v>0.21359223300970873</c:v>
                </c:pt>
                <c:pt idx="304">
                  <c:v>0.29126213592233008</c:v>
                </c:pt>
                <c:pt idx="305">
                  <c:v>0.27184466019417475</c:v>
                </c:pt>
                <c:pt idx="306">
                  <c:v>0.27184466019417475</c:v>
                </c:pt>
                <c:pt idx="307">
                  <c:v>0.29126213592233008</c:v>
                </c:pt>
                <c:pt idx="308">
                  <c:v>0.28155339805825241</c:v>
                </c:pt>
                <c:pt idx="309">
                  <c:v>0.23300970873786409</c:v>
                </c:pt>
                <c:pt idx="310">
                  <c:v>0.22330097087378642</c:v>
                </c:pt>
                <c:pt idx="311">
                  <c:v>0.21359223300970873</c:v>
                </c:pt>
                <c:pt idx="312">
                  <c:v>0.17475728155339806</c:v>
                </c:pt>
                <c:pt idx="313">
                  <c:v>0.30097087378640774</c:v>
                </c:pt>
                <c:pt idx="314">
                  <c:v>0.23300970873786409</c:v>
                </c:pt>
                <c:pt idx="315">
                  <c:v>0.32038834951456313</c:v>
                </c:pt>
                <c:pt idx="316">
                  <c:v>0.38834951456310679</c:v>
                </c:pt>
                <c:pt idx="317">
                  <c:v>0.24271844660194175</c:v>
                </c:pt>
                <c:pt idx="318">
                  <c:v>0.66019417475728159</c:v>
                </c:pt>
                <c:pt idx="319">
                  <c:v>0.30097087378640774</c:v>
                </c:pt>
                <c:pt idx="320">
                  <c:v>0.40776699029126212</c:v>
                </c:pt>
                <c:pt idx="321">
                  <c:v>0.36893203883495146</c:v>
                </c:pt>
                <c:pt idx="322">
                  <c:v>0.41747572815533979</c:v>
                </c:pt>
                <c:pt idx="323">
                  <c:v>0.36893203883495146</c:v>
                </c:pt>
                <c:pt idx="324">
                  <c:v>0.33980582524271846</c:v>
                </c:pt>
                <c:pt idx="325">
                  <c:v>0.40776699029126212</c:v>
                </c:pt>
                <c:pt idx="326">
                  <c:v>0.43689320388349512</c:v>
                </c:pt>
                <c:pt idx="327">
                  <c:v>0.49514563106796117</c:v>
                </c:pt>
                <c:pt idx="328">
                  <c:v>0.33980582524271846</c:v>
                </c:pt>
                <c:pt idx="329">
                  <c:v>0.46601941747572817</c:v>
                </c:pt>
                <c:pt idx="330">
                  <c:v>0.44660194174757284</c:v>
                </c:pt>
                <c:pt idx="331">
                  <c:v>0.41747572815533979</c:v>
                </c:pt>
                <c:pt idx="332">
                  <c:v>0.5145631067961165</c:v>
                </c:pt>
                <c:pt idx="333">
                  <c:v>0.59223300970873782</c:v>
                </c:pt>
                <c:pt idx="334">
                  <c:v>0.74757281553398058</c:v>
                </c:pt>
                <c:pt idx="335">
                  <c:v>0.3300970873786408</c:v>
                </c:pt>
                <c:pt idx="336">
                  <c:v>0.62135922330097082</c:v>
                </c:pt>
                <c:pt idx="337">
                  <c:v>0.53398058252427183</c:v>
                </c:pt>
                <c:pt idx="338">
                  <c:v>0.53398058252427183</c:v>
                </c:pt>
                <c:pt idx="339">
                  <c:v>0.59223300970873782</c:v>
                </c:pt>
                <c:pt idx="340">
                  <c:v>0.55339805825242716</c:v>
                </c:pt>
                <c:pt idx="341">
                  <c:v>0.67961165048543692</c:v>
                </c:pt>
                <c:pt idx="342">
                  <c:v>0.37864077669902912</c:v>
                </c:pt>
                <c:pt idx="343">
                  <c:v>0.66019417475728159</c:v>
                </c:pt>
                <c:pt idx="344">
                  <c:v>0.61165048543689315</c:v>
                </c:pt>
                <c:pt idx="345">
                  <c:v>0.57281553398058249</c:v>
                </c:pt>
                <c:pt idx="346">
                  <c:v>0.6310679611650486</c:v>
                </c:pt>
                <c:pt idx="347">
                  <c:v>0.46601941747572817</c:v>
                </c:pt>
                <c:pt idx="348">
                  <c:v>0.4563106796116505</c:v>
                </c:pt>
                <c:pt idx="349">
                  <c:v>0.26213592233009708</c:v>
                </c:pt>
                <c:pt idx="350">
                  <c:v>0.57281553398058249</c:v>
                </c:pt>
                <c:pt idx="351">
                  <c:v>0.60194174757281549</c:v>
                </c:pt>
                <c:pt idx="352">
                  <c:v>0.49514563106796117</c:v>
                </c:pt>
                <c:pt idx="353">
                  <c:v>0.52427184466019416</c:v>
                </c:pt>
                <c:pt idx="354">
                  <c:v>0.60194174757281549</c:v>
                </c:pt>
                <c:pt idx="355">
                  <c:v>0.62135922330097082</c:v>
                </c:pt>
                <c:pt idx="356">
                  <c:v>0.36893203883495146</c:v>
                </c:pt>
                <c:pt idx="357">
                  <c:v>0.59223300970873782</c:v>
                </c:pt>
                <c:pt idx="358">
                  <c:v>0.5436893203883495</c:v>
                </c:pt>
                <c:pt idx="359">
                  <c:v>0.5145631067961165</c:v>
                </c:pt>
                <c:pt idx="360">
                  <c:v>0.65048543689320393</c:v>
                </c:pt>
                <c:pt idx="361">
                  <c:v>0.59223300970873782</c:v>
                </c:pt>
                <c:pt idx="362">
                  <c:v>0.64077669902912626</c:v>
                </c:pt>
                <c:pt idx="363">
                  <c:v>0.35922330097087379</c:v>
                </c:pt>
                <c:pt idx="364">
                  <c:v>0.66019417475728159</c:v>
                </c:pt>
                <c:pt idx="365">
                  <c:v>0.60194174757281549</c:v>
                </c:pt>
                <c:pt idx="366">
                  <c:v>0.49514563106796117</c:v>
                </c:pt>
                <c:pt idx="367">
                  <c:v>0.61165048543689315</c:v>
                </c:pt>
                <c:pt idx="368">
                  <c:v>0.60194174757281549</c:v>
                </c:pt>
                <c:pt idx="369">
                  <c:v>0.6310679611650486</c:v>
                </c:pt>
                <c:pt idx="370">
                  <c:v>0.4854368932038835</c:v>
                </c:pt>
                <c:pt idx="371">
                  <c:v>0.61165048543689315</c:v>
                </c:pt>
                <c:pt idx="372">
                  <c:v>0.5436893203883495</c:v>
                </c:pt>
                <c:pt idx="373">
                  <c:v>0.53398058252427183</c:v>
                </c:pt>
                <c:pt idx="374">
                  <c:v>0.62135922330097082</c:v>
                </c:pt>
                <c:pt idx="375">
                  <c:v>0.57281553398058249</c:v>
                </c:pt>
                <c:pt idx="376">
                  <c:v>0.68932038834951459</c:v>
                </c:pt>
                <c:pt idx="377">
                  <c:v>0.4854368932038835</c:v>
                </c:pt>
                <c:pt idx="378">
                  <c:v>0.64077669902912626</c:v>
                </c:pt>
                <c:pt idx="379">
                  <c:v>0.58252427184466016</c:v>
                </c:pt>
                <c:pt idx="380">
                  <c:v>0.58252427184466016</c:v>
                </c:pt>
                <c:pt idx="381">
                  <c:v>0.67961165048543692</c:v>
                </c:pt>
                <c:pt idx="382">
                  <c:v>0.65048543689320393</c:v>
                </c:pt>
                <c:pt idx="383">
                  <c:v>0.69902912621359226</c:v>
                </c:pt>
                <c:pt idx="384">
                  <c:v>0.61165048543689315</c:v>
                </c:pt>
                <c:pt idx="385">
                  <c:v>0.69902912621359226</c:v>
                </c:pt>
                <c:pt idx="386">
                  <c:v>0.98058252427184467</c:v>
                </c:pt>
                <c:pt idx="387">
                  <c:v>0.69902912621359226</c:v>
                </c:pt>
                <c:pt idx="388">
                  <c:v>0.71844660194174759</c:v>
                </c:pt>
                <c:pt idx="389">
                  <c:v>0.65048543689320393</c:v>
                </c:pt>
                <c:pt idx="390">
                  <c:v>0.72815533980582525</c:v>
                </c:pt>
                <c:pt idx="391">
                  <c:v>0.55339805825242716</c:v>
                </c:pt>
                <c:pt idx="392">
                  <c:v>0.62135922330097082</c:v>
                </c:pt>
                <c:pt idx="393">
                  <c:v>0.61165048543689315</c:v>
                </c:pt>
                <c:pt idx="394">
                  <c:v>0.60194174757281549</c:v>
                </c:pt>
                <c:pt idx="395">
                  <c:v>0.6310679611650486</c:v>
                </c:pt>
                <c:pt idx="396">
                  <c:v>0.6310679611650486</c:v>
                </c:pt>
                <c:pt idx="397">
                  <c:v>0.69902912621359226</c:v>
                </c:pt>
                <c:pt idx="398">
                  <c:v>0.60194174757281549</c:v>
                </c:pt>
                <c:pt idx="399">
                  <c:v>0.67961165048543692</c:v>
                </c:pt>
                <c:pt idx="400">
                  <c:v>0.61165048543689315</c:v>
                </c:pt>
                <c:pt idx="401">
                  <c:v>0.62135922330097082</c:v>
                </c:pt>
                <c:pt idx="402">
                  <c:v>0.68932038834951459</c:v>
                </c:pt>
                <c:pt idx="403">
                  <c:v>0.65048543689320393</c:v>
                </c:pt>
                <c:pt idx="404">
                  <c:v>0.74757281553398058</c:v>
                </c:pt>
                <c:pt idx="405">
                  <c:v>0.5436893203883495</c:v>
                </c:pt>
                <c:pt idx="406">
                  <c:v>0.71844660194174759</c:v>
                </c:pt>
                <c:pt idx="407">
                  <c:v>0.6310679611650486</c:v>
                </c:pt>
                <c:pt idx="408">
                  <c:v>0.56310679611650483</c:v>
                </c:pt>
                <c:pt idx="409">
                  <c:v>0.68932038834951459</c:v>
                </c:pt>
                <c:pt idx="410">
                  <c:v>0.58252427184466016</c:v>
                </c:pt>
                <c:pt idx="411">
                  <c:v>0.66990291262135926</c:v>
                </c:pt>
                <c:pt idx="412">
                  <c:v>0.57281553398058249</c:v>
                </c:pt>
                <c:pt idx="413">
                  <c:v>0.65048543689320393</c:v>
                </c:pt>
                <c:pt idx="414">
                  <c:v>0.60194174757281549</c:v>
                </c:pt>
                <c:pt idx="415">
                  <c:v>0.61165048543689315</c:v>
                </c:pt>
                <c:pt idx="416">
                  <c:v>0.58252427184466016</c:v>
                </c:pt>
                <c:pt idx="417">
                  <c:v>0.60194174757281549</c:v>
                </c:pt>
                <c:pt idx="418">
                  <c:v>0.77669902912621358</c:v>
                </c:pt>
                <c:pt idx="419">
                  <c:v>0.55339805825242716</c:v>
                </c:pt>
                <c:pt idx="420">
                  <c:v>0.66019417475728159</c:v>
                </c:pt>
                <c:pt idx="421">
                  <c:v>0.66019417475728159</c:v>
                </c:pt>
                <c:pt idx="422">
                  <c:v>0.60194174757281549</c:v>
                </c:pt>
                <c:pt idx="423">
                  <c:v>0.61165048543689315</c:v>
                </c:pt>
                <c:pt idx="424">
                  <c:v>0.66990291262135926</c:v>
                </c:pt>
                <c:pt idx="425">
                  <c:v>0.72815533980582525</c:v>
                </c:pt>
                <c:pt idx="426">
                  <c:v>0.5436893203883495</c:v>
                </c:pt>
                <c:pt idx="427">
                  <c:v>0.67961165048543692</c:v>
                </c:pt>
                <c:pt idx="428">
                  <c:v>0.66990291262135926</c:v>
                </c:pt>
                <c:pt idx="429">
                  <c:v>0.59223300970873782</c:v>
                </c:pt>
                <c:pt idx="430">
                  <c:v>0.66019417475728159</c:v>
                </c:pt>
                <c:pt idx="431">
                  <c:v>0.6310679611650486</c:v>
                </c:pt>
                <c:pt idx="432">
                  <c:v>0.64077669902912626</c:v>
                </c:pt>
                <c:pt idx="433">
                  <c:v>0.5145631067961165</c:v>
                </c:pt>
                <c:pt idx="434">
                  <c:v>0.62135922330097082</c:v>
                </c:pt>
                <c:pt idx="435">
                  <c:v>0.61165048543689315</c:v>
                </c:pt>
                <c:pt idx="436">
                  <c:v>0.58252427184466016</c:v>
                </c:pt>
                <c:pt idx="437">
                  <c:v>0.62135922330097082</c:v>
                </c:pt>
                <c:pt idx="438">
                  <c:v>0.69902912621359226</c:v>
                </c:pt>
                <c:pt idx="439">
                  <c:v>0.69902912621359226</c:v>
                </c:pt>
                <c:pt idx="440">
                  <c:v>0.5145631067961165</c:v>
                </c:pt>
                <c:pt idx="441">
                  <c:v>0.6310679611650486</c:v>
                </c:pt>
                <c:pt idx="442">
                  <c:v>0.6310679611650486</c:v>
                </c:pt>
                <c:pt idx="443">
                  <c:v>0.58252427184466016</c:v>
                </c:pt>
                <c:pt idx="444">
                  <c:v>0.57281553398058249</c:v>
                </c:pt>
                <c:pt idx="445">
                  <c:v>0.68932038834951459</c:v>
                </c:pt>
                <c:pt idx="446">
                  <c:v>0.75728155339805825</c:v>
                </c:pt>
                <c:pt idx="447">
                  <c:v>0.44660194174757284</c:v>
                </c:pt>
                <c:pt idx="448">
                  <c:v>0.74757281553398058</c:v>
                </c:pt>
                <c:pt idx="449">
                  <c:v>0.66990291262135926</c:v>
                </c:pt>
                <c:pt idx="450">
                  <c:v>0.58252427184466016</c:v>
                </c:pt>
                <c:pt idx="451">
                  <c:v>0.68932038834951459</c:v>
                </c:pt>
                <c:pt idx="452">
                  <c:v>0.66990291262135926</c:v>
                </c:pt>
                <c:pt idx="453">
                  <c:v>0.74757281553398058</c:v>
                </c:pt>
                <c:pt idx="454">
                  <c:v>0.52427184466019416</c:v>
                </c:pt>
                <c:pt idx="455">
                  <c:v>0.77669902912621358</c:v>
                </c:pt>
                <c:pt idx="456">
                  <c:v>0.69902912621359226</c:v>
                </c:pt>
                <c:pt idx="457">
                  <c:v>0.70873786407766992</c:v>
                </c:pt>
                <c:pt idx="458">
                  <c:v>0.72815533980582525</c:v>
                </c:pt>
                <c:pt idx="459">
                  <c:v>0.71844660194174759</c:v>
                </c:pt>
                <c:pt idx="460">
                  <c:v>0.76699029126213591</c:v>
                </c:pt>
                <c:pt idx="461">
                  <c:v>0.55339805825242716</c:v>
                </c:pt>
                <c:pt idx="462">
                  <c:v>0.60194174757281549</c:v>
                </c:pt>
                <c:pt idx="463">
                  <c:v>0.65048543689320393</c:v>
                </c:pt>
                <c:pt idx="464">
                  <c:v>0.64077669902912626</c:v>
                </c:pt>
                <c:pt idx="465">
                  <c:v>0.71844660194174759</c:v>
                </c:pt>
                <c:pt idx="466">
                  <c:v>0.70873786407766992</c:v>
                </c:pt>
                <c:pt idx="467">
                  <c:v>0.71844660194174759</c:v>
                </c:pt>
                <c:pt idx="468">
                  <c:v>0.47572815533980584</c:v>
                </c:pt>
                <c:pt idx="469">
                  <c:v>0.6310679611650486</c:v>
                </c:pt>
                <c:pt idx="470">
                  <c:v>0.68932038834951459</c:v>
                </c:pt>
                <c:pt idx="471">
                  <c:v>0.66990291262135926</c:v>
                </c:pt>
                <c:pt idx="472">
                  <c:v>0.73786407766990292</c:v>
                </c:pt>
                <c:pt idx="473">
                  <c:v>0.69902912621359226</c:v>
                </c:pt>
                <c:pt idx="474">
                  <c:v>0.82524271844660191</c:v>
                </c:pt>
                <c:pt idx="475">
                  <c:v>0.66990291262135926</c:v>
                </c:pt>
                <c:pt idx="476">
                  <c:v>0.75728155339805825</c:v>
                </c:pt>
                <c:pt idx="477">
                  <c:v>0.65048543689320393</c:v>
                </c:pt>
                <c:pt idx="478">
                  <c:v>0.64077669902912626</c:v>
                </c:pt>
                <c:pt idx="479">
                  <c:v>0.66990291262135926</c:v>
                </c:pt>
                <c:pt idx="480">
                  <c:v>0.70873786407766992</c:v>
                </c:pt>
                <c:pt idx="481">
                  <c:v>0.71844660194174759</c:v>
                </c:pt>
                <c:pt idx="482">
                  <c:v>0.64077669902912626</c:v>
                </c:pt>
                <c:pt idx="483">
                  <c:v>0.74757281553398058</c:v>
                </c:pt>
                <c:pt idx="484">
                  <c:v>0.71844660194174759</c:v>
                </c:pt>
                <c:pt idx="485">
                  <c:v>0.65048543689320393</c:v>
                </c:pt>
                <c:pt idx="486">
                  <c:v>0.81553398058252424</c:v>
                </c:pt>
                <c:pt idx="487">
                  <c:v>0.77669902912621358</c:v>
                </c:pt>
                <c:pt idx="488">
                  <c:v>0.87378640776699024</c:v>
                </c:pt>
                <c:pt idx="489">
                  <c:v>0.64077669902912626</c:v>
                </c:pt>
                <c:pt idx="490">
                  <c:v>0.77669902912621358</c:v>
                </c:pt>
                <c:pt idx="491">
                  <c:v>0.68932038834951459</c:v>
                </c:pt>
                <c:pt idx="492">
                  <c:v>0.72815533980582525</c:v>
                </c:pt>
                <c:pt idx="493">
                  <c:v>0.76699029126213591</c:v>
                </c:pt>
                <c:pt idx="494">
                  <c:v>0.75728155339805825</c:v>
                </c:pt>
                <c:pt idx="495">
                  <c:v>0.82524271844660191</c:v>
                </c:pt>
                <c:pt idx="496">
                  <c:v>0.83495145631067957</c:v>
                </c:pt>
                <c:pt idx="497">
                  <c:v>0.72815533980582525</c:v>
                </c:pt>
                <c:pt idx="498">
                  <c:v>0.67961165048543692</c:v>
                </c:pt>
                <c:pt idx="499">
                  <c:v>0.66019417475728159</c:v>
                </c:pt>
                <c:pt idx="500">
                  <c:v>0.67961165048543692</c:v>
                </c:pt>
                <c:pt idx="501">
                  <c:v>0.69902912621359226</c:v>
                </c:pt>
                <c:pt idx="502">
                  <c:v>0.73786407766990292</c:v>
                </c:pt>
                <c:pt idx="503">
                  <c:v>0.85436893203883491</c:v>
                </c:pt>
                <c:pt idx="504">
                  <c:v>0.69902912621359226</c:v>
                </c:pt>
                <c:pt idx="505">
                  <c:v>0.69902912621359226</c:v>
                </c:pt>
                <c:pt idx="506">
                  <c:v>0.66990291262135926</c:v>
                </c:pt>
                <c:pt idx="507">
                  <c:v>0.81553398058252424</c:v>
                </c:pt>
                <c:pt idx="508">
                  <c:v>0.78640776699029125</c:v>
                </c:pt>
                <c:pt idx="509">
                  <c:v>0.84466019417475724</c:v>
                </c:pt>
                <c:pt idx="510">
                  <c:v>0.92233009708737868</c:v>
                </c:pt>
                <c:pt idx="511">
                  <c:v>0.80582524271844658</c:v>
                </c:pt>
                <c:pt idx="512">
                  <c:v>0.80582524271844658</c:v>
                </c:pt>
                <c:pt idx="513">
                  <c:v>0.68932038834951459</c:v>
                </c:pt>
                <c:pt idx="514">
                  <c:v>0.77669902912621358</c:v>
                </c:pt>
                <c:pt idx="515">
                  <c:v>0.75728155339805825</c:v>
                </c:pt>
                <c:pt idx="516">
                  <c:v>0.89320388349514568</c:v>
                </c:pt>
                <c:pt idx="517">
                  <c:v>0.92233009708737868</c:v>
                </c:pt>
                <c:pt idx="518">
                  <c:v>0.83495145631067957</c:v>
                </c:pt>
                <c:pt idx="519">
                  <c:v>0.78640776699029125</c:v>
                </c:pt>
                <c:pt idx="520">
                  <c:v>0.71844660194174759</c:v>
                </c:pt>
                <c:pt idx="521">
                  <c:v>0.76699029126213591</c:v>
                </c:pt>
                <c:pt idx="522">
                  <c:v>0.70873786407766992</c:v>
                </c:pt>
                <c:pt idx="523">
                  <c:v>0.76699029126213591</c:v>
                </c:pt>
                <c:pt idx="524">
                  <c:v>0.88349514563106801</c:v>
                </c:pt>
                <c:pt idx="525">
                  <c:v>0.83495145631067957</c:v>
                </c:pt>
                <c:pt idx="526">
                  <c:v>0.75728155339805825</c:v>
                </c:pt>
                <c:pt idx="527">
                  <c:v>0.79611650485436891</c:v>
                </c:pt>
                <c:pt idx="528">
                  <c:v>0.69902912621359226</c:v>
                </c:pt>
                <c:pt idx="529">
                  <c:v>0.70873786407766992</c:v>
                </c:pt>
                <c:pt idx="530">
                  <c:v>0.75728155339805825</c:v>
                </c:pt>
                <c:pt idx="531">
                  <c:v>0.85436893203883491</c:v>
                </c:pt>
                <c:pt idx="532">
                  <c:v>0.70873786407766992</c:v>
                </c:pt>
                <c:pt idx="533">
                  <c:v>0.65048543689320393</c:v>
                </c:pt>
                <c:pt idx="534">
                  <c:v>0.69902912621359226</c:v>
                </c:pt>
                <c:pt idx="535">
                  <c:v>0.5145631067961165</c:v>
                </c:pt>
                <c:pt idx="536">
                  <c:v>0.17475728155339806</c:v>
                </c:pt>
                <c:pt idx="537">
                  <c:v>0.83495145631067957</c:v>
                </c:pt>
                <c:pt idx="538">
                  <c:v>0.85436893203883491</c:v>
                </c:pt>
                <c:pt idx="539">
                  <c:v>0.74757281553398058</c:v>
                </c:pt>
                <c:pt idx="540">
                  <c:v>0.71844660194174759</c:v>
                </c:pt>
                <c:pt idx="541">
                  <c:v>0.66990291262135926</c:v>
                </c:pt>
                <c:pt idx="542">
                  <c:v>0.79611650485436891</c:v>
                </c:pt>
                <c:pt idx="543">
                  <c:v>0.83495145631067957</c:v>
                </c:pt>
                <c:pt idx="544">
                  <c:v>0.82524271844660191</c:v>
                </c:pt>
                <c:pt idx="545">
                  <c:v>0.85436893203883491</c:v>
                </c:pt>
                <c:pt idx="546">
                  <c:v>0.77669902912621358</c:v>
                </c:pt>
                <c:pt idx="547">
                  <c:v>0.71844660194174759</c:v>
                </c:pt>
                <c:pt idx="548">
                  <c:v>0.76699029126213591</c:v>
                </c:pt>
                <c:pt idx="549">
                  <c:v>0.88349514563106801</c:v>
                </c:pt>
                <c:pt idx="550">
                  <c:v>1</c:v>
                </c:pt>
              </c:numCache>
            </c:numRef>
          </c:val>
          <c:smooth val="0"/>
          <c:extLst>
            <c:ext xmlns:c16="http://schemas.microsoft.com/office/drawing/2014/chart" uri="{C3380CC4-5D6E-409C-BE32-E72D297353CC}">
              <c16:uniqueId val="{00000002-ABAF-4E60-B9CD-49E8D64E9926}"/>
            </c:ext>
          </c:extLst>
        </c:ser>
        <c:ser>
          <c:idx val="3"/>
          <c:order val="3"/>
          <c:tx>
            <c:strRef>
              <c:f>Index_Methodology!$N$11</c:f>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Index_Methodology!$N$12:$N$571</c15:sqref>
                  </c15:fullRef>
                </c:ext>
              </c:extLst>
              <c:f>Index_Methodology!$N$21:$N$571</c:f>
              <c:numCache>
                <c:formatCode>0.00000</c:formatCode>
                <c:ptCount val="551"/>
                <c:pt idx="0">
                  <c:v>0.58333333333333337</c:v>
                </c:pt>
                <c:pt idx="1">
                  <c:v>0.625</c:v>
                </c:pt>
                <c:pt idx="2">
                  <c:v>0.59722222222222221</c:v>
                </c:pt>
                <c:pt idx="3">
                  <c:v>0.625</c:v>
                </c:pt>
                <c:pt idx="4">
                  <c:v>0.55555555555555558</c:v>
                </c:pt>
                <c:pt idx="5">
                  <c:v>0.56944444444444442</c:v>
                </c:pt>
                <c:pt idx="6">
                  <c:v>0.51388888888888884</c:v>
                </c:pt>
                <c:pt idx="7">
                  <c:v>0.61111111111111116</c:v>
                </c:pt>
                <c:pt idx="8">
                  <c:v>0.59722222222222221</c:v>
                </c:pt>
                <c:pt idx="9">
                  <c:v>0.52777777777777779</c:v>
                </c:pt>
                <c:pt idx="10">
                  <c:v>0.59722222222222221</c:v>
                </c:pt>
                <c:pt idx="11">
                  <c:v>0.52777777777777779</c:v>
                </c:pt>
                <c:pt idx="12">
                  <c:v>0.55555555555555558</c:v>
                </c:pt>
                <c:pt idx="13">
                  <c:v>0.4861111111111111</c:v>
                </c:pt>
                <c:pt idx="14">
                  <c:v>0.61111111111111116</c:v>
                </c:pt>
                <c:pt idx="15">
                  <c:v>0.55555555555555558</c:v>
                </c:pt>
                <c:pt idx="16">
                  <c:v>0.55555555555555558</c:v>
                </c:pt>
                <c:pt idx="17">
                  <c:v>0.59722222222222221</c:v>
                </c:pt>
                <c:pt idx="18">
                  <c:v>0.54166666666666663</c:v>
                </c:pt>
                <c:pt idx="19">
                  <c:v>0.59722222222222221</c:v>
                </c:pt>
                <c:pt idx="20">
                  <c:v>0.44444444444444442</c:v>
                </c:pt>
                <c:pt idx="21">
                  <c:v>0.63888888888888884</c:v>
                </c:pt>
                <c:pt idx="22">
                  <c:v>0.54166666666666663</c:v>
                </c:pt>
                <c:pt idx="23">
                  <c:v>0.56944444444444442</c:v>
                </c:pt>
                <c:pt idx="24">
                  <c:v>0.54166666666666663</c:v>
                </c:pt>
                <c:pt idx="25">
                  <c:v>0.54166666666666663</c:v>
                </c:pt>
                <c:pt idx="26">
                  <c:v>0.58333333333333337</c:v>
                </c:pt>
                <c:pt idx="27">
                  <c:v>0.51388888888888884</c:v>
                </c:pt>
                <c:pt idx="28">
                  <c:v>0.63888888888888884</c:v>
                </c:pt>
                <c:pt idx="29">
                  <c:v>0.625</c:v>
                </c:pt>
                <c:pt idx="30">
                  <c:v>0.63888888888888884</c:v>
                </c:pt>
                <c:pt idx="31">
                  <c:v>0.65277777777777779</c:v>
                </c:pt>
                <c:pt idx="32">
                  <c:v>0.59722222222222221</c:v>
                </c:pt>
                <c:pt idx="33">
                  <c:v>0.59722222222222221</c:v>
                </c:pt>
                <c:pt idx="34">
                  <c:v>0.65277777777777779</c:v>
                </c:pt>
                <c:pt idx="35">
                  <c:v>0.66666666666666663</c:v>
                </c:pt>
                <c:pt idx="36">
                  <c:v>0.63888888888888884</c:v>
                </c:pt>
                <c:pt idx="37">
                  <c:v>0.59722222222222221</c:v>
                </c:pt>
                <c:pt idx="38">
                  <c:v>0.70833333333333337</c:v>
                </c:pt>
                <c:pt idx="39">
                  <c:v>0.58333333333333337</c:v>
                </c:pt>
                <c:pt idx="40">
                  <c:v>0.625</c:v>
                </c:pt>
                <c:pt idx="41">
                  <c:v>0.56944444444444442</c:v>
                </c:pt>
                <c:pt idx="42">
                  <c:v>0.66666666666666663</c:v>
                </c:pt>
                <c:pt idx="43">
                  <c:v>0.69444444444444442</c:v>
                </c:pt>
                <c:pt idx="44">
                  <c:v>0.59722222222222221</c:v>
                </c:pt>
                <c:pt idx="45">
                  <c:v>0.65277777777777779</c:v>
                </c:pt>
                <c:pt idx="46">
                  <c:v>0.66666666666666663</c:v>
                </c:pt>
                <c:pt idx="47">
                  <c:v>0.65277777777777779</c:v>
                </c:pt>
                <c:pt idx="48">
                  <c:v>0.45833333333333331</c:v>
                </c:pt>
                <c:pt idx="49">
                  <c:v>1.1527777777777777</c:v>
                </c:pt>
                <c:pt idx="50">
                  <c:v>1.1527777777777777</c:v>
                </c:pt>
                <c:pt idx="51">
                  <c:v>1.1527777777777777</c:v>
                </c:pt>
                <c:pt idx="52">
                  <c:v>1.1527777777777777</c:v>
                </c:pt>
                <c:pt idx="53">
                  <c:v>1.1527777777777777</c:v>
                </c:pt>
                <c:pt idx="54">
                  <c:v>1.1527777777777777</c:v>
                </c:pt>
                <c:pt idx="55">
                  <c:v>1.1527777777777777</c:v>
                </c:pt>
                <c:pt idx="56">
                  <c:v>1.1527777777777777</c:v>
                </c:pt>
                <c:pt idx="57">
                  <c:v>1.1527777777777777</c:v>
                </c:pt>
                <c:pt idx="58">
                  <c:v>1.1527777777777777</c:v>
                </c:pt>
                <c:pt idx="59">
                  <c:v>1.1527777777777777</c:v>
                </c:pt>
                <c:pt idx="60">
                  <c:v>1.1527777777777777</c:v>
                </c:pt>
                <c:pt idx="61">
                  <c:v>1.1527777777777777</c:v>
                </c:pt>
                <c:pt idx="62">
                  <c:v>1.1527777777777777</c:v>
                </c:pt>
                <c:pt idx="63">
                  <c:v>1.1527777777777777</c:v>
                </c:pt>
                <c:pt idx="64">
                  <c:v>1.1527777777777777</c:v>
                </c:pt>
                <c:pt idx="65">
                  <c:v>1.1527777777777777</c:v>
                </c:pt>
                <c:pt idx="66">
                  <c:v>1.1527777777777777</c:v>
                </c:pt>
                <c:pt idx="67">
                  <c:v>1.1527777777777777</c:v>
                </c:pt>
                <c:pt idx="68">
                  <c:v>1.1527777777777777</c:v>
                </c:pt>
                <c:pt idx="69">
                  <c:v>1.1527777777777777</c:v>
                </c:pt>
                <c:pt idx="70">
                  <c:v>1.1527777777777777</c:v>
                </c:pt>
                <c:pt idx="71">
                  <c:v>1.1527777777777777</c:v>
                </c:pt>
                <c:pt idx="72">
                  <c:v>1.1527777777777777</c:v>
                </c:pt>
                <c:pt idx="73">
                  <c:v>1.1527777777777777</c:v>
                </c:pt>
                <c:pt idx="74">
                  <c:v>0.2638888888888889</c:v>
                </c:pt>
                <c:pt idx="75">
                  <c:v>0.25</c:v>
                </c:pt>
                <c:pt idx="76">
                  <c:v>0.16666666666666666</c:v>
                </c:pt>
                <c:pt idx="77">
                  <c:v>0.27777777777777779</c:v>
                </c:pt>
                <c:pt idx="78">
                  <c:v>0.27777777777777779</c:v>
                </c:pt>
                <c:pt idx="79">
                  <c:v>0.25</c:v>
                </c:pt>
                <c:pt idx="80">
                  <c:v>0.27777777777777779</c:v>
                </c:pt>
                <c:pt idx="81">
                  <c:v>0.27777777777777779</c:v>
                </c:pt>
                <c:pt idx="82">
                  <c:v>0.25</c:v>
                </c:pt>
                <c:pt idx="83">
                  <c:v>6.9444444444444448E-2</c:v>
                </c:pt>
                <c:pt idx="84">
                  <c:v>0.20833333333333334</c:v>
                </c:pt>
                <c:pt idx="85">
                  <c:v>0.29166666666666669</c:v>
                </c:pt>
                <c:pt idx="86">
                  <c:v>0.25</c:v>
                </c:pt>
                <c:pt idx="87">
                  <c:v>0.18055555555555555</c:v>
                </c:pt>
                <c:pt idx="88">
                  <c:v>0.20833333333333334</c:v>
                </c:pt>
                <c:pt idx="89">
                  <c:v>0.16666666666666666</c:v>
                </c:pt>
                <c:pt idx="90">
                  <c:v>5.5555555555555552E-2</c:v>
                </c:pt>
                <c:pt idx="91">
                  <c:v>0.22222222222222221</c:v>
                </c:pt>
                <c:pt idx="92">
                  <c:v>0.22222222222222221</c:v>
                </c:pt>
                <c:pt idx="93">
                  <c:v>0.27777777777777779</c:v>
                </c:pt>
                <c:pt idx="94">
                  <c:v>0.31944444444444442</c:v>
                </c:pt>
                <c:pt idx="95">
                  <c:v>0.25</c:v>
                </c:pt>
                <c:pt idx="96">
                  <c:v>0.2361111111111111</c:v>
                </c:pt>
                <c:pt idx="97">
                  <c:v>8.3333333333333329E-2</c:v>
                </c:pt>
                <c:pt idx="98">
                  <c:v>0.30555555555555558</c:v>
                </c:pt>
                <c:pt idx="99">
                  <c:v>0.31944444444444442</c:v>
                </c:pt>
                <c:pt idx="100">
                  <c:v>0.30555555555555558</c:v>
                </c:pt>
                <c:pt idx="101">
                  <c:v>0.25</c:v>
                </c:pt>
                <c:pt idx="102">
                  <c:v>0.25</c:v>
                </c:pt>
                <c:pt idx="103">
                  <c:v>0.27777777777777779</c:v>
                </c:pt>
                <c:pt idx="104">
                  <c:v>0.125</c:v>
                </c:pt>
                <c:pt idx="105">
                  <c:v>0.2638888888888889</c:v>
                </c:pt>
                <c:pt idx="106">
                  <c:v>0.25</c:v>
                </c:pt>
                <c:pt idx="107">
                  <c:v>0.22222222222222221</c:v>
                </c:pt>
                <c:pt idx="108">
                  <c:v>0.19444444444444445</c:v>
                </c:pt>
                <c:pt idx="109">
                  <c:v>0.19444444444444445</c:v>
                </c:pt>
                <c:pt idx="110">
                  <c:v>0.18055555555555555</c:v>
                </c:pt>
                <c:pt idx="111">
                  <c:v>4.1666666666666664E-2</c:v>
                </c:pt>
                <c:pt idx="112">
                  <c:v>0.19444444444444445</c:v>
                </c:pt>
                <c:pt idx="113">
                  <c:v>0.19444444444444445</c:v>
                </c:pt>
                <c:pt idx="114">
                  <c:v>0.18055555555555555</c:v>
                </c:pt>
                <c:pt idx="115">
                  <c:v>0.18055555555555555</c:v>
                </c:pt>
                <c:pt idx="116">
                  <c:v>0.1388888888888889</c:v>
                </c:pt>
                <c:pt idx="117">
                  <c:v>0.1388888888888889</c:v>
                </c:pt>
                <c:pt idx="118">
                  <c:v>0</c:v>
                </c:pt>
                <c:pt idx="119">
                  <c:v>0.18055555555555555</c:v>
                </c:pt>
                <c:pt idx="120">
                  <c:v>0.22222222222222221</c:v>
                </c:pt>
                <c:pt idx="121">
                  <c:v>9.7222222222222224E-2</c:v>
                </c:pt>
                <c:pt idx="122">
                  <c:v>0.2638888888888889</c:v>
                </c:pt>
                <c:pt idx="123">
                  <c:v>0.25</c:v>
                </c:pt>
                <c:pt idx="124">
                  <c:v>0.22222222222222221</c:v>
                </c:pt>
                <c:pt idx="125">
                  <c:v>5.5555555555555552E-2</c:v>
                </c:pt>
                <c:pt idx="126">
                  <c:v>0.22222222222222221</c:v>
                </c:pt>
                <c:pt idx="127">
                  <c:v>0.29166666666666669</c:v>
                </c:pt>
                <c:pt idx="128">
                  <c:v>0.22222222222222221</c:v>
                </c:pt>
                <c:pt idx="129">
                  <c:v>0.2638888888888889</c:v>
                </c:pt>
                <c:pt idx="130">
                  <c:v>0.20833333333333334</c:v>
                </c:pt>
                <c:pt idx="131">
                  <c:v>0.2638888888888889</c:v>
                </c:pt>
                <c:pt idx="132">
                  <c:v>5.5555555555555552E-2</c:v>
                </c:pt>
                <c:pt idx="133">
                  <c:v>0.34722222222222221</c:v>
                </c:pt>
                <c:pt idx="134">
                  <c:v>0.2638888888888889</c:v>
                </c:pt>
                <c:pt idx="135">
                  <c:v>0.22222222222222221</c:v>
                </c:pt>
                <c:pt idx="136">
                  <c:v>0.22222222222222221</c:v>
                </c:pt>
                <c:pt idx="137">
                  <c:v>0.20833333333333334</c:v>
                </c:pt>
                <c:pt idx="138">
                  <c:v>0.2361111111111111</c:v>
                </c:pt>
                <c:pt idx="139">
                  <c:v>9.7222222222222224E-2</c:v>
                </c:pt>
                <c:pt idx="140">
                  <c:v>0.29166666666666669</c:v>
                </c:pt>
                <c:pt idx="141">
                  <c:v>0.27777777777777779</c:v>
                </c:pt>
                <c:pt idx="142">
                  <c:v>0.22222222222222221</c:v>
                </c:pt>
                <c:pt idx="143">
                  <c:v>0.22222222222222221</c:v>
                </c:pt>
                <c:pt idx="144">
                  <c:v>0.18055555555555555</c:v>
                </c:pt>
                <c:pt idx="145">
                  <c:v>0.27777777777777779</c:v>
                </c:pt>
                <c:pt idx="146">
                  <c:v>9.7222222222222224E-2</c:v>
                </c:pt>
                <c:pt idx="147">
                  <c:v>0.29166666666666669</c:v>
                </c:pt>
                <c:pt idx="148">
                  <c:v>0.27777777777777779</c:v>
                </c:pt>
                <c:pt idx="149">
                  <c:v>0.29166666666666669</c:v>
                </c:pt>
                <c:pt idx="150">
                  <c:v>0.25</c:v>
                </c:pt>
                <c:pt idx="151">
                  <c:v>0.25</c:v>
                </c:pt>
                <c:pt idx="152">
                  <c:v>0.3888888888888889</c:v>
                </c:pt>
                <c:pt idx="153">
                  <c:v>0.16666666666666666</c:v>
                </c:pt>
                <c:pt idx="154">
                  <c:v>0.2638888888888889</c:v>
                </c:pt>
                <c:pt idx="155">
                  <c:v>0.29166666666666669</c:v>
                </c:pt>
                <c:pt idx="156">
                  <c:v>0.27777777777777779</c:v>
                </c:pt>
                <c:pt idx="157">
                  <c:v>0.31944444444444442</c:v>
                </c:pt>
                <c:pt idx="158">
                  <c:v>0.29166666666666669</c:v>
                </c:pt>
                <c:pt idx="159">
                  <c:v>0.27777777777777779</c:v>
                </c:pt>
                <c:pt idx="160">
                  <c:v>0.1111111111111111</c:v>
                </c:pt>
                <c:pt idx="161">
                  <c:v>0.29166666666666669</c:v>
                </c:pt>
                <c:pt idx="162">
                  <c:v>0.2638888888888889</c:v>
                </c:pt>
                <c:pt idx="163">
                  <c:v>0.30555555555555558</c:v>
                </c:pt>
                <c:pt idx="164">
                  <c:v>0.31944444444444442</c:v>
                </c:pt>
                <c:pt idx="165">
                  <c:v>0.375</c:v>
                </c:pt>
                <c:pt idx="166">
                  <c:v>0.33333333333333331</c:v>
                </c:pt>
                <c:pt idx="167">
                  <c:v>0.18055555555555555</c:v>
                </c:pt>
                <c:pt idx="168">
                  <c:v>0.3611111111111111</c:v>
                </c:pt>
                <c:pt idx="169">
                  <c:v>0.34722222222222221</c:v>
                </c:pt>
                <c:pt idx="170">
                  <c:v>0.3611111111111111</c:v>
                </c:pt>
                <c:pt idx="171">
                  <c:v>0.33333333333333331</c:v>
                </c:pt>
                <c:pt idx="172">
                  <c:v>0.3611111111111111</c:v>
                </c:pt>
                <c:pt idx="173">
                  <c:v>0.375</c:v>
                </c:pt>
                <c:pt idx="174">
                  <c:v>0.20833333333333334</c:v>
                </c:pt>
                <c:pt idx="175">
                  <c:v>0.375</c:v>
                </c:pt>
                <c:pt idx="176">
                  <c:v>0.3888888888888889</c:v>
                </c:pt>
                <c:pt idx="177">
                  <c:v>0.34722222222222221</c:v>
                </c:pt>
                <c:pt idx="178">
                  <c:v>0.3888888888888889</c:v>
                </c:pt>
                <c:pt idx="179">
                  <c:v>0.22222222222222221</c:v>
                </c:pt>
                <c:pt idx="180">
                  <c:v>0.31944444444444442</c:v>
                </c:pt>
                <c:pt idx="181">
                  <c:v>0.20833333333333334</c:v>
                </c:pt>
                <c:pt idx="182">
                  <c:v>0.375</c:v>
                </c:pt>
                <c:pt idx="183">
                  <c:v>0.3888888888888889</c:v>
                </c:pt>
                <c:pt idx="184">
                  <c:v>0.3888888888888889</c:v>
                </c:pt>
                <c:pt idx="185">
                  <c:v>0.47222222222222221</c:v>
                </c:pt>
                <c:pt idx="186">
                  <c:v>0.15277777777777779</c:v>
                </c:pt>
                <c:pt idx="187">
                  <c:v>0.31944444444444442</c:v>
                </c:pt>
                <c:pt idx="188">
                  <c:v>0.22222222222222221</c:v>
                </c:pt>
                <c:pt idx="189">
                  <c:v>0.375</c:v>
                </c:pt>
                <c:pt idx="190">
                  <c:v>0.3888888888888889</c:v>
                </c:pt>
                <c:pt idx="191">
                  <c:v>0.27777777777777779</c:v>
                </c:pt>
                <c:pt idx="192">
                  <c:v>0.3611111111111111</c:v>
                </c:pt>
                <c:pt idx="193">
                  <c:v>0.3611111111111111</c:v>
                </c:pt>
                <c:pt idx="194">
                  <c:v>0.3611111111111111</c:v>
                </c:pt>
                <c:pt idx="195">
                  <c:v>0.30555555555555558</c:v>
                </c:pt>
                <c:pt idx="196">
                  <c:v>0.375</c:v>
                </c:pt>
                <c:pt idx="197">
                  <c:v>0.375</c:v>
                </c:pt>
                <c:pt idx="198">
                  <c:v>0.33333333333333331</c:v>
                </c:pt>
                <c:pt idx="199">
                  <c:v>0.34722222222222221</c:v>
                </c:pt>
                <c:pt idx="200">
                  <c:v>0.30555555555555558</c:v>
                </c:pt>
                <c:pt idx="201">
                  <c:v>0.30555555555555558</c:v>
                </c:pt>
                <c:pt idx="202">
                  <c:v>0.19444444444444445</c:v>
                </c:pt>
                <c:pt idx="203">
                  <c:v>0.30555555555555558</c:v>
                </c:pt>
                <c:pt idx="204">
                  <c:v>0.33333333333333331</c:v>
                </c:pt>
                <c:pt idx="205">
                  <c:v>0.31944444444444442</c:v>
                </c:pt>
                <c:pt idx="206">
                  <c:v>0.29166666666666669</c:v>
                </c:pt>
                <c:pt idx="207">
                  <c:v>0.33333333333333331</c:v>
                </c:pt>
                <c:pt idx="208">
                  <c:v>0.27777777777777779</c:v>
                </c:pt>
                <c:pt idx="209">
                  <c:v>0.22222222222222221</c:v>
                </c:pt>
                <c:pt idx="210">
                  <c:v>0.375</c:v>
                </c:pt>
                <c:pt idx="211">
                  <c:v>0.3611111111111111</c:v>
                </c:pt>
                <c:pt idx="212">
                  <c:v>0.30555555555555558</c:v>
                </c:pt>
                <c:pt idx="213">
                  <c:v>0.375</c:v>
                </c:pt>
                <c:pt idx="214">
                  <c:v>0.33333333333333331</c:v>
                </c:pt>
                <c:pt idx="215">
                  <c:v>0.375</c:v>
                </c:pt>
                <c:pt idx="216">
                  <c:v>0.22222222222222221</c:v>
                </c:pt>
                <c:pt idx="217">
                  <c:v>0.3611111111111111</c:v>
                </c:pt>
                <c:pt idx="218">
                  <c:v>0.3611111111111111</c:v>
                </c:pt>
                <c:pt idx="219">
                  <c:v>0.22222222222222221</c:v>
                </c:pt>
                <c:pt idx="220">
                  <c:v>0.27777777777777779</c:v>
                </c:pt>
                <c:pt idx="221">
                  <c:v>0.25</c:v>
                </c:pt>
                <c:pt idx="222">
                  <c:v>0.29166666666666669</c:v>
                </c:pt>
                <c:pt idx="223">
                  <c:v>0.16666666666666666</c:v>
                </c:pt>
                <c:pt idx="224">
                  <c:v>0.27777777777777779</c:v>
                </c:pt>
                <c:pt idx="225">
                  <c:v>0.27777777777777779</c:v>
                </c:pt>
                <c:pt idx="226">
                  <c:v>0.2361111111111111</c:v>
                </c:pt>
                <c:pt idx="227">
                  <c:v>0.20833333333333334</c:v>
                </c:pt>
                <c:pt idx="228">
                  <c:v>0.22222222222222221</c:v>
                </c:pt>
                <c:pt idx="229">
                  <c:v>0.2638888888888889</c:v>
                </c:pt>
                <c:pt idx="230">
                  <c:v>0.19444444444444445</c:v>
                </c:pt>
                <c:pt idx="231">
                  <c:v>0.25</c:v>
                </c:pt>
                <c:pt idx="232">
                  <c:v>0.29166666666666669</c:v>
                </c:pt>
                <c:pt idx="233">
                  <c:v>0.20833333333333334</c:v>
                </c:pt>
                <c:pt idx="234">
                  <c:v>0.2638888888888889</c:v>
                </c:pt>
                <c:pt idx="235">
                  <c:v>0.29166666666666669</c:v>
                </c:pt>
                <c:pt idx="236">
                  <c:v>0.29166666666666669</c:v>
                </c:pt>
                <c:pt idx="237">
                  <c:v>0.18055555555555555</c:v>
                </c:pt>
                <c:pt idx="238">
                  <c:v>0.30555555555555558</c:v>
                </c:pt>
                <c:pt idx="239">
                  <c:v>0.2361111111111111</c:v>
                </c:pt>
                <c:pt idx="240">
                  <c:v>0.29166666666666669</c:v>
                </c:pt>
                <c:pt idx="241">
                  <c:v>0.25</c:v>
                </c:pt>
                <c:pt idx="242">
                  <c:v>0.22222222222222221</c:v>
                </c:pt>
                <c:pt idx="243">
                  <c:v>0.34722222222222221</c:v>
                </c:pt>
                <c:pt idx="244">
                  <c:v>0.16666666666666666</c:v>
                </c:pt>
                <c:pt idx="245">
                  <c:v>0.34722222222222221</c:v>
                </c:pt>
                <c:pt idx="246">
                  <c:v>0.27777777777777779</c:v>
                </c:pt>
                <c:pt idx="247">
                  <c:v>0.27777777777777779</c:v>
                </c:pt>
                <c:pt idx="248">
                  <c:v>0.27777777777777779</c:v>
                </c:pt>
                <c:pt idx="249">
                  <c:v>0.33333333333333331</c:v>
                </c:pt>
                <c:pt idx="250">
                  <c:v>0.34722222222222221</c:v>
                </c:pt>
                <c:pt idx="251">
                  <c:v>0.25</c:v>
                </c:pt>
                <c:pt idx="252">
                  <c:v>0.31944444444444442</c:v>
                </c:pt>
                <c:pt idx="253">
                  <c:v>0.34722222222222221</c:v>
                </c:pt>
                <c:pt idx="254">
                  <c:v>0.31944444444444442</c:v>
                </c:pt>
                <c:pt idx="255">
                  <c:v>0.34722222222222221</c:v>
                </c:pt>
                <c:pt idx="256">
                  <c:v>0.2638888888888889</c:v>
                </c:pt>
                <c:pt idx="257">
                  <c:v>0.34722222222222221</c:v>
                </c:pt>
                <c:pt idx="258">
                  <c:v>0.2638888888888889</c:v>
                </c:pt>
                <c:pt idx="259">
                  <c:v>0.30555555555555558</c:v>
                </c:pt>
                <c:pt idx="260">
                  <c:v>0.34722222222222221</c:v>
                </c:pt>
                <c:pt idx="261">
                  <c:v>0.29166666666666669</c:v>
                </c:pt>
                <c:pt idx="262">
                  <c:v>0.31944444444444442</c:v>
                </c:pt>
                <c:pt idx="263">
                  <c:v>0.31944444444444442</c:v>
                </c:pt>
                <c:pt idx="264">
                  <c:v>0.33333333333333331</c:v>
                </c:pt>
                <c:pt idx="265">
                  <c:v>0.2638888888888889</c:v>
                </c:pt>
                <c:pt idx="266">
                  <c:v>0.27777777777777779</c:v>
                </c:pt>
                <c:pt idx="267">
                  <c:v>0.34722222222222221</c:v>
                </c:pt>
                <c:pt idx="268">
                  <c:v>0.2361111111111111</c:v>
                </c:pt>
                <c:pt idx="269">
                  <c:v>0.31944444444444442</c:v>
                </c:pt>
                <c:pt idx="270">
                  <c:v>0.31944444444444442</c:v>
                </c:pt>
                <c:pt idx="271">
                  <c:v>0.34722222222222221</c:v>
                </c:pt>
                <c:pt idx="272">
                  <c:v>0.29166666666666669</c:v>
                </c:pt>
                <c:pt idx="273">
                  <c:v>0.34722222222222221</c:v>
                </c:pt>
                <c:pt idx="274">
                  <c:v>0.34722222222222221</c:v>
                </c:pt>
                <c:pt idx="275">
                  <c:v>0.31944444444444442</c:v>
                </c:pt>
                <c:pt idx="276">
                  <c:v>0.33333333333333331</c:v>
                </c:pt>
                <c:pt idx="277">
                  <c:v>0.16666666666666666</c:v>
                </c:pt>
                <c:pt idx="278">
                  <c:v>0.29166666666666669</c:v>
                </c:pt>
                <c:pt idx="279">
                  <c:v>0.2361111111111111</c:v>
                </c:pt>
                <c:pt idx="280">
                  <c:v>0.33333333333333331</c:v>
                </c:pt>
                <c:pt idx="281">
                  <c:v>0.43055555555555558</c:v>
                </c:pt>
                <c:pt idx="282">
                  <c:v>0.29166666666666669</c:v>
                </c:pt>
                <c:pt idx="283">
                  <c:v>0.31944444444444442</c:v>
                </c:pt>
                <c:pt idx="284">
                  <c:v>0.34722222222222221</c:v>
                </c:pt>
                <c:pt idx="285">
                  <c:v>0.31944444444444442</c:v>
                </c:pt>
                <c:pt idx="286">
                  <c:v>0.30555555555555558</c:v>
                </c:pt>
                <c:pt idx="287">
                  <c:v>0.3888888888888889</c:v>
                </c:pt>
                <c:pt idx="288">
                  <c:v>0.2638888888888889</c:v>
                </c:pt>
                <c:pt idx="289">
                  <c:v>0.19444444444444445</c:v>
                </c:pt>
                <c:pt idx="290">
                  <c:v>0.19444444444444445</c:v>
                </c:pt>
                <c:pt idx="291">
                  <c:v>0.25</c:v>
                </c:pt>
                <c:pt idx="292">
                  <c:v>0.20833333333333334</c:v>
                </c:pt>
                <c:pt idx="293">
                  <c:v>0.18055555555555555</c:v>
                </c:pt>
                <c:pt idx="294">
                  <c:v>0.2638888888888889</c:v>
                </c:pt>
                <c:pt idx="295">
                  <c:v>0.27777777777777779</c:v>
                </c:pt>
                <c:pt idx="296">
                  <c:v>0.25</c:v>
                </c:pt>
                <c:pt idx="297">
                  <c:v>0.29166666666666669</c:v>
                </c:pt>
                <c:pt idx="298">
                  <c:v>0.27777777777777779</c:v>
                </c:pt>
                <c:pt idx="299">
                  <c:v>0.2361111111111111</c:v>
                </c:pt>
                <c:pt idx="300">
                  <c:v>0.22222222222222221</c:v>
                </c:pt>
                <c:pt idx="301">
                  <c:v>0.2361111111111111</c:v>
                </c:pt>
                <c:pt idx="302">
                  <c:v>0.2361111111111111</c:v>
                </c:pt>
                <c:pt idx="303">
                  <c:v>0.2361111111111111</c:v>
                </c:pt>
                <c:pt idx="304">
                  <c:v>0.27777777777777779</c:v>
                </c:pt>
                <c:pt idx="305">
                  <c:v>0.29166666666666669</c:v>
                </c:pt>
                <c:pt idx="306">
                  <c:v>0.27777777777777779</c:v>
                </c:pt>
                <c:pt idx="307">
                  <c:v>0.25</c:v>
                </c:pt>
                <c:pt idx="308">
                  <c:v>0.30555555555555558</c:v>
                </c:pt>
                <c:pt idx="309">
                  <c:v>0.30555555555555558</c:v>
                </c:pt>
                <c:pt idx="310">
                  <c:v>0.25</c:v>
                </c:pt>
                <c:pt idx="311">
                  <c:v>0.25</c:v>
                </c:pt>
                <c:pt idx="312">
                  <c:v>0.20833333333333334</c:v>
                </c:pt>
                <c:pt idx="313">
                  <c:v>0.31944444444444442</c:v>
                </c:pt>
                <c:pt idx="314">
                  <c:v>0.19444444444444445</c:v>
                </c:pt>
                <c:pt idx="315">
                  <c:v>0.31944444444444442</c:v>
                </c:pt>
                <c:pt idx="316">
                  <c:v>0.33333333333333331</c:v>
                </c:pt>
                <c:pt idx="317">
                  <c:v>0.25</c:v>
                </c:pt>
                <c:pt idx="318">
                  <c:v>0.25</c:v>
                </c:pt>
                <c:pt idx="319">
                  <c:v>0.25</c:v>
                </c:pt>
                <c:pt idx="320">
                  <c:v>0.375</c:v>
                </c:pt>
                <c:pt idx="321">
                  <c:v>0.19444444444444445</c:v>
                </c:pt>
                <c:pt idx="322">
                  <c:v>0.375</c:v>
                </c:pt>
                <c:pt idx="323">
                  <c:v>0.31944444444444442</c:v>
                </c:pt>
                <c:pt idx="324">
                  <c:v>0.33333333333333331</c:v>
                </c:pt>
                <c:pt idx="325">
                  <c:v>0.29166666666666669</c:v>
                </c:pt>
                <c:pt idx="326">
                  <c:v>0.29166666666666669</c:v>
                </c:pt>
                <c:pt idx="327">
                  <c:v>0.29166666666666669</c:v>
                </c:pt>
                <c:pt idx="328">
                  <c:v>0.1388888888888889</c:v>
                </c:pt>
                <c:pt idx="329">
                  <c:v>0.41666666666666669</c:v>
                </c:pt>
                <c:pt idx="330">
                  <c:v>0.34722222222222221</c:v>
                </c:pt>
                <c:pt idx="331">
                  <c:v>0.31944444444444442</c:v>
                </c:pt>
                <c:pt idx="332">
                  <c:v>0.3888888888888889</c:v>
                </c:pt>
                <c:pt idx="333">
                  <c:v>0.30555555555555558</c:v>
                </c:pt>
                <c:pt idx="334">
                  <c:v>0.3888888888888889</c:v>
                </c:pt>
                <c:pt idx="335">
                  <c:v>0.18055555555555555</c:v>
                </c:pt>
                <c:pt idx="336">
                  <c:v>0.45833333333333331</c:v>
                </c:pt>
                <c:pt idx="337">
                  <c:v>0.40277777777777779</c:v>
                </c:pt>
                <c:pt idx="338">
                  <c:v>0.40277777777777779</c:v>
                </c:pt>
                <c:pt idx="339">
                  <c:v>0.40277777777777779</c:v>
                </c:pt>
                <c:pt idx="340">
                  <c:v>0.34722222222222221</c:v>
                </c:pt>
                <c:pt idx="341">
                  <c:v>0.43055555555555558</c:v>
                </c:pt>
                <c:pt idx="342">
                  <c:v>0.18055555555555555</c:v>
                </c:pt>
                <c:pt idx="343">
                  <c:v>0.41666666666666669</c:v>
                </c:pt>
                <c:pt idx="344">
                  <c:v>0.3888888888888889</c:v>
                </c:pt>
                <c:pt idx="345">
                  <c:v>0.33333333333333331</c:v>
                </c:pt>
                <c:pt idx="346">
                  <c:v>0.34722222222222221</c:v>
                </c:pt>
                <c:pt idx="347">
                  <c:v>0.27777777777777779</c:v>
                </c:pt>
                <c:pt idx="348">
                  <c:v>0.31944444444444442</c:v>
                </c:pt>
                <c:pt idx="349">
                  <c:v>0.1111111111111111</c:v>
                </c:pt>
                <c:pt idx="350">
                  <c:v>0.33333333333333331</c:v>
                </c:pt>
                <c:pt idx="351">
                  <c:v>0.375</c:v>
                </c:pt>
                <c:pt idx="352">
                  <c:v>0.33333333333333331</c:v>
                </c:pt>
                <c:pt idx="353">
                  <c:v>0.33333333333333331</c:v>
                </c:pt>
                <c:pt idx="354">
                  <c:v>0.31944444444444442</c:v>
                </c:pt>
                <c:pt idx="355">
                  <c:v>0.34722222222222221</c:v>
                </c:pt>
                <c:pt idx="356">
                  <c:v>0.16666666666666666</c:v>
                </c:pt>
                <c:pt idx="357">
                  <c:v>0.34722222222222221</c:v>
                </c:pt>
                <c:pt idx="358">
                  <c:v>0.34722222222222221</c:v>
                </c:pt>
                <c:pt idx="359">
                  <c:v>0.3611111111111111</c:v>
                </c:pt>
                <c:pt idx="360">
                  <c:v>0.33333333333333331</c:v>
                </c:pt>
                <c:pt idx="361">
                  <c:v>0.2638888888888889</c:v>
                </c:pt>
                <c:pt idx="362">
                  <c:v>0.3611111111111111</c:v>
                </c:pt>
                <c:pt idx="363">
                  <c:v>0.20833333333333334</c:v>
                </c:pt>
                <c:pt idx="364">
                  <c:v>0.40277777777777779</c:v>
                </c:pt>
                <c:pt idx="365">
                  <c:v>0.375</c:v>
                </c:pt>
                <c:pt idx="366">
                  <c:v>0.3611111111111111</c:v>
                </c:pt>
                <c:pt idx="367">
                  <c:v>0.47222222222222221</c:v>
                </c:pt>
                <c:pt idx="368">
                  <c:v>0.375</c:v>
                </c:pt>
                <c:pt idx="369">
                  <c:v>0.44444444444444442</c:v>
                </c:pt>
                <c:pt idx="370">
                  <c:v>0.25</c:v>
                </c:pt>
                <c:pt idx="371">
                  <c:v>0.4861111111111111</c:v>
                </c:pt>
                <c:pt idx="372">
                  <c:v>0.34722222222222221</c:v>
                </c:pt>
                <c:pt idx="373">
                  <c:v>0.40277777777777779</c:v>
                </c:pt>
                <c:pt idx="374">
                  <c:v>0.41666666666666669</c:v>
                </c:pt>
                <c:pt idx="375">
                  <c:v>0.34722222222222221</c:v>
                </c:pt>
                <c:pt idx="376">
                  <c:v>0.43055555555555558</c:v>
                </c:pt>
                <c:pt idx="377">
                  <c:v>0.30555555555555558</c:v>
                </c:pt>
                <c:pt idx="378">
                  <c:v>0.51388888888888884</c:v>
                </c:pt>
                <c:pt idx="379">
                  <c:v>0.43055555555555558</c:v>
                </c:pt>
                <c:pt idx="380">
                  <c:v>0.40277777777777779</c:v>
                </c:pt>
                <c:pt idx="381">
                  <c:v>0.44444444444444442</c:v>
                </c:pt>
                <c:pt idx="382">
                  <c:v>0.41666666666666669</c:v>
                </c:pt>
                <c:pt idx="383">
                  <c:v>0.47222222222222221</c:v>
                </c:pt>
                <c:pt idx="384">
                  <c:v>0.33333333333333331</c:v>
                </c:pt>
                <c:pt idx="385">
                  <c:v>0.51388888888888884</c:v>
                </c:pt>
                <c:pt idx="386">
                  <c:v>0.45833333333333331</c:v>
                </c:pt>
                <c:pt idx="387">
                  <c:v>0.47222222222222221</c:v>
                </c:pt>
                <c:pt idx="388">
                  <c:v>0.5</c:v>
                </c:pt>
                <c:pt idx="389">
                  <c:v>0.43055555555555558</c:v>
                </c:pt>
                <c:pt idx="390">
                  <c:v>0.4861111111111111</c:v>
                </c:pt>
                <c:pt idx="391">
                  <c:v>0.375</c:v>
                </c:pt>
                <c:pt idx="392">
                  <c:v>0.51388888888888884</c:v>
                </c:pt>
                <c:pt idx="393">
                  <c:v>0.47222222222222221</c:v>
                </c:pt>
                <c:pt idx="394">
                  <c:v>0.41666666666666669</c:v>
                </c:pt>
                <c:pt idx="395">
                  <c:v>0.45833333333333331</c:v>
                </c:pt>
                <c:pt idx="396">
                  <c:v>0.51388888888888884</c:v>
                </c:pt>
                <c:pt idx="397">
                  <c:v>0.5</c:v>
                </c:pt>
                <c:pt idx="398">
                  <c:v>0.47222222222222221</c:v>
                </c:pt>
                <c:pt idx="399">
                  <c:v>0.66666666666666663</c:v>
                </c:pt>
                <c:pt idx="400">
                  <c:v>0.51388888888888884</c:v>
                </c:pt>
                <c:pt idx="401">
                  <c:v>0.47222222222222221</c:v>
                </c:pt>
                <c:pt idx="402">
                  <c:v>0.52777777777777779</c:v>
                </c:pt>
                <c:pt idx="403">
                  <c:v>0.44444444444444442</c:v>
                </c:pt>
                <c:pt idx="404">
                  <c:v>0.5</c:v>
                </c:pt>
                <c:pt idx="405">
                  <c:v>0.40277777777777779</c:v>
                </c:pt>
                <c:pt idx="406">
                  <c:v>0.52777777777777779</c:v>
                </c:pt>
                <c:pt idx="407">
                  <c:v>0.4861111111111111</c:v>
                </c:pt>
                <c:pt idx="408">
                  <c:v>0.47222222222222221</c:v>
                </c:pt>
                <c:pt idx="409">
                  <c:v>0.4861111111111111</c:v>
                </c:pt>
                <c:pt idx="410">
                  <c:v>0.47222222222222221</c:v>
                </c:pt>
                <c:pt idx="411">
                  <c:v>0.52777777777777779</c:v>
                </c:pt>
                <c:pt idx="412">
                  <c:v>0.3611111111111111</c:v>
                </c:pt>
                <c:pt idx="413">
                  <c:v>0.45833333333333331</c:v>
                </c:pt>
                <c:pt idx="414">
                  <c:v>0.44444444444444442</c:v>
                </c:pt>
                <c:pt idx="415">
                  <c:v>0.40277777777777779</c:v>
                </c:pt>
                <c:pt idx="416">
                  <c:v>0.3888888888888889</c:v>
                </c:pt>
                <c:pt idx="417">
                  <c:v>0.3888888888888889</c:v>
                </c:pt>
                <c:pt idx="418">
                  <c:v>0.5</c:v>
                </c:pt>
                <c:pt idx="419">
                  <c:v>0.30555555555555558</c:v>
                </c:pt>
                <c:pt idx="420">
                  <c:v>0.47222222222222221</c:v>
                </c:pt>
                <c:pt idx="421">
                  <c:v>0.52777777777777779</c:v>
                </c:pt>
                <c:pt idx="422">
                  <c:v>0.47222222222222221</c:v>
                </c:pt>
                <c:pt idx="423">
                  <c:v>0.47222222222222221</c:v>
                </c:pt>
                <c:pt idx="424">
                  <c:v>0.44444444444444442</c:v>
                </c:pt>
                <c:pt idx="425">
                  <c:v>0.45833333333333331</c:v>
                </c:pt>
                <c:pt idx="426">
                  <c:v>0.34722222222222221</c:v>
                </c:pt>
                <c:pt idx="427">
                  <c:v>0.44444444444444442</c:v>
                </c:pt>
                <c:pt idx="428">
                  <c:v>0.55555555555555558</c:v>
                </c:pt>
                <c:pt idx="429">
                  <c:v>0.3611111111111111</c:v>
                </c:pt>
                <c:pt idx="430">
                  <c:v>0.45833333333333331</c:v>
                </c:pt>
                <c:pt idx="431">
                  <c:v>0.44444444444444442</c:v>
                </c:pt>
                <c:pt idx="432">
                  <c:v>0.58333333333333337</c:v>
                </c:pt>
                <c:pt idx="433">
                  <c:v>0.34722222222222221</c:v>
                </c:pt>
                <c:pt idx="434">
                  <c:v>0.47222222222222221</c:v>
                </c:pt>
                <c:pt idx="435">
                  <c:v>0.51388888888888884</c:v>
                </c:pt>
                <c:pt idx="436">
                  <c:v>0.47222222222222221</c:v>
                </c:pt>
                <c:pt idx="437">
                  <c:v>0.41666666666666669</c:v>
                </c:pt>
                <c:pt idx="438">
                  <c:v>0.44444444444444442</c:v>
                </c:pt>
                <c:pt idx="439">
                  <c:v>0.52777777777777779</c:v>
                </c:pt>
                <c:pt idx="440">
                  <c:v>0.33333333333333331</c:v>
                </c:pt>
                <c:pt idx="441">
                  <c:v>0.56944444444444442</c:v>
                </c:pt>
                <c:pt idx="442">
                  <c:v>0.5</c:v>
                </c:pt>
                <c:pt idx="443">
                  <c:v>0.44444444444444442</c:v>
                </c:pt>
                <c:pt idx="444">
                  <c:v>0.44444444444444442</c:v>
                </c:pt>
                <c:pt idx="445">
                  <c:v>0.51388888888888884</c:v>
                </c:pt>
                <c:pt idx="446">
                  <c:v>0.65277777777777779</c:v>
                </c:pt>
                <c:pt idx="447">
                  <c:v>0.31944444444444442</c:v>
                </c:pt>
                <c:pt idx="448">
                  <c:v>0.5</c:v>
                </c:pt>
                <c:pt idx="449">
                  <c:v>0.47222222222222221</c:v>
                </c:pt>
                <c:pt idx="450">
                  <c:v>0.43055555555555558</c:v>
                </c:pt>
                <c:pt idx="451">
                  <c:v>0.47222222222222221</c:v>
                </c:pt>
                <c:pt idx="452">
                  <c:v>0.45833333333333331</c:v>
                </c:pt>
                <c:pt idx="453">
                  <c:v>0.52777777777777779</c:v>
                </c:pt>
                <c:pt idx="454">
                  <c:v>0.3611111111111111</c:v>
                </c:pt>
                <c:pt idx="455">
                  <c:v>0.54166666666666663</c:v>
                </c:pt>
                <c:pt idx="456">
                  <c:v>0.55555555555555558</c:v>
                </c:pt>
                <c:pt idx="457">
                  <c:v>0.4861111111111111</c:v>
                </c:pt>
                <c:pt idx="458">
                  <c:v>0.55555555555555558</c:v>
                </c:pt>
                <c:pt idx="459">
                  <c:v>0.5</c:v>
                </c:pt>
                <c:pt idx="460">
                  <c:v>0.54166666666666663</c:v>
                </c:pt>
                <c:pt idx="461">
                  <c:v>0.41666666666666669</c:v>
                </c:pt>
                <c:pt idx="462">
                  <c:v>0.625</c:v>
                </c:pt>
                <c:pt idx="463">
                  <c:v>0.51388888888888884</c:v>
                </c:pt>
                <c:pt idx="464">
                  <c:v>0.4861111111111111</c:v>
                </c:pt>
                <c:pt idx="465">
                  <c:v>0.4861111111111111</c:v>
                </c:pt>
                <c:pt idx="466">
                  <c:v>0.45833333333333331</c:v>
                </c:pt>
                <c:pt idx="467">
                  <c:v>0.61111111111111116</c:v>
                </c:pt>
                <c:pt idx="468">
                  <c:v>0.34722222222222221</c:v>
                </c:pt>
                <c:pt idx="469">
                  <c:v>0.61111111111111116</c:v>
                </c:pt>
                <c:pt idx="470">
                  <c:v>0.4861111111111111</c:v>
                </c:pt>
                <c:pt idx="471">
                  <c:v>0.52777777777777779</c:v>
                </c:pt>
                <c:pt idx="472">
                  <c:v>0.51388888888888884</c:v>
                </c:pt>
                <c:pt idx="473">
                  <c:v>0.65277777777777779</c:v>
                </c:pt>
                <c:pt idx="474">
                  <c:v>0.65277777777777779</c:v>
                </c:pt>
                <c:pt idx="475">
                  <c:v>0.51388888888888884</c:v>
                </c:pt>
                <c:pt idx="476">
                  <c:v>0.68055555555555558</c:v>
                </c:pt>
                <c:pt idx="477">
                  <c:v>0.59722222222222221</c:v>
                </c:pt>
                <c:pt idx="478">
                  <c:v>0.58333333333333337</c:v>
                </c:pt>
                <c:pt idx="479">
                  <c:v>0.59722222222222221</c:v>
                </c:pt>
                <c:pt idx="480">
                  <c:v>0.55555555555555558</c:v>
                </c:pt>
                <c:pt idx="481">
                  <c:v>0.54166666666666663</c:v>
                </c:pt>
                <c:pt idx="482">
                  <c:v>0.55555555555555558</c:v>
                </c:pt>
                <c:pt idx="483">
                  <c:v>0.70833333333333337</c:v>
                </c:pt>
                <c:pt idx="484">
                  <c:v>0.69444444444444442</c:v>
                </c:pt>
                <c:pt idx="485">
                  <c:v>0.56944444444444442</c:v>
                </c:pt>
                <c:pt idx="486">
                  <c:v>0.72222222222222221</c:v>
                </c:pt>
                <c:pt idx="487">
                  <c:v>0.66666666666666663</c:v>
                </c:pt>
                <c:pt idx="488">
                  <c:v>0.72222222222222221</c:v>
                </c:pt>
                <c:pt idx="489">
                  <c:v>0.55555555555555558</c:v>
                </c:pt>
                <c:pt idx="490">
                  <c:v>0.66666666666666663</c:v>
                </c:pt>
                <c:pt idx="491">
                  <c:v>0.69444444444444442</c:v>
                </c:pt>
                <c:pt idx="492">
                  <c:v>0.63888888888888884</c:v>
                </c:pt>
                <c:pt idx="493">
                  <c:v>0.80555555555555558</c:v>
                </c:pt>
                <c:pt idx="494">
                  <c:v>0.76388888888888884</c:v>
                </c:pt>
                <c:pt idx="495">
                  <c:v>0.79166666666666663</c:v>
                </c:pt>
                <c:pt idx="496">
                  <c:v>0.70833333333333337</c:v>
                </c:pt>
                <c:pt idx="497">
                  <c:v>0.75</c:v>
                </c:pt>
                <c:pt idx="498">
                  <c:v>0.72222222222222221</c:v>
                </c:pt>
                <c:pt idx="499">
                  <c:v>0.70833333333333337</c:v>
                </c:pt>
                <c:pt idx="500">
                  <c:v>0.70833333333333337</c:v>
                </c:pt>
                <c:pt idx="501">
                  <c:v>0.69444444444444442</c:v>
                </c:pt>
                <c:pt idx="502">
                  <c:v>0.84722222222222221</c:v>
                </c:pt>
                <c:pt idx="503">
                  <c:v>0.70833333333333337</c:v>
                </c:pt>
                <c:pt idx="504">
                  <c:v>0.83333333333333337</c:v>
                </c:pt>
                <c:pt idx="505">
                  <c:v>0.83333333333333337</c:v>
                </c:pt>
                <c:pt idx="506">
                  <c:v>0.83333333333333337</c:v>
                </c:pt>
                <c:pt idx="507">
                  <c:v>0.875</c:v>
                </c:pt>
                <c:pt idx="508">
                  <c:v>0.86111111111111116</c:v>
                </c:pt>
                <c:pt idx="509">
                  <c:v>0.91666666666666663</c:v>
                </c:pt>
                <c:pt idx="510">
                  <c:v>0.75</c:v>
                </c:pt>
                <c:pt idx="511">
                  <c:v>0.93055555555555558</c:v>
                </c:pt>
                <c:pt idx="512">
                  <c:v>0.91666666666666663</c:v>
                </c:pt>
                <c:pt idx="513">
                  <c:v>0.77777777777777779</c:v>
                </c:pt>
                <c:pt idx="514">
                  <c:v>0.83333333333333337</c:v>
                </c:pt>
                <c:pt idx="515">
                  <c:v>0.875</c:v>
                </c:pt>
                <c:pt idx="516">
                  <c:v>0.91666666666666663</c:v>
                </c:pt>
                <c:pt idx="517">
                  <c:v>0.80555555555555558</c:v>
                </c:pt>
                <c:pt idx="518">
                  <c:v>1</c:v>
                </c:pt>
                <c:pt idx="519">
                  <c:v>0.86111111111111116</c:v>
                </c:pt>
                <c:pt idx="520">
                  <c:v>0.84722222222222221</c:v>
                </c:pt>
                <c:pt idx="521">
                  <c:v>0.69444444444444442</c:v>
                </c:pt>
                <c:pt idx="522">
                  <c:v>0.61111111111111116</c:v>
                </c:pt>
                <c:pt idx="523">
                  <c:v>0.625</c:v>
                </c:pt>
                <c:pt idx="524">
                  <c:v>0.69444444444444442</c:v>
                </c:pt>
                <c:pt idx="525">
                  <c:v>0.77777777777777779</c:v>
                </c:pt>
                <c:pt idx="526">
                  <c:v>0.70833333333333337</c:v>
                </c:pt>
                <c:pt idx="527">
                  <c:v>0.73611111111111116</c:v>
                </c:pt>
                <c:pt idx="528">
                  <c:v>0.72222222222222221</c:v>
                </c:pt>
                <c:pt idx="529">
                  <c:v>0.73611111111111116</c:v>
                </c:pt>
                <c:pt idx="530">
                  <c:v>0.79166666666666663</c:v>
                </c:pt>
                <c:pt idx="531">
                  <c:v>0.65277777777777779</c:v>
                </c:pt>
                <c:pt idx="532">
                  <c:v>0.80555555555555558</c:v>
                </c:pt>
                <c:pt idx="533">
                  <c:v>0.81944444444444442</c:v>
                </c:pt>
                <c:pt idx="534">
                  <c:v>0.72222222222222221</c:v>
                </c:pt>
                <c:pt idx="535">
                  <c:v>0.73611111111111116</c:v>
                </c:pt>
                <c:pt idx="536">
                  <c:v>0.27777777777777779</c:v>
                </c:pt>
                <c:pt idx="537">
                  <c:v>0.84722222222222221</c:v>
                </c:pt>
                <c:pt idx="538">
                  <c:v>0.70833333333333337</c:v>
                </c:pt>
                <c:pt idx="539">
                  <c:v>0.77777777777777779</c:v>
                </c:pt>
                <c:pt idx="540">
                  <c:v>0.81944444444444442</c:v>
                </c:pt>
                <c:pt idx="541">
                  <c:v>0.65277777777777779</c:v>
                </c:pt>
                <c:pt idx="542">
                  <c:v>0.81944444444444442</c:v>
                </c:pt>
                <c:pt idx="543">
                  <c:v>0.77777777777777779</c:v>
                </c:pt>
                <c:pt idx="544">
                  <c:v>0.72222222222222221</c:v>
                </c:pt>
                <c:pt idx="545">
                  <c:v>0.79166666666666663</c:v>
                </c:pt>
                <c:pt idx="546">
                  <c:v>0.875</c:v>
                </c:pt>
                <c:pt idx="547">
                  <c:v>0.90277777777777779</c:v>
                </c:pt>
                <c:pt idx="548">
                  <c:v>0.81944444444444442</c:v>
                </c:pt>
                <c:pt idx="549">
                  <c:v>0.95833333333333337</c:v>
                </c:pt>
                <c:pt idx="550">
                  <c:v>0.75</c:v>
                </c:pt>
              </c:numCache>
            </c:numRef>
          </c:val>
          <c:smooth val="0"/>
          <c:extLst>
            <c:ext xmlns:c16="http://schemas.microsoft.com/office/drawing/2014/chart" uri="{C3380CC4-5D6E-409C-BE32-E72D297353CC}">
              <c16:uniqueId val="{00000003-ABAF-4E60-B9CD-49E8D64E9926}"/>
            </c:ext>
          </c:extLst>
        </c:ser>
        <c:ser>
          <c:idx val="4"/>
          <c:order val="4"/>
          <c:tx>
            <c:strRef>
              <c:f>Index_Methodology!$O$11</c:f>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Index_Methodology!$O$12:$O$571</c15:sqref>
                  </c15:fullRef>
                </c:ext>
              </c:extLst>
              <c:f>Index_Methodology!$O$21:$O$571</c:f>
              <c:numCache>
                <c:formatCode>0.00000</c:formatCode>
                <c:ptCount val="551"/>
                <c:pt idx="0">
                  <c:v>0.5074626865671642</c:v>
                </c:pt>
                <c:pt idx="1">
                  <c:v>0.53731343283582089</c:v>
                </c:pt>
                <c:pt idx="2">
                  <c:v>0.52238805970149249</c:v>
                </c:pt>
                <c:pt idx="3">
                  <c:v>0.52238805970149249</c:v>
                </c:pt>
                <c:pt idx="4">
                  <c:v>0.59701492537313428</c:v>
                </c:pt>
                <c:pt idx="5">
                  <c:v>0.85074626865671643</c:v>
                </c:pt>
                <c:pt idx="6">
                  <c:v>0.79104477611940294</c:v>
                </c:pt>
                <c:pt idx="7">
                  <c:v>0.53731343283582089</c:v>
                </c:pt>
                <c:pt idx="8">
                  <c:v>0.5074626865671642</c:v>
                </c:pt>
                <c:pt idx="9">
                  <c:v>0.5074626865671642</c:v>
                </c:pt>
                <c:pt idx="10">
                  <c:v>0.56716417910447758</c:v>
                </c:pt>
                <c:pt idx="11">
                  <c:v>0.59701492537313428</c:v>
                </c:pt>
                <c:pt idx="12">
                  <c:v>0.85074626865671643</c:v>
                </c:pt>
                <c:pt idx="13">
                  <c:v>0.79104477611940294</c:v>
                </c:pt>
                <c:pt idx="14">
                  <c:v>0.55223880597014929</c:v>
                </c:pt>
                <c:pt idx="15">
                  <c:v>0.53731343283582089</c:v>
                </c:pt>
                <c:pt idx="16">
                  <c:v>0.52238805970149249</c:v>
                </c:pt>
                <c:pt idx="17">
                  <c:v>0.55223880597014929</c:v>
                </c:pt>
                <c:pt idx="18">
                  <c:v>0.59701492537313428</c:v>
                </c:pt>
                <c:pt idx="19">
                  <c:v>0.80597014925373134</c:v>
                </c:pt>
                <c:pt idx="20">
                  <c:v>0.79104477611940294</c:v>
                </c:pt>
                <c:pt idx="21">
                  <c:v>0.55223880597014929</c:v>
                </c:pt>
                <c:pt idx="22">
                  <c:v>0.52238805970149249</c:v>
                </c:pt>
                <c:pt idx="23">
                  <c:v>0.5074626865671642</c:v>
                </c:pt>
                <c:pt idx="24">
                  <c:v>0.55223880597014929</c:v>
                </c:pt>
                <c:pt idx="25">
                  <c:v>0.55223880597014929</c:v>
                </c:pt>
                <c:pt idx="26">
                  <c:v>0.77611940298507465</c:v>
                </c:pt>
                <c:pt idx="27">
                  <c:v>0.74626865671641796</c:v>
                </c:pt>
                <c:pt idx="28">
                  <c:v>0.5074626865671642</c:v>
                </c:pt>
                <c:pt idx="29">
                  <c:v>0.4925373134328358</c:v>
                </c:pt>
                <c:pt idx="30">
                  <c:v>0.4925373134328358</c:v>
                </c:pt>
                <c:pt idx="31">
                  <c:v>0.46268656716417911</c:v>
                </c:pt>
                <c:pt idx="32">
                  <c:v>0.23880597014925373</c:v>
                </c:pt>
                <c:pt idx="33">
                  <c:v>0.77611940298507465</c:v>
                </c:pt>
                <c:pt idx="34">
                  <c:v>0.76119402985074625</c:v>
                </c:pt>
                <c:pt idx="35">
                  <c:v>0.52238805970149249</c:v>
                </c:pt>
                <c:pt idx="36">
                  <c:v>0.5074626865671642</c:v>
                </c:pt>
                <c:pt idx="37">
                  <c:v>0.46268656716417911</c:v>
                </c:pt>
                <c:pt idx="38">
                  <c:v>0.52238805970149249</c:v>
                </c:pt>
                <c:pt idx="39">
                  <c:v>0.55223880597014929</c:v>
                </c:pt>
                <c:pt idx="40">
                  <c:v>0.82089552238805974</c:v>
                </c:pt>
                <c:pt idx="41">
                  <c:v>0.73134328358208955</c:v>
                </c:pt>
                <c:pt idx="42">
                  <c:v>0.52238805970149249</c:v>
                </c:pt>
                <c:pt idx="43">
                  <c:v>0.53731343283582089</c:v>
                </c:pt>
                <c:pt idx="44">
                  <c:v>0.5074626865671642</c:v>
                </c:pt>
                <c:pt idx="45">
                  <c:v>0.56716417910447758</c:v>
                </c:pt>
                <c:pt idx="46">
                  <c:v>0.61194029850746268</c:v>
                </c:pt>
                <c:pt idx="47">
                  <c:v>0.86567164179104472</c:v>
                </c:pt>
                <c:pt idx="48">
                  <c:v>0.53731343283582089</c:v>
                </c:pt>
                <c:pt idx="49">
                  <c:v>0.53731343283582089</c:v>
                </c:pt>
                <c:pt idx="50">
                  <c:v>0.55223880597014929</c:v>
                </c:pt>
                <c:pt idx="51">
                  <c:v>0.52238805970149249</c:v>
                </c:pt>
                <c:pt idx="52">
                  <c:v>0.32835820895522388</c:v>
                </c:pt>
                <c:pt idx="53">
                  <c:v>0.35820895522388058</c:v>
                </c:pt>
                <c:pt idx="54">
                  <c:v>0.83582089552238803</c:v>
                </c:pt>
                <c:pt idx="55">
                  <c:v>0.83582089552238803</c:v>
                </c:pt>
                <c:pt idx="56">
                  <c:v>0.61194029850746268</c:v>
                </c:pt>
                <c:pt idx="57">
                  <c:v>0.55223880597014929</c:v>
                </c:pt>
                <c:pt idx="58">
                  <c:v>0.55223880597014929</c:v>
                </c:pt>
                <c:pt idx="59">
                  <c:v>0.56716417910447758</c:v>
                </c:pt>
                <c:pt idx="60">
                  <c:v>0.65671641791044777</c:v>
                </c:pt>
                <c:pt idx="61">
                  <c:v>0.83582089552238803</c:v>
                </c:pt>
                <c:pt idx="62">
                  <c:v>0.83582089552238803</c:v>
                </c:pt>
                <c:pt idx="63">
                  <c:v>0.28358208955223879</c:v>
                </c:pt>
                <c:pt idx="64">
                  <c:v>0.59701492537313428</c:v>
                </c:pt>
                <c:pt idx="65">
                  <c:v>0.53731343283582089</c:v>
                </c:pt>
                <c:pt idx="66">
                  <c:v>0.56716417910447758</c:v>
                </c:pt>
                <c:pt idx="67">
                  <c:v>0.56716417910447758</c:v>
                </c:pt>
                <c:pt idx="68">
                  <c:v>0.83582089552238803</c:v>
                </c:pt>
                <c:pt idx="69">
                  <c:v>0.83582089552238803</c:v>
                </c:pt>
                <c:pt idx="70">
                  <c:v>0.46268656716417911</c:v>
                </c:pt>
                <c:pt idx="71">
                  <c:v>0.47761194029850745</c:v>
                </c:pt>
                <c:pt idx="72">
                  <c:v>0.47761194029850745</c:v>
                </c:pt>
                <c:pt idx="73">
                  <c:v>0.46268656716417911</c:v>
                </c:pt>
                <c:pt idx="74">
                  <c:v>0.52238805970149249</c:v>
                </c:pt>
                <c:pt idx="75">
                  <c:v>0.67164179104477617</c:v>
                </c:pt>
                <c:pt idx="76">
                  <c:v>0.34328358208955223</c:v>
                </c:pt>
                <c:pt idx="77">
                  <c:v>0.47761194029850745</c:v>
                </c:pt>
                <c:pt idx="78">
                  <c:v>0.44776119402985076</c:v>
                </c:pt>
                <c:pt idx="79">
                  <c:v>0.40298507462686567</c:v>
                </c:pt>
                <c:pt idx="80">
                  <c:v>0.4925373134328358</c:v>
                </c:pt>
                <c:pt idx="81">
                  <c:v>0.52238805970149249</c:v>
                </c:pt>
                <c:pt idx="82">
                  <c:v>0.67164179104477617</c:v>
                </c:pt>
                <c:pt idx="83">
                  <c:v>0.26865671641791045</c:v>
                </c:pt>
                <c:pt idx="84">
                  <c:v>0.46268656716417911</c:v>
                </c:pt>
                <c:pt idx="85">
                  <c:v>0.47761194029850745</c:v>
                </c:pt>
                <c:pt idx="86">
                  <c:v>0.43283582089552236</c:v>
                </c:pt>
                <c:pt idx="87">
                  <c:v>0.44776119402985076</c:v>
                </c:pt>
                <c:pt idx="88">
                  <c:v>0.53731343283582089</c:v>
                </c:pt>
                <c:pt idx="89">
                  <c:v>0.71641791044776115</c:v>
                </c:pt>
                <c:pt idx="90">
                  <c:v>0.19402985074626866</c:v>
                </c:pt>
                <c:pt idx="91">
                  <c:v>0.47761194029850745</c:v>
                </c:pt>
                <c:pt idx="92">
                  <c:v>0.46268656716417911</c:v>
                </c:pt>
                <c:pt idx="93">
                  <c:v>0.43283582089552236</c:v>
                </c:pt>
                <c:pt idx="94">
                  <c:v>0.41791044776119401</c:v>
                </c:pt>
                <c:pt idx="95">
                  <c:v>0.41791044776119401</c:v>
                </c:pt>
                <c:pt idx="96">
                  <c:v>0.53731343283582089</c:v>
                </c:pt>
                <c:pt idx="97">
                  <c:v>7.4626865671641784E-2</c:v>
                </c:pt>
                <c:pt idx="98">
                  <c:v>0.41791044776119401</c:v>
                </c:pt>
                <c:pt idx="99">
                  <c:v>0.40298507462686567</c:v>
                </c:pt>
                <c:pt idx="100">
                  <c:v>0.43283582089552236</c:v>
                </c:pt>
                <c:pt idx="101">
                  <c:v>0.47761194029850745</c:v>
                </c:pt>
                <c:pt idx="102">
                  <c:v>0.58208955223880599</c:v>
                </c:pt>
                <c:pt idx="103">
                  <c:v>0.73134328358208955</c:v>
                </c:pt>
                <c:pt idx="104">
                  <c:v>0.20895522388059701</c:v>
                </c:pt>
                <c:pt idx="105">
                  <c:v>0.5074626865671642</c:v>
                </c:pt>
                <c:pt idx="106">
                  <c:v>0.4925373134328358</c:v>
                </c:pt>
                <c:pt idx="107">
                  <c:v>0.47761194029850745</c:v>
                </c:pt>
                <c:pt idx="108">
                  <c:v>0.52238805970149249</c:v>
                </c:pt>
                <c:pt idx="109">
                  <c:v>0.53731343283582089</c:v>
                </c:pt>
                <c:pt idx="110">
                  <c:v>0.73134328358208955</c:v>
                </c:pt>
                <c:pt idx="111">
                  <c:v>0.22388059701492538</c:v>
                </c:pt>
                <c:pt idx="112">
                  <c:v>0.4925373134328358</c:v>
                </c:pt>
                <c:pt idx="113">
                  <c:v>0.47761194029850745</c:v>
                </c:pt>
                <c:pt idx="114">
                  <c:v>0.47761194029850745</c:v>
                </c:pt>
                <c:pt idx="115">
                  <c:v>0.4925373134328358</c:v>
                </c:pt>
                <c:pt idx="116">
                  <c:v>0.52238805970149249</c:v>
                </c:pt>
                <c:pt idx="117">
                  <c:v>0.65671641791044777</c:v>
                </c:pt>
                <c:pt idx="118">
                  <c:v>0.14925373134328357</c:v>
                </c:pt>
                <c:pt idx="119">
                  <c:v>0.46268656716417911</c:v>
                </c:pt>
                <c:pt idx="120">
                  <c:v>0.5074626865671642</c:v>
                </c:pt>
                <c:pt idx="121">
                  <c:v>0.43283582089552236</c:v>
                </c:pt>
                <c:pt idx="122">
                  <c:v>0.19402985074626866</c:v>
                </c:pt>
                <c:pt idx="123">
                  <c:v>0.47761194029850745</c:v>
                </c:pt>
                <c:pt idx="124">
                  <c:v>0.59701492537313428</c:v>
                </c:pt>
                <c:pt idx="125">
                  <c:v>0.1044776119402985</c:v>
                </c:pt>
                <c:pt idx="126">
                  <c:v>0.13432835820895522</c:v>
                </c:pt>
                <c:pt idx="127">
                  <c:v>0.4925373134328358</c:v>
                </c:pt>
                <c:pt idx="128">
                  <c:v>0.47761194029850745</c:v>
                </c:pt>
                <c:pt idx="129">
                  <c:v>0.52238805970149249</c:v>
                </c:pt>
                <c:pt idx="130">
                  <c:v>0.58208955223880599</c:v>
                </c:pt>
                <c:pt idx="131">
                  <c:v>0.65671641791044777</c:v>
                </c:pt>
                <c:pt idx="132">
                  <c:v>0.17910447761194029</c:v>
                </c:pt>
                <c:pt idx="133">
                  <c:v>0.53731343283582089</c:v>
                </c:pt>
                <c:pt idx="134">
                  <c:v>0.47761194029850745</c:v>
                </c:pt>
                <c:pt idx="135">
                  <c:v>0.53731343283582089</c:v>
                </c:pt>
                <c:pt idx="136">
                  <c:v>0.52238805970149249</c:v>
                </c:pt>
                <c:pt idx="137">
                  <c:v>0.61194029850746268</c:v>
                </c:pt>
                <c:pt idx="138">
                  <c:v>0.71641791044776115</c:v>
                </c:pt>
                <c:pt idx="139">
                  <c:v>0.19402985074626866</c:v>
                </c:pt>
                <c:pt idx="140">
                  <c:v>0.56716417910447758</c:v>
                </c:pt>
                <c:pt idx="141">
                  <c:v>0.53731343283582089</c:v>
                </c:pt>
                <c:pt idx="142">
                  <c:v>0.52238805970149249</c:v>
                </c:pt>
                <c:pt idx="143">
                  <c:v>0.53731343283582089</c:v>
                </c:pt>
                <c:pt idx="144">
                  <c:v>0.56716417910447758</c:v>
                </c:pt>
                <c:pt idx="145">
                  <c:v>0.71641791044776115</c:v>
                </c:pt>
                <c:pt idx="146">
                  <c:v>0.22388059701492538</c:v>
                </c:pt>
                <c:pt idx="147">
                  <c:v>0.5074626865671642</c:v>
                </c:pt>
                <c:pt idx="148">
                  <c:v>0.5074626865671642</c:v>
                </c:pt>
                <c:pt idx="149">
                  <c:v>0.52238805970149249</c:v>
                </c:pt>
                <c:pt idx="150">
                  <c:v>0.53731343283582089</c:v>
                </c:pt>
                <c:pt idx="151">
                  <c:v>0.59701492537313428</c:v>
                </c:pt>
                <c:pt idx="152">
                  <c:v>0.68656716417910446</c:v>
                </c:pt>
                <c:pt idx="153">
                  <c:v>0.26865671641791045</c:v>
                </c:pt>
                <c:pt idx="154">
                  <c:v>0.20895522388059701</c:v>
                </c:pt>
                <c:pt idx="155">
                  <c:v>0.58208955223880599</c:v>
                </c:pt>
                <c:pt idx="156">
                  <c:v>0.56716417910447758</c:v>
                </c:pt>
                <c:pt idx="157">
                  <c:v>0.59701492537313428</c:v>
                </c:pt>
                <c:pt idx="158">
                  <c:v>0.62686567164179108</c:v>
                </c:pt>
                <c:pt idx="159">
                  <c:v>0.77611940298507465</c:v>
                </c:pt>
                <c:pt idx="160">
                  <c:v>0.29850746268656714</c:v>
                </c:pt>
                <c:pt idx="161">
                  <c:v>0.53731343283582089</c:v>
                </c:pt>
                <c:pt idx="162">
                  <c:v>0.28358208955223879</c:v>
                </c:pt>
                <c:pt idx="163">
                  <c:v>0.56716417910447758</c:v>
                </c:pt>
                <c:pt idx="164">
                  <c:v>0.56716417910447758</c:v>
                </c:pt>
                <c:pt idx="165">
                  <c:v>0.62686567164179108</c:v>
                </c:pt>
                <c:pt idx="166">
                  <c:v>0.74626865671641796</c:v>
                </c:pt>
                <c:pt idx="167">
                  <c:v>0.26865671641791045</c:v>
                </c:pt>
                <c:pt idx="168">
                  <c:v>0.55223880597014929</c:v>
                </c:pt>
                <c:pt idx="169">
                  <c:v>0.5074626865671642</c:v>
                </c:pt>
                <c:pt idx="170">
                  <c:v>0.55223880597014929</c:v>
                </c:pt>
                <c:pt idx="171">
                  <c:v>0.55223880597014929</c:v>
                </c:pt>
                <c:pt idx="172">
                  <c:v>0.58208955223880599</c:v>
                </c:pt>
                <c:pt idx="173">
                  <c:v>0.77611940298507465</c:v>
                </c:pt>
                <c:pt idx="174">
                  <c:v>0.29850746268656714</c:v>
                </c:pt>
                <c:pt idx="175">
                  <c:v>0.47761194029850745</c:v>
                </c:pt>
                <c:pt idx="176">
                  <c:v>0.46268656716417911</c:v>
                </c:pt>
                <c:pt idx="177">
                  <c:v>0.44776119402985076</c:v>
                </c:pt>
                <c:pt idx="178">
                  <c:v>0.26865671641791045</c:v>
                </c:pt>
                <c:pt idx="179">
                  <c:v>0.11940298507462686</c:v>
                </c:pt>
                <c:pt idx="180">
                  <c:v>0.62686567164179108</c:v>
                </c:pt>
                <c:pt idx="181">
                  <c:v>0.29850746268656714</c:v>
                </c:pt>
                <c:pt idx="182">
                  <c:v>0.43283582089552236</c:v>
                </c:pt>
                <c:pt idx="183">
                  <c:v>0.41791044776119401</c:v>
                </c:pt>
                <c:pt idx="184">
                  <c:v>0.20895522388059701</c:v>
                </c:pt>
                <c:pt idx="185">
                  <c:v>0.20895522388059701</c:v>
                </c:pt>
                <c:pt idx="186">
                  <c:v>0</c:v>
                </c:pt>
                <c:pt idx="187">
                  <c:v>0.58208955223880599</c:v>
                </c:pt>
                <c:pt idx="188">
                  <c:v>0.28358208955223879</c:v>
                </c:pt>
                <c:pt idx="189">
                  <c:v>0.55223880597014929</c:v>
                </c:pt>
                <c:pt idx="190">
                  <c:v>0.52238805970149249</c:v>
                </c:pt>
                <c:pt idx="191">
                  <c:v>0.53731343283582089</c:v>
                </c:pt>
                <c:pt idx="192">
                  <c:v>0.56716417910447758</c:v>
                </c:pt>
                <c:pt idx="193">
                  <c:v>0.62686567164179108</c:v>
                </c:pt>
                <c:pt idx="194">
                  <c:v>0.76119402985074625</c:v>
                </c:pt>
                <c:pt idx="195">
                  <c:v>0.34328358208955223</c:v>
                </c:pt>
                <c:pt idx="196">
                  <c:v>0.59701492537313428</c:v>
                </c:pt>
                <c:pt idx="197">
                  <c:v>0.55223880597014929</c:v>
                </c:pt>
                <c:pt idx="198">
                  <c:v>0.55223880597014929</c:v>
                </c:pt>
                <c:pt idx="199">
                  <c:v>0.47761194029850745</c:v>
                </c:pt>
                <c:pt idx="200">
                  <c:v>0.4925373134328358</c:v>
                </c:pt>
                <c:pt idx="201">
                  <c:v>0.53731343283582089</c:v>
                </c:pt>
                <c:pt idx="202">
                  <c:v>0.20895522388059701</c:v>
                </c:pt>
                <c:pt idx="203">
                  <c:v>0.38805970149253732</c:v>
                </c:pt>
                <c:pt idx="204">
                  <c:v>0.44776119402985076</c:v>
                </c:pt>
                <c:pt idx="205">
                  <c:v>0.41791044776119401</c:v>
                </c:pt>
                <c:pt idx="206">
                  <c:v>0.2537313432835821</c:v>
                </c:pt>
                <c:pt idx="207">
                  <c:v>0.5074626865671642</c:v>
                </c:pt>
                <c:pt idx="208">
                  <c:v>0.58208955223880599</c:v>
                </c:pt>
                <c:pt idx="209">
                  <c:v>0.29850746268656714</c:v>
                </c:pt>
                <c:pt idx="210">
                  <c:v>0.46268656716417911</c:v>
                </c:pt>
                <c:pt idx="211">
                  <c:v>0.43283582089552236</c:v>
                </c:pt>
                <c:pt idx="212">
                  <c:v>0.46268656716417911</c:v>
                </c:pt>
                <c:pt idx="213">
                  <c:v>0.47761194029850745</c:v>
                </c:pt>
                <c:pt idx="214">
                  <c:v>0.53731343283582089</c:v>
                </c:pt>
                <c:pt idx="215">
                  <c:v>0.61194029850746268</c:v>
                </c:pt>
                <c:pt idx="216">
                  <c:v>0.26865671641791045</c:v>
                </c:pt>
                <c:pt idx="217">
                  <c:v>0.47761194029850745</c:v>
                </c:pt>
                <c:pt idx="218">
                  <c:v>0.46268656716417911</c:v>
                </c:pt>
                <c:pt idx="219">
                  <c:v>0.44776119402985076</c:v>
                </c:pt>
                <c:pt idx="220">
                  <c:v>0.40298507462686567</c:v>
                </c:pt>
                <c:pt idx="221">
                  <c:v>0.44776119402985076</c:v>
                </c:pt>
                <c:pt idx="222">
                  <c:v>0.52238805970149249</c:v>
                </c:pt>
                <c:pt idx="223">
                  <c:v>0.16417910447761194</c:v>
                </c:pt>
                <c:pt idx="224">
                  <c:v>0.37313432835820898</c:v>
                </c:pt>
                <c:pt idx="225">
                  <c:v>0.37313432835820898</c:v>
                </c:pt>
                <c:pt idx="226">
                  <c:v>0.40298507462686567</c:v>
                </c:pt>
                <c:pt idx="227">
                  <c:v>0.40298507462686567</c:v>
                </c:pt>
                <c:pt idx="228">
                  <c:v>0.19402985074626866</c:v>
                </c:pt>
                <c:pt idx="229">
                  <c:v>0.52238805970149249</c:v>
                </c:pt>
                <c:pt idx="230">
                  <c:v>0.23880597014925373</c:v>
                </c:pt>
                <c:pt idx="231">
                  <c:v>0.44776119402985076</c:v>
                </c:pt>
                <c:pt idx="232">
                  <c:v>0.41791044776119401</c:v>
                </c:pt>
                <c:pt idx="233">
                  <c:v>0.43283582089552236</c:v>
                </c:pt>
                <c:pt idx="234">
                  <c:v>0.43283582089552236</c:v>
                </c:pt>
                <c:pt idx="235">
                  <c:v>0.5074626865671642</c:v>
                </c:pt>
                <c:pt idx="236">
                  <c:v>0.58208955223880599</c:v>
                </c:pt>
                <c:pt idx="237">
                  <c:v>0.20895522388059701</c:v>
                </c:pt>
                <c:pt idx="238">
                  <c:v>0.47761194029850745</c:v>
                </c:pt>
                <c:pt idx="239">
                  <c:v>0.44776119402985076</c:v>
                </c:pt>
                <c:pt idx="240">
                  <c:v>0.43283582089552236</c:v>
                </c:pt>
                <c:pt idx="241">
                  <c:v>0.13432835820895522</c:v>
                </c:pt>
                <c:pt idx="242">
                  <c:v>0.4925373134328358</c:v>
                </c:pt>
                <c:pt idx="243">
                  <c:v>0.58208955223880599</c:v>
                </c:pt>
                <c:pt idx="244">
                  <c:v>0.20895522388059701</c:v>
                </c:pt>
                <c:pt idx="245">
                  <c:v>0.44776119402985076</c:v>
                </c:pt>
                <c:pt idx="246">
                  <c:v>0.46268656716417911</c:v>
                </c:pt>
                <c:pt idx="247">
                  <c:v>0.47761194029850745</c:v>
                </c:pt>
                <c:pt idx="248">
                  <c:v>0.46268656716417911</c:v>
                </c:pt>
                <c:pt idx="249">
                  <c:v>0.53731343283582089</c:v>
                </c:pt>
                <c:pt idx="250">
                  <c:v>0.58208955223880599</c:v>
                </c:pt>
                <c:pt idx="251">
                  <c:v>0.23880597014925373</c:v>
                </c:pt>
                <c:pt idx="252">
                  <c:v>0.4925373134328358</c:v>
                </c:pt>
                <c:pt idx="253">
                  <c:v>0.46268656716417911</c:v>
                </c:pt>
                <c:pt idx="254">
                  <c:v>0.43283582089552236</c:v>
                </c:pt>
                <c:pt idx="255">
                  <c:v>0.16417910447761194</c:v>
                </c:pt>
                <c:pt idx="256">
                  <c:v>0.5074626865671642</c:v>
                </c:pt>
                <c:pt idx="257">
                  <c:v>0.56716417910447758</c:v>
                </c:pt>
                <c:pt idx="258">
                  <c:v>0.31343283582089554</c:v>
                </c:pt>
                <c:pt idx="259">
                  <c:v>0.5074626865671642</c:v>
                </c:pt>
                <c:pt idx="260">
                  <c:v>0.46268656716417911</c:v>
                </c:pt>
                <c:pt idx="261">
                  <c:v>0.47761194029850745</c:v>
                </c:pt>
                <c:pt idx="262">
                  <c:v>0.23880597014925373</c:v>
                </c:pt>
                <c:pt idx="263">
                  <c:v>0.53731343283582089</c:v>
                </c:pt>
                <c:pt idx="264">
                  <c:v>0.61194029850746268</c:v>
                </c:pt>
                <c:pt idx="265">
                  <c:v>0.31343283582089554</c:v>
                </c:pt>
                <c:pt idx="266">
                  <c:v>0.52238805970149249</c:v>
                </c:pt>
                <c:pt idx="267">
                  <c:v>0.4925373134328358</c:v>
                </c:pt>
                <c:pt idx="268">
                  <c:v>0.46268656716417911</c:v>
                </c:pt>
                <c:pt idx="269">
                  <c:v>0.47761194029850745</c:v>
                </c:pt>
                <c:pt idx="270">
                  <c:v>0.53731343283582089</c:v>
                </c:pt>
                <c:pt idx="271">
                  <c:v>0.58208955223880599</c:v>
                </c:pt>
                <c:pt idx="272">
                  <c:v>0.44776119402985076</c:v>
                </c:pt>
                <c:pt idx="273">
                  <c:v>0.44776119402985076</c:v>
                </c:pt>
                <c:pt idx="274">
                  <c:v>0.47761194029850745</c:v>
                </c:pt>
                <c:pt idx="275">
                  <c:v>0.40298507462686567</c:v>
                </c:pt>
                <c:pt idx="276">
                  <c:v>5.9701492537313432E-2</c:v>
                </c:pt>
                <c:pt idx="277">
                  <c:v>0</c:v>
                </c:pt>
                <c:pt idx="278">
                  <c:v>0.5074626865671642</c:v>
                </c:pt>
                <c:pt idx="279">
                  <c:v>0.41791044776119401</c:v>
                </c:pt>
                <c:pt idx="280">
                  <c:v>0.52238805970149249</c:v>
                </c:pt>
                <c:pt idx="281">
                  <c:v>0.5074626865671642</c:v>
                </c:pt>
                <c:pt idx="282">
                  <c:v>0.47761194029850745</c:v>
                </c:pt>
                <c:pt idx="283">
                  <c:v>0.5074626865671642</c:v>
                </c:pt>
                <c:pt idx="284">
                  <c:v>0.2537313432835821</c:v>
                </c:pt>
                <c:pt idx="285">
                  <c:v>0.58208955223880599</c:v>
                </c:pt>
                <c:pt idx="286">
                  <c:v>0.41791044776119401</c:v>
                </c:pt>
                <c:pt idx="287">
                  <c:v>0.46268656716417911</c:v>
                </c:pt>
                <c:pt idx="288">
                  <c:v>0.34328358208955223</c:v>
                </c:pt>
                <c:pt idx="289">
                  <c:v>0.43283582089552236</c:v>
                </c:pt>
                <c:pt idx="290">
                  <c:v>0.4925373134328358</c:v>
                </c:pt>
                <c:pt idx="291">
                  <c:v>0.4925373134328358</c:v>
                </c:pt>
                <c:pt idx="292">
                  <c:v>0.59701492537313428</c:v>
                </c:pt>
                <c:pt idx="293">
                  <c:v>0.37313432835820898</c:v>
                </c:pt>
                <c:pt idx="294">
                  <c:v>0.46268656716417911</c:v>
                </c:pt>
                <c:pt idx="295">
                  <c:v>0.46268656716417911</c:v>
                </c:pt>
                <c:pt idx="296">
                  <c:v>0.47761194029850745</c:v>
                </c:pt>
                <c:pt idx="297">
                  <c:v>0.4925373134328358</c:v>
                </c:pt>
                <c:pt idx="298">
                  <c:v>0.53731343283582089</c:v>
                </c:pt>
                <c:pt idx="299">
                  <c:v>0.58208955223880599</c:v>
                </c:pt>
                <c:pt idx="300">
                  <c:v>0.37313432835820898</c:v>
                </c:pt>
                <c:pt idx="301">
                  <c:v>0.53731343283582089</c:v>
                </c:pt>
                <c:pt idx="302">
                  <c:v>0.4925373134328358</c:v>
                </c:pt>
                <c:pt idx="303">
                  <c:v>0.47761194029850745</c:v>
                </c:pt>
                <c:pt idx="304">
                  <c:v>0.5074626865671642</c:v>
                </c:pt>
                <c:pt idx="305">
                  <c:v>0.56716417910447758</c:v>
                </c:pt>
                <c:pt idx="306">
                  <c:v>0.56716417910447758</c:v>
                </c:pt>
                <c:pt idx="307">
                  <c:v>0.40298507462686567</c:v>
                </c:pt>
                <c:pt idx="308">
                  <c:v>0.47761194029850745</c:v>
                </c:pt>
                <c:pt idx="309">
                  <c:v>0.46268656716417911</c:v>
                </c:pt>
                <c:pt idx="310">
                  <c:v>0.43283582089552236</c:v>
                </c:pt>
                <c:pt idx="311">
                  <c:v>0.43283582089552236</c:v>
                </c:pt>
                <c:pt idx="312">
                  <c:v>0.47761194029850745</c:v>
                </c:pt>
                <c:pt idx="313">
                  <c:v>0.58208955223880599</c:v>
                </c:pt>
                <c:pt idx="314">
                  <c:v>0.22388059701492538</c:v>
                </c:pt>
                <c:pt idx="315">
                  <c:v>0.44776119402985076</c:v>
                </c:pt>
                <c:pt idx="316">
                  <c:v>0.40298507462686567</c:v>
                </c:pt>
                <c:pt idx="317">
                  <c:v>0.29850746268656714</c:v>
                </c:pt>
                <c:pt idx="318">
                  <c:v>1.4925373134328358E-2</c:v>
                </c:pt>
                <c:pt idx="319">
                  <c:v>0.22388059701492538</c:v>
                </c:pt>
                <c:pt idx="320">
                  <c:v>0.55223880597014929</c:v>
                </c:pt>
                <c:pt idx="321">
                  <c:v>0.22388059701492538</c:v>
                </c:pt>
                <c:pt idx="322">
                  <c:v>0.52238805970149249</c:v>
                </c:pt>
                <c:pt idx="323">
                  <c:v>0.5074626865671642</c:v>
                </c:pt>
                <c:pt idx="324">
                  <c:v>0.4925373134328358</c:v>
                </c:pt>
                <c:pt idx="325">
                  <c:v>0.4925373134328358</c:v>
                </c:pt>
                <c:pt idx="326">
                  <c:v>0.56716417910447758</c:v>
                </c:pt>
                <c:pt idx="327">
                  <c:v>0.68656716417910446</c:v>
                </c:pt>
                <c:pt idx="328">
                  <c:v>0.2537313432835821</c:v>
                </c:pt>
                <c:pt idx="329">
                  <c:v>0.53731343283582089</c:v>
                </c:pt>
                <c:pt idx="330">
                  <c:v>0.5074626865671642</c:v>
                </c:pt>
                <c:pt idx="331">
                  <c:v>0.47761194029850745</c:v>
                </c:pt>
                <c:pt idx="332">
                  <c:v>0.4925373134328358</c:v>
                </c:pt>
                <c:pt idx="333">
                  <c:v>0.58208955223880599</c:v>
                </c:pt>
                <c:pt idx="334">
                  <c:v>0.65671641791044777</c:v>
                </c:pt>
                <c:pt idx="335">
                  <c:v>0.11940298507462686</c:v>
                </c:pt>
                <c:pt idx="336">
                  <c:v>0.52238805970149249</c:v>
                </c:pt>
                <c:pt idx="337">
                  <c:v>0.44776119402985076</c:v>
                </c:pt>
                <c:pt idx="338">
                  <c:v>0.46268656716417911</c:v>
                </c:pt>
                <c:pt idx="339">
                  <c:v>0.47761194029850745</c:v>
                </c:pt>
                <c:pt idx="340">
                  <c:v>0.53731343283582089</c:v>
                </c:pt>
                <c:pt idx="341">
                  <c:v>0.65671641791044777</c:v>
                </c:pt>
                <c:pt idx="342">
                  <c:v>0.11940298507462686</c:v>
                </c:pt>
                <c:pt idx="343">
                  <c:v>0.4925373134328358</c:v>
                </c:pt>
                <c:pt idx="344">
                  <c:v>0.47761194029850745</c:v>
                </c:pt>
                <c:pt idx="345">
                  <c:v>0.44776119402985076</c:v>
                </c:pt>
                <c:pt idx="346">
                  <c:v>0.4925373134328358</c:v>
                </c:pt>
                <c:pt idx="347">
                  <c:v>0.4925373134328358</c:v>
                </c:pt>
                <c:pt idx="348">
                  <c:v>0.52238805970149249</c:v>
                </c:pt>
                <c:pt idx="349">
                  <c:v>8.9552238805970144E-2</c:v>
                </c:pt>
                <c:pt idx="350">
                  <c:v>0.47761194029850745</c:v>
                </c:pt>
                <c:pt idx="351">
                  <c:v>0.47761194029850745</c:v>
                </c:pt>
                <c:pt idx="352">
                  <c:v>0.44776119402985076</c:v>
                </c:pt>
                <c:pt idx="353">
                  <c:v>0.46268656716417911</c:v>
                </c:pt>
                <c:pt idx="354">
                  <c:v>0.5074626865671642</c:v>
                </c:pt>
                <c:pt idx="355">
                  <c:v>0.64179104477611937</c:v>
                </c:pt>
                <c:pt idx="356">
                  <c:v>0.17910447761194029</c:v>
                </c:pt>
                <c:pt idx="357">
                  <c:v>0.47761194029850745</c:v>
                </c:pt>
                <c:pt idx="358">
                  <c:v>0.47761194029850745</c:v>
                </c:pt>
                <c:pt idx="359">
                  <c:v>0.43283582089552236</c:v>
                </c:pt>
                <c:pt idx="360">
                  <c:v>0.4925373134328358</c:v>
                </c:pt>
                <c:pt idx="361">
                  <c:v>0.55223880597014929</c:v>
                </c:pt>
                <c:pt idx="362">
                  <c:v>0.61194029850746268</c:v>
                </c:pt>
                <c:pt idx="363">
                  <c:v>0.1044776119402985</c:v>
                </c:pt>
                <c:pt idx="364">
                  <c:v>0.5074626865671642</c:v>
                </c:pt>
                <c:pt idx="365">
                  <c:v>0.47761194029850745</c:v>
                </c:pt>
                <c:pt idx="366">
                  <c:v>0.47761194029850745</c:v>
                </c:pt>
                <c:pt idx="367">
                  <c:v>0.4925373134328358</c:v>
                </c:pt>
                <c:pt idx="368">
                  <c:v>0.55223880597014929</c:v>
                </c:pt>
                <c:pt idx="369">
                  <c:v>0.61194029850746268</c:v>
                </c:pt>
                <c:pt idx="370">
                  <c:v>0.20895522388059701</c:v>
                </c:pt>
                <c:pt idx="371">
                  <c:v>0.55223880597014929</c:v>
                </c:pt>
                <c:pt idx="372">
                  <c:v>0.5074626865671642</c:v>
                </c:pt>
                <c:pt idx="373">
                  <c:v>0.4925373134328358</c:v>
                </c:pt>
                <c:pt idx="374">
                  <c:v>0.55223880597014929</c:v>
                </c:pt>
                <c:pt idx="375">
                  <c:v>0.59701492537313428</c:v>
                </c:pt>
                <c:pt idx="376">
                  <c:v>0.67164179104477617</c:v>
                </c:pt>
                <c:pt idx="377">
                  <c:v>0.22388059701492538</c:v>
                </c:pt>
                <c:pt idx="378">
                  <c:v>0.56716417910447758</c:v>
                </c:pt>
                <c:pt idx="379">
                  <c:v>0.53731343283582089</c:v>
                </c:pt>
                <c:pt idx="380">
                  <c:v>0.53731343283582089</c:v>
                </c:pt>
                <c:pt idx="381">
                  <c:v>0.55223880597014929</c:v>
                </c:pt>
                <c:pt idx="382">
                  <c:v>0.61194029850746268</c:v>
                </c:pt>
                <c:pt idx="383">
                  <c:v>0.67164179104477617</c:v>
                </c:pt>
                <c:pt idx="384">
                  <c:v>0.22388059701492538</c:v>
                </c:pt>
                <c:pt idx="385">
                  <c:v>0.40298507462686567</c:v>
                </c:pt>
                <c:pt idx="386">
                  <c:v>0</c:v>
                </c:pt>
                <c:pt idx="387">
                  <c:v>0.46268656716417911</c:v>
                </c:pt>
                <c:pt idx="388">
                  <c:v>0.5074626865671642</c:v>
                </c:pt>
                <c:pt idx="389">
                  <c:v>0.56716417910447758</c:v>
                </c:pt>
                <c:pt idx="390">
                  <c:v>0.70149253731343286</c:v>
                </c:pt>
                <c:pt idx="391">
                  <c:v>0.22388059701492538</c:v>
                </c:pt>
                <c:pt idx="392">
                  <c:v>0.53731343283582089</c:v>
                </c:pt>
                <c:pt idx="393">
                  <c:v>0.55223880597014929</c:v>
                </c:pt>
                <c:pt idx="394">
                  <c:v>0.52238805970149249</c:v>
                </c:pt>
                <c:pt idx="395">
                  <c:v>0.53731343283582089</c:v>
                </c:pt>
                <c:pt idx="396">
                  <c:v>0.61194029850746268</c:v>
                </c:pt>
                <c:pt idx="397">
                  <c:v>0.70149253731343286</c:v>
                </c:pt>
                <c:pt idx="398">
                  <c:v>0.26865671641791045</c:v>
                </c:pt>
                <c:pt idx="399">
                  <c:v>0.53731343283582089</c:v>
                </c:pt>
                <c:pt idx="400">
                  <c:v>0.53731343283582089</c:v>
                </c:pt>
                <c:pt idx="401">
                  <c:v>0.5074626865671642</c:v>
                </c:pt>
                <c:pt idx="402">
                  <c:v>0.55223880597014929</c:v>
                </c:pt>
                <c:pt idx="403">
                  <c:v>0.61194029850746268</c:v>
                </c:pt>
                <c:pt idx="404">
                  <c:v>0.64179104477611937</c:v>
                </c:pt>
                <c:pt idx="405">
                  <c:v>0.20895522388059701</c:v>
                </c:pt>
                <c:pt idx="406">
                  <c:v>0.52238805970149249</c:v>
                </c:pt>
                <c:pt idx="407">
                  <c:v>0.19402985074626866</c:v>
                </c:pt>
                <c:pt idx="408">
                  <c:v>0.55223880597014929</c:v>
                </c:pt>
                <c:pt idx="409">
                  <c:v>0.53731343283582089</c:v>
                </c:pt>
                <c:pt idx="410">
                  <c:v>0.59701492537313428</c:v>
                </c:pt>
                <c:pt idx="411">
                  <c:v>0.67164179104477617</c:v>
                </c:pt>
                <c:pt idx="412">
                  <c:v>0.22388059701492538</c:v>
                </c:pt>
                <c:pt idx="413">
                  <c:v>0.55223880597014929</c:v>
                </c:pt>
                <c:pt idx="414">
                  <c:v>0.53731343283582089</c:v>
                </c:pt>
                <c:pt idx="415">
                  <c:v>0.55223880597014929</c:v>
                </c:pt>
                <c:pt idx="416">
                  <c:v>0.29850746268656714</c:v>
                </c:pt>
                <c:pt idx="417">
                  <c:v>0.64179104477611937</c:v>
                </c:pt>
                <c:pt idx="418">
                  <c:v>0.67164179104477617</c:v>
                </c:pt>
                <c:pt idx="419">
                  <c:v>0.20895522388059701</c:v>
                </c:pt>
                <c:pt idx="420">
                  <c:v>0.58208955223880599</c:v>
                </c:pt>
                <c:pt idx="421">
                  <c:v>0.59701492537313428</c:v>
                </c:pt>
                <c:pt idx="422">
                  <c:v>0.58208955223880599</c:v>
                </c:pt>
                <c:pt idx="423">
                  <c:v>0.56716417910447758</c:v>
                </c:pt>
                <c:pt idx="424">
                  <c:v>0.65671641791044777</c:v>
                </c:pt>
                <c:pt idx="425">
                  <c:v>0.67164179104477617</c:v>
                </c:pt>
                <c:pt idx="426">
                  <c:v>0.17910447761194029</c:v>
                </c:pt>
                <c:pt idx="427">
                  <c:v>0.14925373134328357</c:v>
                </c:pt>
                <c:pt idx="428">
                  <c:v>0.58208955223880599</c:v>
                </c:pt>
                <c:pt idx="429">
                  <c:v>0.53731343283582089</c:v>
                </c:pt>
                <c:pt idx="430">
                  <c:v>0.56716417910447758</c:v>
                </c:pt>
                <c:pt idx="431">
                  <c:v>0.67164179104477617</c:v>
                </c:pt>
                <c:pt idx="432">
                  <c:v>0.67164179104477617</c:v>
                </c:pt>
                <c:pt idx="433">
                  <c:v>0.11940298507462686</c:v>
                </c:pt>
                <c:pt idx="434">
                  <c:v>0.58208955223880599</c:v>
                </c:pt>
                <c:pt idx="435">
                  <c:v>0.53731343283582089</c:v>
                </c:pt>
                <c:pt idx="436">
                  <c:v>0.55223880597014929</c:v>
                </c:pt>
                <c:pt idx="437">
                  <c:v>0.56716417910447758</c:v>
                </c:pt>
                <c:pt idx="438">
                  <c:v>0.64179104477611937</c:v>
                </c:pt>
                <c:pt idx="439">
                  <c:v>0.68656716417910446</c:v>
                </c:pt>
                <c:pt idx="440">
                  <c:v>0.14925373134328357</c:v>
                </c:pt>
                <c:pt idx="441">
                  <c:v>0.58208955223880599</c:v>
                </c:pt>
                <c:pt idx="442">
                  <c:v>0.56716417910447758</c:v>
                </c:pt>
                <c:pt idx="443">
                  <c:v>0.53731343283582089</c:v>
                </c:pt>
                <c:pt idx="444">
                  <c:v>0.53731343283582089</c:v>
                </c:pt>
                <c:pt idx="445">
                  <c:v>0.61194029850746268</c:v>
                </c:pt>
                <c:pt idx="446">
                  <c:v>0.68656716417910446</c:v>
                </c:pt>
                <c:pt idx="447">
                  <c:v>0.11940298507462686</c:v>
                </c:pt>
                <c:pt idx="448">
                  <c:v>0.56716417910447758</c:v>
                </c:pt>
                <c:pt idx="449">
                  <c:v>0.56716417910447758</c:v>
                </c:pt>
                <c:pt idx="450">
                  <c:v>0.56716417910447758</c:v>
                </c:pt>
                <c:pt idx="451">
                  <c:v>0.58208955223880599</c:v>
                </c:pt>
                <c:pt idx="452">
                  <c:v>0.62686567164179108</c:v>
                </c:pt>
                <c:pt idx="453">
                  <c:v>0.64179104477611937</c:v>
                </c:pt>
                <c:pt idx="454">
                  <c:v>0.1044776119402985</c:v>
                </c:pt>
                <c:pt idx="455">
                  <c:v>0.62686567164179108</c:v>
                </c:pt>
                <c:pt idx="456">
                  <c:v>0.61194029850746268</c:v>
                </c:pt>
                <c:pt idx="457">
                  <c:v>0.56716417910447758</c:v>
                </c:pt>
                <c:pt idx="458">
                  <c:v>0.61194029850746268</c:v>
                </c:pt>
                <c:pt idx="459">
                  <c:v>0.70149253731343286</c:v>
                </c:pt>
                <c:pt idx="460">
                  <c:v>0.76119402985074625</c:v>
                </c:pt>
                <c:pt idx="461">
                  <c:v>0.22388059701492538</c:v>
                </c:pt>
                <c:pt idx="462">
                  <c:v>0.58208955223880599</c:v>
                </c:pt>
                <c:pt idx="463">
                  <c:v>0.62686567164179108</c:v>
                </c:pt>
                <c:pt idx="464">
                  <c:v>0.61194029850746268</c:v>
                </c:pt>
                <c:pt idx="465">
                  <c:v>0.64179104477611937</c:v>
                </c:pt>
                <c:pt idx="466">
                  <c:v>0.70149253731343286</c:v>
                </c:pt>
                <c:pt idx="467">
                  <c:v>0.73134328358208955</c:v>
                </c:pt>
                <c:pt idx="468">
                  <c:v>0.13432835820895522</c:v>
                </c:pt>
                <c:pt idx="469">
                  <c:v>0.55223880597014929</c:v>
                </c:pt>
                <c:pt idx="470">
                  <c:v>0.62686567164179108</c:v>
                </c:pt>
                <c:pt idx="471">
                  <c:v>0.62686567164179108</c:v>
                </c:pt>
                <c:pt idx="472">
                  <c:v>0.65671641791044777</c:v>
                </c:pt>
                <c:pt idx="473">
                  <c:v>0.71641791044776115</c:v>
                </c:pt>
                <c:pt idx="474">
                  <c:v>0.76119402985074625</c:v>
                </c:pt>
                <c:pt idx="475">
                  <c:v>0.22388059701492538</c:v>
                </c:pt>
                <c:pt idx="476">
                  <c:v>0.31343283582089554</c:v>
                </c:pt>
                <c:pt idx="477">
                  <c:v>0.29850746268656714</c:v>
                </c:pt>
                <c:pt idx="478">
                  <c:v>0.64179104477611937</c:v>
                </c:pt>
                <c:pt idx="479">
                  <c:v>0.62686567164179108</c:v>
                </c:pt>
                <c:pt idx="480">
                  <c:v>0.68656716417910446</c:v>
                </c:pt>
                <c:pt idx="481">
                  <c:v>0.73134328358208955</c:v>
                </c:pt>
                <c:pt idx="482">
                  <c:v>0.26865671641791045</c:v>
                </c:pt>
                <c:pt idx="483">
                  <c:v>0.65671641791044777</c:v>
                </c:pt>
                <c:pt idx="484">
                  <c:v>0.62686567164179108</c:v>
                </c:pt>
                <c:pt idx="485">
                  <c:v>0.59701492537313428</c:v>
                </c:pt>
                <c:pt idx="486">
                  <c:v>0.65671641791044777</c:v>
                </c:pt>
                <c:pt idx="487">
                  <c:v>0.71641791044776115</c:v>
                </c:pt>
                <c:pt idx="488">
                  <c:v>0.80597014925373134</c:v>
                </c:pt>
                <c:pt idx="489">
                  <c:v>0.28358208955223879</c:v>
                </c:pt>
                <c:pt idx="490">
                  <c:v>8.9552238805970144E-2</c:v>
                </c:pt>
                <c:pt idx="491">
                  <c:v>0.58208955223880599</c:v>
                </c:pt>
                <c:pt idx="492">
                  <c:v>0.62686567164179108</c:v>
                </c:pt>
                <c:pt idx="493">
                  <c:v>0.67164179104477617</c:v>
                </c:pt>
                <c:pt idx="494">
                  <c:v>0.73134328358208955</c:v>
                </c:pt>
                <c:pt idx="495">
                  <c:v>0.80597014925373134</c:v>
                </c:pt>
                <c:pt idx="496">
                  <c:v>0.4925373134328358</c:v>
                </c:pt>
                <c:pt idx="497">
                  <c:v>0.68656716417910446</c:v>
                </c:pt>
                <c:pt idx="498">
                  <c:v>0.62686567164179108</c:v>
                </c:pt>
                <c:pt idx="499">
                  <c:v>0.64179104477611937</c:v>
                </c:pt>
                <c:pt idx="500">
                  <c:v>0.68656716417910446</c:v>
                </c:pt>
                <c:pt idx="501">
                  <c:v>0.73134328358208955</c:v>
                </c:pt>
                <c:pt idx="502">
                  <c:v>0.77611940298507465</c:v>
                </c:pt>
                <c:pt idx="503">
                  <c:v>0.53731343283582089</c:v>
                </c:pt>
                <c:pt idx="504">
                  <c:v>0.68656716417910446</c:v>
                </c:pt>
                <c:pt idx="505">
                  <c:v>0.67164179104477617</c:v>
                </c:pt>
                <c:pt idx="506">
                  <c:v>0.65671641791044777</c:v>
                </c:pt>
                <c:pt idx="507">
                  <c:v>0.70149253731343286</c:v>
                </c:pt>
                <c:pt idx="508">
                  <c:v>0.76119402985074625</c:v>
                </c:pt>
                <c:pt idx="509">
                  <c:v>0.83582089552238803</c:v>
                </c:pt>
                <c:pt idx="510">
                  <c:v>0.59701492537313428</c:v>
                </c:pt>
                <c:pt idx="511">
                  <c:v>0.73134328358208955</c:v>
                </c:pt>
                <c:pt idx="512">
                  <c:v>0.74626865671641796</c:v>
                </c:pt>
                <c:pt idx="513">
                  <c:v>0.68656716417910446</c:v>
                </c:pt>
                <c:pt idx="514">
                  <c:v>0.71641791044776115</c:v>
                </c:pt>
                <c:pt idx="515">
                  <c:v>0.76119402985074625</c:v>
                </c:pt>
                <c:pt idx="516">
                  <c:v>0.86567164179104472</c:v>
                </c:pt>
                <c:pt idx="517">
                  <c:v>0.58208955223880599</c:v>
                </c:pt>
                <c:pt idx="518">
                  <c:v>0.64179104477611937</c:v>
                </c:pt>
                <c:pt idx="519">
                  <c:v>0.31343283582089554</c:v>
                </c:pt>
                <c:pt idx="520">
                  <c:v>0.70149253731343286</c:v>
                </c:pt>
                <c:pt idx="521">
                  <c:v>0.74626865671641796</c:v>
                </c:pt>
                <c:pt idx="522">
                  <c:v>0.82089552238805974</c:v>
                </c:pt>
                <c:pt idx="523">
                  <c:v>0.83582089552238803</c:v>
                </c:pt>
                <c:pt idx="524">
                  <c:v>0.64179104477611937</c:v>
                </c:pt>
                <c:pt idx="525">
                  <c:v>0.79104477611940294</c:v>
                </c:pt>
                <c:pt idx="526">
                  <c:v>0.76119402985074625</c:v>
                </c:pt>
                <c:pt idx="527">
                  <c:v>0.35820895522388058</c:v>
                </c:pt>
                <c:pt idx="528">
                  <c:v>0.79104477611940294</c:v>
                </c:pt>
                <c:pt idx="529">
                  <c:v>0.85074626865671643</c:v>
                </c:pt>
                <c:pt idx="530">
                  <c:v>0.9850746268656716</c:v>
                </c:pt>
                <c:pt idx="531">
                  <c:v>0.73134328358208955</c:v>
                </c:pt>
                <c:pt idx="532">
                  <c:v>0.82089552238805974</c:v>
                </c:pt>
                <c:pt idx="533">
                  <c:v>0.83582089552238803</c:v>
                </c:pt>
                <c:pt idx="534">
                  <c:v>0.80597014925373134</c:v>
                </c:pt>
                <c:pt idx="535">
                  <c:v>0.62686567164179108</c:v>
                </c:pt>
                <c:pt idx="536">
                  <c:v>0.31343283582089554</c:v>
                </c:pt>
                <c:pt idx="537">
                  <c:v>1</c:v>
                </c:pt>
                <c:pt idx="538">
                  <c:v>0.67164179104477617</c:v>
                </c:pt>
                <c:pt idx="539">
                  <c:v>0.70149253731343286</c:v>
                </c:pt>
                <c:pt idx="540">
                  <c:v>0.67164179104477617</c:v>
                </c:pt>
                <c:pt idx="541">
                  <c:v>0.65671641791044777</c:v>
                </c:pt>
                <c:pt idx="542">
                  <c:v>0.61194029850746268</c:v>
                </c:pt>
                <c:pt idx="543">
                  <c:v>0.56716417910447758</c:v>
                </c:pt>
                <c:pt idx="544">
                  <c:v>0.53731343283582089</c:v>
                </c:pt>
                <c:pt idx="545">
                  <c:v>0.62686567164179108</c:v>
                </c:pt>
                <c:pt idx="546">
                  <c:v>0.53731343283582089</c:v>
                </c:pt>
                <c:pt idx="547">
                  <c:v>0.55223880597014929</c:v>
                </c:pt>
                <c:pt idx="548">
                  <c:v>0.5074626865671642</c:v>
                </c:pt>
                <c:pt idx="549">
                  <c:v>0.23880597014925373</c:v>
                </c:pt>
                <c:pt idx="550">
                  <c:v>0.43283582089552236</c:v>
                </c:pt>
              </c:numCache>
            </c:numRef>
          </c:val>
          <c:smooth val="0"/>
          <c:extLst>
            <c:ext xmlns:c16="http://schemas.microsoft.com/office/drawing/2014/chart" uri="{C3380CC4-5D6E-409C-BE32-E72D297353CC}">
              <c16:uniqueId val="{00000004-ABAF-4E60-B9CD-49E8D64E9926}"/>
            </c:ext>
          </c:extLst>
        </c:ser>
        <c:ser>
          <c:idx val="5"/>
          <c:order val="5"/>
          <c:tx>
            <c:strRef>
              <c:f>Index_Methodology!$P$11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Index_Methodology!$P$12:$P$571</c15:sqref>
                  </c15:fullRef>
                </c:ext>
              </c:extLst>
              <c:f>Index_Methodology!$P$21:$P$571</c:f>
              <c:numCache>
                <c:formatCode>0.00000</c:formatCode>
                <c:ptCount val="551"/>
                <c:pt idx="0">
                  <c:v>0.48148148148148145</c:v>
                </c:pt>
                <c:pt idx="1">
                  <c:v>0.51851851851851849</c:v>
                </c:pt>
                <c:pt idx="2">
                  <c:v>0.55555555555555558</c:v>
                </c:pt>
                <c:pt idx="3">
                  <c:v>0.59259259259259256</c:v>
                </c:pt>
                <c:pt idx="4">
                  <c:v>0.59259259259259256</c:v>
                </c:pt>
                <c:pt idx="5">
                  <c:v>0.48148148148148145</c:v>
                </c:pt>
                <c:pt idx="6">
                  <c:v>0.48148148148148145</c:v>
                </c:pt>
                <c:pt idx="7">
                  <c:v>0.55555555555555558</c:v>
                </c:pt>
                <c:pt idx="8">
                  <c:v>0.59259259259259256</c:v>
                </c:pt>
                <c:pt idx="9">
                  <c:v>0.48148148148148145</c:v>
                </c:pt>
                <c:pt idx="10">
                  <c:v>0.55555555555555558</c:v>
                </c:pt>
                <c:pt idx="11">
                  <c:v>0.62962962962962965</c:v>
                </c:pt>
                <c:pt idx="12">
                  <c:v>0.48148148148148145</c:v>
                </c:pt>
                <c:pt idx="13">
                  <c:v>0.40740740740740738</c:v>
                </c:pt>
                <c:pt idx="14">
                  <c:v>0.48148148148148145</c:v>
                </c:pt>
                <c:pt idx="15">
                  <c:v>0.55555555555555558</c:v>
                </c:pt>
                <c:pt idx="16">
                  <c:v>0.55555555555555558</c:v>
                </c:pt>
                <c:pt idx="17">
                  <c:v>0.51851851851851849</c:v>
                </c:pt>
                <c:pt idx="18">
                  <c:v>0.62962962962962965</c:v>
                </c:pt>
                <c:pt idx="19">
                  <c:v>0.40740740740740738</c:v>
                </c:pt>
                <c:pt idx="20">
                  <c:v>0.44444444444444442</c:v>
                </c:pt>
                <c:pt idx="21">
                  <c:v>0.51851851851851849</c:v>
                </c:pt>
                <c:pt idx="22">
                  <c:v>0.48148148148148145</c:v>
                </c:pt>
                <c:pt idx="23">
                  <c:v>0.55555555555555558</c:v>
                </c:pt>
                <c:pt idx="24">
                  <c:v>0.59259259259259256</c:v>
                </c:pt>
                <c:pt idx="25">
                  <c:v>0.66666666666666663</c:v>
                </c:pt>
                <c:pt idx="26">
                  <c:v>0.51851851851851849</c:v>
                </c:pt>
                <c:pt idx="27">
                  <c:v>0.51851851851851849</c:v>
                </c:pt>
                <c:pt idx="28">
                  <c:v>0.59259259259259256</c:v>
                </c:pt>
                <c:pt idx="29">
                  <c:v>0.59259259259259256</c:v>
                </c:pt>
                <c:pt idx="30">
                  <c:v>0.55555555555555558</c:v>
                </c:pt>
                <c:pt idx="31">
                  <c:v>0.51851851851851849</c:v>
                </c:pt>
                <c:pt idx="32">
                  <c:v>0.59259259259259256</c:v>
                </c:pt>
                <c:pt idx="33">
                  <c:v>0.44444444444444442</c:v>
                </c:pt>
                <c:pt idx="34">
                  <c:v>0.37037037037037035</c:v>
                </c:pt>
                <c:pt idx="35">
                  <c:v>0.51851851851851849</c:v>
                </c:pt>
                <c:pt idx="36">
                  <c:v>0.55555555555555558</c:v>
                </c:pt>
                <c:pt idx="37">
                  <c:v>0.55555555555555558</c:v>
                </c:pt>
                <c:pt idx="38">
                  <c:v>0.51851851851851849</c:v>
                </c:pt>
                <c:pt idx="39">
                  <c:v>0.55555555555555558</c:v>
                </c:pt>
                <c:pt idx="40">
                  <c:v>0.44444444444444442</c:v>
                </c:pt>
                <c:pt idx="41">
                  <c:v>0.48148148148148145</c:v>
                </c:pt>
                <c:pt idx="42">
                  <c:v>0.51851851851851849</c:v>
                </c:pt>
                <c:pt idx="43">
                  <c:v>0.55555555555555558</c:v>
                </c:pt>
                <c:pt idx="44">
                  <c:v>0.59259259259259256</c:v>
                </c:pt>
                <c:pt idx="45">
                  <c:v>0.51851851851851849</c:v>
                </c:pt>
                <c:pt idx="46">
                  <c:v>0.55555555555555558</c:v>
                </c:pt>
                <c:pt idx="47">
                  <c:v>0.44444444444444442</c:v>
                </c:pt>
                <c:pt idx="48">
                  <c:v>0.66666666666666663</c:v>
                </c:pt>
                <c:pt idx="49">
                  <c:v>0.51851851851851849</c:v>
                </c:pt>
                <c:pt idx="50">
                  <c:v>0.51851851851851849</c:v>
                </c:pt>
                <c:pt idx="51">
                  <c:v>0.48148148148148145</c:v>
                </c:pt>
                <c:pt idx="52">
                  <c:v>0.59259259259259256</c:v>
                </c:pt>
                <c:pt idx="53">
                  <c:v>0.66666666666666663</c:v>
                </c:pt>
                <c:pt idx="54">
                  <c:v>0.40740740740740738</c:v>
                </c:pt>
                <c:pt idx="55">
                  <c:v>0.7407407407407407</c:v>
                </c:pt>
                <c:pt idx="56">
                  <c:v>0.48148148148148145</c:v>
                </c:pt>
                <c:pt idx="57">
                  <c:v>0.55555555555555558</c:v>
                </c:pt>
                <c:pt idx="58">
                  <c:v>0.55555555555555558</c:v>
                </c:pt>
                <c:pt idx="59">
                  <c:v>0.55555555555555558</c:v>
                </c:pt>
                <c:pt idx="60">
                  <c:v>0.51851851851851849</c:v>
                </c:pt>
                <c:pt idx="61">
                  <c:v>0.40740740740740738</c:v>
                </c:pt>
                <c:pt idx="62">
                  <c:v>0.70370370370370372</c:v>
                </c:pt>
                <c:pt idx="63">
                  <c:v>0.59259259259259256</c:v>
                </c:pt>
                <c:pt idx="64">
                  <c:v>0.48148148148148145</c:v>
                </c:pt>
                <c:pt idx="65">
                  <c:v>0.55555555555555558</c:v>
                </c:pt>
                <c:pt idx="66">
                  <c:v>0.51851851851851849</c:v>
                </c:pt>
                <c:pt idx="67">
                  <c:v>0.62962962962962965</c:v>
                </c:pt>
                <c:pt idx="68">
                  <c:v>0.59259259259259256</c:v>
                </c:pt>
                <c:pt idx="69">
                  <c:v>0.7407407407407407</c:v>
                </c:pt>
                <c:pt idx="70">
                  <c:v>0.62962962962962965</c:v>
                </c:pt>
                <c:pt idx="71">
                  <c:v>0.62962962962962965</c:v>
                </c:pt>
                <c:pt idx="72">
                  <c:v>0.62962962962962965</c:v>
                </c:pt>
                <c:pt idx="73">
                  <c:v>0.62962962962962965</c:v>
                </c:pt>
                <c:pt idx="74">
                  <c:v>0.62962962962962965</c:v>
                </c:pt>
                <c:pt idx="75">
                  <c:v>0.55555555555555558</c:v>
                </c:pt>
                <c:pt idx="76">
                  <c:v>0.70370370370370372</c:v>
                </c:pt>
                <c:pt idx="77">
                  <c:v>0.55555555555555558</c:v>
                </c:pt>
                <c:pt idx="78">
                  <c:v>0.66666666666666663</c:v>
                </c:pt>
                <c:pt idx="79">
                  <c:v>0.70370370370370372</c:v>
                </c:pt>
                <c:pt idx="80">
                  <c:v>0.66666666666666663</c:v>
                </c:pt>
                <c:pt idx="81">
                  <c:v>0.7407407407407407</c:v>
                </c:pt>
                <c:pt idx="82">
                  <c:v>0.59259259259259256</c:v>
                </c:pt>
                <c:pt idx="83">
                  <c:v>3.7037037037037035E-2</c:v>
                </c:pt>
                <c:pt idx="84">
                  <c:v>0.62962962962962965</c:v>
                </c:pt>
                <c:pt idx="85">
                  <c:v>0.59259259259259256</c:v>
                </c:pt>
                <c:pt idx="86">
                  <c:v>0.66666666666666663</c:v>
                </c:pt>
                <c:pt idx="87">
                  <c:v>0.66666666666666663</c:v>
                </c:pt>
                <c:pt idx="88">
                  <c:v>0.70370370370370372</c:v>
                </c:pt>
                <c:pt idx="89">
                  <c:v>0.62962962962962965</c:v>
                </c:pt>
                <c:pt idx="90">
                  <c:v>1</c:v>
                </c:pt>
                <c:pt idx="91">
                  <c:v>0.66666666666666663</c:v>
                </c:pt>
                <c:pt idx="92">
                  <c:v>0.70370370370370372</c:v>
                </c:pt>
                <c:pt idx="93">
                  <c:v>0.55555555555555558</c:v>
                </c:pt>
                <c:pt idx="94">
                  <c:v>0.44444444444444442</c:v>
                </c:pt>
                <c:pt idx="95">
                  <c:v>0.44444444444444442</c:v>
                </c:pt>
                <c:pt idx="96">
                  <c:v>0.33333333333333331</c:v>
                </c:pt>
                <c:pt idx="97">
                  <c:v>0.7407407407407407</c:v>
                </c:pt>
                <c:pt idx="98">
                  <c:v>0.37037037037037035</c:v>
                </c:pt>
                <c:pt idx="99">
                  <c:v>0.40740740740740738</c:v>
                </c:pt>
                <c:pt idx="100">
                  <c:v>0.44444444444444442</c:v>
                </c:pt>
                <c:pt idx="101">
                  <c:v>0.51851851851851849</c:v>
                </c:pt>
                <c:pt idx="102">
                  <c:v>0.62962962962962965</c:v>
                </c:pt>
                <c:pt idx="103">
                  <c:v>0.51851851851851849</c:v>
                </c:pt>
                <c:pt idx="104">
                  <c:v>0.92592592592592593</c:v>
                </c:pt>
                <c:pt idx="105">
                  <c:v>0.59259259259259256</c:v>
                </c:pt>
                <c:pt idx="106">
                  <c:v>0.62962962962962965</c:v>
                </c:pt>
                <c:pt idx="107">
                  <c:v>0.66666666666666663</c:v>
                </c:pt>
                <c:pt idx="108">
                  <c:v>0.59259259259259256</c:v>
                </c:pt>
                <c:pt idx="109">
                  <c:v>0.70370370370370372</c:v>
                </c:pt>
                <c:pt idx="110">
                  <c:v>0.55555555555555558</c:v>
                </c:pt>
                <c:pt idx="111">
                  <c:v>0.96296296296296291</c:v>
                </c:pt>
                <c:pt idx="112">
                  <c:v>0.66666666666666663</c:v>
                </c:pt>
                <c:pt idx="113">
                  <c:v>0.66666666666666663</c:v>
                </c:pt>
                <c:pt idx="114">
                  <c:v>0.59259259259259256</c:v>
                </c:pt>
                <c:pt idx="115">
                  <c:v>0.51851851851851849</c:v>
                </c:pt>
                <c:pt idx="116">
                  <c:v>0.55555555555555558</c:v>
                </c:pt>
                <c:pt idx="117">
                  <c:v>0.40740740740740738</c:v>
                </c:pt>
                <c:pt idx="118">
                  <c:v>0.81481481481481477</c:v>
                </c:pt>
                <c:pt idx="119">
                  <c:v>0.48148148148148145</c:v>
                </c:pt>
                <c:pt idx="120">
                  <c:v>0.44444444444444442</c:v>
                </c:pt>
                <c:pt idx="121">
                  <c:v>0.48148148148148145</c:v>
                </c:pt>
                <c:pt idx="122">
                  <c:v>0.48148148148148145</c:v>
                </c:pt>
                <c:pt idx="123">
                  <c:v>0.48148148148148145</c:v>
                </c:pt>
                <c:pt idx="124">
                  <c:v>0.40740740740740738</c:v>
                </c:pt>
                <c:pt idx="125">
                  <c:v>0.81481481481481477</c:v>
                </c:pt>
                <c:pt idx="126">
                  <c:v>0.62962962962962965</c:v>
                </c:pt>
                <c:pt idx="127">
                  <c:v>0.40740740740740738</c:v>
                </c:pt>
                <c:pt idx="128">
                  <c:v>0.44444444444444442</c:v>
                </c:pt>
                <c:pt idx="129">
                  <c:v>0.48148148148148145</c:v>
                </c:pt>
                <c:pt idx="130">
                  <c:v>0.51851851851851849</c:v>
                </c:pt>
                <c:pt idx="131">
                  <c:v>0.48148148148148145</c:v>
                </c:pt>
                <c:pt idx="132">
                  <c:v>0.85185185185185186</c:v>
                </c:pt>
                <c:pt idx="133">
                  <c:v>0.48148148148148145</c:v>
                </c:pt>
                <c:pt idx="134">
                  <c:v>0.51851851851851849</c:v>
                </c:pt>
                <c:pt idx="135">
                  <c:v>0.51851851851851849</c:v>
                </c:pt>
                <c:pt idx="136">
                  <c:v>0.55555555555555558</c:v>
                </c:pt>
                <c:pt idx="137">
                  <c:v>0.55555555555555558</c:v>
                </c:pt>
                <c:pt idx="138">
                  <c:v>0.40740740740740738</c:v>
                </c:pt>
                <c:pt idx="139">
                  <c:v>0.81481481481481477</c:v>
                </c:pt>
                <c:pt idx="140">
                  <c:v>0.44444444444444442</c:v>
                </c:pt>
                <c:pt idx="141">
                  <c:v>0.48148148148148145</c:v>
                </c:pt>
                <c:pt idx="142">
                  <c:v>0.48148148148148145</c:v>
                </c:pt>
                <c:pt idx="143">
                  <c:v>0.48148148148148145</c:v>
                </c:pt>
                <c:pt idx="144">
                  <c:v>0.48148148148148145</c:v>
                </c:pt>
                <c:pt idx="145">
                  <c:v>0.37037037037037035</c:v>
                </c:pt>
                <c:pt idx="146">
                  <c:v>0.7407407407407407</c:v>
                </c:pt>
                <c:pt idx="147">
                  <c:v>0.44444444444444442</c:v>
                </c:pt>
                <c:pt idx="148">
                  <c:v>0.44444444444444442</c:v>
                </c:pt>
                <c:pt idx="149">
                  <c:v>0.44444444444444442</c:v>
                </c:pt>
                <c:pt idx="150">
                  <c:v>0.48148148148148145</c:v>
                </c:pt>
                <c:pt idx="151">
                  <c:v>0.48148148148148145</c:v>
                </c:pt>
                <c:pt idx="152">
                  <c:v>0.37037037037037035</c:v>
                </c:pt>
                <c:pt idx="153">
                  <c:v>0.70370370370370372</c:v>
                </c:pt>
                <c:pt idx="154">
                  <c:v>0.51851851851851849</c:v>
                </c:pt>
                <c:pt idx="155">
                  <c:v>0.44444444444444442</c:v>
                </c:pt>
                <c:pt idx="156">
                  <c:v>0.48148148148148145</c:v>
                </c:pt>
                <c:pt idx="157">
                  <c:v>0.48148148148148145</c:v>
                </c:pt>
                <c:pt idx="158">
                  <c:v>0.51851851851851849</c:v>
                </c:pt>
                <c:pt idx="159">
                  <c:v>0.29629629629629628</c:v>
                </c:pt>
                <c:pt idx="160">
                  <c:v>0.70370370370370372</c:v>
                </c:pt>
                <c:pt idx="161">
                  <c:v>0.40740740740740738</c:v>
                </c:pt>
                <c:pt idx="162">
                  <c:v>0.55555555555555558</c:v>
                </c:pt>
                <c:pt idx="163">
                  <c:v>0.48148148148148145</c:v>
                </c:pt>
                <c:pt idx="164">
                  <c:v>0.55555555555555558</c:v>
                </c:pt>
                <c:pt idx="165">
                  <c:v>0.59259259259259256</c:v>
                </c:pt>
                <c:pt idx="166">
                  <c:v>0.44444444444444442</c:v>
                </c:pt>
                <c:pt idx="167">
                  <c:v>0.7407407407407407</c:v>
                </c:pt>
                <c:pt idx="168">
                  <c:v>0.51851851851851849</c:v>
                </c:pt>
                <c:pt idx="169">
                  <c:v>0.55555555555555558</c:v>
                </c:pt>
                <c:pt idx="170">
                  <c:v>0.48148148148148145</c:v>
                </c:pt>
                <c:pt idx="171">
                  <c:v>0.51851851851851849</c:v>
                </c:pt>
                <c:pt idx="172">
                  <c:v>0.59259259259259256</c:v>
                </c:pt>
                <c:pt idx="173">
                  <c:v>0.33333333333333331</c:v>
                </c:pt>
                <c:pt idx="174">
                  <c:v>0.7407407407407407</c:v>
                </c:pt>
                <c:pt idx="175">
                  <c:v>0.48148148148148145</c:v>
                </c:pt>
                <c:pt idx="176">
                  <c:v>0.48148148148148145</c:v>
                </c:pt>
                <c:pt idx="177">
                  <c:v>0.51851851851851849</c:v>
                </c:pt>
                <c:pt idx="178">
                  <c:v>0.55555555555555558</c:v>
                </c:pt>
                <c:pt idx="179">
                  <c:v>0.77777777777777779</c:v>
                </c:pt>
                <c:pt idx="180">
                  <c:v>0.48148148148148145</c:v>
                </c:pt>
                <c:pt idx="181">
                  <c:v>0.7407407407407407</c:v>
                </c:pt>
                <c:pt idx="182">
                  <c:v>0.51851851851851849</c:v>
                </c:pt>
                <c:pt idx="183">
                  <c:v>0.51851851851851849</c:v>
                </c:pt>
                <c:pt idx="184">
                  <c:v>0.55555555555555558</c:v>
                </c:pt>
                <c:pt idx="185">
                  <c:v>0.55555555555555558</c:v>
                </c:pt>
                <c:pt idx="186">
                  <c:v>0.77777777777777779</c:v>
                </c:pt>
                <c:pt idx="187">
                  <c:v>0.44444444444444442</c:v>
                </c:pt>
                <c:pt idx="188">
                  <c:v>0.7407407407407407</c:v>
                </c:pt>
                <c:pt idx="189">
                  <c:v>0.48148148148148145</c:v>
                </c:pt>
                <c:pt idx="190">
                  <c:v>0.51851851851851849</c:v>
                </c:pt>
                <c:pt idx="191">
                  <c:v>0.59259259259259256</c:v>
                </c:pt>
                <c:pt idx="192">
                  <c:v>0.59259259259259256</c:v>
                </c:pt>
                <c:pt idx="193">
                  <c:v>0.55555555555555558</c:v>
                </c:pt>
                <c:pt idx="194">
                  <c:v>0.37037037037037035</c:v>
                </c:pt>
                <c:pt idx="195">
                  <c:v>0.70370370370370372</c:v>
                </c:pt>
                <c:pt idx="196">
                  <c:v>0.48148148148148145</c:v>
                </c:pt>
                <c:pt idx="197">
                  <c:v>0.51851851851851849</c:v>
                </c:pt>
                <c:pt idx="198">
                  <c:v>0.44444444444444442</c:v>
                </c:pt>
                <c:pt idx="199">
                  <c:v>0.44444444444444442</c:v>
                </c:pt>
                <c:pt idx="200">
                  <c:v>0.48148148148148145</c:v>
                </c:pt>
                <c:pt idx="201">
                  <c:v>0.33333333333333331</c:v>
                </c:pt>
                <c:pt idx="202">
                  <c:v>0.59259259259259256</c:v>
                </c:pt>
                <c:pt idx="203">
                  <c:v>0.48148148148148145</c:v>
                </c:pt>
                <c:pt idx="204">
                  <c:v>0.48148148148148145</c:v>
                </c:pt>
                <c:pt idx="205">
                  <c:v>0.48148148148148145</c:v>
                </c:pt>
                <c:pt idx="206">
                  <c:v>0.55555555555555558</c:v>
                </c:pt>
                <c:pt idx="207">
                  <c:v>0.55555555555555558</c:v>
                </c:pt>
                <c:pt idx="208">
                  <c:v>0.40740740740740738</c:v>
                </c:pt>
                <c:pt idx="209">
                  <c:v>0.55555555555555558</c:v>
                </c:pt>
                <c:pt idx="210">
                  <c:v>0.44444444444444442</c:v>
                </c:pt>
                <c:pt idx="211">
                  <c:v>0.48148148148148145</c:v>
                </c:pt>
                <c:pt idx="212">
                  <c:v>0.48148148148148145</c:v>
                </c:pt>
                <c:pt idx="213">
                  <c:v>0.48148148148148145</c:v>
                </c:pt>
                <c:pt idx="214">
                  <c:v>0.40740740740740738</c:v>
                </c:pt>
                <c:pt idx="215">
                  <c:v>0.25925925925925924</c:v>
                </c:pt>
                <c:pt idx="216">
                  <c:v>0.51851851851851849</c:v>
                </c:pt>
                <c:pt idx="217">
                  <c:v>0.25925925925925924</c:v>
                </c:pt>
                <c:pt idx="218">
                  <c:v>0.33333333333333331</c:v>
                </c:pt>
                <c:pt idx="219">
                  <c:v>0.37037037037037035</c:v>
                </c:pt>
                <c:pt idx="220">
                  <c:v>0.44444444444444442</c:v>
                </c:pt>
                <c:pt idx="221">
                  <c:v>0.48148148148148145</c:v>
                </c:pt>
                <c:pt idx="222">
                  <c:v>0.33333333333333331</c:v>
                </c:pt>
                <c:pt idx="223">
                  <c:v>0.59259259259259256</c:v>
                </c:pt>
                <c:pt idx="224">
                  <c:v>0.37037037037037035</c:v>
                </c:pt>
                <c:pt idx="225">
                  <c:v>0.40740740740740738</c:v>
                </c:pt>
                <c:pt idx="226">
                  <c:v>0.40740740740740738</c:v>
                </c:pt>
                <c:pt idx="227">
                  <c:v>0.40740740740740738</c:v>
                </c:pt>
                <c:pt idx="228">
                  <c:v>0.55555555555555558</c:v>
                </c:pt>
                <c:pt idx="229">
                  <c:v>0.37037037037037035</c:v>
                </c:pt>
                <c:pt idx="230">
                  <c:v>0.55555555555555558</c:v>
                </c:pt>
                <c:pt idx="231">
                  <c:v>0.37037037037037035</c:v>
                </c:pt>
                <c:pt idx="232">
                  <c:v>0.44444444444444442</c:v>
                </c:pt>
                <c:pt idx="233">
                  <c:v>0.48148148148148145</c:v>
                </c:pt>
                <c:pt idx="234">
                  <c:v>0.44444444444444442</c:v>
                </c:pt>
                <c:pt idx="235">
                  <c:v>0.44444444444444442</c:v>
                </c:pt>
                <c:pt idx="236">
                  <c:v>0.37037037037037035</c:v>
                </c:pt>
                <c:pt idx="237">
                  <c:v>0.70370370370370372</c:v>
                </c:pt>
                <c:pt idx="238">
                  <c:v>0.44444444444444442</c:v>
                </c:pt>
                <c:pt idx="239">
                  <c:v>0.44444444444444442</c:v>
                </c:pt>
                <c:pt idx="240">
                  <c:v>0.48148148148148145</c:v>
                </c:pt>
                <c:pt idx="241">
                  <c:v>0.55555555555555558</c:v>
                </c:pt>
                <c:pt idx="242">
                  <c:v>0.48148148148148145</c:v>
                </c:pt>
                <c:pt idx="243">
                  <c:v>0.37037037037037035</c:v>
                </c:pt>
                <c:pt idx="244">
                  <c:v>0.59259259259259256</c:v>
                </c:pt>
                <c:pt idx="245">
                  <c:v>0.37037037037037035</c:v>
                </c:pt>
                <c:pt idx="246">
                  <c:v>0.44444444444444442</c:v>
                </c:pt>
                <c:pt idx="247">
                  <c:v>0.44444444444444442</c:v>
                </c:pt>
                <c:pt idx="248">
                  <c:v>0.44444444444444442</c:v>
                </c:pt>
                <c:pt idx="249">
                  <c:v>0.48148148148148145</c:v>
                </c:pt>
                <c:pt idx="250">
                  <c:v>0.37037037037037035</c:v>
                </c:pt>
                <c:pt idx="251">
                  <c:v>0.55555555555555558</c:v>
                </c:pt>
                <c:pt idx="252">
                  <c:v>0.37037037037037035</c:v>
                </c:pt>
                <c:pt idx="253">
                  <c:v>0.44444444444444442</c:v>
                </c:pt>
                <c:pt idx="254">
                  <c:v>0.48148148148148145</c:v>
                </c:pt>
                <c:pt idx="255">
                  <c:v>0.59259259259259256</c:v>
                </c:pt>
                <c:pt idx="256">
                  <c:v>0.51851851851851849</c:v>
                </c:pt>
                <c:pt idx="257">
                  <c:v>0.37037037037037035</c:v>
                </c:pt>
                <c:pt idx="258">
                  <c:v>0.51851851851851849</c:v>
                </c:pt>
                <c:pt idx="259">
                  <c:v>0.40740740740740738</c:v>
                </c:pt>
                <c:pt idx="260">
                  <c:v>0.44444444444444442</c:v>
                </c:pt>
                <c:pt idx="261">
                  <c:v>0.44444444444444442</c:v>
                </c:pt>
                <c:pt idx="262">
                  <c:v>0.51851851851851849</c:v>
                </c:pt>
                <c:pt idx="263">
                  <c:v>0.48148148148148145</c:v>
                </c:pt>
                <c:pt idx="264">
                  <c:v>0.37037037037037035</c:v>
                </c:pt>
                <c:pt idx="265">
                  <c:v>0.55555555555555558</c:v>
                </c:pt>
                <c:pt idx="266">
                  <c:v>0.37037037037037035</c:v>
                </c:pt>
                <c:pt idx="267">
                  <c:v>0.40740740740740738</c:v>
                </c:pt>
                <c:pt idx="268">
                  <c:v>0.51851851851851849</c:v>
                </c:pt>
                <c:pt idx="269">
                  <c:v>0.40740740740740738</c:v>
                </c:pt>
                <c:pt idx="270">
                  <c:v>0.44444444444444442</c:v>
                </c:pt>
                <c:pt idx="271">
                  <c:v>0.29629629629629628</c:v>
                </c:pt>
                <c:pt idx="272">
                  <c:v>0.40740740740740738</c:v>
                </c:pt>
                <c:pt idx="273">
                  <c:v>0.44444444444444442</c:v>
                </c:pt>
                <c:pt idx="274">
                  <c:v>0.44444444444444442</c:v>
                </c:pt>
                <c:pt idx="275">
                  <c:v>0.48148148148148145</c:v>
                </c:pt>
                <c:pt idx="276">
                  <c:v>0.59259259259259256</c:v>
                </c:pt>
                <c:pt idx="277">
                  <c:v>0.81481481481481477</c:v>
                </c:pt>
                <c:pt idx="278">
                  <c:v>0.40740740740740738</c:v>
                </c:pt>
                <c:pt idx="279">
                  <c:v>0.37037037037037035</c:v>
                </c:pt>
                <c:pt idx="280">
                  <c:v>0.37037037037037035</c:v>
                </c:pt>
                <c:pt idx="281">
                  <c:v>0.40740740740740738</c:v>
                </c:pt>
                <c:pt idx="282">
                  <c:v>0.44444444444444442</c:v>
                </c:pt>
                <c:pt idx="283">
                  <c:v>0.40740740740740738</c:v>
                </c:pt>
                <c:pt idx="284">
                  <c:v>0.59259259259259256</c:v>
                </c:pt>
                <c:pt idx="285">
                  <c:v>0.33333333333333331</c:v>
                </c:pt>
                <c:pt idx="286">
                  <c:v>0.40740740740740738</c:v>
                </c:pt>
                <c:pt idx="287">
                  <c:v>0.44444444444444442</c:v>
                </c:pt>
                <c:pt idx="288">
                  <c:v>0.59259259259259256</c:v>
                </c:pt>
                <c:pt idx="289">
                  <c:v>0.59259259259259256</c:v>
                </c:pt>
                <c:pt idx="290">
                  <c:v>0.59259259259259256</c:v>
                </c:pt>
                <c:pt idx="291">
                  <c:v>0.66666666666666663</c:v>
                </c:pt>
                <c:pt idx="292">
                  <c:v>0.62962962962962965</c:v>
                </c:pt>
                <c:pt idx="293">
                  <c:v>0.62962962962962965</c:v>
                </c:pt>
                <c:pt idx="294">
                  <c:v>0.62962962962962965</c:v>
                </c:pt>
                <c:pt idx="295">
                  <c:v>0.62962962962962965</c:v>
                </c:pt>
                <c:pt idx="296">
                  <c:v>0.66666666666666663</c:v>
                </c:pt>
                <c:pt idx="297">
                  <c:v>0.62962962962962965</c:v>
                </c:pt>
                <c:pt idx="298">
                  <c:v>0.70370370370370372</c:v>
                </c:pt>
                <c:pt idx="299">
                  <c:v>0.55555555555555558</c:v>
                </c:pt>
                <c:pt idx="300">
                  <c:v>0.66666666666666663</c:v>
                </c:pt>
                <c:pt idx="301">
                  <c:v>0.59259259259259256</c:v>
                </c:pt>
                <c:pt idx="302">
                  <c:v>0.66666666666666663</c:v>
                </c:pt>
                <c:pt idx="303">
                  <c:v>0.62962962962962965</c:v>
                </c:pt>
                <c:pt idx="304">
                  <c:v>0.62962962962962965</c:v>
                </c:pt>
                <c:pt idx="305">
                  <c:v>0.62962962962962965</c:v>
                </c:pt>
                <c:pt idx="306">
                  <c:v>0.59259259259259256</c:v>
                </c:pt>
                <c:pt idx="307">
                  <c:v>0.66666666666666663</c:v>
                </c:pt>
                <c:pt idx="308">
                  <c:v>0.59259259259259256</c:v>
                </c:pt>
                <c:pt idx="309">
                  <c:v>0.62962962962962965</c:v>
                </c:pt>
                <c:pt idx="310">
                  <c:v>0.62962962962962965</c:v>
                </c:pt>
                <c:pt idx="311">
                  <c:v>0.62962962962962965</c:v>
                </c:pt>
                <c:pt idx="312">
                  <c:v>0.70370370370370372</c:v>
                </c:pt>
                <c:pt idx="313">
                  <c:v>0.48148148148148145</c:v>
                </c:pt>
                <c:pt idx="314">
                  <c:v>0.81481481481481477</c:v>
                </c:pt>
                <c:pt idx="315">
                  <c:v>0.62962962962962965</c:v>
                </c:pt>
                <c:pt idx="316">
                  <c:v>0.59259259259259256</c:v>
                </c:pt>
                <c:pt idx="317">
                  <c:v>0.7407407407407407</c:v>
                </c:pt>
                <c:pt idx="318">
                  <c:v>0.44444444444444442</c:v>
                </c:pt>
                <c:pt idx="319">
                  <c:v>0.81481481481481477</c:v>
                </c:pt>
                <c:pt idx="320">
                  <c:v>0.40740740740740738</c:v>
                </c:pt>
                <c:pt idx="321">
                  <c:v>0.7407407407407407</c:v>
                </c:pt>
                <c:pt idx="322">
                  <c:v>0.48148148148148145</c:v>
                </c:pt>
                <c:pt idx="323">
                  <c:v>0.59259259259259256</c:v>
                </c:pt>
                <c:pt idx="324">
                  <c:v>0.59259259259259256</c:v>
                </c:pt>
                <c:pt idx="325">
                  <c:v>0.62962962962962965</c:v>
                </c:pt>
                <c:pt idx="326">
                  <c:v>0.55555555555555558</c:v>
                </c:pt>
                <c:pt idx="327">
                  <c:v>0.37037037037037035</c:v>
                </c:pt>
                <c:pt idx="328">
                  <c:v>0.70370370370370372</c:v>
                </c:pt>
                <c:pt idx="329">
                  <c:v>0.44444444444444442</c:v>
                </c:pt>
                <c:pt idx="330">
                  <c:v>0.51851851851851849</c:v>
                </c:pt>
                <c:pt idx="331">
                  <c:v>0.51851851851851849</c:v>
                </c:pt>
                <c:pt idx="332">
                  <c:v>0.48148148148148145</c:v>
                </c:pt>
                <c:pt idx="333">
                  <c:v>0.48148148148148145</c:v>
                </c:pt>
                <c:pt idx="334">
                  <c:v>0.29629629629629628</c:v>
                </c:pt>
                <c:pt idx="335">
                  <c:v>0.81481481481481477</c:v>
                </c:pt>
                <c:pt idx="336">
                  <c:v>0.44444444444444442</c:v>
                </c:pt>
                <c:pt idx="337">
                  <c:v>0.51851851851851849</c:v>
                </c:pt>
                <c:pt idx="338">
                  <c:v>0.48148148148148145</c:v>
                </c:pt>
                <c:pt idx="339">
                  <c:v>0.51851851851851849</c:v>
                </c:pt>
                <c:pt idx="340">
                  <c:v>0.55555555555555558</c:v>
                </c:pt>
                <c:pt idx="341">
                  <c:v>0.44444444444444442</c:v>
                </c:pt>
                <c:pt idx="342">
                  <c:v>0.81481481481481477</c:v>
                </c:pt>
                <c:pt idx="343">
                  <c:v>0.40740740740740738</c:v>
                </c:pt>
                <c:pt idx="344">
                  <c:v>0.48148148148148145</c:v>
                </c:pt>
                <c:pt idx="345">
                  <c:v>0.55555555555555558</c:v>
                </c:pt>
                <c:pt idx="346">
                  <c:v>0.48148148148148145</c:v>
                </c:pt>
                <c:pt idx="347">
                  <c:v>0.55555555555555558</c:v>
                </c:pt>
                <c:pt idx="348">
                  <c:v>0.33333333333333331</c:v>
                </c:pt>
                <c:pt idx="349">
                  <c:v>0.77777777777777779</c:v>
                </c:pt>
                <c:pt idx="350">
                  <c:v>0.37037037037037035</c:v>
                </c:pt>
                <c:pt idx="351">
                  <c:v>0.37037037037037035</c:v>
                </c:pt>
                <c:pt idx="352">
                  <c:v>0.44444444444444442</c:v>
                </c:pt>
                <c:pt idx="353">
                  <c:v>0.37037037037037035</c:v>
                </c:pt>
                <c:pt idx="354">
                  <c:v>0.48148148148148145</c:v>
                </c:pt>
                <c:pt idx="355">
                  <c:v>0.29629629629629628</c:v>
                </c:pt>
                <c:pt idx="356">
                  <c:v>0.70370370370370372</c:v>
                </c:pt>
                <c:pt idx="357">
                  <c:v>0.33333333333333331</c:v>
                </c:pt>
                <c:pt idx="358">
                  <c:v>0.37037037037037035</c:v>
                </c:pt>
                <c:pt idx="359">
                  <c:v>0.40740740740740738</c:v>
                </c:pt>
                <c:pt idx="360">
                  <c:v>0.37037037037037035</c:v>
                </c:pt>
                <c:pt idx="361">
                  <c:v>0.44444444444444442</c:v>
                </c:pt>
                <c:pt idx="362">
                  <c:v>0.33333333333333331</c:v>
                </c:pt>
                <c:pt idx="363">
                  <c:v>0.7407407407407407</c:v>
                </c:pt>
                <c:pt idx="364">
                  <c:v>0.33333333333333331</c:v>
                </c:pt>
                <c:pt idx="365">
                  <c:v>0.37037037037037035</c:v>
                </c:pt>
                <c:pt idx="366">
                  <c:v>0.44444444444444442</c:v>
                </c:pt>
                <c:pt idx="367">
                  <c:v>0.44444444444444442</c:v>
                </c:pt>
                <c:pt idx="368">
                  <c:v>0.44444444444444442</c:v>
                </c:pt>
                <c:pt idx="369">
                  <c:v>0.33333333333333331</c:v>
                </c:pt>
                <c:pt idx="370">
                  <c:v>0.62962962962962965</c:v>
                </c:pt>
                <c:pt idx="371">
                  <c:v>0.33333333333333331</c:v>
                </c:pt>
                <c:pt idx="372">
                  <c:v>0.37037037037037035</c:v>
                </c:pt>
                <c:pt idx="373">
                  <c:v>0.33333333333333331</c:v>
                </c:pt>
                <c:pt idx="374">
                  <c:v>0.33333333333333331</c:v>
                </c:pt>
                <c:pt idx="375">
                  <c:v>0.44444444444444442</c:v>
                </c:pt>
                <c:pt idx="376">
                  <c:v>0.25925925925925924</c:v>
                </c:pt>
                <c:pt idx="377">
                  <c:v>0.59259259259259256</c:v>
                </c:pt>
                <c:pt idx="378">
                  <c:v>0.29629629629629628</c:v>
                </c:pt>
                <c:pt idx="379">
                  <c:v>0.37037037037037035</c:v>
                </c:pt>
                <c:pt idx="380">
                  <c:v>0.33333333333333331</c:v>
                </c:pt>
                <c:pt idx="381">
                  <c:v>0.33333333333333331</c:v>
                </c:pt>
                <c:pt idx="382">
                  <c:v>0.40740740740740738</c:v>
                </c:pt>
                <c:pt idx="383">
                  <c:v>0.22222222222222221</c:v>
                </c:pt>
                <c:pt idx="384">
                  <c:v>0.55555555555555558</c:v>
                </c:pt>
                <c:pt idx="385">
                  <c:v>0.37037037037037035</c:v>
                </c:pt>
                <c:pt idx="386">
                  <c:v>0.22222222222222221</c:v>
                </c:pt>
                <c:pt idx="387">
                  <c:v>0.25925925925925924</c:v>
                </c:pt>
                <c:pt idx="388">
                  <c:v>0.25925925925925924</c:v>
                </c:pt>
                <c:pt idx="389">
                  <c:v>0.37037037037037035</c:v>
                </c:pt>
                <c:pt idx="390">
                  <c:v>0.22222222222222221</c:v>
                </c:pt>
                <c:pt idx="391">
                  <c:v>0.48148148148148145</c:v>
                </c:pt>
                <c:pt idx="392">
                  <c:v>0.25925925925925924</c:v>
                </c:pt>
                <c:pt idx="393">
                  <c:v>0.29629629629629628</c:v>
                </c:pt>
                <c:pt idx="394">
                  <c:v>0.33333333333333331</c:v>
                </c:pt>
                <c:pt idx="395">
                  <c:v>0.29629629629629628</c:v>
                </c:pt>
                <c:pt idx="396">
                  <c:v>0.40740740740740738</c:v>
                </c:pt>
                <c:pt idx="397">
                  <c:v>0.25925925925925924</c:v>
                </c:pt>
                <c:pt idx="398">
                  <c:v>0.55555555555555558</c:v>
                </c:pt>
                <c:pt idx="399">
                  <c:v>0.29629629629629628</c:v>
                </c:pt>
                <c:pt idx="400">
                  <c:v>0.29629629629629628</c:v>
                </c:pt>
                <c:pt idx="401">
                  <c:v>0.33333333333333331</c:v>
                </c:pt>
                <c:pt idx="402">
                  <c:v>0.33333333333333331</c:v>
                </c:pt>
                <c:pt idx="403">
                  <c:v>0.40740740740740738</c:v>
                </c:pt>
                <c:pt idx="404">
                  <c:v>0.25925925925925924</c:v>
                </c:pt>
                <c:pt idx="405">
                  <c:v>0.59259259259259256</c:v>
                </c:pt>
                <c:pt idx="406">
                  <c:v>0.25925925925925924</c:v>
                </c:pt>
                <c:pt idx="407">
                  <c:v>0.48148148148148145</c:v>
                </c:pt>
                <c:pt idx="408">
                  <c:v>0.29629629629629628</c:v>
                </c:pt>
                <c:pt idx="409">
                  <c:v>0.33333333333333331</c:v>
                </c:pt>
                <c:pt idx="410">
                  <c:v>0.40740740740740738</c:v>
                </c:pt>
                <c:pt idx="411">
                  <c:v>0.29629629629629628</c:v>
                </c:pt>
                <c:pt idx="412">
                  <c:v>0.55555555555555558</c:v>
                </c:pt>
                <c:pt idx="413">
                  <c:v>0.29629629629629628</c:v>
                </c:pt>
                <c:pt idx="414">
                  <c:v>0.33333333333333331</c:v>
                </c:pt>
                <c:pt idx="415">
                  <c:v>0.33333333333333331</c:v>
                </c:pt>
                <c:pt idx="416">
                  <c:v>0.48148148148148145</c:v>
                </c:pt>
                <c:pt idx="417">
                  <c:v>0.37037037037037035</c:v>
                </c:pt>
                <c:pt idx="418">
                  <c:v>0.25925925925925924</c:v>
                </c:pt>
                <c:pt idx="419">
                  <c:v>0.55555555555555558</c:v>
                </c:pt>
                <c:pt idx="420">
                  <c:v>0.29629629629629628</c:v>
                </c:pt>
                <c:pt idx="421">
                  <c:v>0.29629629629629628</c:v>
                </c:pt>
                <c:pt idx="422">
                  <c:v>0.33333333333333331</c:v>
                </c:pt>
                <c:pt idx="423">
                  <c:v>0.37037037037037035</c:v>
                </c:pt>
                <c:pt idx="424">
                  <c:v>0.40740740740740738</c:v>
                </c:pt>
                <c:pt idx="425">
                  <c:v>0.25925925925925924</c:v>
                </c:pt>
                <c:pt idx="426">
                  <c:v>0.48148148148148145</c:v>
                </c:pt>
                <c:pt idx="427">
                  <c:v>0.44444444444444442</c:v>
                </c:pt>
                <c:pt idx="428">
                  <c:v>0.22222222222222221</c:v>
                </c:pt>
                <c:pt idx="429">
                  <c:v>0.37037037037037035</c:v>
                </c:pt>
                <c:pt idx="430">
                  <c:v>0.40740740740740738</c:v>
                </c:pt>
                <c:pt idx="431">
                  <c:v>0.40740740740740738</c:v>
                </c:pt>
                <c:pt idx="432">
                  <c:v>0.29629629629629628</c:v>
                </c:pt>
                <c:pt idx="433">
                  <c:v>0.70370370370370372</c:v>
                </c:pt>
                <c:pt idx="434">
                  <c:v>0.33333333333333331</c:v>
                </c:pt>
                <c:pt idx="435">
                  <c:v>0.44444444444444442</c:v>
                </c:pt>
                <c:pt idx="436">
                  <c:v>0.40740740740740738</c:v>
                </c:pt>
                <c:pt idx="437">
                  <c:v>0.44444444444444442</c:v>
                </c:pt>
                <c:pt idx="438">
                  <c:v>0.40740740740740738</c:v>
                </c:pt>
                <c:pt idx="439">
                  <c:v>0.29629629629629628</c:v>
                </c:pt>
                <c:pt idx="440">
                  <c:v>0.7407407407407407</c:v>
                </c:pt>
                <c:pt idx="441">
                  <c:v>0.33333333333333331</c:v>
                </c:pt>
                <c:pt idx="442">
                  <c:v>0.37037037037037035</c:v>
                </c:pt>
                <c:pt idx="443">
                  <c:v>0.37037037037037035</c:v>
                </c:pt>
                <c:pt idx="444">
                  <c:v>0.40740740740740738</c:v>
                </c:pt>
                <c:pt idx="445">
                  <c:v>0.44444444444444442</c:v>
                </c:pt>
                <c:pt idx="446">
                  <c:v>0.25925925925925924</c:v>
                </c:pt>
                <c:pt idx="447">
                  <c:v>0.7407407407407407</c:v>
                </c:pt>
                <c:pt idx="448">
                  <c:v>0.37037037037037035</c:v>
                </c:pt>
                <c:pt idx="449">
                  <c:v>0.40740740740740738</c:v>
                </c:pt>
                <c:pt idx="450">
                  <c:v>0.44444444444444442</c:v>
                </c:pt>
                <c:pt idx="451">
                  <c:v>0.40740740740740738</c:v>
                </c:pt>
                <c:pt idx="452">
                  <c:v>0.40740740740740738</c:v>
                </c:pt>
                <c:pt idx="453">
                  <c:v>0.29629629629629628</c:v>
                </c:pt>
                <c:pt idx="454">
                  <c:v>0.7407407407407407</c:v>
                </c:pt>
                <c:pt idx="455">
                  <c:v>0.29629629629629628</c:v>
                </c:pt>
                <c:pt idx="456">
                  <c:v>0.33333333333333331</c:v>
                </c:pt>
                <c:pt idx="457">
                  <c:v>0.37037037037037035</c:v>
                </c:pt>
                <c:pt idx="458">
                  <c:v>0.37037037037037035</c:v>
                </c:pt>
                <c:pt idx="459">
                  <c:v>0.40740740740740738</c:v>
                </c:pt>
                <c:pt idx="460">
                  <c:v>0.25925925925925924</c:v>
                </c:pt>
                <c:pt idx="461">
                  <c:v>0.59259259259259256</c:v>
                </c:pt>
                <c:pt idx="462">
                  <c:v>0.40740740740740738</c:v>
                </c:pt>
                <c:pt idx="463">
                  <c:v>0.37037037037037035</c:v>
                </c:pt>
                <c:pt idx="464">
                  <c:v>0.40740740740740738</c:v>
                </c:pt>
                <c:pt idx="465">
                  <c:v>0.40740740740740738</c:v>
                </c:pt>
                <c:pt idx="466">
                  <c:v>0.40740740740740738</c:v>
                </c:pt>
                <c:pt idx="467">
                  <c:v>0.29629629629629628</c:v>
                </c:pt>
                <c:pt idx="468">
                  <c:v>0.59259259259259256</c:v>
                </c:pt>
                <c:pt idx="469">
                  <c:v>0.40740740740740738</c:v>
                </c:pt>
                <c:pt idx="470">
                  <c:v>0.29629629629629628</c:v>
                </c:pt>
                <c:pt idx="471">
                  <c:v>0.33333333333333331</c:v>
                </c:pt>
                <c:pt idx="472">
                  <c:v>0.33333333333333331</c:v>
                </c:pt>
                <c:pt idx="473">
                  <c:v>0.44444444444444442</c:v>
                </c:pt>
                <c:pt idx="474">
                  <c:v>0.25925925925925924</c:v>
                </c:pt>
                <c:pt idx="475">
                  <c:v>0.59259259259259256</c:v>
                </c:pt>
                <c:pt idx="476">
                  <c:v>0.44444444444444442</c:v>
                </c:pt>
                <c:pt idx="477">
                  <c:v>0.48148148148148145</c:v>
                </c:pt>
                <c:pt idx="478">
                  <c:v>0.37037037037037035</c:v>
                </c:pt>
                <c:pt idx="479">
                  <c:v>0.40740740740740738</c:v>
                </c:pt>
                <c:pt idx="480">
                  <c:v>0.44444444444444442</c:v>
                </c:pt>
                <c:pt idx="481">
                  <c:v>0.29629629629629628</c:v>
                </c:pt>
                <c:pt idx="482">
                  <c:v>0.51851851851851849</c:v>
                </c:pt>
                <c:pt idx="483">
                  <c:v>0.29629629629629628</c:v>
                </c:pt>
                <c:pt idx="484">
                  <c:v>0.37037037037037035</c:v>
                </c:pt>
                <c:pt idx="485">
                  <c:v>0.44444444444444442</c:v>
                </c:pt>
                <c:pt idx="486">
                  <c:v>0.33333333333333331</c:v>
                </c:pt>
                <c:pt idx="487">
                  <c:v>0.40740740740740738</c:v>
                </c:pt>
                <c:pt idx="488">
                  <c:v>0.22222222222222221</c:v>
                </c:pt>
                <c:pt idx="489">
                  <c:v>0.51851851851851849</c:v>
                </c:pt>
                <c:pt idx="490">
                  <c:v>0.51851851851851849</c:v>
                </c:pt>
                <c:pt idx="491">
                  <c:v>0.33333333333333331</c:v>
                </c:pt>
                <c:pt idx="492">
                  <c:v>0.37037037037037035</c:v>
                </c:pt>
                <c:pt idx="493">
                  <c:v>0.33333333333333331</c:v>
                </c:pt>
                <c:pt idx="494">
                  <c:v>0.40740740740740738</c:v>
                </c:pt>
                <c:pt idx="495">
                  <c:v>0.33333333333333331</c:v>
                </c:pt>
                <c:pt idx="496">
                  <c:v>0.33333333333333331</c:v>
                </c:pt>
                <c:pt idx="497">
                  <c:v>0.37037037037037035</c:v>
                </c:pt>
                <c:pt idx="498">
                  <c:v>0.44444444444444442</c:v>
                </c:pt>
                <c:pt idx="499">
                  <c:v>0.37037037037037035</c:v>
                </c:pt>
                <c:pt idx="500">
                  <c:v>0.37037037037037035</c:v>
                </c:pt>
                <c:pt idx="501">
                  <c:v>0.44444444444444442</c:v>
                </c:pt>
                <c:pt idx="502">
                  <c:v>0.37037037037037035</c:v>
                </c:pt>
                <c:pt idx="503">
                  <c:v>0.40740740740740738</c:v>
                </c:pt>
                <c:pt idx="504">
                  <c:v>0.40740740740740738</c:v>
                </c:pt>
                <c:pt idx="505">
                  <c:v>0.44444444444444442</c:v>
                </c:pt>
                <c:pt idx="506">
                  <c:v>0.40740740740740738</c:v>
                </c:pt>
                <c:pt idx="507">
                  <c:v>0.33333333333333331</c:v>
                </c:pt>
                <c:pt idx="508">
                  <c:v>0.40740740740740738</c:v>
                </c:pt>
                <c:pt idx="509">
                  <c:v>0.29629629629629628</c:v>
                </c:pt>
                <c:pt idx="510">
                  <c:v>0.37037037037037035</c:v>
                </c:pt>
                <c:pt idx="511">
                  <c:v>0.37037037037037035</c:v>
                </c:pt>
                <c:pt idx="512">
                  <c:v>0.40740740740740738</c:v>
                </c:pt>
                <c:pt idx="513">
                  <c:v>0.44444444444444442</c:v>
                </c:pt>
                <c:pt idx="514">
                  <c:v>0.40740740740740738</c:v>
                </c:pt>
                <c:pt idx="515">
                  <c:v>0.44444444444444442</c:v>
                </c:pt>
                <c:pt idx="516">
                  <c:v>0.33333333333333331</c:v>
                </c:pt>
                <c:pt idx="517">
                  <c:v>0.25925925925925924</c:v>
                </c:pt>
                <c:pt idx="518">
                  <c:v>0.37037037037037035</c:v>
                </c:pt>
                <c:pt idx="519">
                  <c:v>0.48148148148148145</c:v>
                </c:pt>
                <c:pt idx="520">
                  <c:v>0.37037037037037035</c:v>
                </c:pt>
                <c:pt idx="521">
                  <c:v>0.40740740740740738</c:v>
                </c:pt>
                <c:pt idx="522">
                  <c:v>0.51851851851851849</c:v>
                </c:pt>
                <c:pt idx="523">
                  <c:v>0.25925925925925924</c:v>
                </c:pt>
                <c:pt idx="524">
                  <c:v>0.29629629629629628</c:v>
                </c:pt>
                <c:pt idx="525">
                  <c:v>0.37037037037037035</c:v>
                </c:pt>
                <c:pt idx="526">
                  <c:v>0.40740740740740738</c:v>
                </c:pt>
                <c:pt idx="527">
                  <c:v>0.51851851851851849</c:v>
                </c:pt>
                <c:pt idx="528">
                  <c:v>0.37037037037037035</c:v>
                </c:pt>
                <c:pt idx="529">
                  <c:v>0.44444444444444442</c:v>
                </c:pt>
                <c:pt idx="530">
                  <c:v>0.33333333333333331</c:v>
                </c:pt>
                <c:pt idx="531">
                  <c:v>0.33333333333333331</c:v>
                </c:pt>
                <c:pt idx="532">
                  <c:v>0.37037037037037035</c:v>
                </c:pt>
                <c:pt idx="533">
                  <c:v>0.40740740740740738</c:v>
                </c:pt>
                <c:pt idx="534">
                  <c:v>0.37037037037037035</c:v>
                </c:pt>
                <c:pt idx="535">
                  <c:v>0.44444444444444442</c:v>
                </c:pt>
                <c:pt idx="536">
                  <c:v>0.37037037037037035</c:v>
                </c:pt>
                <c:pt idx="537">
                  <c:v>0</c:v>
                </c:pt>
                <c:pt idx="538">
                  <c:v>0.25925925925925924</c:v>
                </c:pt>
                <c:pt idx="539">
                  <c:v>0.29629629629629628</c:v>
                </c:pt>
                <c:pt idx="540">
                  <c:v>0.37037037037037035</c:v>
                </c:pt>
                <c:pt idx="541">
                  <c:v>0.37037037037037035</c:v>
                </c:pt>
                <c:pt idx="542">
                  <c:v>0.22222222222222221</c:v>
                </c:pt>
                <c:pt idx="543">
                  <c:v>0.33333333333333331</c:v>
                </c:pt>
                <c:pt idx="544">
                  <c:v>0.33333333333333331</c:v>
                </c:pt>
                <c:pt idx="545">
                  <c:v>0.22222222222222221</c:v>
                </c:pt>
                <c:pt idx="546">
                  <c:v>0.33333333333333331</c:v>
                </c:pt>
                <c:pt idx="547">
                  <c:v>0.33333333333333331</c:v>
                </c:pt>
                <c:pt idx="548">
                  <c:v>0.29629629629629628</c:v>
                </c:pt>
                <c:pt idx="549">
                  <c:v>0.37037037037037035</c:v>
                </c:pt>
                <c:pt idx="550">
                  <c:v>0.37037037037037035</c:v>
                </c:pt>
              </c:numCache>
            </c:numRef>
          </c:val>
          <c:smooth val="0"/>
          <c:extLst>
            <c:ext xmlns:c16="http://schemas.microsoft.com/office/drawing/2014/chart" uri="{C3380CC4-5D6E-409C-BE32-E72D297353CC}">
              <c16:uniqueId val="{00000005-ABAF-4E60-B9CD-49E8D64E9926}"/>
            </c:ext>
          </c:extLst>
        </c:ser>
        <c:dLbls>
          <c:showLegendKey val="0"/>
          <c:showVal val="0"/>
          <c:showCatName val="0"/>
          <c:showSerName val="0"/>
          <c:showPercent val="0"/>
          <c:showBubbleSize val="0"/>
        </c:dLbls>
        <c:marker val="1"/>
        <c:smooth val="0"/>
        <c:axId val="111266895"/>
        <c:axId val="111264815"/>
        <c:extLst>
          <c:ext xmlns:c15="http://schemas.microsoft.com/office/drawing/2012/chart" uri="{02D57815-91ED-43cb-92C2-25804820EDAC}">
            <c15:filteredLineSeries>
              <c15:ser>
                <c:idx val="6"/>
                <c:order val="6"/>
                <c:tx>
                  <c:strRef>
                    <c:extLst>
                      <c:ext uri="{02D57815-91ED-43cb-92C2-25804820EDAC}">
                        <c15:formulaRef>
                          <c15:sqref>Index_Methodology!$Q$11</c15:sqref>
                        </c15:formulaRef>
                      </c:ext>
                    </c:extLst>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uri="{02D57815-91ED-43cb-92C2-25804820EDAC}">
                        <c15:fullRef>
                          <c15:sqref>Index_Methodology!$J$12:$J$571</c15:sqref>
                        </c15:fullRef>
                        <c15:formulaRef>
                          <c15:sqref>Index_Methodology!$J$21:$J$571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Index_Methodology!$Q$12:$Q$571</c15:sqref>
                        </c15:fullRef>
                        <c15:formulaRef>
                          <c15:sqref>Index_Methodology!$Q$21:$Q$571</c15:sqref>
                        </c15:formulaRef>
                      </c:ext>
                    </c:extLst>
                    <c:numCache>
                      <c:formatCode>0.00000</c:formatCode>
                      <c:ptCount val="551"/>
                      <c:pt idx="0">
                        <c:v>0.13961159573997906</c:v>
                      </c:pt>
                      <c:pt idx="1">
                        <c:v>4.470507378322891E-2</c:v>
                      </c:pt>
                      <c:pt idx="2">
                        <c:v>3.731819663425958E-2</c:v>
                      </c:pt>
                      <c:pt idx="3">
                        <c:v>0.1813911195972914</c:v>
                      </c:pt>
                      <c:pt idx="4">
                        <c:v>3.6375248245894352E-2</c:v>
                      </c:pt>
                      <c:pt idx="5">
                        <c:v>1.845434156738307E-2</c:v>
                      </c:pt>
                      <c:pt idx="6">
                        <c:v>2.1441186676554973E-2</c:v>
                      </c:pt>
                      <c:pt idx="7">
                        <c:v>3.1478005420830436E-2</c:v>
                      </c:pt>
                      <c:pt idx="8">
                        <c:v>2.6967354645407858E-2</c:v>
                      </c:pt>
                      <c:pt idx="9">
                        <c:v>1.3300632292582203E-2</c:v>
                      </c:pt>
                      <c:pt idx="10">
                        <c:v>3.9935022779626517E-2</c:v>
                      </c:pt>
                      <c:pt idx="11">
                        <c:v>6.1584813685314321E-2</c:v>
                      </c:pt>
                      <c:pt idx="12">
                        <c:v>5.8904589724175394E-2</c:v>
                      </c:pt>
                      <c:pt idx="13">
                        <c:v>2.8056908504192037E-2</c:v>
                      </c:pt>
                      <c:pt idx="14">
                        <c:v>1.9477534479863331E-2</c:v>
                      </c:pt>
                      <c:pt idx="15">
                        <c:v>1.6445758057743145E-2</c:v>
                      </c:pt>
                      <c:pt idx="16">
                        <c:v>7.4615406555049626E-2</c:v>
                      </c:pt>
                      <c:pt idx="17">
                        <c:v>3.6869337490617791E-2</c:v>
                      </c:pt>
                      <c:pt idx="18">
                        <c:v>3.5688241651862226E-2</c:v>
                      </c:pt>
                      <c:pt idx="19">
                        <c:v>3.3658584450500614E-2</c:v>
                      </c:pt>
                      <c:pt idx="20">
                        <c:v>6.9061740733764559E-2</c:v>
                      </c:pt>
                      <c:pt idx="21">
                        <c:v>1.8070980730082822E-4</c:v>
                      </c:pt>
                      <c:pt idx="22">
                        <c:v>1.521996282131426E-2</c:v>
                      </c:pt>
                      <c:pt idx="23">
                        <c:v>4.0761061988773682E-2</c:v>
                      </c:pt>
                      <c:pt idx="24">
                        <c:v>2.331353679300081E-2</c:v>
                      </c:pt>
                      <c:pt idx="25">
                        <c:v>1.6961139924148213E-2</c:v>
                      </c:pt>
                      <c:pt idx="26">
                        <c:v>1.936424166213466E-2</c:v>
                      </c:pt>
                      <c:pt idx="27">
                        <c:v>5.8976488471088384E-2</c:v>
                      </c:pt>
                      <c:pt idx="28">
                        <c:v>0.11542686455085861</c:v>
                      </c:pt>
                      <c:pt idx="29">
                        <c:v>1.9766764446742486E-2</c:v>
                      </c:pt>
                      <c:pt idx="30">
                        <c:v>3.8262126353459276E-2</c:v>
                      </c:pt>
                      <c:pt idx="31">
                        <c:v>8.7261359541356373E-2</c:v>
                      </c:pt>
                      <c:pt idx="32">
                        <c:v>9.3282952255299867E-2</c:v>
                      </c:pt>
                      <c:pt idx="33">
                        <c:v>1.7560799465125974E-2</c:v>
                      </c:pt>
                      <c:pt idx="34">
                        <c:v>0.15058389093616062</c:v>
                      </c:pt>
                      <c:pt idx="35">
                        <c:v>0.29416366613284139</c:v>
                      </c:pt>
                      <c:pt idx="36">
                        <c:v>0.18894221283678125</c:v>
                      </c:pt>
                      <c:pt idx="37">
                        <c:v>1.662999160261968E-2</c:v>
                      </c:pt>
                      <c:pt idx="38">
                        <c:v>1.5955928240542389E-2</c:v>
                      </c:pt>
                      <c:pt idx="39">
                        <c:v>0.44498667541825326</c:v>
                      </c:pt>
                      <c:pt idx="40">
                        <c:v>2.8619093831168667E-2</c:v>
                      </c:pt>
                      <c:pt idx="41">
                        <c:v>7.6316418989783391E-2</c:v>
                      </c:pt>
                      <c:pt idx="42">
                        <c:v>5.2141417689468353E-2</c:v>
                      </c:pt>
                      <c:pt idx="43">
                        <c:v>2.9872262621318833E-2</c:v>
                      </c:pt>
                      <c:pt idx="44">
                        <c:v>4.6042107947038183E-2</c:v>
                      </c:pt>
                      <c:pt idx="45">
                        <c:v>5.8810620389414307E-2</c:v>
                      </c:pt>
                      <c:pt idx="46">
                        <c:v>1.070146305998208E-2</c:v>
                      </c:pt>
                      <c:pt idx="47">
                        <c:v>2.8038254302963118E-2</c:v>
                      </c:pt>
                      <c:pt idx="48">
                        <c:v>2.3820232418416291E-2</c:v>
                      </c:pt>
                      <c:pt idx="49">
                        <c:v>4.5550984221006521E-2</c:v>
                      </c:pt>
                      <c:pt idx="50">
                        <c:v>6.2480780038134565E-2</c:v>
                      </c:pt>
                      <c:pt idx="51">
                        <c:v>4.3397450750150363E-2</c:v>
                      </c:pt>
                      <c:pt idx="52">
                        <c:v>2.4603574496601284E-2</c:v>
                      </c:pt>
                      <c:pt idx="53">
                        <c:v>2.9951140814290657E-2</c:v>
                      </c:pt>
                      <c:pt idx="54">
                        <c:v>8.9982508394007732E-2</c:v>
                      </c:pt>
                      <c:pt idx="55">
                        <c:v>3.037981653369605E-2</c:v>
                      </c:pt>
                      <c:pt idx="56">
                        <c:v>4.6880419858694428E-2</c:v>
                      </c:pt>
                      <c:pt idx="57">
                        <c:v>3.0351782872422226E-2</c:v>
                      </c:pt>
                      <c:pt idx="58">
                        <c:v>3.1035667167265222E-2</c:v>
                      </c:pt>
                      <c:pt idx="59">
                        <c:v>1.5947052725691517E-2</c:v>
                      </c:pt>
                      <c:pt idx="60">
                        <c:v>2.5215480181907102E-2</c:v>
                      </c:pt>
                      <c:pt idx="61">
                        <c:v>7.3729315547294881E-3</c:v>
                      </c:pt>
                      <c:pt idx="62">
                        <c:v>3.9528230804920086E-2</c:v>
                      </c:pt>
                      <c:pt idx="63">
                        <c:v>1.4254283941927253E-2</c:v>
                      </c:pt>
                      <c:pt idx="64">
                        <c:v>1.4916998432916963E-2</c:v>
                      </c:pt>
                      <c:pt idx="65">
                        <c:v>3.0700388990196958E-2</c:v>
                      </c:pt>
                      <c:pt idx="66">
                        <c:v>5.5204000747959975E-2</c:v>
                      </c:pt>
                      <c:pt idx="67">
                        <c:v>6.3585890603072792E-2</c:v>
                      </c:pt>
                      <c:pt idx="68">
                        <c:v>2.066633527835484E-2</c:v>
                      </c:pt>
                      <c:pt idx="69">
                        <c:v>1.1798835421972831E-2</c:v>
                      </c:pt>
                      <c:pt idx="70">
                        <c:v>7.4776147024003051E-2</c:v>
                      </c:pt>
                      <c:pt idx="71">
                        <c:v>5.2918838454679831E-2</c:v>
                      </c:pt>
                      <c:pt idx="72">
                        <c:v>1.173313995803538E-2</c:v>
                      </c:pt>
                      <c:pt idx="73">
                        <c:v>2.464831149721471E-2</c:v>
                      </c:pt>
                      <c:pt idx="74">
                        <c:v>3.4459242185306674E-2</c:v>
                      </c:pt>
                      <c:pt idx="75">
                        <c:v>3.1660295515889586E-2</c:v>
                      </c:pt>
                      <c:pt idx="76">
                        <c:v>5.1692568110073389E-2</c:v>
                      </c:pt>
                      <c:pt idx="77">
                        <c:v>0.11316937370157898</c:v>
                      </c:pt>
                      <c:pt idx="78">
                        <c:v>0.14928656914456256</c:v>
                      </c:pt>
                      <c:pt idx="79">
                        <c:v>0.14928656914456256</c:v>
                      </c:pt>
                      <c:pt idx="80">
                        <c:v>0.30046176270147168</c:v>
                      </c:pt>
                      <c:pt idx="81">
                        <c:v>2.567487007845734E-2</c:v>
                      </c:pt>
                      <c:pt idx="82">
                        <c:v>4.8903426697708245E-2</c:v>
                      </c:pt>
                      <c:pt idx="83">
                        <c:v>2.9970441466190632E-2</c:v>
                      </c:pt>
                      <c:pt idx="84">
                        <c:v>2.4785750705404178E-2</c:v>
                      </c:pt>
                      <c:pt idx="85">
                        <c:v>8.7938464334755724E-3</c:v>
                      </c:pt>
                      <c:pt idx="86">
                        <c:v>3.3515582662563492E-2</c:v>
                      </c:pt>
                      <c:pt idx="87">
                        <c:v>2.9204156476637655E-2</c:v>
                      </c:pt>
                      <c:pt idx="88">
                        <c:v>5.5479955282902456E-2</c:v>
                      </c:pt>
                      <c:pt idx="89">
                        <c:v>4.2187964246028539E-2</c:v>
                      </c:pt>
                      <c:pt idx="90">
                        <c:v>2.3222132079948225E-2</c:v>
                      </c:pt>
                      <c:pt idx="91">
                        <c:v>4.6287946583169148E-2</c:v>
                      </c:pt>
                      <c:pt idx="92">
                        <c:v>6.2420866004944689E-2</c:v>
                      </c:pt>
                      <c:pt idx="93">
                        <c:v>5.0732455305881892E-2</c:v>
                      </c:pt>
                      <c:pt idx="94">
                        <c:v>4.5199673486171543E-2</c:v>
                      </c:pt>
                      <c:pt idx="95">
                        <c:v>1.6931015587956878E-2</c:v>
                      </c:pt>
                      <c:pt idx="96">
                        <c:v>4.8578078062071144E-2</c:v>
                      </c:pt>
                      <c:pt idx="97">
                        <c:v>5.9658498122421334E-2</c:v>
                      </c:pt>
                      <c:pt idx="98">
                        <c:v>8.3776394591103948E-2</c:v>
                      </c:pt>
                      <c:pt idx="99">
                        <c:v>1.3364647203795573E-2</c:v>
                      </c:pt>
                      <c:pt idx="100">
                        <c:v>0.42020084434923888</c:v>
                      </c:pt>
                      <c:pt idx="101">
                        <c:v>3.5158975048060266E-2</c:v>
                      </c:pt>
                      <c:pt idx="102">
                        <c:v>5.7609865103110447E-2</c:v>
                      </c:pt>
                      <c:pt idx="103">
                        <c:v>3.5420148292693437E-2</c:v>
                      </c:pt>
                      <c:pt idx="104">
                        <c:v>2.5882110476432726E-2</c:v>
                      </c:pt>
                      <c:pt idx="105">
                        <c:v>5.4936634633277193E-2</c:v>
                      </c:pt>
                      <c:pt idx="106">
                        <c:v>0.10050267012878576</c:v>
                      </c:pt>
                      <c:pt idx="107">
                        <c:v>1.3746376050935219E-2</c:v>
                      </c:pt>
                      <c:pt idx="108">
                        <c:v>5.507765716745594E-2</c:v>
                      </c:pt>
                      <c:pt idx="109">
                        <c:v>5.0606305441799192E-2</c:v>
                      </c:pt>
                      <c:pt idx="110">
                        <c:v>3.8449460663707746E-2</c:v>
                      </c:pt>
                      <c:pt idx="111">
                        <c:v>0.18456938271748488</c:v>
                      </c:pt>
                      <c:pt idx="112">
                        <c:v>9.4786202207502585E-2</c:v>
                      </c:pt>
                      <c:pt idx="113">
                        <c:v>9.4786202207502585E-2</c:v>
                      </c:pt>
                      <c:pt idx="114">
                        <c:v>6.8788855713140348E-2</c:v>
                      </c:pt>
                      <c:pt idx="115">
                        <c:v>9.5351716410680645E-2</c:v>
                      </c:pt>
                      <c:pt idx="116">
                        <c:v>5.3066472408686172E-2</c:v>
                      </c:pt>
                      <c:pt idx="117">
                        <c:v>4.4072715259357007E-2</c:v>
                      </c:pt>
                      <c:pt idx="118">
                        <c:v>0.25462355311172752</c:v>
                      </c:pt>
                      <c:pt idx="119">
                        <c:v>0.13546540550256383</c:v>
                      </c:pt>
                      <c:pt idx="120">
                        <c:v>1.537286415829575E-2</c:v>
                      </c:pt>
                      <c:pt idx="121">
                        <c:v>8.988164472751474E-2</c:v>
                      </c:pt>
                      <c:pt idx="122">
                        <c:v>6.5498772103412206E-2</c:v>
                      </c:pt>
                      <c:pt idx="123">
                        <c:v>4.6805746890774963E-2</c:v>
                      </c:pt>
                      <c:pt idx="124">
                        <c:v>0.11125063849638162</c:v>
                      </c:pt>
                      <c:pt idx="125">
                        <c:v>0.11125063849638162</c:v>
                      </c:pt>
                      <c:pt idx="126">
                        <c:v>4.0393718653889174E-2</c:v>
                      </c:pt>
                      <c:pt idx="127">
                        <c:v>4.2728254941275787E-2</c:v>
                      </c:pt>
                      <c:pt idx="128">
                        <c:v>4.741916786010484E-2</c:v>
                      </c:pt>
                      <c:pt idx="129">
                        <c:v>0.13342283041989175</c:v>
                      </c:pt>
                      <c:pt idx="130">
                        <c:v>5.542710973252233E-2</c:v>
                      </c:pt>
                      <c:pt idx="131">
                        <c:v>0</c:v>
                      </c:pt>
                      <c:pt idx="132">
                        <c:v>3.8398197826321132E-2</c:v>
                      </c:pt>
                      <c:pt idx="133">
                        <c:v>8.0481649965789048E-2</c:v>
                      </c:pt>
                      <c:pt idx="134">
                        <c:v>6.6721176785923583E-2</c:v>
                      </c:pt>
                      <c:pt idx="135">
                        <c:v>8.2386567301900041E-2</c:v>
                      </c:pt>
                      <c:pt idx="136">
                        <c:v>4.345914295754514E-2</c:v>
                      </c:pt>
                      <c:pt idx="137">
                        <c:v>6.8909138931505451E-2</c:v>
                      </c:pt>
                      <c:pt idx="138">
                        <c:v>5.7660528360449756E-2</c:v>
                      </c:pt>
                      <c:pt idx="139">
                        <c:v>6.4200910129651553E-2</c:v>
                      </c:pt>
                      <c:pt idx="140">
                        <c:v>0.10465014942247393</c:v>
                      </c:pt>
                      <c:pt idx="141">
                        <c:v>8.993846561799905E-2</c:v>
                      </c:pt>
                      <c:pt idx="142">
                        <c:v>5.8914974630004169E-2</c:v>
                      </c:pt>
                      <c:pt idx="143">
                        <c:v>7.1856848763081668E-2</c:v>
                      </c:pt>
                      <c:pt idx="144">
                        <c:v>4.7894796114977635E-2</c:v>
                      </c:pt>
                      <c:pt idx="145">
                        <c:v>0.12358517162508473</c:v>
                      </c:pt>
                      <c:pt idx="146">
                        <c:v>8.994466252258014E-2</c:v>
                      </c:pt>
                      <c:pt idx="147">
                        <c:v>7.872493712433784E-2</c:v>
                      </c:pt>
                      <c:pt idx="148">
                        <c:v>6.1197073114272887E-2</c:v>
                      </c:pt>
                      <c:pt idx="149">
                        <c:v>5.0589867302438418E-2</c:v>
                      </c:pt>
                      <c:pt idx="150">
                        <c:v>3.1939614543327687E-2</c:v>
                      </c:pt>
                      <c:pt idx="151">
                        <c:v>0.1048072170402963</c:v>
                      </c:pt>
                      <c:pt idx="152">
                        <c:v>5.8488465508568191E-2</c:v>
                      </c:pt>
                      <c:pt idx="153">
                        <c:v>1.1318599441190881E-2</c:v>
                      </c:pt>
                      <c:pt idx="154">
                        <c:v>9.6750360621467274E-2</c:v>
                      </c:pt>
                      <c:pt idx="155">
                        <c:v>2.4013270678111508E-2</c:v>
                      </c:pt>
                      <c:pt idx="156">
                        <c:v>4.7667897828926054E-2</c:v>
                      </c:pt>
                      <c:pt idx="157">
                        <c:v>3.8924967744344688E-2</c:v>
                      </c:pt>
                      <c:pt idx="158">
                        <c:v>7.5025158149421928E-2</c:v>
                      </c:pt>
                      <c:pt idx="159">
                        <c:v>2.6202309539257753E-2</c:v>
                      </c:pt>
                      <c:pt idx="160">
                        <c:v>5.7129456059359297E-2</c:v>
                      </c:pt>
                      <c:pt idx="161">
                        <c:v>4.2544987719981261E-2</c:v>
                      </c:pt>
                      <c:pt idx="162">
                        <c:v>5.1719266473355827E-2</c:v>
                      </c:pt>
                      <c:pt idx="163">
                        <c:v>7.5287172790182086E-2</c:v>
                      </c:pt>
                      <c:pt idx="164">
                        <c:v>5.6385655447560662E-2</c:v>
                      </c:pt>
                      <c:pt idx="165">
                        <c:v>1.5222156607902007E-2</c:v>
                      </c:pt>
                      <c:pt idx="166">
                        <c:v>4.5506108648829161E-2</c:v>
                      </c:pt>
                      <c:pt idx="167">
                        <c:v>6.0501050755293051E-2</c:v>
                      </c:pt>
                      <c:pt idx="168">
                        <c:v>7.9753764923086015E-2</c:v>
                      </c:pt>
                      <c:pt idx="169">
                        <c:v>4.6258500592788833E-2</c:v>
                      </c:pt>
                      <c:pt idx="170">
                        <c:v>3.8437368422529719E-2</c:v>
                      </c:pt>
                      <c:pt idx="171">
                        <c:v>6.8800580098877073E-2</c:v>
                      </c:pt>
                      <c:pt idx="172">
                        <c:v>1.5941620277489063E-2</c:v>
                      </c:pt>
                      <c:pt idx="173">
                        <c:v>2.2727327509174684E-2</c:v>
                      </c:pt>
                      <c:pt idx="174">
                        <c:v>6.3447711390007197E-2</c:v>
                      </c:pt>
                      <c:pt idx="175">
                        <c:v>0.13542590138460506</c:v>
                      </c:pt>
                      <c:pt idx="176">
                        <c:v>4.5739778178350475E-2</c:v>
                      </c:pt>
                      <c:pt idx="177">
                        <c:v>4.4136875919166096E-2</c:v>
                      </c:pt>
                      <c:pt idx="178">
                        <c:v>5.649771440993652E-2</c:v>
                      </c:pt>
                      <c:pt idx="179">
                        <c:v>8.0073229483492728E-2</c:v>
                      </c:pt>
                      <c:pt idx="180">
                        <c:v>9.6494503869898555E-3</c:v>
                      </c:pt>
                      <c:pt idx="181">
                        <c:v>2.7008268369384622E-2</c:v>
                      </c:pt>
                      <c:pt idx="182">
                        <c:v>0.10264009191197511</c:v>
                      </c:pt>
                      <c:pt idx="183">
                        <c:v>0.15905264124507673</c:v>
                      </c:pt>
                      <c:pt idx="184">
                        <c:v>4.507150559383731E-2</c:v>
                      </c:pt>
                      <c:pt idx="185">
                        <c:v>4.1916161972721452E-2</c:v>
                      </c:pt>
                      <c:pt idx="186">
                        <c:v>0.45379579439686246</c:v>
                      </c:pt>
                      <c:pt idx="187">
                        <c:v>3.7716938024446464E-2</c:v>
                      </c:pt>
                      <c:pt idx="188">
                        <c:v>0.12015166983731643</c:v>
                      </c:pt>
                      <c:pt idx="189">
                        <c:v>0.32150850420358734</c:v>
                      </c:pt>
                      <c:pt idx="190">
                        <c:v>2.7386926556329617E-2</c:v>
                      </c:pt>
                      <c:pt idx="191">
                        <c:v>0.27172536221693727</c:v>
                      </c:pt>
                      <c:pt idx="192">
                        <c:v>0</c:v>
                      </c:pt>
                      <c:pt idx="193">
                        <c:v>4.9006316853762937E-2</c:v>
                      </c:pt>
                      <c:pt idx="194">
                        <c:v>4.4717313691653292E-2</c:v>
                      </c:pt>
                      <c:pt idx="195">
                        <c:v>7.1176589912975777E-2</c:v>
                      </c:pt>
                      <c:pt idx="196">
                        <c:v>6.656352087639418E-2</c:v>
                      </c:pt>
                      <c:pt idx="197">
                        <c:v>0.11137559025660454</c:v>
                      </c:pt>
                      <c:pt idx="198">
                        <c:v>3.0134115997681676E-2</c:v>
                      </c:pt>
                      <c:pt idx="199">
                        <c:v>5.0306512639409433E-2</c:v>
                      </c:pt>
                      <c:pt idx="200">
                        <c:v>0.12132611465185231</c:v>
                      </c:pt>
                      <c:pt idx="201">
                        <c:v>0.29459535080150451</c:v>
                      </c:pt>
                      <c:pt idx="202">
                        <c:v>0.28021926209754888</c:v>
                      </c:pt>
                      <c:pt idx="203">
                        <c:v>0.18204645395754515</c:v>
                      </c:pt>
                      <c:pt idx="204">
                        <c:v>4.7035731972515343E-2</c:v>
                      </c:pt>
                      <c:pt idx="205">
                        <c:v>4.1119664540436071E-2</c:v>
                      </c:pt>
                      <c:pt idx="206">
                        <c:v>4.9976253994737208E-2</c:v>
                      </c:pt>
                      <c:pt idx="207">
                        <c:v>0.14223692423397227</c:v>
                      </c:pt>
                      <c:pt idx="208">
                        <c:v>5.2977721446433451E-2</c:v>
                      </c:pt>
                      <c:pt idx="209">
                        <c:v>3.7961888587485955E-2</c:v>
                      </c:pt>
                      <c:pt idx="210">
                        <c:v>9.844277473860498E-2</c:v>
                      </c:pt>
                      <c:pt idx="211">
                        <c:v>5.2329580879478463E-2</c:v>
                      </c:pt>
                      <c:pt idx="212">
                        <c:v>9.5669033064529452E-2</c:v>
                      </c:pt>
                      <c:pt idx="213">
                        <c:v>6.8790461610168524E-2</c:v>
                      </c:pt>
                      <c:pt idx="214">
                        <c:v>9.3140155428434762E-2</c:v>
                      </c:pt>
                      <c:pt idx="215">
                        <c:v>3.6788632464635894E-2</c:v>
                      </c:pt>
                      <c:pt idx="216">
                        <c:v>4.0094951935122865E-2</c:v>
                      </c:pt>
                      <c:pt idx="217">
                        <c:v>4.0094951935122865E-2</c:v>
                      </c:pt>
                      <c:pt idx="218">
                        <c:v>5.4829284678515978E-2</c:v>
                      </c:pt>
                      <c:pt idx="219">
                        <c:v>3.9007233863702563E-2</c:v>
                      </c:pt>
                      <c:pt idx="220">
                        <c:v>4.9781196356307372E-2</c:v>
                      </c:pt>
                      <c:pt idx="221">
                        <c:v>3.3919127258503275E-2</c:v>
                      </c:pt>
                      <c:pt idx="222">
                        <c:v>3.7189501823483864E-2</c:v>
                      </c:pt>
                      <c:pt idx="223">
                        <c:v>3.7189501823483864E-2</c:v>
                      </c:pt>
                      <c:pt idx="224">
                        <c:v>6.7846149497518105E-2</c:v>
                      </c:pt>
                      <c:pt idx="225">
                        <c:v>3.8887912197323786E-2</c:v>
                      </c:pt>
                      <c:pt idx="226">
                        <c:v>1.689118517980118E-2</c:v>
                      </c:pt>
                      <c:pt idx="227">
                        <c:v>4.2054481324795598E-2</c:v>
                      </c:pt>
                      <c:pt idx="228">
                        <c:v>2.9816774428809749E-2</c:v>
                      </c:pt>
                      <c:pt idx="229">
                        <c:v>6.7796045845730818E-2</c:v>
                      </c:pt>
                      <c:pt idx="230">
                        <c:v>4.6798490469965821E-2</c:v>
                      </c:pt>
                      <c:pt idx="231">
                        <c:v>4.9514793785581969E-2</c:v>
                      </c:pt>
                      <c:pt idx="232">
                        <c:v>0.10299418102101704</c:v>
                      </c:pt>
                      <c:pt idx="233">
                        <c:v>4.7490549772720145E-2</c:v>
                      </c:pt>
                      <c:pt idx="234">
                        <c:v>3.5176388868083323E-2</c:v>
                      </c:pt>
                      <c:pt idx="235">
                        <c:v>3.1169159732493103E-2</c:v>
                      </c:pt>
                      <c:pt idx="236">
                        <c:v>8.5146711098360611E-2</c:v>
                      </c:pt>
                      <c:pt idx="237">
                        <c:v>2.8920452536842799E-2</c:v>
                      </c:pt>
                      <c:pt idx="238">
                        <c:v>4.0364930798182735E-2</c:v>
                      </c:pt>
                      <c:pt idx="239">
                        <c:v>3.1967969558947609E-2</c:v>
                      </c:pt>
                      <c:pt idx="240">
                        <c:v>5.3821739676001346E-2</c:v>
                      </c:pt>
                      <c:pt idx="241">
                        <c:v>5.43136632898936E-2</c:v>
                      </c:pt>
                      <c:pt idx="242">
                        <c:v>4.2144377148092022E-2</c:v>
                      </c:pt>
                      <c:pt idx="243">
                        <c:v>3.0935423321797152E-2</c:v>
                      </c:pt>
                      <c:pt idx="244">
                        <c:v>4.6325744872291526E-2</c:v>
                      </c:pt>
                      <c:pt idx="245">
                        <c:v>4.6711337733306477E-2</c:v>
                      </c:pt>
                      <c:pt idx="246">
                        <c:v>2.9143263853847336E-2</c:v>
                      </c:pt>
                      <c:pt idx="247">
                        <c:v>2.6685220079292291E-2</c:v>
                      </c:pt>
                      <c:pt idx="248">
                        <c:v>3.1603502910739371E-2</c:v>
                      </c:pt>
                      <c:pt idx="249">
                        <c:v>4.533383279682885E-2</c:v>
                      </c:pt>
                      <c:pt idx="250">
                        <c:v>3.5920510158800351E-2</c:v>
                      </c:pt>
                      <c:pt idx="251">
                        <c:v>9.0626316958442421E-2</c:v>
                      </c:pt>
                      <c:pt idx="252">
                        <c:v>8.2898907226792648E-2</c:v>
                      </c:pt>
                      <c:pt idx="253">
                        <c:v>4.9686289977940057E-2</c:v>
                      </c:pt>
                      <c:pt idx="254">
                        <c:v>4.7654879630999632E-2</c:v>
                      </c:pt>
                      <c:pt idx="255">
                        <c:v>4.7654879630999632E-2</c:v>
                      </c:pt>
                      <c:pt idx="256">
                        <c:v>2.5563292350029864E-2</c:v>
                      </c:pt>
                      <c:pt idx="257">
                        <c:v>4.2632298715792188E-2</c:v>
                      </c:pt>
                      <c:pt idx="258">
                        <c:v>4.0193747511739847E-2</c:v>
                      </c:pt>
                      <c:pt idx="259">
                        <c:v>3.0510994403398137E-2</c:v>
                      </c:pt>
                      <c:pt idx="260">
                        <c:v>1.3870689156516132E-2</c:v>
                      </c:pt>
                      <c:pt idx="261">
                        <c:v>5.1906733261835404E-2</c:v>
                      </c:pt>
                      <c:pt idx="262">
                        <c:v>5.3505875773413432E-2</c:v>
                      </c:pt>
                      <c:pt idx="263">
                        <c:v>5.9122525767680671E-2</c:v>
                      </c:pt>
                      <c:pt idx="264">
                        <c:v>2.6516000224320227E-2</c:v>
                      </c:pt>
                      <c:pt idx="265">
                        <c:v>8.4487204983626871E-2</c:v>
                      </c:pt>
                      <c:pt idx="266">
                        <c:v>3.9595464402898593E-2</c:v>
                      </c:pt>
                      <c:pt idx="267">
                        <c:v>4.1478312061994482E-2</c:v>
                      </c:pt>
                      <c:pt idx="268">
                        <c:v>8.1596379368090222E-2</c:v>
                      </c:pt>
                      <c:pt idx="269">
                        <c:v>8.1423329512851542E-2</c:v>
                      </c:pt>
                      <c:pt idx="270">
                        <c:v>5.0526181722648E-2</c:v>
                      </c:pt>
                      <c:pt idx="271">
                        <c:v>3.3237254710455348E-2</c:v>
                      </c:pt>
                      <c:pt idx="272">
                        <c:v>5.0691627179446259E-2</c:v>
                      </c:pt>
                      <c:pt idx="273">
                        <c:v>4.8888171743776764E-2</c:v>
                      </c:pt>
                      <c:pt idx="274">
                        <c:v>4.1006352745750804E-2</c:v>
                      </c:pt>
                      <c:pt idx="275">
                        <c:v>0.24442416004644676</c:v>
                      </c:pt>
                      <c:pt idx="276">
                        <c:v>4.081975453497317E-2</c:v>
                      </c:pt>
                      <c:pt idx="277">
                        <c:v>4.3236792661596142E-2</c:v>
                      </c:pt>
                      <c:pt idx="278">
                        <c:v>0.12165420212417244</c:v>
                      </c:pt>
                      <c:pt idx="279">
                        <c:v>7.7989212669473035E-2</c:v>
                      </c:pt>
                      <c:pt idx="280">
                        <c:v>7.140562736772324E-2</c:v>
                      </c:pt>
                      <c:pt idx="281">
                        <c:v>3.4556230058033516E-2</c:v>
                      </c:pt>
                      <c:pt idx="282">
                        <c:v>7.7053141632028102E-2</c:v>
                      </c:pt>
                      <c:pt idx="283">
                        <c:v>0.10550878955559345</c:v>
                      </c:pt>
                      <c:pt idx="284">
                        <c:v>3.9960203899700723E-2</c:v>
                      </c:pt>
                      <c:pt idx="285">
                        <c:v>7.9991364941316215E-2</c:v>
                      </c:pt>
                      <c:pt idx="286">
                        <c:v>8.9973420501517853E-2</c:v>
                      </c:pt>
                      <c:pt idx="287">
                        <c:v>8.1984514610158696E-2</c:v>
                      </c:pt>
                      <c:pt idx="288">
                        <c:v>1</c:v>
                      </c:pt>
                      <c:pt idx="289">
                        <c:v>5.425650578081883E-2</c:v>
                      </c:pt>
                      <c:pt idx="290">
                        <c:v>0.16225351422186496</c:v>
                      </c:pt>
                      <c:pt idx="291">
                        <c:v>5.6703021044460136E-2</c:v>
                      </c:pt>
                      <c:pt idx="292">
                        <c:v>5.1480942858605584E-2</c:v>
                      </c:pt>
                      <c:pt idx="293">
                        <c:v>0.14257036526171185</c:v>
                      </c:pt>
                      <c:pt idx="294">
                        <c:v>0.12051172972826647</c:v>
                      </c:pt>
                      <c:pt idx="295">
                        <c:v>8.6849801643751431E-2</c:v>
                      </c:pt>
                      <c:pt idx="296">
                        <c:v>7.9914250081981678E-2</c:v>
                      </c:pt>
                      <c:pt idx="297">
                        <c:v>5.657412786558471E-2</c:v>
                      </c:pt>
                      <c:pt idx="298">
                        <c:v>4.303986153549768E-2</c:v>
                      </c:pt>
                      <c:pt idx="299">
                        <c:v>4.5328180713843778E-2</c:v>
                      </c:pt>
                      <c:pt idx="300">
                        <c:v>7.2302492242568406E-2</c:v>
                      </c:pt>
                      <c:pt idx="301">
                        <c:v>4.0158419788913872E-2</c:v>
                      </c:pt>
                      <c:pt idx="302">
                        <c:v>5.7711900772639255E-2</c:v>
                      </c:pt>
                      <c:pt idx="303">
                        <c:v>2.5099163908263767E-2</c:v>
                      </c:pt>
                      <c:pt idx="304">
                        <c:v>8.5056092643925732E-2</c:v>
                      </c:pt>
                      <c:pt idx="305">
                        <c:v>6.2910834350041703E-2</c:v>
                      </c:pt>
                      <c:pt idx="306">
                        <c:v>6.7520196936166343E-2</c:v>
                      </c:pt>
                      <c:pt idx="307">
                        <c:v>4.0884289982136411E-2</c:v>
                      </c:pt>
                      <c:pt idx="308">
                        <c:v>6.768034168394528E-2</c:v>
                      </c:pt>
                      <c:pt idx="309">
                        <c:v>3.8116439462500928E-2</c:v>
                      </c:pt>
                      <c:pt idx="310">
                        <c:v>7.7843508787382776E-2</c:v>
                      </c:pt>
                      <c:pt idx="311">
                        <c:v>0.14036615730197724</c:v>
                      </c:pt>
                      <c:pt idx="312">
                        <c:v>2.8800032572206938E-2</c:v>
                      </c:pt>
                      <c:pt idx="313">
                        <c:v>8.9318434055658397E-2</c:v>
                      </c:pt>
                      <c:pt idx="314">
                        <c:v>4.7850728983900165E-2</c:v>
                      </c:pt>
                      <c:pt idx="315">
                        <c:v>7.1630066006778152E-3</c:v>
                      </c:pt>
                      <c:pt idx="316">
                        <c:v>3.7727372691455534E-2</c:v>
                      </c:pt>
                      <c:pt idx="317">
                        <c:v>4.9159480665154555E-2</c:v>
                      </c:pt>
                      <c:pt idx="318">
                        <c:v>6.6334228500345718E-2</c:v>
                      </c:pt>
                      <c:pt idx="319">
                        <c:v>4.9905374459406772E-2</c:v>
                      </c:pt>
                      <c:pt idx="320">
                        <c:v>0.19603402414328919</c:v>
                      </c:pt>
                      <c:pt idx="321">
                        <c:v>9.1575442227816661E-2</c:v>
                      </c:pt>
                      <c:pt idx="322">
                        <c:v>3.4467576013207143E-2</c:v>
                      </c:pt>
                      <c:pt idx="323">
                        <c:v>7.4567722416349885E-3</c:v>
                      </c:pt>
                      <c:pt idx="324">
                        <c:v>0.15411836016267771</c:v>
                      </c:pt>
                      <c:pt idx="325">
                        <c:v>1.0287180071809111E-2</c:v>
                      </c:pt>
                      <c:pt idx="326">
                        <c:v>0.2506226658176145</c:v>
                      </c:pt>
                      <c:pt idx="327">
                        <c:v>6.5802368883756249E-2</c:v>
                      </c:pt>
                      <c:pt idx="328">
                        <c:v>6.4835948464452162E-2</c:v>
                      </c:pt>
                      <c:pt idx="329">
                        <c:v>4.8138130724120529E-2</c:v>
                      </c:pt>
                      <c:pt idx="330">
                        <c:v>3.1699135278439122E-2</c:v>
                      </c:pt>
                      <c:pt idx="331">
                        <c:v>6.50223141631356E-2</c:v>
                      </c:pt>
                      <c:pt idx="332">
                        <c:v>8.050765611693915E-2</c:v>
                      </c:pt>
                      <c:pt idx="333">
                        <c:v>5.247929373777082E-2</c:v>
                      </c:pt>
                      <c:pt idx="334">
                        <c:v>4.7244648090151969E-2</c:v>
                      </c:pt>
                      <c:pt idx="335">
                        <c:v>8.8351533170894503E-2</c:v>
                      </c:pt>
                      <c:pt idx="336">
                        <c:v>8.8299266851626243E-2</c:v>
                      </c:pt>
                      <c:pt idx="337">
                        <c:v>8.8299266851626243E-2</c:v>
                      </c:pt>
                      <c:pt idx="338">
                        <c:v>3.1027112113873934E-2</c:v>
                      </c:pt>
                      <c:pt idx="339">
                        <c:v>1.6062367807387425E-2</c:v>
                      </c:pt>
                      <c:pt idx="340">
                        <c:v>2.0733760609363078E-2</c:v>
                      </c:pt>
                      <c:pt idx="341">
                        <c:v>2.0956767555733551E-2</c:v>
                      </c:pt>
                      <c:pt idx="342">
                        <c:v>5.26460250184108E-2</c:v>
                      </c:pt>
                      <c:pt idx="343">
                        <c:v>4.0850258994248732E-2</c:v>
                      </c:pt>
                      <c:pt idx="344">
                        <c:v>3.4544333935362811E-2</c:v>
                      </c:pt>
                      <c:pt idx="345">
                        <c:v>3.4424661364385538E-2</c:v>
                      </c:pt>
                      <c:pt idx="346">
                        <c:v>1.0407610853125573E-2</c:v>
                      </c:pt>
                      <c:pt idx="347">
                        <c:v>0.11651891487825082</c:v>
                      </c:pt>
                      <c:pt idx="348">
                        <c:v>0.12475844261885609</c:v>
                      </c:pt>
                      <c:pt idx="349">
                        <c:v>5.7569080966079246E-2</c:v>
                      </c:pt>
                      <c:pt idx="350">
                        <c:v>4.1236052003218636E-2</c:v>
                      </c:pt>
                      <c:pt idx="351">
                        <c:v>1.8743511440795023E-2</c:v>
                      </c:pt>
                      <c:pt idx="352">
                        <c:v>3.7142238040938927E-2</c:v>
                      </c:pt>
                      <c:pt idx="353">
                        <c:v>4.7049682390931193E-2</c:v>
                      </c:pt>
                      <c:pt idx="354">
                        <c:v>5.910481524996182E-2</c:v>
                      </c:pt>
                      <c:pt idx="355">
                        <c:v>2.6710270370566776E-2</c:v>
                      </c:pt>
                      <c:pt idx="356">
                        <c:v>5.3357665402378525E-2</c:v>
                      </c:pt>
                      <c:pt idx="357">
                        <c:v>1.7704745808377522E-2</c:v>
                      </c:pt>
                      <c:pt idx="358">
                        <c:v>3.7320896473488525E-2</c:v>
                      </c:pt>
                      <c:pt idx="359">
                        <c:v>0.10297314790076451</c:v>
                      </c:pt>
                      <c:pt idx="360">
                        <c:v>4.5040731857354729E-2</c:v>
                      </c:pt>
                      <c:pt idx="361">
                        <c:v>3.777815977468961E-2</c:v>
                      </c:pt>
                      <c:pt idx="362">
                        <c:v>4.2017673695994719E-2</c:v>
                      </c:pt>
                      <c:pt idx="363">
                        <c:v>0.30062543058402358</c:v>
                      </c:pt>
                      <c:pt idx="364">
                        <c:v>7.9289465572614182E-2</c:v>
                      </c:pt>
                      <c:pt idx="365">
                        <c:v>5.9800752831907888E-2</c:v>
                      </c:pt>
                      <c:pt idx="366">
                        <c:v>7.8205799188835023E-2</c:v>
                      </c:pt>
                      <c:pt idx="367">
                        <c:v>6.7922128310133445E-2</c:v>
                      </c:pt>
                      <c:pt idx="368">
                        <c:v>0.1084479748741157</c:v>
                      </c:pt>
                      <c:pt idx="369">
                        <c:v>0.42991576158874412</c:v>
                      </c:pt>
                      <c:pt idx="370">
                        <c:v>8.6538194503830046E-2</c:v>
                      </c:pt>
                      <c:pt idx="371">
                        <c:v>8.3045901481356973E-2</c:v>
                      </c:pt>
                      <c:pt idx="372">
                        <c:v>5.3780029466223442E-2</c:v>
                      </c:pt>
                      <c:pt idx="373">
                        <c:v>0.15609122320467103</c:v>
                      </c:pt>
                      <c:pt idx="374">
                        <c:v>4.5755057959104513E-2</c:v>
                      </c:pt>
                      <c:pt idx="375">
                        <c:v>7.3399010828793659E-2</c:v>
                      </c:pt>
                      <c:pt idx="376">
                        <c:v>3.4317427575446556E-2</c:v>
                      </c:pt>
                      <c:pt idx="377">
                        <c:v>6.3303874355418233E-2</c:v>
                      </c:pt>
                      <c:pt idx="378">
                        <c:v>0.10835702141736511</c:v>
                      </c:pt>
                      <c:pt idx="379">
                        <c:v>7.2028057692562014E-2</c:v>
                      </c:pt>
                      <c:pt idx="380">
                        <c:v>6.6286323269342889E-2</c:v>
                      </c:pt>
                      <c:pt idx="381">
                        <c:v>8.8056153158634048E-2</c:v>
                      </c:pt>
                      <c:pt idx="382">
                        <c:v>8.8056153158634048E-2</c:v>
                      </c:pt>
                      <c:pt idx="383">
                        <c:v>6.029351473617104E-2</c:v>
                      </c:pt>
                      <c:pt idx="384">
                        <c:v>1.6507063298300553E-2</c:v>
                      </c:pt>
                      <c:pt idx="385">
                        <c:v>1.5282606130275427E-2</c:v>
                      </c:pt>
                      <c:pt idx="386">
                        <c:v>5.1650196320328128E-2</c:v>
                      </c:pt>
                      <c:pt idx="387">
                        <c:v>2.7765203866270544E-2</c:v>
                      </c:pt>
                      <c:pt idx="388">
                        <c:v>2.4274378405301583E-2</c:v>
                      </c:pt>
                      <c:pt idx="389">
                        <c:v>1.1432594634410381E-2</c:v>
                      </c:pt>
                      <c:pt idx="390">
                        <c:v>7.4536620748631391E-2</c:v>
                      </c:pt>
                      <c:pt idx="391">
                        <c:v>5.130090630424082E-2</c:v>
                      </c:pt>
                      <c:pt idx="392">
                        <c:v>7.019907279359072E-3</c:v>
                      </c:pt>
                      <c:pt idx="393">
                        <c:v>3.6743822376486816E-2</c:v>
                      </c:pt>
                      <c:pt idx="394">
                        <c:v>1.8967101081038742E-2</c:v>
                      </c:pt>
                      <c:pt idx="395">
                        <c:v>2.6619553683919668E-2</c:v>
                      </c:pt>
                      <c:pt idx="396">
                        <c:v>5.1817291002345542E-2</c:v>
                      </c:pt>
                      <c:pt idx="397">
                        <c:v>4.8760492694291939E-2</c:v>
                      </c:pt>
                      <c:pt idx="398">
                        <c:v>7.0877384510892746E-2</c:v>
                      </c:pt>
                      <c:pt idx="399">
                        <c:v>0.12282008863471819</c:v>
                      </c:pt>
                      <c:pt idx="400">
                        <c:v>0.1551388486142703</c:v>
                      </c:pt>
                      <c:pt idx="401">
                        <c:v>2.1745880460651422E-2</c:v>
                      </c:pt>
                      <c:pt idx="402">
                        <c:v>1.7721180322295457E-2</c:v>
                      </c:pt>
                      <c:pt idx="403">
                        <c:v>4.2888448416911008E-2</c:v>
                      </c:pt>
                      <c:pt idx="404">
                        <c:v>4.6711128863069953E-2</c:v>
                      </c:pt>
                      <c:pt idx="405">
                        <c:v>0.11719373930700598</c:v>
                      </c:pt>
                      <c:pt idx="406">
                        <c:v>3.5744876121936976E-2</c:v>
                      </c:pt>
                      <c:pt idx="407">
                        <c:v>3.3533981496979559E-2</c:v>
                      </c:pt>
                      <c:pt idx="408">
                        <c:v>3.9389458098700467E-2</c:v>
                      </c:pt>
                      <c:pt idx="409">
                        <c:v>9.76808692786999E-2</c:v>
                      </c:pt>
                      <c:pt idx="410">
                        <c:v>0.10743623864815798</c:v>
                      </c:pt>
                      <c:pt idx="411">
                        <c:v>8.9662044213771566E-2</c:v>
                      </c:pt>
                      <c:pt idx="412">
                        <c:v>5.3690461994003354E-2</c:v>
                      </c:pt>
                      <c:pt idx="413">
                        <c:v>6.9355853774578077E-2</c:v>
                      </c:pt>
                      <c:pt idx="414">
                        <c:v>4.2881296792540755E-2</c:v>
                      </c:pt>
                      <c:pt idx="415">
                        <c:v>1.6280685222330595E-2</c:v>
                      </c:pt>
                      <c:pt idx="416">
                        <c:v>5.9626655999474046E-2</c:v>
                      </c:pt>
                      <c:pt idx="417">
                        <c:v>4.8475359118133506E-2</c:v>
                      </c:pt>
                      <c:pt idx="418">
                        <c:v>6.117245876896988E-2</c:v>
                      </c:pt>
                      <c:pt idx="419">
                        <c:v>8.1815015725302767E-2</c:v>
                      </c:pt>
                      <c:pt idx="420">
                        <c:v>1.8392759985848169E-2</c:v>
                      </c:pt>
                      <c:pt idx="421">
                        <c:v>3.3975194701922465E-2</c:v>
                      </c:pt>
                      <c:pt idx="422">
                        <c:v>8.8633575315619481E-2</c:v>
                      </c:pt>
                      <c:pt idx="423">
                        <c:v>0.14559059412177469</c:v>
                      </c:pt>
                      <c:pt idx="424">
                        <c:v>4.5948202282053055E-2</c:v>
                      </c:pt>
                      <c:pt idx="425">
                        <c:v>7.6710549100877767E-2</c:v>
                      </c:pt>
                      <c:pt idx="426">
                        <c:v>3.5251983160253075E-2</c:v>
                      </c:pt>
                      <c:pt idx="427">
                        <c:v>2.2919376085272062E-2</c:v>
                      </c:pt>
                      <c:pt idx="428">
                        <c:v>8.5189998682337412E-2</c:v>
                      </c:pt>
                      <c:pt idx="429">
                        <c:v>9.0308708851683503E-2</c:v>
                      </c:pt>
                      <c:pt idx="430">
                        <c:v>2.2662385539456726E-2</c:v>
                      </c:pt>
                      <c:pt idx="431">
                        <c:v>4.8276796747818429E-2</c:v>
                      </c:pt>
                      <c:pt idx="432">
                        <c:v>3.7094476654099359E-2</c:v>
                      </c:pt>
                      <c:pt idx="433">
                        <c:v>6.3793519762867679E-2</c:v>
                      </c:pt>
                      <c:pt idx="434">
                        <c:v>0.23421979756362651</c:v>
                      </c:pt>
                      <c:pt idx="435">
                        <c:v>2.1669802502164198E-2</c:v>
                      </c:pt>
                      <c:pt idx="436">
                        <c:v>7.8047555614206522E-3</c:v>
                      </c:pt>
                      <c:pt idx="437">
                        <c:v>8.7839112174711534E-2</c:v>
                      </c:pt>
                      <c:pt idx="438">
                        <c:v>5.2467277403387982E-2</c:v>
                      </c:pt>
                      <c:pt idx="439">
                        <c:v>4.1332755462661741E-2</c:v>
                      </c:pt>
                      <c:pt idx="440">
                        <c:v>7.5654218980743551E-2</c:v>
                      </c:pt>
                      <c:pt idx="441">
                        <c:v>0.16272136467905354</c:v>
                      </c:pt>
                      <c:pt idx="442">
                        <c:v>1.409278618249726E-2</c:v>
                      </c:pt>
                      <c:pt idx="443">
                        <c:v>2.8964088300920367E-2</c:v>
                      </c:pt>
                      <c:pt idx="444">
                        <c:v>0.13598863293761732</c:v>
                      </c:pt>
                      <c:pt idx="445">
                        <c:v>1.9078218061264644E-2</c:v>
                      </c:pt>
                      <c:pt idx="446">
                        <c:v>4.6470369343557978E-2</c:v>
                      </c:pt>
                      <c:pt idx="447">
                        <c:v>4.2822338106967985E-2</c:v>
                      </c:pt>
                      <c:pt idx="448">
                        <c:v>0.38826395845999728</c:v>
                      </c:pt>
                      <c:pt idx="449">
                        <c:v>3.1790587178617748E-2</c:v>
                      </c:pt>
                      <c:pt idx="450">
                        <c:v>0.11856508439047658</c:v>
                      </c:pt>
                      <c:pt idx="451">
                        <c:v>2.6224872216071449E-2</c:v>
                      </c:pt>
                      <c:pt idx="452">
                        <c:v>2.89886642333545E-2</c:v>
                      </c:pt>
                      <c:pt idx="453">
                        <c:v>0.3143988586582685</c:v>
                      </c:pt>
                      <c:pt idx="454">
                        <c:v>5.8658942848712883E-2</c:v>
                      </c:pt>
                      <c:pt idx="455">
                        <c:v>7.9334167887387952E-2</c:v>
                      </c:pt>
                      <c:pt idx="456">
                        <c:v>1.8865393145392931E-2</c:v>
                      </c:pt>
                      <c:pt idx="457">
                        <c:v>3.2736152451360627E-2</c:v>
                      </c:pt>
                      <c:pt idx="458">
                        <c:v>4.8079964583776495E-2</c:v>
                      </c:pt>
                      <c:pt idx="459">
                        <c:v>7.4709484809238197E-2</c:v>
                      </c:pt>
                      <c:pt idx="460">
                        <c:v>0.11596507836375874</c:v>
                      </c:pt>
                      <c:pt idx="461">
                        <c:v>2.3423797313031028E-2</c:v>
                      </c:pt>
                      <c:pt idx="462">
                        <c:v>0.71481952830783868</c:v>
                      </c:pt>
                      <c:pt idx="463">
                        <c:v>1.3462301602218531E-2</c:v>
                      </c:pt>
                      <c:pt idx="464">
                        <c:v>0.12119323025654473</c:v>
                      </c:pt>
                      <c:pt idx="465">
                        <c:v>8.9472125493053098E-2</c:v>
                      </c:pt>
                      <c:pt idx="466">
                        <c:v>4.8763841783498338E-2</c:v>
                      </c:pt>
                      <c:pt idx="467">
                        <c:v>0.21902813610910171</c:v>
                      </c:pt>
                      <c:pt idx="468">
                        <c:v>7.5375562495265336E-2</c:v>
                      </c:pt>
                      <c:pt idx="469">
                        <c:v>7.6671091143848069E-2</c:v>
                      </c:pt>
                      <c:pt idx="470">
                        <c:v>7.7688646645532072E-2</c:v>
                      </c:pt>
                      <c:pt idx="471">
                        <c:v>5.3501885359305924E-2</c:v>
                      </c:pt>
                      <c:pt idx="472">
                        <c:v>3.7969146220523761E-2</c:v>
                      </c:pt>
                      <c:pt idx="473">
                        <c:v>8.6184023315886649E-2</c:v>
                      </c:pt>
                      <c:pt idx="474">
                        <c:v>5.5135204084388947E-2</c:v>
                      </c:pt>
                      <c:pt idx="475">
                        <c:v>5.5508095542016307E-2</c:v>
                      </c:pt>
                      <c:pt idx="476">
                        <c:v>9.0657646641461045E-2</c:v>
                      </c:pt>
                      <c:pt idx="477">
                        <c:v>9.3695103772409735E-2</c:v>
                      </c:pt>
                      <c:pt idx="478">
                        <c:v>2.3169385550081047E-2</c:v>
                      </c:pt>
                      <c:pt idx="479">
                        <c:v>5.227149435252941E-2</c:v>
                      </c:pt>
                      <c:pt idx="480">
                        <c:v>8.2411122712530899E-2</c:v>
                      </c:pt>
                      <c:pt idx="481">
                        <c:v>7.6353464440036281E-2</c:v>
                      </c:pt>
                      <c:pt idx="482">
                        <c:v>1.6186810879050228E-2</c:v>
                      </c:pt>
                      <c:pt idx="483">
                        <c:v>4.3533875920100842E-2</c:v>
                      </c:pt>
                      <c:pt idx="484">
                        <c:v>8.666602399993982E-2</c:v>
                      </c:pt>
                      <c:pt idx="485">
                        <c:v>4.6246659018606306E-2</c:v>
                      </c:pt>
                      <c:pt idx="486">
                        <c:v>3.2202470190806298E-2</c:v>
                      </c:pt>
                      <c:pt idx="487">
                        <c:v>5.0679401842844057E-2</c:v>
                      </c:pt>
                      <c:pt idx="488">
                        <c:v>8.1703905207137037E-2</c:v>
                      </c:pt>
                      <c:pt idx="489">
                        <c:v>4.6510631283052793E-2</c:v>
                      </c:pt>
                      <c:pt idx="490">
                        <c:v>4.6294803193464594E-2</c:v>
                      </c:pt>
                      <c:pt idx="491">
                        <c:v>4.9157527578636687E-2</c:v>
                      </c:pt>
                      <c:pt idx="492">
                        <c:v>0.10790244036946006</c:v>
                      </c:pt>
                      <c:pt idx="493">
                        <c:v>6.0577856562136496E-2</c:v>
                      </c:pt>
                      <c:pt idx="494">
                        <c:v>4.9265277927469826E-2</c:v>
                      </c:pt>
                      <c:pt idx="495">
                        <c:v>1.4850854279357834E-2</c:v>
                      </c:pt>
                      <c:pt idx="496">
                        <c:v>6.9461833436615106E-2</c:v>
                      </c:pt>
                      <c:pt idx="497">
                        <c:v>6.6855723077222984E-2</c:v>
                      </c:pt>
                      <c:pt idx="498">
                        <c:v>0.14165096252091605</c:v>
                      </c:pt>
                      <c:pt idx="499">
                        <c:v>1.2257842181083878E-2</c:v>
                      </c:pt>
                      <c:pt idx="500">
                        <c:v>9.140164714561276E-2</c:v>
                      </c:pt>
                      <c:pt idx="501">
                        <c:v>6.0300530707986494E-2</c:v>
                      </c:pt>
                      <c:pt idx="502">
                        <c:v>3.0817768333284219E-2</c:v>
                      </c:pt>
                      <c:pt idx="503">
                        <c:v>0.10432226580956283</c:v>
                      </c:pt>
                      <c:pt idx="504">
                        <c:v>3.9721433158067927E-2</c:v>
                      </c:pt>
                      <c:pt idx="505">
                        <c:v>3.4036472283615823E-2</c:v>
                      </c:pt>
                      <c:pt idx="506">
                        <c:v>6.9894524879097752E-2</c:v>
                      </c:pt>
                      <c:pt idx="507">
                        <c:v>5.5423160837727248E-2</c:v>
                      </c:pt>
                      <c:pt idx="508">
                        <c:v>8.3445310104638515E-2</c:v>
                      </c:pt>
                      <c:pt idx="509">
                        <c:v>4.5033242967276843E-2</c:v>
                      </c:pt>
                      <c:pt idx="510">
                        <c:v>4.8530660034724497E-2</c:v>
                      </c:pt>
                      <c:pt idx="511">
                        <c:v>7.0104432945798101E-2</c:v>
                      </c:pt>
                      <c:pt idx="512">
                        <c:v>6.6698678264067196E-2</c:v>
                      </c:pt>
                      <c:pt idx="513">
                        <c:v>8.9029703737069019E-2</c:v>
                      </c:pt>
                      <c:pt idx="514">
                        <c:v>0.25181474699460504</c:v>
                      </c:pt>
                      <c:pt idx="515">
                        <c:v>5.172059068658267E-2</c:v>
                      </c:pt>
                      <c:pt idx="516">
                        <c:v>0.23815965244573298</c:v>
                      </c:pt>
                      <c:pt idx="517">
                        <c:v>2.041787245440798E-2</c:v>
                      </c:pt>
                      <c:pt idx="518">
                        <c:v>0.10410132842212205</c:v>
                      </c:pt>
                      <c:pt idx="519">
                        <c:v>0.25274904715096175</c:v>
                      </c:pt>
                      <c:pt idx="520">
                        <c:v>6.2648965908618751E-2</c:v>
                      </c:pt>
                      <c:pt idx="521">
                        <c:v>0.21406998372506303</c:v>
                      </c:pt>
                      <c:pt idx="522">
                        <c:v>9.5296474894480347E-3</c:v>
                      </c:pt>
                      <c:pt idx="523">
                        <c:v>4.997932197447174E-2</c:v>
                      </c:pt>
                      <c:pt idx="524">
                        <c:v>0.1036181464302611</c:v>
                      </c:pt>
                      <c:pt idx="525">
                        <c:v>6.7460704909248326E-2</c:v>
                      </c:pt>
                      <c:pt idx="526">
                        <c:v>3.7950410965948381E-2</c:v>
                      </c:pt>
                      <c:pt idx="527">
                        <c:v>3.0963256289011372E-2</c:v>
                      </c:pt>
                      <c:pt idx="528">
                        <c:v>4.4860800314510701E-2</c:v>
                      </c:pt>
                      <c:pt idx="529">
                        <c:v>6.4508304792549362E-2</c:v>
                      </c:pt>
                      <c:pt idx="530">
                        <c:v>7.2593798659559478E-2</c:v>
                      </c:pt>
                      <c:pt idx="531">
                        <c:v>7.0857914380640707E-2</c:v>
                      </c:pt>
                      <c:pt idx="532">
                        <c:v>1.4539266499344304E-2</c:v>
                      </c:pt>
                      <c:pt idx="533">
                        <c:v>3.5232680202059018E-2</c:v>
                      </c:pt>
                      <c:pt idx="534">
                        <c:v>3.3186496328518451E-2</c:v>
                      </c:pt>
                      <c:pt idx="535">
                        <c:v>6.4650577084169551E-3</c:v>
                      </c:pt>
                      <c:pt idx="536">
                        <c:v>2.0840504367911791E-2</c:v>
                      </c:pt>
                      <c:pt idx="537">
                        <c:v>3.7368246016931263E-2</c:v>
                      </c:pt>
                      <c:pt idx="538">
                        <c:v>4.069979305687009E-2</c:v>
                      </c:pt>
                      <c:pt idx="539">
                        <c:v>4.2261420272960024E-2</c:v>
                      </c:pt>
                      <c:pt idx="540">
                        <c:v>0.14676503972566768</c:v>
                      </c:pt>
                      <c:pt idx="541">
                        <c:v>0.14676503972566768</c:v>
                      </c:pt>
                      <c:pt idx="542">
                        <c:v>8.98608424147124E-2</c:v>
                      </c:pt>
                      <c:pt idx="543">
                        <c:v>8.5636620709536468E-2</c:v>
                      </c:pt>
                      <c:pt idx="544">
                        <c:v>4.8880737291013589E-2</c:v>
                      </c:pt>
                      <c:pt idx="545">
                        <c:v>8.101471075790681E-2</c:v>
                      </c:pt>
                      <c:pt idx="546">
                        <c:v>5.0431549920792372E-2</c:v>
                      </c:pt>
                      <c:pt idx="547">
                        <c:v>0.21223375640199849</c:v>
                      </c:pt>
                      <c:pt idx="548">
                        <c:v>2.0800143313787583E-2</c:v>
                      </c:pt>
                      <c:pt idx="549">
                        <c:v>2.9832182772759067E-2</c:v>
                      </c:pt>
                      <c:pt idx="550">
                        <c:v>2.9832182772759067E-2</c:v>
                      </c:pt>
                    </c:numCache>
                  </c:numRef>
                </c:val>
                <c:smooth val="0"/>
                <c:extLst>
                  <c:ext xmlns:c16="http://schemas.microsoft.com/office/drawing/2014/chart" uri="{C3380CC4-5D6E-409C-BE32-E72D297353CC}">
                    <c16:uniqueId val="{00000006-ABAF-4E60-B9CD-49E8D64E9926}"/>
                  </c:ext>
                </c:extLst>
              </c15:ser>
            </c15:filteredLineSeries>
          </c:ext>
        </c:extLst>
      </c:lineChart>
      <c:dateAx>
        <c:axId val="1112668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1264815"/>
        <c:crosses val="autoZero"/>
        <c:auto val="1"/>
        <c:lblOffset val="100"/>
        <c:baseTimeUnit val="days"/>
      </c:dateAx>
      <c:valAx>
        <c:axId val="111264815"/>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66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9</xdr:col>
      <xdr:colOff>705753</xdr:colOff>
      <xdr:row>4</xdr:row>
      <xdr:rowOff>2811</xdr:rowOff>
    </xdr:from>
    <xdr:ext cx="3003394" cy="521233"/>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9C4DEFA7-868E-0802-C043-8855F4FEF951}"/>
                </a:ext>
              </a:extLst>
            </xdr:cNvPr>
            <xdr:cNvSpPr txBox="1"/>
          </xdr:nvSpPr>
          <xdr:spPr>
            <a:xfrm>
              <a:off x="6566429" y="820840"/>
              <a:ext cx="3003394" cy="5212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𝒔𝒄𝒂𝒍𝒆𝒅</m:t>
                        </m:r>
                      </m:sub>
                    </m:sSub>
                    <m:r>
                      <a:rPr lang="en-US" sz="1800" b="1" i="1">
                        <a:latin typeface="Cambria Math" panose="02040503050406030204" pitchFamily="18" charset="0"/>
                      </a:rPr>
                      <m:t>=</m:t>
                    </m:r>
                    <m:f>
                      <m:fPr>
                        <m:ctrlPr>
                          <a:rPr lang="en-US" sz="1800" b="1" i="1">
                            <a:latin typeface="Cambria Math" panose="02040503050406030204" pitchFamily="18" charset="0"/>
                          </a:rPr>
                        </m:ctrlPr>
                      </m:fPr>
                      <m:num>
                        <m:r>
                          <a:rPr lang="en-US" sz="1800" b="1" i="1">
                            <a:solidFill>
                              <a:schemeClr val="tx1"/>
                            </a:solidFill>
                            <a:effectLst/>
                            <a:latin typeface="Cambria Math" panose="02040503050406030204" pitchFamily="18" charset="0"/>
                            <a:ea typeface="+mn-ea"/>
                            <a:cs typeface="+mn-cs"/>
                          </a:rPr>
                          <m:t>𝒙</m:t>
                        </m:r>
                        <m:r>
                          <a:rPr lang="en-US" sz="1800" b="1" i="1">
                            <a:solidFill>
                              <a:schemeClr val="tx1"/>
                            </a:solidFill>
                            <a:effectLst/>
                            <a:latin typeface="Cambria Math" panose="02040503050406030204" pitchFamily="18" charset="0"/>
                            <a:ea typeface="+mn-ea"/>
                            <a:cs typeface="+mn-cs"/>
                          </a:rPr>
                          <m:t> −</m:t>
                        </m:r>
                        <m:sSub>
                          <m:sSubPr>
                            <m:ctrlPr>
                              <a:rPr lang="en-US" sz="1800" b="1" i="1">
                                <a:solidFill>
                                  <a:schemeClr val="tx1"/>
                                </a:solidFill>
                                <a:effectLst/>
                                <a:latin typeface="Cambria Math" panose="02040503050406030204" pitchFamily="18" charset="0"/>
                                <a:ea typeface="+mn-ea"/>
                                <a:cs typeface="+mn-cs"/>
                              </a:rPr>
                            </m:ctrlPr>
                          </m:sSubPr>
                          <m:e>
                            <m:r>
                              <a:rPr lang="en-US" sz="1800" b="1" i="1">
                                <a:solidFill>
                                  <a:schemeClr val="tx1"/>
                                </a:solidFill>
                                <a:effectLst/>
                                <a:latin typeface="Cambria Math" panose="02040503050406030204" pitchFamily="18" charset="0"/>
                                <a:ea typeface="+mn-ea"/>
                                <a:cs typeface="+mn-cs"/>
                              </a:rPr>
                              <m:t>𝒙</m:t>
                            </m:r>
                          </m:e>
                          <m:sub>
                            <m:r>
                              <a:rPr lang="en-US" sz="1800" b="1" i="1">
                                <a:solidFill>
                                  <a:schemeClr val="tx1"/>
                                </a:solidFill>
                                <a:effectLst/>
                                <a:latin typeface="Cambria Math" panose="02040503050406030204" pitchFamily="18" charset="0"/>
                                <a:ea typeface="+mn-ea"/>
                                <a:cs typeface="+mn-cs"/>
                              </a:rPr>
                              <m:t>𝒎𝒊𝒏</m:t>
                            </m:r>
                          </m:sub>
                        </m:sSub>
                      </m:num>
                      <m:den>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𝒎𝒂𝒙</m:t>
                            </m:r>
                          </m:sub>
                        </m:sSub>
                        <m:r>
                          <a:rPr lang="en-US" sz="1800" b="1" i="1">
                            <a:latin typeface="Cambria Math" panose="02040503050406030204" pitchFamily="18" charset="0"/>
                          </a:rPr>
                          <m:t>− </m:t>
                        </m:r>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𝒎𝒊𝒏</m:t>
                            </m:r>
                          </m:sub>
                        </m:sSub>
                      </m:den>
                    </m:f>
                  </m:oMath>
                </m:oMathPara>
              </a14:m>
              <a:endParaRPr lang="en-US" sz="1800" b="1"/>
            </a:p>
          </xdr:txBody>
        </xdr:sp>
      </mc:Choice>
      <mc:Fallback xmlns="">
        <xdr:sp macro="" textlink="">
          <xdr:nvSpPr>
            <xdr:cNvPr id="9" name="TextBox 8">
              <a:extLst>
                <a:ext uri="{FF2B5EF4-FFF2-40B4-BE49-F238E27FC236}">
                  <a16:creationId xmlns:a16="http://schemas.microsoft.com/office/drawing/2014/main" id="{9C4DEFA7-868E-0802-C043-8855F4FEF951}"/>
                </a:ext>
              </a:extLst>
            </xdr:cNvPr>
            <xdr:cNvSpPr txBox="1"/>
          </xdr:nvSpPr>
          <xdr:spPr>
            <a:xfrm>
              <a:off x="6566429" y="820840"/>
              <a:ext cx="3003394" cy="5212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b="1" i="0">
                  <a:latin typeface="Cambria Math" panose="02040503050406030204" pitchFamily="18" charset="0"/>
                </a:rPr>
                <a:t>𝒙_𝒔𝒄𝒂𝒍𝒆𝒅=(</a:t>
              </a:r>
              <a:r>
                <a:rPr lang="en-US" sz="1800" b="1" i="0">
                  <a:solidFill>
                    <a:schemeClr val="tx1"/>
                  </a:solidFill>
                  <a:effectLst/>
                  <a:latin typeface="+mn-lt"/>
                  <a:ea typeface="+mn-ea"/>
                  <a:cs typeface="+mn-cs"/>
                </a:rPr>
                <a:t>𝒙 −𝒙_𝒎𝒊𝒏</a:t>
              </a:r>
              <a:r>
                <a:rPr lang="en-US" sz="1800" b="1" i="0">
                  <a:solidFill>
                    <a:schemeClr val="tx1"/>
                  </a:solidFill>
                  <a:effectLst/>
                  <a:latin typeface="Cambria Math" panose="02040503050406030204" pitchFamily="18" charset="0"/>
                  <a:ea typeface="+mn-ea"/>
                  <a:cs typeface="+mn-cs"/>
                </a:rPr>
                <a:t>)/(</a:t>
              </a:r>
              <a:r>
                <a:rPr lang="en-US" sz="1800" b="1" i="0">
                  <a:latin typeface="Cambria Math" panose="02040503050406030204" pitchFamily="18" charset="0"/>
                </a:rPr>
                <a:t>𝒙_𝒎𝒂𝒙− 𝒙_𝒎𝒊𝒏 )</a:t>
              </a:r>
              <a:endParaRPr lang="en-US" sz="1800" b="1"/>
            </a:p>
          </xdr:txBody>
        </xdr:sp>
      </mc:Fallback>
    </mc:AlternateContent>
    <xdr:clientData/>
  </xdr:oneCellAnchor>
  <xdr:oneCellAnchor>
    <xdr:from>
      <xdr:col>20</xdr:col>
      <xdr:colOff>111839</xdr:colOff>
      <xdr:row>3</xdr:row>
      <xdr:rowOff>25221</xdr:rowOff>
    </xdr:from>
    <xdr:ext cx="1871602" cy="635925"/>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D5189E19-B372-1194-9A4D-658487252C61}"/>
                </a:ext>
              </a:extLst>
            </xdr:cNvPr>
            <xdr:cNvSpPr txBox="1"/>
          </xdr:nvSpPr>
          <xdr:spPr>
            <a:xfrm>
              <a:off x="12606398" y="888074"/>
              <a:ext cx="1871602" cy="63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2000" b="1" i="1">
                            <a:latin typeface="Cambria Math" panose="02040503050406030204" pitchFamily="18" charset="0"/>
                          </a:rPr>
                        </m:ctrlPr>
                      </m:sSubPr>
                      <m:e>
                        <m:r>
                          <a:rPr lang="en-US" sz="2000" b="1" i="1">
                            <a:latin typeface="Cambria Math" panose="02040503050406030204" pitchFamily="18" charset="0"/>
                          </a:rPr>
                          <m:t>𝒙</m:t>
                        </m:r>
                      </m:e>
                      <m:sub>
                        <m:r>
                          <a:rPr lang="en-US" sz="2000" b="1" i="1">
                            <a:latin typeface="Cambria Math" panose="02040503050406030204" pitchFamily="18" charset="0"/>
                          </a:rPr>
                          <m:t>𝒏</m:t>
                        </m:r>
                      </m:sub>
                    </m:sSub>
                    <m:r>
                      <a:rPr lang="en-US" sz="2000" b="1" i="1">
                        <a:latin typeface="Cambria Math" panose="02040503050406030204" pitchFamily="18" charset="0"/>
                      </a:rPr>
                      <m:t>=</m:t>
                    </m:r>
                    <m:f>
                      <m:fPr>
                        <m:ctrlPr>
                          <a:rPr lang="en-US" sz="2000" b="1" i="1">
                            <a:latin typeface="Cambria Math" panose="02040503050406030204" pitchFamily="18" charset="0"/>
                          </a:rPr>
                        </m:ctrlPr>
                      </m:fPr>
                      <m:num>
                        <m:nary>
                          <m:naryPr>
                            <m:chr m:val="∑"/>
                            <m:limLoc m:val="subSup"/>
                            <m:ctrlPr>
                              <a:rPr lang="en-US" sz="2000" b="1" i="1">
                                <a:latin typeface="Cambria Math" panose="02040503050406030204" pitchFamily="18" charset="0"/>
                              </a:rPr>
                            </m:ctrlPr>
                          </m:naryPr>
                          <m:sub>
                            <m:r>
                              <m:rPr>
                                <m:brk m:alnAt="25"/>
                              </m:rPr>
                              <a:rPr lang="en-US" sz="2000" b="1" i="1">
                                <a:latin typeface="Cambria Math" panose="02040503050406030204" pitchFamily="18" charset="0"/>
                              </a:rPr>
                              <m:t>𝒊</m:t>
                            </m:r>
                            <m:r>
                              <a:rPr lang="en-US" sz="2000" b="1" i="1">
                                <a:latin typeface="Cambria Math" panose="02040503050406030204" pitchFamily="18" charset="0"/>
                              </a:rPr>
                              <m:t>=</m:t>
                            </m:r>
                            <m:r>
                              <a:rPr lang="en-US" sz="2000" b="1" i="1">
                                <a:latin typeface="Cambria Math" panose="02040503050406030204" pitchFamily="18" charset="0"/>
                              </a:rPr>
                              <m:t>𝟏</m:t>
                            </m:r>
                          </m:sub>
                          <m:sup>
                            <m:r>
                              <a:rPr lang="en-US" sz="2000" b="1" i="1">
                                <a:latin typeface="Cambria Math" panose="02040503050406030204" pitchFamily="18" charset="0"/>
                              </a:rPr>
                              <m:t>𝟏𝟎</m:t>
                            </m:r>
                          </m:sup>
                          <m:e>
                            <m:sSub>
                              <m:sSubPr>
                                <m:ctrlPr>
                                  <a:rPr lang="en-US" sz="2000" b="1" i="1">
                                    <a:latin typeface="Cambria Math" panose="02040503050406030204" pitchFamily="18" charset="0"/>
                                  </a:rPr>
                                </m:ctrlPr>
                              </m:sSubPr>
                              <m:e>
                                <m:r>
                                  <a:rPr lang="en-US" sz="2000" b="1" i="1">
                                    <a:latin typeface="Cambria Math" panose="02040503050406030204" pitchFamily="18" charset="0"/>
                                  </a:rPr>
                                  <m:t>𝒂</m:t>
                                </m:r>
                              </m:e>
                              <m:sub>
                                <m:r>
                                  <a:rPr lang="en-US" sz="2000" b="1" i="1">
                                    <a:latin typeface="Cambria Math" panose="02040503050406030204" pitchFamily="18" charset="0"/>
                                  </a:rPr>
                                  <m:t>𝒊</m:t>
                                </m:r>
                              </m:sub>
                            </m:sSub>
                          </m:e>
                        </m:nary>
                      </m:num>
                      <m:den>
                        <m:r>
                          <a:rPr lang="en-US" sz="2000" b="1" i="1">
                            <a:latin typeface="Cambria Math" panose="02040503050406030204" pitchFamily="18" charset="0"/>
                          </a:rPr>
                          <m:t>𝟏𝟎</m:t>
                        </m:r>
                      </m:den>
                    </m:f>
                  </m:oMath>
                </m:oMathPara>
              </a14:m>
              <a:endParaRPr lang="en-US" sz="2000" b="1"/>
            </a:p>
          </xdr:txBody>
        </xdr:sp>
      </mc:Choice>
      <mc:Fallback xmlns="">
        <xdr:sp macro="" textlink="">
          <xdr:nvSpPr>
            <xdr:cNvPr id="10" name="TextBox 9">
              <a:extLst>
                <a:ext uri="{FF2B5EF4-FFF2-40B4-BE49-F238E27FC236}">
                  <a16:creationId xmlns:a16="http://schemas.microsoft.com/office/drawing/2014/main" id="{D5189E19-B372-1194-9A4D-658487252C61}"/>
                </a:ext>
              </a:extLst>
            </xdr:cNvPr>
            <xdr:cNvSpPr txBox="1"/>
          </xdr:nvSpPr>
          <xdr:spPr>
            <a:xfrm>
              <a:off x="12606398" y="888074"/>
              <a:ext cx="1871602" cy="63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000" b="1" i="0">
                  <a:latin typeface="Cambria Math" panose="02040503050406030204" pitchFamily="18" charset="0"/>
                </a:rPr>
                <a:t>𝒙_𝒏=(∑26_(𝒊=𝟏)^𝟏𝟎▒𝒂_𝒊 )/𝟏𝟎</a:t>
              </a:r>
              <a:endParaRPr lang="en-US" sz="2000" b="1"/>
            </a:p>
          </xdr:txBody>
        </xdr:sp>
      </mc:Fallback>
    </mc:AlternateContent>
    <xdr:clientData/>
  </xdr:oneCellAnchor>
  <xdr:oneCellAnchor>
    <xdr:from>
      <xdr:col>29</xdr:col>
      <xdr:colOff>190283</xdr:colOff>
      <xdr:row>2</xdr:row>
      <xdr:rowOff>36428</xdr:rowOff>
    </xdr:from>
    <xdr:ext cx="1612621" cy="524952"/>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2EC41936-47C2-0993-8333-761082754332}"/>
                </a:ext>
              </a:extLst>
            </xdr:cNvPr>
            <xdr:cNvSpPr txBox="1"/>
          </xdr:nvSpPr>
          <xdr:spPr>
            <a:xfrm>
              <a:off x="18198136" y="663957"/>
              <a:ext cx="1612621" cy="524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b="1" i="1">
                            <a:latin typeface="Cambria Math" panose="02040503050406030204" pitchFamily="18" charset="0"/>
                          </a:rPr>
                        </m:ctrlPr>
                      </m:sSubPr>
                      <m:e>
                        <m:r>
                          <a:rPr lang="en-US" sz="1800" b="1" i="1">
                            <a:latin typeface="Cambria Math" panose="02040503050406030204" pitchFamily="18" charset="0"/>
                          </a:rPr>
                          <m:t>𝑴𝑨𝑸𝑰</m:t>
                        </m:r>
                      </m:e>
                      <m:sub>
                        <m:r>
                          <a:rPr lang="en-US" sz="1800" b="1" i="1">
                            <a:latin typeface="Cambria Math" panose="02040503050406030204" pitchFamily="18" charset="0"/>
                          </a:rPr>
                          <m:t>𝒊</m:t>
                        </m:r>
                      </m:sub>
                    </m:sSub>
                    <m:r>
                      <a:rPr lang="en-US" sz="1800" b="1" i="1">
                        <a:latin typeface="Cambria Math" panose="02040503050406030204" pitchFamily="18" charset="0"/>
                      </a:rPr>
                      <m:t>=</m:t>
                    </m:r>
                    <m:f>
                      <m:fPr>
                        <m:ctrlPr>
                          <a:rPr lang="en-US" sz="1800" b="1" i="1">
                            <a:latin typeface="Cambria Math" panose="02040503050406030204" pitchFamily="18" charset="0"/>
                          </a:rPr>
                        </m:ctrlPr>
                      </m:fPr>
                      <m:num>
                        <m:sSub>
                          <m:sSubPr>
                            <m:ctrlPr>
                              <a:rPr lang="en-US" sz="1800" b="1" i="1">
                                <a:latin typeface="Cambria Math" panose="02040503050406030204" pitchFamily="18" charset="0"/>
                              </a:rPr>
                            </m:ctrlPr>
                          </m:sSubPr>
                          <m:e>
                            <m:r>
                              <a:rPr lang="en-US" sz="1800" b="1" i="1">
                                <a:latin typeface="Cambria Math" panose="02040503050406030204" pitchFamily="18" charset="0"/>
                              </a:rPr>
                              <m:t>𝒎</m:t>
                            </m:r>
                          </m:e>
                          <m:sub>
                            <m:r>
                              <a:rPr lang="en-US" sz="1800" b="1" i="1">
                                <a:latin typeface="Cambria Math" panose="02040503050406030204" pitchFamily="18" charset="0"/>
                              </a:rPr>
                              <m:t>𝒊</m:t>
                            </m:r>
                          </m:sub>
                        </m:sSub>
                      </m:num>
                      <m:den>
                        <m:sSub>
                          <m:sSubPr>
                            <m:ctrlPr>
                              <a:rPr lang="en-US" sz="1800" b="1" i="1">
                                <a:latin typeface="Cambria Math" panose="02040503050406030204" pitchFamily="18" charset="0"/>
                              </a:rPr>
                            </m:ctrlPr>
                          </m:sSubPr>
                          <m:e>
                            <m:r>
                              <a:rPr lang="en-US" sz="1800" b="1" i="1">
                                <a:latin typeface="Cambria Math" panose="02040503050406030204" pitchFamily="18" charset="0"/>
                              </a:rPr>
                              <m:t>𝑵𝑶</m:t>
                            </m:r>
                            <m:r>
                              <a:rPr lang="en-US" sz="1800" b="1" i="1">
                                <a:latin typeface="Cambria Math" panose="02040503050406030204" pitchFamily="18" charset="0"/>
                              </a:rPr>
                              <m:t>𝟐</m:t>
                            </m:r>
                          </m:e>
                          <m:sub>
                            <m:r>
                              <a:rPr lang="en-US" sz="1800" b="1" i="1">
                                <a:latin typeface="Cambria Math" panose="02040503050406030204" pitchFamily="18" charset="0"/>
                              </a:rPr>
                              <m:t>𝒊</m:t>
                            </m:r>
                          </m:sub>
                        </m:sSub>
                      </m:den>
                    </m:f>
                  </m:oMath>
                </m:oMathPara>
              </a14:m>
              <a:endParaRPr lang="en-US" sz="1800" b="1"/>
            </a:p>
          </xdr:txBody>
        </xdr:sp>
      </mc:Choice>
      <mc:Fallback xmlns="">
        <xdr:sp macro="" textlink="">
          <xdr:nvSpPr>
            <xdr:cNvPr id="11" name="TextBox 10">
              <a:extLst>
                <a:ext uri="{FF2B5EF4-FFF2-40B4-BE49-F238E27FC236}">
                  <a16:creationId xmlns:a16="http://schemas.microsoft.com/office/drawing/2014/main" id="{2EC41936-47C2-0993-8333-761082754332}"/>
                </a:ext>
              </a:extLst>
            </xdr:cNvPr>
            <xdr:cNvSpPr txBox="1"/>
          </xdr:nvSpPr>
          <xdr:spPr>
            <a:xfrm>
              <a:off x="18198136" y="663957"/>
              <a:ext cx="1612621" cy="524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800" b="1" i="0">
                  <a:latin typeface="Cambria Math" panose="02040503050406030204" pitchFamily="18" charset="0"/>
                </a:rPr>
                <a:t>〖𝑴𝑨𝑸𝑰〗_𝒊=𝒎_𝒊/〖𝑵𝑶𝟐〗_𝒊 </a:t>
              </a:r>
              <a:endParaRPr lang="en-US" sz="1800" b="1"/>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285750</xdr:colOff>
      <xdr:row>1</xdr:row>
      <xdr:rowOff>161925</xdr:rowOff>
    </xdr:from>
    <xdr:to>
      <xdr:col>7</xdr:col>
      <xdr:colOff>590550</xdr:colOff>
      <xdr:row>16</xdr:row>
      <xdr:rowOff>47625</xdr:rowOff>
    </xdr:to>
    <xdr:graphicFrame macro="">
      <xdr:nvGraphicFramePr>
        <xdr:cNvPr id="2" name="Chart 1">
          <a:extLst>
            <a:ext uri="{FF2B5EF4-FFF2-40B4-BE49-F238E27FC236}">
              <a16:creationId xmlns:a16="http://schemas.microsoft.com/office/drawing/2014/main" id="{0C8F6665-4756-40F4-B6AE-49ED38D51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57150</xdr:colOff>
      <xdr:row>1</xdr:row>
      <xdr:rowOff>152400</xdr:rowOff>
    </xdr:from>
    <xdr:to>
      <xdr:col>15</xdr:col>
      <xdr:colOff>361950</xdr:colOff>
      <xdr:row>16</xdr:row>
      <xdr:rowOff>38100</xdr:rowOff>
    </xdr:to>
    <xdr:graphicFrame macro="">
      <xdr:nvGraphicFramePr>
        <xdr:cNvPr id="3" name="Chart 2">
          <a:extLst>
            <a:ext uri="{FF2B5EF4-FFF2-40B4-BE49-F238E27FC236}">
              <a16:creationId xmlns:a16="http://schemas.microsoft.com/office/drawing/2014/main" id="{94F9C526-80D8-4DEC-A8EC-39D18E721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462643</xdr:colOff>
      <xdr:row>1</xdr:row>
      <xdr:rowOff>136072</xdr:rowOff>
    </xdr:from>
    <xdr:to>
      <xdr:col>23</xdr:col>
      <xdr:colOff>155121</xdr:colOff>
      <xdr:row>16</xdr:row>
      <xdr:rowOff>21772</xdr:rowOff>
    </xdr:to>
    <xdr:graphicFrame macro="">
      <xdr:nvGraphicFramePr>
        <xdr:cNvPr id="4" name="Chart 3">
          <a:extLst>
            <a:ext uri="{FF2B5EF4-FFF2-40B4-BE49-F238E27FC236}">
              <a16:creationId xmlns:a16="http://schemas.microsoft.com/office/drawing/2014/main" id="{61668912-BAEA-4671-9232-021AC9BA2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285750</xdr:colOff>
      <xdr:row>16</xdr:row>
      <xdr:rowOff>149679</xdr:rowOff>
    </xdr:from>
    <xdr:to>
      <xdr:col>7</xdr:col>
      <xdr:colOff>590550</xdr:colOff>
      <xdr:row>31</xdr:row>
      <xdr:rowOff>35379</xdr:rowOff>
    </xdr:to>
    <xdr:graphicFrame macro="">
      <xdr:nvGraphicFramePr>
        <xdr:cNvPr id="5" name="Chart 4">
          <a:extLst>
            <a:ext uri="{FF2B5EF4-FFF2-40B4-BE49-F238E27FC236}">
              <a16:creationId xmlns:a16="http://schemas.microsoft.com/office/drawing/2014/main" id="{498362CC-9D18-4B24-A279-78518946D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54429</xdr:colOff>
      <xdr:row>16</xdr:row>
      <xdr:rowOff>149679</xdr:rowOff>
    </xdr:from>
    <xdr:to>
      <xdr:col>15</xdr:col>
      <xdr:colOff>359229</xdr:colOff>
      <xdr:row>31</xdr:row>
      <xdr:rowOff>35379</xdr:rowOff>
    </xdr:to>
    <xdr:graphicFrame macro="">
      <xdr:nvGraphicFramePr>
        <xdr:cNvPr id="6" name="Chart 5">
          <a:extLst>
            <a:ext uri="{FF2B5EF4-FFF2-40B4-BE49-F238E27FC236}">
              <a16:creationId xmlns:a16="http://schemas.microsoft.com/office/drawing/2014/main" id="{004F5224-26DC-446E-A586-7B76F51F1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462643</xdr:colOff>
      <xdr:row>16</xdr:row>
      <xdr:rowOff>149678</xdr:rowOff>
    </xdr:from>
    <xdr:to>
      <xdr:col>23</xdr:col>
      <xdr:colOff>155121</xdr:colOff>
      <xdr:row>31</xdr:row>
      <xdr:rowOff>35378</xdr:rowOff>
    </xdr:to>
    <xdr:graphicFrame macro="">
      <xdr:nvGraphicFramePr>
        <xdr:cNvPr id="7" name="Chart 6">
          <a:extLst>
            <a:ext uri="{FF2B5EF4-FFF2-40B4-BE49-F238E27FC236}">
              <a16:creationId xmlns:a16="http://schemas.microsoft.com/office/drawing/2014/main" id="{FE9BAC53-0FBB-4DCB-8159-3509AB02A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272142</xdr:colOff>
      <xdr:row>34</xdr:row>
      <xdr:rowOff>27213</xdr:rowOff>
    </xdr:from>
    <xdr:to>
      <xdr:col>23</xdr:col>
      <xdr:colOff>176893</xdr:colOff>
      <xdr:row>61</xdr:row>
      <xdr:rowOff>149679</xdr:rowOff>
    </xdr:to>
    <xdr:graphicFrame macro="">
      <xdr:nvGraphicFramePr>
        <xdr:cNvPr id="8" name="Chart 7">
          <a:extLst>
            <a:ext uri="{FF2B5EF4-FFF2-40B4-BE49-F238E27FC236}">
              <a16:creationId xmlns:a16="http://schemas.microsoft.com/office/drawing/2014/main" id="{E2DFFABB-0EF6-4FA8-9BE9-9BB53FB8B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65</xdr:row>
      <xdr:rowOff>0</xdr:rowOff>
    </xdr:from>
    <xdr:to>
      <xdr:col>12</xdr:col>
      <xdr:colOff>408216</xdr:colOff>
      <xdr:row>81</xdr:row>
      <xdr:rowOff>167769</xdr:rowOff>
    </xdr:to>
    <xdr:graphicFrame macro="">
      <xdr:nvGraphicFramePr>
        <xdr:cNvPr id="12" name="Chart 11">
          <a:extLst>
            <a:ext uri="{FF2B5EF4-FFF2-40B4-BE49-F238E27FC236}">
              <a16:creationId xmlns:a16="http://schemas.microsoft.com/office/drawing/2014/main" id="{D625553B-441C-4717-8B7D-F11EE98E5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462643</xdr:colOff>
      <xdr:row>65</xdr:row>
      <xdr:rowOff>0</xdr:rowOff>
    </xdr:from>
    <xdr:to>
      <xdr:col>24</xdr:col>
      <xdr:colOff>258538</xdr:colOff>
      <xdr:row>81</xdr:row>
      <xdr:rowOff>167769</xdr:rowOff>
    </xdr:to>
    <xdr:graphicFrame macro="">
      <xdr:nvGraphicFramePr>
        <xdr:cNvPr id="14" name="Chart 13">
          <a:extLst>
            <a:ext uri="{FF2B5EF4-FFF2-40B4-BE49-F238E27FC236}">
              <a16:creationId xmlns:a16="http://schemas.microsoft.com/office/drawing/2014/main" id="{C649F984-B1E9-4D7D-8752-1184715E2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83</xdr:row>
      <xdr:rowOff>0</xdr:rowOff>
    </xdr:from>
    <xdr:to>
      <xdr:col>12</xdr:col>
      <xdr:colOff>408216</xdr:colOff>
      <xdr:row>99</xdr:row>
      <xdr:rowOff>167769</xdr:rowOff>
    </xdr:to>
    <xdr:graphicFrame macro="">
      <xdr:nvGraphicFramePr>
        <xdr:cNvPr id="15" name="Chart 14">
          <a:extLst>
            <a:ext uri="{FF2B5EF4-FFF2-40B4-BE49-F238E27FC236}">
              <a16:creationId xmlns:a16="http://schemas.microsoft.com/office/drawing/2014/main" id="{9D18B9CF-D5AA-46CE-B8C5-954435F9E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462643</xdr:colOff>
      <xdr:row>83</xdr:row>
      <xdr:rowOff>13608</xdr:rowOff>
    </xdr:from>
    <xdr:to>
      <xdr:col>24</xdr:col>
      <xdr:colOff>258538</xdr:colOff>
      <xdr:row>99</xdr:row>
      <xdr:rowOff>181377</xdr:rowOff>
    </xdr:to>
    <xdr:graphicFrame macro="">
      <xdr:nvGraphicFramePr>
        <xdr:cNvPr id="16" name="Chart 15">
          <a:extLst>
            <a:ext uri="{FF2B5EF4-FFF2-40B4-BE49-F238E27FC236}">
              <a16:creationId xmlns:a16="http://schemas.microsoft.com/office/drawing/2014/main" id="{85E5F544-7720-4663-B787-53CE64BA7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101</xdr:row>
      <xdr:rowOff>0</xdr:rowOff>
    </xdr:from>
    <xdr:to>
      <xdr:col>12</xdr:col>
      <xdr:colOff>408216</xdr:colOff>
      <xdr:row>117</xdr:row>
      <xdr:rowOff>167769</xdr:rowOff>
    </xdr:to>
    <xdr:graphicFrame macro="">
      <xdr:nvGraphicFramePr>
        <xdr:cNvPr id="17" name="Chart 16">
          <a:extLst>
            <a:ext uri="{FF2B5EF4-FFF2-40B4-BE49-F238E27FC236}">
              <a16:creationId xmlns:a16="http://schemas.microsoft.com/office/drawing/2014/main" id="{DE024F71-FB90-414A-87D2-337B75E02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476250</xdr:colOff>
      <xdr:row>100</xdr:row>
      <xdr:rowOff>190500</xdr:rowOff>
    </xdr:from>
    <xdr:to>
      <xdr:col>24</xdr:col>
      <xdr:colOff>272145</xdr:colOff>
      <xdr:row>117</xdr:row>
      <xdr:rowOff>154161</xdr:rowOff>
    </xdr:to>
    <xdr:graphicFrame macro="">
      <xdr:nvGraphicFramePr>
        <xdr:cNvPr id="20" name="Chart 19">
          <a:extLst>
            <a:ext uri="{FF2B5EF4-FFF2-40B4-BE49-F238E27FC236}">
              <a16:creationId xmlns:a16="http://schemas.microsoft.com/office/drawing/2014/main" id="{99A02FE9-A951-4EF7-A51C-A7FB8694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484909</xdr:colOff>
      <xdr:row>65</xdr:row>
      <xdr:rowOff>0</xdr:rowOff>
    </xdr:from>
    <xdr:to>
      <xdr:col>31</xdr:col>
      <xdr:colOff>51955</xdr:colOff>
      <xdr:row>88</xdr:row>
      <xdr:rowOff>183049</xdr:rowOff>
    </xdr:to>
    <xdr:sp macro="" textlink="">
      <xdr:nvSpPr>
        <xdr:cNvPr id="21" name="Google Shape;136;p18">
          <a:extLst>
            <a:ext uri="{FF2B5EF4-FFF2-40B4-BE49-F238E27FC236}">
              <a16:creationId xmlns:a16="http://schemas.microsoft.com/office/drawing/2014/main" id="{FFEFBE53-E55E-F820-8CA2-8B5BDF8048E8}"/>
            </a:ext>
          </a:extLst>
        </xdr:cNvPr>
        <xdr:cNvSpPr txBox="1"/>
      </xdr:nvSpPr>
      <xdr:spPr>
        <a:xfrm>
          <a:off x="15032182" y="13386955"/>
          <a:ext cx="5922818" cy="4962867"/>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91425" rIns="91425" bIns="91425" anchor="t" anchorCtr="0">
          <a:sp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r>
            <a:rPr lang="en" sz="1800"/>
            <a:t>MAQI brings a better understanding of the air quality trends. When MAQI is high, it means societies are generating more movement compared to pollution. When MAQI is low, it means pollution is getting ahead of mobility. </a:t>
          </a:r>
          <a:endParaRPr sz="1800"/>
        </a:p>
        <a:p>
          <a:pPr marL="0" lvl="0" indent="0" algn="l" rtl="0">
            <a:spcBef>
              <a:spcPts val="0"/>
            </a:spcBef>
            <a:spcAft>
              <a:spcPts val="0"/>
            </a:spcAft>
            <a:buNone/>
          </a:pPr>
          <a:endParaRPr sz="1800"/>
        </a:p>
        <a:p>
          <a:pPr marL="0" lvl="0" indent="0" algn="l" rtl="0">
            <a:spcBef>
              <a:spcPts val="0"/>
            </a:spcBef>
            <a:spcAft>
              <a:spcPts val="0"/>
            </a:spcAft>
            <a:buNone/>
          </a:pPr>
          <a:r>
            <a:rPr lang="en" sz="1800"/>
            <a:t>We are looking to visualize the regional disaggregated data of MAQI on the EO Dashboard, to make it possible to benchmark the MAQI performance within countries, and show which areas are recovering post-pandemic but keeping pollution in check. </a:t>
          </a:r>
          <a:endParaRPr sz="1800"/>
        </a:p>
        <a:p>
          <a:pPr marL="0" lvl="0" indent="0" algn="l" rtl="0">
            <a:spcBef>
              <a:spcPts val="0"/>
            </a:spcBef>
            <a:spcAft>
              <a:spcPts val="0"/>
            </a:spcAft>
            <a:buNone/>
          </a:pPr>
          <a:endParaRPr sz="1800"/>
        </a:p>
        <a:p>
          <a:pPr marL="0" lvl="0" indent="0" algn="l" rtl="0">
            <a:spcBef>
              <a:spcPts val="0"/>
            </a:spcBef>
            <a:spcAft>
              <a:spcPts val="0"/>
            </a:spcAft>
            <a:buNone/>
          </a:pPr>
          <a:r>
            <a:rPr lang="en" sz="1800"/>
            <a:t>Since disaggregated mobility and NO2 data are available for all countries, MAQI can easily be adapted for use for any country or location. These datasets  can easily be integrated onto EO Dashboard with aligned spatial resolution (daily) and aggregation (region or state level) for better insight.</a:t>
          </a:r>
          <a:endParaRPr sz="1800"/>
        </a:p>
      </xdr:txBody>
    </xdr:sp>
    <xdr:clientData/>
  </xdr:twoCellAnchor>
  <xdr:twoCellAnchor>
    <xdr:from>
      <xdr:col>24</xdr:col>
      <xdr:colOff>0</xdr:colOff>
      <xdr:row>13</xdr:row>
      <xdr:rowOff>0</xdr:rowOff>
    </xdr:from>
    <xdr:to>
      <xdr:col>38</xdr:col>
      <xdr:colOff>35656</xdr:colOff>
      <xdr:row>39</xdr:row>
      <xdr:rowOff>154844</xdr:rowOff>
    </xdr:to>
    <xdr:graphicFrame macro="">
      <xdr:nvGraphicFramePr>
        <xdr:cNvPr id="23" name="Chart 22">
          <a:extLst>
            <a:ext uri="{FF2B5EF4-FFF2-40B4-BE49-F238E27FC236}">
              <a16:creationId xmlns:a16="http://schemas.microsoft.com/office/drawing/2014/main" id="{9D0EA901-F8A0-4E0B-BBB8-D145DF99F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39</xdr:col>
      <xdr:colOff>0</xdr:colOff>
      <xdr:row>13</xdr:row>
      <xdr:rowOff>0</xdr:rowOff>
    </xdr:from>
    <xdr:to>
      <xdr:col>51</xdr:col>
      <xdr:colOff>206290</xdr:colOff>
      <xdr:row>29</xdr:row>
      <xdr:rowOff>175626</xdr:rowOff>
    </xdr:to>
    <xdr:graphicFrame macro="">
      <xdr:nvGraphicFramePr>
        <xdr:cNvPr id="24" name="Chart 23">
          <a:extLst>
            <a:ext uri="{FF2B5EF4-FFF2-40B4-BE49-F238E27FC236}">
              <a16:creationId xmlns:a16="http://schemas.microsoft.com/office/drawing/2014/main" id="{F14D73AC-EFA3-4F63-B79A-D23AF6C33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51</xdr:col>
      <xdr:colOff>419101</xdr:colOff>
      <xdr:row>12</xdr:row>
      <xdr:rowOff>155863</xdr:rowOff>
    </xdr:from>
    <xdr:to>
      <xdr:col>68</xdr:col>
      <xdr:colOff>159329</xdr:colOff>
      <xdr:row>30</xdr:row>
      <xdr:rowOff>38100</xdr:rowOff>
    </xdr:to>
    <xdr:graphicFrame macro="">
      <xdr:nvGraphicFramePr>
        <xdr:cNvPr id="26" name="Chart 25">
          <a:extLst>
            <a:ext uri="{FF2B5EF4-FFF2-40B4-BE49-F238E27FC236}">
              <a16:creationId xmlns:a16="http://schemas.microsoft.com/office/drawing/2014/main" id="{DE5FEC78-C14B-485E-89FF-53F7B8927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39</xdr:col>
      <xdr:colOff>0</xdr:colOff>
      <xdr:row>32</xdr:row>
      <xdr:rowOff>0</xdr:rowOff>
    </xdr:from>
    <xdr:to>
      <xdr:col>51</xdr:col>
      <xdr:colOff>206290</xdr:colOff>
      <xdr:row>48</xdr:row>
      <xdr:rowOff>175626</xdr:rowOff>
    </xdr:to>
    <xdr:graphicFrame macro="">
      <xdr:nvGraphicFramePr>
        <xdr:cNvPr id="27" name="Chart 26">
          <a:extLst>
            <a:ext uri="{FF2B5EF4-FFF2-40B4-BE49-F238E27FC236}">
              <a16:creationId xmlns:a16="http://schemas.microsoft.com/office/drawing/2014/main" id="{8EA9CCEF-2558-4E9A-BAD3-AA51EF392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51</xdr:col>
      <xdr:colOff>419100</xdr:colOff>
      <xdr:row>31</xdr:row>
      <xdr:rowOff>152400</xdr:rowOff>
    </xdr:from>
    <xdr:to>
      <xdr:col>68</xdr:col>
      <xdr:colOff>159328</xdr:colOff>
      <xdr:row>49</xdr:row>
      <xdr:rowOff>34637</xdr:rowOff>
    </xdr:to>
    <xdr:graphicFrame macro="">
      <xdr:nvGraphicFramePr>
        <xdr:cNvPr id="28" name="Chart 27">
          <a:extLst>
            <a:ext uri="{FF2B5EF4-FFF2-40B4-BE49-F238E27FC236}">
              <a16:creationId xmlns:a16="http://schemas.microsoft.com/office/drawing/2014/main" id="{02415AA0-AFB8-4FBE-8208-7DCEE9609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51</xdr:col>
      <xdr:colOff>449035</xdr:colOff>
      <xdr:row>50</xdr:row>
      <xdr:rowOff>81643</xdr:rowOff>
    </xdr:from>
    <xdr:to>
      <xdr:col>68</xdr:col>
      <xdr:colOff>189263</xdr:colOff>
      <xdr:row>67</xdr:row>
      <xdr:rowOff>167987</xdr:rowOff>
    </xdr:to>
    <xdr:graphicFrame macro="">
      <xdr:nvGraphicFramePr>
        <xdr:cNvPr id="29" name="Chart 28">
          <a:extLst>
            <a:ext uri="{FF2B5EF4-FFF2-40B4-BE49-F238E27FC236}">
              <a16:creationId xmlns:a16="http://schemas.microsoft.com/office/drawing/2014/main" id="{0AFB8968-B2DA-4827-835A-E8C5ABAC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24</xdr:col>
      <xdr:colOff>0</xdr:colOff>
      <xdr:row>44</xdr:row>
      <xdr:rowOff>0</xdr:rowOff>
    </xdr:from>
    <xdr:to>
      <xdr:col>38</xdr:col>
      <xdr:colOff>35656</xdr:colOff>
      <xdr:row>70</xdr:row>
      <xdr:rowOff>154845</xdr:rowOff>
    </xdr:to>
    <xdr:graphicFrame macro="">
      <xdr:nvGraphicFramePr>
        <xdr:cNvPr id="30" name="Chart 29">
          <a:extLst>
            <a:ext uri="{FF2B5EF4-FFF2-40B4-BE49-F238E27FC236}">
              <a16:creationId xmlns:a16="http://schemas.microsoft.com/office/drawing/2014/main" id="{67FAD6A0-3564-4666-BDEC-954107C29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docs/maqi_emv/regional_geojson/regional_no2_csv_2022/BARMM/barmm.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rmm"/>
    </sheetNames>
    <sheetDataSet>
      <sheetData sheetId="0">
        <row r="1">
          <cell r="B1" t="str">
            <v>date</v>
          </cell>
          <cell r="C1" t="str">
            <v>min</v>
          </cell>
          <cell r="D1" t="str">
            <v>max</v>
          </cell>
          <cell r="E1" t="str">
            <v>mean</v>
          </cell>
          <cell r="F1" t="str">
            <v>stDev</v>
          </cell>
        </row>
        <row r="2">
          <cell r="B2">
            <v>44002</v>
          </cell>
          <cell r="C2">
            <v>0</v>
          </cell>
          <cell r="D2">
            <v>0.67116808891296298</v>
          </cell>
          <cell r="E2">
            <v>3.7420937579186297E-2</v>
          </cell>
          <cell r="F2">
            <v>9.4737627280013906E-2</v>
          </cell>
        </row>
        <row r="3">
          <cell r="B3">
            <v>44003</v>
          </cell>
          <cell r="C3">
            <v>0</v>
          </cell>
          <cell r="D3">
            <v>0.59854757785797097</v>
          </cell>
          <cell r="E3">
            <v>1.23776356791381E-2</v>
          </cell>
          <cell r="F3">
            <v>5.4183241787701203E-2</v>
          </cell>
        </row>
        <row r="4">
          <cell r="B4">
            <v>44004</v>
          </cell>
          <cell r="C4">
            <v>0</v>
          </cell>
          <cell r="D4">
            <v>0.73502117395401001</v>
          </cell>
          <cell r="E4">
            <v>1.01376698566168E-2</v>
          </cell>
          <cell r="F4">
            <v>5.1998898282527302E-2</v>
          </cell>
        </row>
        <row r="5">
          <cell r="B5">
            <v>44005</v>
          </cell>
          <cell r="C5">
            <v>0</v>
          </cell>
          <cell r="D5">
            <v>0.58313864469528198</v>
          </cell>
          <cell r="E5">
            <v>2.0220709299779101E-2</v>
          </cell>
          <cell r="F5">
            <v>6.8037183614551397E-2</v>
          </cell>
        </row>
        <row r="6">
          <cell r="B6">
            <v>44006</v>
          </cell>
          <cell r="C6">
            <v>0</v>
          </cell>
          <cell r="D6">
            <v>0.70222640037536599</v>
          </cell>
          <cell r="E6">
            <v>5.1953464086055799E-2</v>
          </cell>
          <cell r="F6">
            <v>0.112131731655304</v>
          </cell>
        </row>
        <row r="7">
          <cell r="B7">
            <v>44007</v>
          </cell>
          <cell r="C7">
            <v>0</v>
          </cell>
          <cell r="D7">
            <v>1</v>
          </cell>
          <cell r="E7">
            <v>8.2912859358664506E-2</v>
          </cell>
          <cell r="F7">
            <v>0.182045047235012</v>
          </cell>
        </row>
        <row r="8">
          <cell r="B8">
            <v>44008</v>
          </cell>
          <cell r="C8">
            <v>0</v>
          </cell>
          <cell r="D8">
            <v>1</v>
          </cell>
          <cell r="E8">
            <v>9.1239367488599593E-2</v>
          </cell>
          <cell r="F8">
            <v>0.16633190787048099</v>
          </cell>
        </row>
        <row r="9">
          <cell r="B9">
            <v>44009</v>
          </cell>
          <cell r="C9">
            <v>0.22293697297573001</v>
          </cell>
          <cell r="D9">
            <v>0.25812539458274802</v>
          </cell>
          <cell r="E9">
            <v>0.24570595166262399</v>
          </cell>
          <cell r="F9">
            <v>1.68160052078783E-2</v>
          </cell>
        </row>
        <row r="10">
          <cell r="B10">
            <v>44010</v>
          </cell>
          <cell r="C10">
            <v>0</v>
          </cell>
          <cell r="D10">
            <v>0.90645104646682695</v>
          </cell>
          <cell r="E10">
            <v>7.2522712828882202E-2</v>
          </cell>
          <cell r="F10">
            <v>0.14328202214798599</v>
          </cell>
        </row>
        <row r="11">
          <cell r="B11">
            <v>44011</v>
          </cell>
          <cell r="C11">
            <v>0</v>
          </cell>
          <cell r="D11">
            <v>1</v>
          </cell>
          <cell r="E11">
            <v>0.102476288197118</v>
          </cell>
          <cell r="F11">
            <v>0.18230605973657801</v>
          </cell>
        </row>
        <row r="12">
          <cell r="B12">
            <v>44012</v>
          </cell>
          <cell r="C12">
            <v>0</v>
          </cell>
          <cell r="D12">
            <v>0.92886680364608698</v>
          </cell>
          <cell r="E12">
            <v>3.2813965062156503E-2</v>
          </cell>
          <cell r="F12">
            <v>9.7547400869034698E-2</v>
          </cell>
        </row>
        <row r="13">
          <cell r="B13">
            <v>44013</v>
          </cell>
          <cell r="C13">
            <v>0</v>
          </cell>
          <cell r="D13">
            <v>0.62706154584884599</v>
          </cell>
          <cell r="E13">
            <v>2.73919243814932E-2</v>
          </cell>
          <cell r="F13">
            <v>8.3894805789377094E-2</v>
          </cell>
        </row>
        <row r="14">
          <cell r="B14">
            <v>44014</v>
          </cell>
          <cell r="C14">
            <v>0</v>
          </cell>
          <cell r="D14">
            <v>1</v>
          </cell>
          <cell r="E14">
            <v>0.133142870760319</v>
          </cell>
          <cell r="F14">
            <v>0.210140736319887</v>
          </cell>
        </row>
        <row r="15">
          <cell r="B15">
            <v>44015</v>
          </cell>
          <cell r="C15">
            <v>0</v>
          </cell>
          <cell r="D15">
            <v>0.66133415699005105</v>
          </cell>
          <cell r="E15">
            <v>2.6699790964573498E-2</v>
          </cell>
          <cell r="F15">
            <v>7.5321433082317701E-2</v>
          </cell>
        </row>
        <row r="16">
          <cell r="B16">
            <v>44016</v>
          </cell>
          <cell r="C16">
            <v>0</v>
          </cell>
          <cell r="D16">
            <v>0.50698035955428999</v>
          </cell>
          <cell r="E16">
            <v>1.3545668717012301E-2</v>
          </cell>
          <cell r="F16">
            <v>5.7760698807637997E-2</v>
          </cell>
        </row>
        <row r="17">
          <cell r="B17">
            <v>44017</v>
          </cell>
          <cell r="C17">
            <v>0</v>
          </cell>
          <cell r="D17">
            <v>0.53376567363739003</v>
          </cell>
          <cell r="E17">
            <v>1.5738042485003E-2</v>
          </cell>
          <cell r="F17">
            <v>6.0644124184038403E-2</v>
          </cell>
        </row>
        <row r="18">
          <cell r="B18">
            <v>44018</v>
          </cell>
          <cell r="C18">
            <v>0</v>
          </cell>
          <cell r="D18">
            <v>0.851118564605712</v>
          </cell>
          <cell r="E18">
            <v>2.3105166431757501E-2</v>
          </cell>
          <cell r="F18">
            <v>7.73041061219647E-2</v>
          </cell>
        </row>
        <row r="19">
          <cell r="B19">
            <v>44019</v>
          </cell>
          <cell r="C19">
            <v>0</v>
          </cell>
          <cell r="D19">
            <v>0.58585655689239502</v>
          </cell>
          <cell r="E19">
            <v>1.9794304276155101E-2</v>
          </cell>
          <cell r="F19">
            <v>6.6666709889879494E-2</v>
          </cell>
        </row>
        <row r="20">
          <cell r="B20">
            <v>44020</v>
          </cell>
          <cell r="C20">
            <v>0</v>
          </cell>
          <cell r="D20">
            <v>0.37279361486434898</v>
          </cell>
          <cell r="E20">
            <v>9.7627952806805494E-3</v>
          </cell>
          <cell r="F20">
            <v>4.3977724431329898E-2</v>
          </cell>
        </row>
        <row r="21">
          <cell r="B21">
            <v>44021</v>
          </cell>
          <cell r="C21">
            <v>0</v>
          </cell>
          <cell r="D21">
            <v>0.99581581354141202</v>
          </cell>
          <cell r="E21">
            <v>2.9312700580726801E-2</v>
          </cell>
          <cell r="F21">
            <v>9.0113014449611506E-2</v>
          </cell>
        </row>
        <row r="22">
          <cell r="B22">
            <v>44022</v>
          </cell>
          <cell r="C22">
            <v>0</v>
          </cell>
          <cell r="D22">
            <v>0.64135444164276101</v>
          </cell>
          <cell r="E22">
            <v>4.5203860627279401E-2</v>
          </cell>
          <cell r="F22">
            <v>0.110000545573715</v>
          </cell>
        </row>
        <row r="23">
          <cell r="B23">
            <v>44023</v>
          </cell>
          <cell r="C23">
            <v>0</v>
          </cell>
          <cell r="D23">
            <v>1</v>
          </cell>
          <cell r="E23">
            <v>4.3236549806006101E-2</v>
          </cell>
          <cell r="F23">
            <v>0.107928620737027</v>
          </cell>
        </row>
        <row r="24">
          <cell r="B24">
            <v>44024</v>
          </cell>
          <cell r="C24">
            <v>0</v>
          </cell>
          <cell r="D24">
            <v>1</v>
          </cell>
          <cell r="E24">
            <v>2.0594047554263601E-2</v>
          </cell>
          <cell r="F24">
            <v>8.8605628222543503E-2</v>
          </cell>
        </row>
        <row r="25">
          <cell r="B25">
            <v>44025</v>
          </cell>
          <cell r="C25">
            <v>0</v>
          </cell>
          <cell r="D25">
            <v>0.85117894411087003</v>
          </cell>
          <cell r="E25">
            <v>1.4296702406046699E-2</v>
          </cell>
          <cell r="F25">
            <v>6.9869502870531106E-2</v>
          </cell>
        </row>
        <row r="26">
          <cell r="B26">
            <v>44026</v>
          </cell>
          <cell r="C26">
            <v>0</v>
          </cell>
          <cell r="D26">
            <v>0.95917600393295199</v>
          </cell>
          <cell r="E26">
            <v>1.20713486112154E-2</v>
          </cell>
          <cell r="F26">
            <v>6.0323450440680201E-2</v>
          </cell>
        </row>
        <row r="27">
          <cell r="B27">
            <v>44027</v>
          </cell>
          <cell r="C27">
            <v>0</v>
          </cell>
          <cell r="D27">
            <v>1</v>
          </cell>
          <cell r="E27">
            <v>5.47684443083176E-2</v>
          </cell>
          <cell r="F27">
            <v>0.12764766292725199</v>
          </cell>
        </row>
        <row r="28">
          <cell r="B28">
            <v>44028</v>
          </cell>
          <cell r="C28">
            <v>0</v>
          </cell>
          <cell r="D28">
            <v>0.76212513446807795</v>
          </cell>
          <cell r="E28">
            <v>2.7062457343171999E-2</v>
          </cell>
          <cell r="F28">
            <v>8.0326528171015196E-2</v>
          </cell>
        </row>
        <row r="29">
          <cell r="B29">
            <v>44029</v>
          </cell>
          <cell r="C29">
            <v>0</v>
          </cell>
          <cell r="D29">
            <v>1</v>
          </cell>
          <cell r="E29">
            <v>2.6195521348928701E-2</v>
          </cell>
          <cell r="F29">
            <v>9.2708273745267605E-2</v>
          </cell>
        </row>
        <row r="30">
          <cell r="B30">
            <v>44030</v>
          </cell>
          <cell r="C30">
            <v>0</v>
          </cell>
          <cell r="D30">
            <v>1</v>
          </cell>
          <cell r="E30">
            <v>2.4705732945568101E-2</v>
          </cell>
          <cell r="F30">
            <v>8.2056204284754894E-2</v>
          </cell>
        </row>
        <row r="31">
          <cell r="B31">
            <v>44031</v>
          </cell>
          <cell r="C31">
            <v>0</v>
          </cell>
          <cell r="D31">
            <v>1</v>
          </cell>
          <cell r="E31">
            <v>5.06919988222818E-2</v>
          </cell>
          <cell r="F31">
            <v>0.117892686159511</v>
          </cell>
        </row>
        <row r="32">
          <cell r="B32">
            <v>44032</v>
          </cell>
          <cell r="C32">
            <v>0</v>
          </cell>
          <cell r="D32">
            <v>0.234682977199554</v>
          </cell>
          <cell r="E32">
            <v>1.3264278081525E-4</v>
          </cell>
          <cell r="F32">
            <v>5.5777601775666699E-3</v>
          </cell>
        </row>
        <row r="33">
          <cell r="B33">
            <v>44033</v>
          </cell>
          <cell r="C33">
            <v>0</v>
          </cell>
          <cell r="D33">
            <v>0.73639923334121704</v>
          </cell>
          <cell r="E33">
            <v>1.1171602818230601E-2</v>
          </cell>
          <cell r="F33">
            <v>5.8145540683925301E-2</v>
          </cell>
        </row>
        <row r="34">
          <cell r="B34">
            <v>44034</v>
          </cell>
          <cell r="C34">
            <v>0</v>
          </cell>
          <cell r="D34">
            <v>0.88753271102905196</v>
          </cell>
          <cell r="E34">
            <v>2.9919021507079799E-2</v>
          </cell>
          <cell r="F34">
            <v>9.0872147169914305E-2</v>
          </cell>
        </row>
        <row r="35">
          <cell r="B35">
            <v>44035</v>
          </cell>
          <cell r="C35">
            <v>0</v>
          </cell>
          <cell r="D35">
            <v>0.45028606057166998</v>
          </cell>
          <cell r="E35">
            <v>1.7112365936589099E-2</v>
          </cell>
          <cell r="F35">
            <v>5.5792244755777501E-2</v>
          </cell>
        </row>
        <row r="36">
          <cell r="B36">
            <v>44036</v>
          </cell>
          <cell r="C36">
            <v>0</v>
          </cell>
          <cell r="D36">
            <v>0.56867080926895097</v>
          </cell>
          <cell r="E36">
            <v>1.2449643984127399E-2</v>
          </cell>
          <cell r="F36">
            <v>6.1945598349039802E-2</v>
          </cell>
        </row>
        <row r="37">
          <cell r="B37">
            <v>44037</v>
          </cell>
          <cell r="C37">
            <v>0</v>
          </cell>
          <cell r="D37">
            <v>0.55997371673583896</v>
          </cell>
          <cell r="E37">
            <v>1.42135443604797E-2</v>
          </cell>
          <cell r="F37">
            <v>6.0740327557108502E-2</v>
          </cell>
        </row>
        <row r="38">
          <cell r="B38">
            <v>44038</v>
          </cell>
          <cell r="C38">
            <v>0</v>
          </cell>
          <cell r="D38">
            <v>0.91373586654662997</v>
          </cell>
          <cell r="E38">
            <v>4.3289324195344002E-2</v>
          </cell>
          <cell r="F38">
            <v>0.120424902735599</v>
          </cell>
        </row>
        <row r="39">
          <cell r="B39">
            <v>44039</v>
          </cell>
          <cell r="C39">
            <v>0</v>
          </cell>
          <cell r="D39">
            <v>1</v>
          </cell>
          <cell r="E39">
            <v>8.4724456981593602E-2</v>
          </cell>
          <cell r="F39">
            <v>0.15026972874337</v>
          </cell>
        </row>
        <row r="40">
          <cell r="B40">
            <v>44040</v>
          </cell>
          <cell r="C40">
            <v>0</v>
          </cell>
          <cell r="D40">
            <v>0.61234378814697199</v>
          </cell>
          <cell r="E40">
            <v>1.45090000542761E-2</v>
          </cell>
          <cell r="F40">
            <v>5.8733197358495998E-2</v>
          </cell>
        </row>
        <row r="41">
          <cell r="B41">
            <v>44041</v>
          </cell>
          <cell r="C41">
            <v>0</v>
          </cell>
          <cell r="D41">
            <v>0.67132389545440596</v>
          </cell>
          <cell r="E41">
            <v>2.80847781049238E-2</v>
          </cell>
          <cell r="F41">
            <v>8.3511728793424597E-2</v>
          </cell>
        </row>
        <row r="42">
          <cell r="B42">
            <v>44042</v>
          </cell>
          <cell r="C42">
            <v>0</v>
          </cell>
          <cell r="D42">
            <v>0.19208908081054599</v>
          </cell>
          <cell r="E42">
            <v>6.4050698521395694E-2</v>
          </cell>
          <cell r="F42">
            <v>7.7218170266974695E-2</v>
          </cell>
        </row>
        <row r="43">
          <cell r="B43">
            <v>44043</v>
          </cell>
          <cell r="C43">
            <v>0</v>
          </cell>
          <cell r="D43">
            <v>0.55840730667114202</v>
          </cell>
          <cell r="E43">
            <v>6.8470606961587202E-2</v>
          </cell>
          <cell r="F43">
            <v>0.114993371588115</v>
          </cell>
        </row>
        <row r="44">
          <cell r="B44">
            <v>44044</v>
          </cell>
          <cell r="C44">
            <v>0</v>
          </cell>
          <cell r="D44">
            <v>0.60186737775802601</v>
          </cell>
          <cell r="E44">
            <v>1.2889800001367101E-2</v>
          </cell>
          <cell r="F44">
            <v>5.2507314975511102E-2</v>
          </cell>
        </row>
        <row r="45">
          <cell r="B45">
            <v>44045</v>
          </cell>
          <cell r="C45">
            <v>0</v>
          </cell>
          <cell r="D45">
            <v>1</v>
          </cell>
          <cell r="E45">
            <v>0.110530061085739</v>
          </cell>
          <cell r="F45">
            <v>0.18388756829851999</v>
          </cell>
        </row>
        <row r="46">
          <cell r="B46">
            <v>44046</v>
          </cell>
          <cell r="C46">
            <v>0</v>
          </cell>
          <cell r="D46">
            <v>0.85792839527130105</v>
          </cell>
          <cell r="E46">
            <v>0.215919032140377</v>
          </cell>
          <cell r="F46">
            <v>0.26462162427076302</v>
          </cell>
        </row>
        <row r="47">
          <cell r="B47">
            <v>44047</v>
          </cell>
          <cell r="C47">
            <v>0</v>
          </cell>
          <cell r="D47">
            <v>0.86343020200729304</v>
          </cell>
          <cell r="E47">
            <v>0.13868544767101099</v>
          </cell>
          <cell r="F47">
            <v>0.19070015336929699</v>
          </cell>
        </row>
        <row r="48">
          <cell r="B48">
            <v>44048</v>
          </cell>
          <cell r="C48">
            <v>0</v>
          </cell>
          <cell r="D48">
            <v>0.20795823633670801</v>
          </cell>
          <cell r="E48">
            <v>1.2206577850164199E-2</v>
          </cell>
          <cell r="F48">
            <v>4.4415631091901199E-2</v>
          </cell>
        </row>
        <row r="49">
          <cell r="B49">
            <v>44049</v>
          </cell>
          <cell r="C49">
            <v>0</v>
          </cell>
          <cell r="D49">
            <v>0.61316376924514704</v>
          </cell>
          <cell r="E49">
            <v>1.1711808694427299E-2</v>
          </cell>
          <cell r="F49">
            <v>5.2860685576209501E-2</v>
          </cell>
        </row>
        <row r="50">
          <cell r="B50">
            <v>44050</v>
          </cell>
          <cell r="C50">
            <v>0</v>
          </cell>
          <cell r="D50">
            <v>0.69371688365936202</v>
          </cell>
          <cell r="E50">
            <v>0.32662460845277902</v>
          </cell>
          <cell r="F50">
            <v>0.320777449046243</v>
          </cell>
        </row>
        <row r="51">
          <cell r="B51">
            <v>44051</v>
          </cell>
          <cell r="C51">
            <v>0</v>
          </cell>
          <cell r="D51">
            <v>0.99215835332870395</v>
          </cell>
          <cell r="E51">
            <v>2.1006697128835801E-2</v>
          </cell>
          <cell r="F51">
            <v>7.45397809320619E-2</v>
          </cell>
        </row>
        <row r="52">
          <cell r="B52">
            <v>44052</v>
          </cell>
          <cell r="C52">
            <v>0</v>
          </cell>
          <cell r="D52">
            <v>0.77545368671417203</v>
          </cell>
          <cell r="E52">
            <v>5.6017004211703497E-2</v>
          </cell>
          <cell r="F52">
            <v>0.12677978798933001</v>
          </cell>
        </row>
        <row r="53">
          <cell r="B53">
            <v>44053</v>
          </cell>
          <cell r="C53">
            <v>0</v>
          </cell>
          <cell r="D53">
            <v>0.53679513931274403</v>
          </cell>
          <cell r="E53">
            <v>3.8272314830523603E-2</v>
          </cell>
          <cell r="F53">
            <v>8.8277139368698201E-2</v>
          </cell>
        </row>
        <row r="54">
          <cell r="B54">
            <v>44054</v>
          </cell>
          <cell r="C54">
            <v>0</v>
          </cell>
          <cell r="D54">
            <v>0.743593990802764</v>
          </cell>
          <cell r="E54">
            <v>2.1926535380224599E-2</v>
          </cell>
          <cell r="F54">
            <v>8.0469008828174704E-2</v>
          </cell>
        </row>
        <row r="55">
          <cell r="B55">
            <v>44055</v>
          </cell>
          <cell r="C55">
            <v>0</v>
          </cell>
          <cell r="D55">
            <v>0.72802549600601196</v>
          </cell>
          <cell r="E55">
            <v>3.3795361324936102E-2</v>
          </cell>
          <cell r="F55">
            <v>9.6521396338611495E-2</v>
          </cell>
        </row>
        <row r="56">
          <cell r="B56">
            <v>44056</v>
          </cell>
          <cell r="C56">
            <v>0</v>
          </cell>
          <cell r="D56">
            <v>1</v>
          </cell>
          <cell r="E56">
            <v>4.3167575387515797E-2</v>
          </cell>
          <cell r="F56">
            <v>0.12925202728247701</v>
          </cell>
        </row>
        <row r="57">
          <cell r="B57">
            <v>44057</v>
          </cell>
          <cell r="C57">
            <v>0</v>
          </cell>
          <cell r="D57">
            <v>0.59436178207397405</v>
          </cell>
          <cell r="E57">
            <v>7.8549794295596706E-3</v>
          </cell>
          <cell r="F57">
            <v>3.9594890557440497E-2</v>
          </cell>
        </row>
        <row r="58">
          <cell r="B58">
            <v>44058</v>
          </cell>
          <cell r="C58">
            <v>0</v>
          </cell>
          <cell r="D58">
            <v>0.70822769403457597</v>
          </cell>
          <cell r="E58">
            <v>2.0580355186583899E-2</v>
          </cell>
          <cell r="F58">
            <v>6.9955498465503904E-2</v>
          </cell>
        </row>
        <row r="59">
          <cell r="B59">
            <v>44059</v>
          </cell>
          <cell r="C59">
            <v>0</v>
          </cell>
          <cell r="D59">
            <v>0.80377668142318703</v>
          </cell>
          <cell r="E59">
            <v>1.74842855229464E-2</v>
          </cell>
          <cell r="F59">
            <v>6.9878607381657395E-2</v>
          </cell>
        </row>
        <row r="60">
          <cell r="B60">
            <v>44060</v>
          </cell>
          <cell r="C60">
            <v>0</v>
          </cell>
          <cell r="D60">
            <v>0.74154740571975697</v>
          </cell>
          <cell r="E60">
            <v>3.3434871666304898E-2</v>
          </cell>
          <cell r="F60">
            <v>8.9938440750722701E-2</v>
          </cell>
        </row>
        <row r="61">
          <cell r="B61">
            <v>44061</v>
          </cell>
          <cell r="C61">
            <v>0</v>
          </cell>
          <cell r="D61">
            <v>0.62595087289810103</v>
          </cell>
          <cell r="E61">
            <v>4.5861508766747203E-2</v>
          </cell>
          <cell r="F61">
            <v>9.9963663855338697E-2</v>
          </cell>
        </row>
        <row r="62">
          <cell r="B62">
            <v>44062</v>
          </cell>
          <cell r="C62">
            <v>0</v>
          </cell>
          <cell r="D62">
            <v>0.81648701429366999</v>
          </cell>
          <cell r="E62">
            <v>3.1854156859401503E-2</v>
          </cell>
          <cell r="F62">
            <v>9.1719890145458699E-2</v>
          </cell>
        </row>
        <row r="63">
          <cell r="B63">
            <v>44063</v>
          </cell>
          <cell r="C63">
            <v>0</v>
          </cell>
          <cell r="D63">
            <v>0.63539308309554998</v>
          </cell>
          <cell r="E63">
            <v>1.8059266334071299E-2</v>
          </cell>
          <cell r="F63">
            <v>7.2076694014030301E-2</v>
          </cell>
        </row>
        <row r="64">
          <cell r="B64">
            <v>44064</v>
          </cell>
          <cell r="C64">
            <v>0</v>
          </cell>
          <cell r="D64">
            <v>0.65279597043991</v>
          </cell>
          <cell r="E64">
            <v>2.19844327518047E-2</v>
          </cell>
          <cell r="F64">
            <v>7.3628771506746696E-2</v>
          </cell>
        </row>
        <row r="65">
          <cell r="B65">
            <v>44065</v>
          </cell>
          <cell r="C65">
            <v>0</v>
          </cell>
          <cell r="D65">
            <v>0.93438637256622303</v>
          </cell>
          <cell r="E65">
            <v>6.6048048616662206E-2</v>
          </cell>
          <cell r="F65">
            <v>0.13601182108847601</v>
          </cell>
        </row>
        <row r="66">
          <cell r="B66">
            <v>44066</v>
          </cell>
          <cell r="C66">
            <v>0</v>
          </cell>
          <cell r="D66">
            <v>1</v>
          </cell>
          <cell r="E66">
            <v>2.2299084957676699E-2</v>
          </cell>
          <cell r="F66">
            <v>8.2439215568416796E-2</v>
          </cell>
        </row>
        <row r="67">
          <cell r="B67">
            <v>44067</v>
          </cell>
          <cell r="C67">
            <v>0</v>
          </cell>
          <cell r="D67">
            <v>1</v>
          </cell>
          <cell r="E67">
            <v>3.4410690535970699E-2</v>
          </cell>
          <cell r="F67">
            <v>0.10890355476208401</v>
          </cell>
        </row>
        <row r="68">
          <cell r="B68">
            <v>44068</v>
          </cell>
          <cell r="C68">
            <v>0</v>
          </cell>
          <cell r="D68">
            <v>0.59118312597274703</v>
          </cell>
          <cell r="E68">
            <v>2.2278507973818799E-2</v>
          </cell>
          <cell r="F68">
            <v>7.4053162910520304E-2</v>
          </cell>
        </row>
        <row r="69">
          <cell r="B69">
            <v>44069</v>
          </cell>
          <cell r="C69">
            <v>0</v>
          </cell>
          <cell r="D69">
            <v>0.67383170127868597</v>
          </cell>
          <cell r="E69">
            <v>2.2780485791065001E-2</v>
          </cell>
          <cell r="F69">
            <v>7.9969236805791905E-2</v>
          </cell>
        </row>
        <row r="70">
          <cell r="B70">
            <v>44070</v>
          </cell>
          <cell r="C70">
            <v>0</v>
          </cell>
          <cell r="D70">
            <v>0.43407171964645302</v>
          </cell>
          <cell r="E70">
            <v>1.1705293978991701E-2</v>
          </cell>
          <cell r="F70">
            <v>4.6662603493981998E-2</v>
          </cell>
        </row>
        <row r="71">
          <cell r="B71">
            <v>44071</v>
          </cell>
          <cell r="C71">
            <v>0</v>
          </cell>
          <cell r="D71">
            <v>1</v>
          </cell>
          <cell r="E71">
            <v>1.85084111420258E-2</v>
          </cell>
          <cell r="F71">
            <v>7.8899277816087507E-2</v>
          </cell>
        </row>
        <row r="72">
          <cell r="B72">
            <v>44072</v>
          </cell>
          <cell r="C72">
            <v>0</v>
          </cell>
          <cell r="D72">
            <v>0.62606072425842196</v>
          </cell>
          <cell r="E72">
            <v>5.4118044769523796E-3</v>
          </cell>
          <cell r="F72">
            <v>3.8630050611213197E-2</v>
          </cell>
        </row>
        <row r="73">
          <cell r="B73">
            <v>44073</v>
          </cell>
          <cell r="C73">
            <v>0</v>
          </cell>
          <cell r="D73">
            <v>0.55762052536010698</v>
          </cell>
          <cell r="E73">
            <v>2.9014111259292999E-2</v>
          </cell>
          <cell r="F73">
            <v>8.07783988069148E-2</v>
          </cell>
        </row>
        <row r="74">
          <cell r="B74">
            <v>44074</v>
          </cell>
          <cell r="C74">
            <v>0</v>
          </cell>
          <cell r="D74">
            <v>0.50871849060058505</v>
          </cell>
          <cell r="E74">
            <v>1.04627849967207E-2</v>
          </cell>
          <cell r="F74">
            <v>5.2996006897434403E-2</v>
          </cell>
        </row>
        <row r="75">
          <cell r="B75">
            <v>44075</v>
          </cell>
          <cell r="C75">
            <v>0</v>
          </cell>
          <cell r="D75">
            <v>0.684928238391876</v>
          </cell>
          <cell r="E75">
            <v>1.09492239691507E-2</v>
          </cell>
          <cell r="F75">
            <v>5.36998225856537E-2</v>
          </cell>
        </row>
        <row r="76">
          <cell r="B76">
            <v>44076</v>
          </cell>
          <cell r="C76">
            <v>0</v>
          </cell>
          <cell r="D76">
            <v>0.80247938632964999</v>
          </cell>
          <cell r="E76">
            <v>2.2534388302404802E-2</v>
          </cell>
          <cell r="F76">
            <v>7.4350999538313603E-2</v>
          </cell>
        </row>
        <row r="77">
          <cell r="B77">
            <v>44077</v>
          </cell>
          <cell r="C77">
            <v>0</v>
          </cell>
          <cell r="D77">
            <v>1</v>
          </cell>
          <cell r="E77">
            <v>4.0520281000283001E-2</v>
          </cell>
          <cell r="F77">
            <v>0.111284444145236</v>
          </cell>
        </row>
        <row r="78">
          <cell r="B78">
            <v>44078</v>
          </cell>
          <cell r="C78">
            <v>0</v>
          </cell>
          <cell r="D78">
            <v>0.80806875228881803</v>
          </cell>
          <cell r="E78">
            <v>4.6672670820601302E-2</v>
          </cell>
          <cell r="F78">
            <v>0.10963482522174001</v>
          </cell>
        </row>
        <row r="79">
          <cell r="B79">
            <v>44079</v>
          </cell>
          <cell r="C79">
            <v>0</v>
          </cell>
          <cell r="D79">
            <v>0.54530626535415605</v>
          </cell>
          <cell r="E79">
            <v>1.51692939167266E-2</v>
          </cell>
          <cell r="F79">
            <v>6.3177458262993896E-2</v>
          </cell>
        </row>
        <row r="80">
          <cell r="B80">
            <v>44080</v>
          </cell>
          <cell r="C80">
            <v>0</v>
          </cell>
          <cell r="D80">
            <v>0.64899748563766402</v>
          </cell>
          <cell r="E80">
            <v>8.6604615661320401E-3</v>
          </cell>
          <cell r="F80">
            <v>4.5806595981380802E-2</v>
          </cell>
        </row>
        <row r="81">
          <cell r="B81">
            <v>44081</v>
          </cell>
          <cell r="C81">
            <v>0</v>
          </cell>
          <cell r="D81">
            <v>1</v>
          </cell>
          <cell r="E81">
            <v>5.4886429397837597E-2</v>
          </cell>
          <cell r="F81">
            <v>0.13094292970583801</v>
          </cell>
        </row>
        <row r="82">
          <cell r="B82">
            <v>44082</v>
          </cell>
          <cell r="C82">
            <v>0</v>
          </cell>
          <cell r="D82">
            <v>0.94417905807495095</v>
          </cell>
          <cell r="E82">
            <v>3.8842949339526797E-2</v>
          </cell>
          <cell r="F82">
            <v>0.11360747738141901</v>
          </cell>
        </row>
        <row r="83">
          <cell r="B83">
            <v>44083</v>
          </cell>
          <cell r="C83">
            <v>0</v>
          </cell>
          <cell r="D83">
            <v>0.46824616193771301</v>
          </cell>
          <cell r="E83">
            <v>8.6122404476782696E-3</v>
          </cell>
          <cell r="F83">
            <v>4.0676763366246101E-2</v>
          </cell>
        </row>
        <row r="84">
          <cell r="B84">
            <v>44084</v>
          </cell>
          <cell r="C84">
            <v>0</v>
          </cell>
          <cell r="D84">
            <v>0.73023867607116699</v>
          </cell>
          <cell r="E84">
            <v>1.8092103733741701E-2</v>
          </cell>
          <cell r="F84">
            <v>6.7630164738613899E-2</v>
          </cell>
        </row>
        <row r="85">
          <cell r="B85">
            <v>44085</v>
          </cell>
          <cell r="C85">
            <v>0</v>
          </cell>
          <cell r="D85">
            <v>0.77383190393447798</v>
          </cell>
          <cell r="E85">
            <v>2.5293423619429101E-2</v>
          </cell>
          <cell r="F85">
            <v>7.9247009710707902E-2</v>
          </cell>
        </row>
        <row r="86">
          <cell r="B86">
            <v>44086</v>
          </cell>
          <cell r="C86">
            <v>0</v>
          </cell>
          <cell r="D86">
            <v>0.55183368921279896</v>
          </cell>
          <cell r="E86">
            <v>2.3238969159372999E-2</v>
          </cell>
          <cell r="F86">
            <v>7.1459243145326604E-2</v>
          </cell>
        </row>
        <row r="87">
          <cell r="B87">
            <v>44087</v>
          </cell>
          <cell r="C87">
            <v>0</v>
          </cell>
          <cell r="D87">
            <v>0.80784535408019997</v>
          </cell>
          <cell r="E87">
            <v>3.7942854812453901E-2</v>
          </cell>
          <cell r="F87">
            <v>0.103815060301104</v>
          </cell>
        </row>
        <row r="88">
          <cell r="B88">
            <v>44088</v>
          </cell>
          <cell r="C88">
            <v>0</v>
          </cell>
          <cell r="D88">
            <v>0.65785062313079801</v>
          </cell>
          <cell r="E88">
            <v>8.3067436433644296E-2</v>
          </cell>
          <cell r="F88">
            <v>0.141773013289206</v>
          </cell>
        </row>
        <row r="89">
          <cell r="B89">
            <v>44089</v>
          </cell>
          <cell r="C89">
            <v>0</v>
          </cell>
          <cell r="D89">
            <v>0.32527250051498402</v>
          </cell>
          <cell r="E89">
            <v>0.10957781409582699</v>
          </cell>
          <cell r="F89">
            <v>0.135558056825101</v>
          </cell>
        </row>
        <row r="90">
          <cell r="B90">
            <v>44090</v>
          </cell>
          <cell r="C90" t="str">
            <v>NaN</v>
          </cell>
          <cell r="D90" t="str">
            <v>NaN</v>
          </cell>
          <cell r="E90" t="str">
            <v>NaN</v>
          </cell>
          <cell r="F90" t="str">
            <v>NaN</v>
          </cell>
        </row>
        <row r="91">
          <cell r="B91">
            <v>44091</v>
          </cell>
          <cell r="C91">
            <v>0</v>
          </cell>
          <cell r="D91">
            <v>1</v>
          </cell>
          <cell r="E91">
            <v>0.220541897136937</v>
          </cell>
          <cell r="F91">
            <v>0.26970514347420599</v>
          </cell>
        </row>
        <row r="92">
          <cell r="B92">
            <v>44092</v>
          </cell>
          <cell r="C92">
            <v>0</v>
          </cell>
          <cell r="D92">
            <v>1</v>
          </cell>
          <cell r="E92">
            <v>1.8845607856841699E-2</v>
          </cell>
          <cell r="F92">
            <v>8.4072194023134206E-2</v>
          </cell>
        </row>
        <row r="93">
          <cell r="B93">
            <v>44093</v>
          </cell>
          <cell r="C93">
            <v>0</v>
          </cell>
          <cell r="D93">
            <v>1</v>
          </cell>
          <cell r="E93">
            <v>3.5895597507778598E-2</v>
          </cell>
          <cell r="F93">
            <v>0.11099993120274999</v>
          </cell>
        </row>
        <row r="94">
          <cell r="B94">
            <v>44094</v>
          </cell>
          <cell r="C94">
            <v>0</v>
          </cell>
          <cell r="D94">
            <v>0.81558901071548395</v>
          </cell>
          <cell r="E94">
            <v>2.1998599620652599E-2</v>
          </cell>
          <cell r="F94">
            <v>8.2084975320350098E-2</v>
          </cell>
        </row>
        <row r="95">
          <cell r="B95">
            <v>44095</v>
          </cell>
          <cell r="C95">
            <v>0</v>
          </cell>
          <cell r="D95">
            <v>0.70645886659622104</v>
          </cell>
          <cell r="E95">
            <v>1.8192985468051499E-2</v>
          </cell>
          <cell r="F95">
            <v>7.2249427777334299E-2</v>
          </cell>
        </row>
        <row r="96">
          <cell r="B96">
            <v>44096</v>
          </cell>
          <cell r="C96">
            <v>0</v>
          </cell>
          <cell r="D96">
            <v>0.57494890689849798</v>
          </cell>
          <cell r="E96">
            <v>6.4547700117719197E-3</v>
          </cell>
          <cell r="F96">
            <v>3.6196852406233097E-2</v>
          </cell>
        </row>
        <row r="97">
          <cell r="B97">
            <v>44097</v>
          </cell>
          <cell r="C97">
            <v>0</v>
          </cell>
          <cell r="D97">
            <v>1</v>
          </cell>
          <cell r="E97">
            <v>2.4600768222862401E-2</v>
          </cell>
          <cell r="F97">
            <v>9.0293927484445702E-2</v>
          </cell>
        </row>
        <row r="98">
          <cell r="B98">
            <v>44098</v>
          </cell>
          <cell r="C98">
            <v>0</v>
          </cell>
          <cell r="D98">
            <v>0.68501752614974898</v>
          </cell>
          <cell r="E98">
            <v>2.14361388808097E-2</v>
          </cell>
          <cell r="F98">
            <v>8.2168118824601802E-2</v>
          </cell>
        </row>
        <row r="99">
          <cell r="B99">
            <v>44099</v>
          </cell>
          <cell r="C99">
            <v>0</v>
          </cell>
          <cell r="D99">
            <v>0.80214464664459195</v>
          </cell>
          <cell r="E99">
            <v>4.0722834350541498E-2</v>
          </cell>
          <cell r="F99">
            <v>0.112835125054265</v>
          </cell>
        </row>
        <row r="100">
          <cell r="B100">
            <v>44100</v>
          </cell>
          <cell r="C100">
            <v>0</v>
          </cell>
          <cell r="D100">
            <v>0.70818096399307195</v>
          </cell>
          <cell r="E100">
            <v>3.0966381836775501E-2</v>
          </cell>
          <cell r="F100">
            <v>8.5363726993253994E-2</v>
          </cell>
        </row>
        <row r="101">
          <cell r="B101">
            <v>44101</v>
          </cell>
          <cell r="C101">
            <v>0</v>
          </cell>
          <cell r="D101">
            <v>0.427108705043792</v>
          </cell>
          <cell r="E101">
            <v>1.7045273975726499E-2</v>
          </cell>
          <cell r="F101">
            <v>6.1687515443097099E-2</v>
          </cell>
        </row>
        <row r="102">
          <cell r="B102">
            <v>44102</v>
          </cell>
          <cell r="C102">
            <v>0</v>
          </cell>
          <cell r="D102">
            <v>0.93848896026611295</v>
          </cell>
          <cell r="E102">
            <v>3.3975809308447902E-2</v>
          </cell>
          <cell r="F102">
            <v>9.45650572389065E-2</v>
          </cell>
        </row>
        <row r="103">
          <cell r="B103">
            <v>44103</v>
          </cell>
          <cell r="C103">
            <v>0</v>
          </cell>
          <cell r="D103">
            <v>0.58432579040527299</v>
          </cell>
          <cell r="E103">
            <v>4.5817531275481702E-2</v>
          </cell>
          <cell r="F103">
            <v>0.10186697572261701</v>
          </cell>
        </row>
        <row r="104">
          <cell r="B104">
            <v>44104</v>
          </cell>
          <cell r="C104">
            <v>0</v>
          </cell>
          <cell r="D104">
            <v>0.96405524015426602</v>
          </cell>
          <cell r="E104">
            <v>3.72381225450331E-2</v>
          </cell>
          <cell r="F104">
            <v>0.116187570337264</v>
          </cell>
        </row>
        <row r="105">
          <cell r="B105">
            <v>44105</v>
          </cell>
          <cell r="C105">
            <v>0</v>
          </cell>
          <cell r="D105">
            <v>0.69024145603179898</v>
          </cell>
          <cell r="E105">
            <v>3.31770061221223E-2</v>
          </cell>
          <cell r="F105">
            <v>9.6520131806768494E-2</v>
          </cell>
        </row>
        <row r="106">
          <cell r="B106">
            <v>44106</v>
          </cell>
          <cell r="C106">
            <v>0</v>
          </cell>
          <cell r="D106">
            <v>0.75630801916122403</v>
          </cell>
          <cell r="E106">
            <v>1.2427532424260699E-2</v>
          </cell>
          <cell r="F106">
            <v>6.3195304599256694E-2</v>
          </cell>
        </row>
        <row r="107">
          <cell r="B107">
            <v>44107</v>
          </cell>
          <cell r="C107">
            <v>0</v>
          </cell>
          <cell r="D107">
            <v>1</v>
          </cell>
          <cell r="E107">
            <v>3.5656788400459299E-2</v>
          </cell>
          <cell r="F107">
            <v>0.102679880844137</v>
          </cell>
        </row>
        <row r="108">
          <cell r="B108">
            <v>44108</v>
          </cell>
          <cell r="C108">
            <v>0</v>
          </cell>
          <cell r="D108">
            <v>0.74505460262298495</v>
          </cell>
          <cell r="E108">
            <v>4.3789926005765097E-2</v>
          </cell>
          <cell r="F108">
            <v>0.106314309963339</v>
          </cell>
        </row>
        <row r="109">
          <cell r="B109">
            <v>44109</v>
          </cell>
          <cell r="C109">
            <v>0</v>
          </cell>
          <cell r="D109">
            <v>1</v>
          </cell>
          <cell r="E109">
            <v>6.1492699877328499E-2</v>
          </cell>
          <cell r="F109">
            <v>0.13802641021551601</v>
          </cell>
        </row>
        <row r="110">
          <cell r="B110">
            <v>44110</v>
          </cell>
          <cell r="C110">
            <v>0</v>
          </cell>
          <cell r="D110">
            <v>0.46585202217102001</v>
          </cell>
          <cell r="E110">
            <v>9.8097828568603392E-3</v>
          </cell>
          <cell r="F110">
            <v>4.6115621872249102E-2</v>
          </cell>
        </row>
        <row r="111">
          <cell r="B111">
            <v>44111</v>
          </cell>
          <cell r="C111">
            <v>0</v>
          </cell>
          <cell r="D111">
            <v>1</v>
          </cell>
          <cell r="E111">
            <v>0.30843156399704502</v>
          </cell>
          <cell r="F111">
            <v>0.25699103614644397</v>
          </cell>
        </row>
        <row r="112">
          <cell r="B112">
            <v>44112</v>
          </cell>
          <cell r="C112">
            <v>0</v>
          </cell>
          <cell r="D112">
            <v>0.58003836870193404</v>
          </cell>
          <cell r="E112">
            <v>2.5807034441828702E-2</v>
          </cell>
          <cell r="F112">
            <v>8.3008268837722998E-2</v>
          </cell>
        </row>
        <row r="113">
          <cell r="B113">
            <v>44113</v>
          </cell>
          <cell r="C113">
            <v>0</v>
          </cell>
          <cell r="D113">
            <v>1</v>
          </cell>
          <cell r="E113">
            <v>4.2286209164880101E-2</v>
          </cell>
          <cell r="F113">
            <v>0.11626611472449799</v>
          </cell>
        </row>
        <row r="114">
          <cell r="B114">
            <v>44114</v>
          </cell>
          <cell r="C114">
            <v>0</v>
          </cell>
          <cell r="D114">
            <v>0.54787665605545</v>
          </cell>
          <cell r="E114">
            <v>2.5998738179219199E-2</v>
          </cell>
          <cell r="F114">
            <v>7.9813623481010995E-2</v>
          </cell>
        </row>
        <row r="115">
          <cell r="B115">
            <v>44115</v>
          </cell>
          <cell r="C115">
            <v>0</v>
          </cell>
          <cell r="D115">
            <v>0.68792861700057895</v>
          </cell>
          <cell r="E115">
            <v>1.89977243528709E-2</v>
          </cell>
          <cell r="F115">
            <v>6.8539137043481302E-2</v>
          </cell>
        </row>
        <row r="116">
          <cell r="B116">
            <v>44116</v>
          </cell>
          <cell r="C116">
            <v>0</v>
          </cell>
          <cell r="D116">
            <v>0.84773856401443404</v>
          </cell>
          <cell r="E116">
            <v>4.0324031635198702E-2</v>
          </cell>
          <cell r="F116">
            <v>0.112016494201441</v>
          </cell>
        </row>
        <row r="117">
          <cell r="B117">
            <v>44117</v>
          </cell>
          <cell r="C117">
            <v>0</v>
          </cell>
          <cell r="D117">
            <v>0.182748287916183</v>
          </cell>
          <cell r="E117">
            <v>7.3769951085431801E-2</v>
          </cell>
          <cell r="F117">
            <v>8.9662291836514293E-2</v>
          </cell>
        </row>
        <row r="118">
          <cell r="B118">
            <v>44118</v>
          </cell>
          <cell r="C118">
            <v>0</v>
          </cell>
          <cell r="D118">
            <v>5.0449877977371202E-2</v>
          </cell>
          <cell r="E118">
            <v>1.00899755954742E-2</v>
          </cell>
          <cell r="F118">
            <v>2.0179951190948401E-2</v>
          </cell>
        </row>
        <row r="119">
          <cell r="B119">
            <v>44119</v>
          </cell>
          <cell r="C119">
            <v>0</v>
          </cell>
          <cell r="D119">
            <v>0.81185096502303999</v>
          </cell>
          <cell r="E119">
            <v>4.0427543566125303E-2</v>
          </cell>
          <cell r="F119">
            <v>0.10258487886772</v>
          </cell>
        </row>
        <row r="120">
          <cell r="B120">
            <v>44120</v>
          </cell>
          <cell r="C120">
            <v>0</v>
          </cell>
          <cell r="D120">
            <v>0.69226408004760698</v>
          </cell>
          <cell r="E120">
            <v>3.7145527300639199E-2</v>
          </cell>
          <cell r="F120">
            <v>0.100358839316155</v>
          </cell>
        </row>
        <row r="121">
          <cell r="B121">
            <v>44121</v>
          </cell>
          <cell r="C121">
            <v>0</v>
          </cell>
          <cell r="D121">
            <v>0.27143332362174899</v>
          </cell>
          <cell r="E121">
            <v>2.8222283336237001E-2</v>
          </cell>
          <cell r="F121">
            <v>6.3723922979236305E-2</v>
          </cell>
        </row>
        <row r="122">
          <cell r="B122">
            <v>44122</v>
          </cell>
          <cell r="C122">
            <v>0</v>
          </cell>
          <cell r="D122">
            <v>0.74133092164993197</v>
          </cell>
          <cell r="E122">
            <v>0.13547574723626599</v>
          </cell>
          <cell r="F122">
            <v>0.182478205634268</v>
          </cell>
        </row>
        <row r="123">
          <cell r="B123">
            <v>44123</v>
          </cell>
          <cell r="C123">
            <v>0</v>
          </cell>
          <cell r="D123">
            <v>1</v>
          </cell>
          <cell r="E123">
            <v>6.9574007252356296E-2</v>
          </cell>
          <cell r="F123">
            <v>0.15859298766768301</v>
          </cell>
        </row>
        <row r="124">
          <cell r="B124">
            <v>44124</v>
          </cell>
          <cell r="C124" t="str">
            <v>NaN</v>
          </cell>
          <cell r="D124" t="str">
            <v>NaN</v>
          </cell>
          <cell r="E124" t="str">
            <v>NaN</v>
          </cell>
          <cell r="F124" t="str">
            <v>NaN</v>
          </cell>
        </row>
        <row r="125">
          <cell r="B125">
            <v>44125</v>
          </cell>
          <cell r="C125">
            <v>0</v>
          </cell>
          <cell r="D125">
            <v>0.75329929590225198</v>
          </cell>
          <cell r="E125">
            <v>5.0491698525806102E-2</v>
          </cell>
          <cell r="F125">
            <v>0.117158030491293</v>
          </cell>
        </row>
        <row r="126">
          <cell r="B126">
            <v>44126</v>
          </cell>
          <cell r="C126">
            <v>0</v>
          </cell>
          <cell r="D126">
            <v>1</v>
          </cell>
          <cell r="E126">
            <v>6.9989100254891495E-2</v>
          </cell>
          <cell r="F126">
            <v>0.147465319338975</v>
          </cell>
        </row>
        <row r="127">
          <cell r="B127">
            <v>44127</v>
          </cell>
          <cell r="C127">
            <v>0</v>
          </cell>
          <cell r="D127">
            <v>1</v>
          </cell>
          <cell r="E127">
            <v>3.8951314117812198E-2</v>
          </cell>
          <cell r="F127">
            <v>0.114794132640087</v>
          </cell>
        </row>
        <row r="128">
          <cell r="B128">
            <v>44128</v>
          </cell>
          <cell r="C128">
            <v>0</v>
          </cell>
          <cell r="D128">
            <v>0.125648528337478</v>
          </cell>
          <cell r="E128">
            <v>3.2349807668977701E-2</v>
          </cell>
          <cell r="F128">
            <v>5.4938107624741502E-2</v>
          </cell>
        </row>
        <row r="129">
          <cell r="B129">
            <v>44129</v>
          </cell>
          <cell r="C129">
            <v>0</v>
          </cell>
          <cell r="D129">
            <v>0.600974380970001</v>
          </cell>
          <cell r="E129">
            <v>0.18689619921720901</v>
          </cell>
          <cell r="F129">
            <v>0.263297330489559</v>
          </cell>
        </row>
        <row r="130">
          <cell r="B130">
            <v>44130</v>
          </cell>
          <cell r="C130">
            <v>0</v>
          </cell>
          <cell r="D130">
            <v>0.88456833362579301</v>
          </cell>
          <cell r="E130">
            <v>9.9432943670917096E-2</v>
          </cell>
          <cell r="F130">
            <v>0.164226974600585</v>
          </cell>
        </row>
        <row r="131">
          <cell r="B131">
            <v>44131</v>
          </cell>
          <cell r="C131">
            <v>0</v>
          </cell>
          <cell r="D131">
            <v>0.38980022072791998</v>
          </cell>
          <cell r="E131">
            <v>1.1283833907569501E-2</v>
          </cell>
          <cell r="F131">
            <v>4.4776607338085098E-2</v>
          </cell>
        </row>
        <row r="132">
          <cell r="B132">
            <v>44132</v>
          </cell>
          <cell r="C132">
            <v>0</v>
          </cell>
          <cell r="D132">
            <v>0.69335526227951005</v>
          </cell>
          <cell r="E132">
            <v>6.5974013690685104E-2</v>
          </cell>
          <cell r="F132">
            <v>0.118746509603989</v>
          </cell>
        </row>
        <row r="133">
          <cell r="B133">
            <v>44133</v>
          </cell>
          <cell r="C133">
            <v>0</v>
          </cell>
          <cell r="D133">
            <v>0.56852138042449896</v>
          </cell>
          <cell r="E133">
            <v>4.8076744707707397E-2</v>
          </cell>
          <cell r="F133">
            <v>9.7940969487847904E-2</v>
          </cell>
        </row>
        <row r="134">
          <cell r="B134">
            <v>44134</v>
          </cell>
          <cell r="C134">
            <v>0</v>
          </cell>
          <cell r="D134">
            <v>0.77513444423675504</v>
          </cell>
          <cell r="E134">
            <v>3.4355879841053198E-2</v>
          </cell>
          <cell r="F134">
            <v>9.5098076691529698E-2</v>
          </cell>
        </row>
        <row r="135">
          <cell r="B135">
            <v>44135</v>
          </cell>
          <cell r="C135">
            <v>0</v>
          </cell>
          <cell r="D135">
            <v>1</v>
          </cell>
          <cell r="E135">
            <v>8.1659065869440106E-2</v>
          </cell>
          <cell r="F135">
            <v>0.148167517712844</v>
          </cell>
        </row>
        <row r="136">
          <cell r="B136">
            <v>44136</v>
          </cell>
          <cell r="C136" t="str">
            <v>NaN</v>
          </cell>
          <cell r="D136" t="str">
            <v>NaN</v>
          </cell>
          <cell r="E136" t="str">
            <v>NaN</v>
          </cell>
          <cell r="F136" t="str">
            <v>NaN</v>
          </cell>
        </row>
        <row r="137">
          <cell r="B137">
            <v>44137</v>
          </cell>
          <cell r="C137">
            <v>0</v>
          </cell>
          <cell r="D137">
            <v>0.189666777849197</v>
          </cell>
          <cell r="E137">
            <v>2.9649387876338799E-2</v>
          </cell>
          <cell r="F137">
            <v>5.2433204440961098E-2</v>
          </cell>
        </row>
        <row r="138">
          <cell r="B138">
            <v>44138</v>
          </cell>
          <cell r="C138">
            <v>0</v>
          </cell>
          <cell r="D138">
            <v>0.63963586091995195</v>
          </cell>
          <cell r="E138">
            <v>3.1362960535721802E-2</v>
          </cell>
          <cell r="F138">
            <v>8.6957920539565803E-2</v>
          </cell>
        </row>
        <row r="139">
          <cell r="B139">
            <v>44139</v>
          </cell>
          <cell r="C139">
            <v>0</v>
          </cell>
          <cell r="D139">
            <v>0.83529657125473</v>
          </cell>
          <cell r="E139">
            <v>3.4806136882425898E-2</v>
          </cell>
          <cell r="F139">
            <v>8.6544218603164302E-2</v>
          </cell>
        </row>
        <row r="140">
          <cell r="B140">
            <v>44140</v>
          </cell>
          <cell r="C140">
            <v>0</v>
          </cell>
          <cell r="D140">
            <v>1</v>
          </cell>
          <cell r="E140">
            <v>9.7933673415271594E-2</v>
          </cell>
          <cell r="F140">
            <v>0.18826623386965199</v>
          </cell>
        </row>
        <row r="141">
          <cell r="B141">
            <v>44141</v>
          </cell>
          <cell r="C141">
            <v>0</v>
          </cell>
          <cell r="D141">
            <v>1</v>
          </cell>
          <cell r="E141">
            <v>4.0684045195371499E-2</v>
          </cell>
          <cell r="F141">
            <v>0.108798696865577</v>
          </cell>
        </row>
        <row r="142">
          <cell r="B142">
            <v>44142</v>
          </cell>
          <cell r="C142">
            <v>0</v>
          </cell>
          <cell r="D142">
            <v>0</v>
          </cell>
          <cell r="E142">
            <v>0</v>
          </cell>
          <cell r="F142">
            <v>0</v>
          </cell>
        </row>
        <row r="143">
          <cell r="B143">
            <v>44143</v>
          </cell>
          <cell r="C143">
            <v>0</v>
          </cell>
          <cell r="D143">
            <v>0.80733501911163297</v>
          </cell>
          <cell r="E143">
            <v>2.8184655908013799E-2</v>
          </cell>
          <cell r="F143">
            <v>9.7865575015527395E-2</v>
          </cell>
        </row>
        <row r="144">
          <cell r="B144">
            <v>44144</v>
          </cell>
          <cell r="C144">
            <v>0</v>
          </cell>
          <cell r="D144">
            <v>0.85300201177597001</v>
          </cell>
          <cell r="E144">
            <v>5.9074324827819699E-2</v>
          </cell>
          <cell r="F144">
            <v>0.124046014057447</v>
          </cell>
        </row>
        <row r="145">
          <cell r="B145">
            <v>44145</v>
          </cell>
          <cell r="C145">
            <v>0</v>
          </cell>
          <cell r="D145">
            <v>0.50678551197052002</v>
          </cell>
          <cell r="E145">
            <v>4.8974001800677298E-2</v>
          </cell>
          <cell r="F145">
            <v>0.12778847931873699</v>
          </cell>
        </row>
        <row r="146">
          <cell r="B146">
            <v>44146</v>
          </cell>
          <cell r="C146">
            <v>0</v>
          </cell>
          <cell r="D146">
            <v>1</v>
          </cell>
          <cell r="E146">
            <v>6.0472552939835299E-2</v>
          </cell>
          <cell r="F146">
            <v>0.14354084157687999</v>
          </cell>
        </row>
        <row r="147">
          <cell r="B147">
            <v>44147</v>
          </cell>
          <cell r="C147">
            <v>0</v>
          </cell>
          <cell r="D147">
            <v>0.99444198608398404</v>
          </cell>
          <cell r="E147">
            <v>3.1899439548070702E-2</v>
          </cell>
          <cell r="F147">
            <v>8.9525465465443599E-2</v>
          </cell>
        </row>
        <row r="148">
          <cell r="B148">
            <v>44148</v>
          </cell>
          <cell r="C148">
            <v>0</v>
          </cell>
          <cell r="D148">
            <v>0.75534468889236395</v>
          </cell>
          <cell r="E148">
            <v>5.0579987594383299E-2</v>
          </cell>
          <cell r="F148">
            <v>0.102147366501719</v>
          </cell>
        </row>
        <row r="149">
          <cell r="B149">
            <v>44149</v>
          </cell>
          <cell r="C149">
            <v>0</v>
          </cell>
          <cell r="D149">
            <v>0.85423064231872503</v>
          </cell>
          <cell r="E149">
            <v>4.2323396495435199E-2</v>
          </cell>
          <cell r="F149">
            <v>9.9543187847202605E-2</v>
          </cell>
        </row>
        <row r="150">
          <cell r="B150">
            <v>44150</v>
          </cell>
          <cell r="C150">
            <v>0</v>
          </cell>
          <cell r="D150">
            <v>1</v>
          </cell>
          <cell r="E150">
            <v>4.7124101218760497E-2</v>
          </cell>
          <cell r="F150">
            <v>0.119471374045204</v>
          </cell>
        </row>
        <row r="151">
          <cell r="B151">
            <v>44151</v>
          </cell>
          <cell r="C151">
            <v>0</v>
          </cell>
          <cell r="D151">
            <v>1</v>
          </cell>
          <cell r="E151">
            <v>7.6814241791650403E-2</v>
          </cell>
          <cell r="F151">
            <v>0.14812637274381199</v>
          </cell>
        </row>
        <row r="152">
          <cell r="B152">
            <v>44152</v>
          </cell>
          <cell r="C152">
            <v>0</v>
          </cell>
          <cell r="D152">
            <v>1</v>
          </cell>
          <cell r="E152">
            <v>6.6015720784698501E-2</v>
          </cell>
          <cell r="F152">
            <v>0.141419883506094</v>
          </cell>
        </row>
        <row r="153">
          <cell r="B153">
            <v>44153</v>
          </cell>
          <cell r="C153">
            <v>0</v>
          </cell>
          <cell r="D153">
            <v>0.59272778034210205</v>
          </cell>
          <cell r="E153">
            <v>4.3244172429305901E-2</v>
          </cell>
          <cell r="F153">
            <v>9.6705962681913005E-2</v>
          </cell>
        </row>
        <row r="154">
          <cell r="B154">
            <v>44154</v>
          </cell>
          <cell r="C154">
            <v>0</v>
          </cell>
          <cell r="D154">
            <v>0.77754873037338201</v>
          </cell>
          <cell r="E154">
            <v>5.2743635682645798E-2</v>
          </cell>
          <cell r="F154">
            <v>0.114545214281668</v>
          </cell>
        </row>
        <row r="155">
          <cell r="B155">
            <v>44155</v>
          </cell>
          <cell r="C155">
            <v>0</v>
          </cell>
          <cell r="D155">
            <v>0.67169946432113603</v>
          </cell>
          <cell r="E155">
            <v>3.5155252712401899E-2</v>
          </cell>
          <cell r="F155">
            <v>8.9119967536420402E-2</v>
          </cell>
        </row>
        <row r="156">
          <cell r="B156">
            <v>44156</v>
          </cell>
          <cell r="C156">
            <v>0</v>
          </cell>
          <cell r="D156">
            <v>1</v>
          </cell>
          <cell r="E156">
            <v>9.0712734835648498E-2</v>
          </cell>
          <cell r="F156">
            <v>0.15695143114693899</v>
          </cell>
        </row>
        <row r="157">
          <cell r="B157">
            <v>44157</v>
          </cell>
          <cell r="C157">
            <v>0</v>
          </cell>
          <cell r="D157">
            <v>0.89478898048400801</v>
          </cell>
          <cell r="E157">
            <v>6.6020269373778195E-2</v>
          </cell>
          <cell r="F157">
            <v>0.12575092151521999</v>
          </cell>
        </row>
        <row r="158">
          <cell r="B158">
            <v>44158</v>
          </cell>
          <cell r="C158">
            <v>0</v>
          </cell>
          <cell r="D158">
            <v>0.77093356847762995</v>
          </cell>
          <cell r="E158">
            <v>5.7784880276556101E-2</v>
          </cell>
          <cell r="F158">
            <v>0.12042742446375999</v>
          </cell>
        </row>
        <row r="159">
          <cell r="B159">
            <v>44159</v>
          </cell>
          <cell r="C159">
            <v>0</v>
          </cell>
          <cell r="D159">
            <v>0.63700550794601396</v>
          </cell>
          <cell r="E159">
            <v>4.4919255224030799E-2</v>
          </cell>
          <cell r="F159">
            <v>9.7384651906315595E-2</v>
          </cell>
        </row>
        <row r="160">
          <cell r="B160">
            <v>44160</v>
          </cell>
          <cell r="C160">
            <v>0</v>
          </cell>
          <cell r="D160">
            <v>0.50777858495712203</v>
          </cell>
          <cell r="E160">
            <v>3.7133461544226698E-2</v>
          </cell>
          <cell r="F160">
            <v>8.0368554568898395E-2</v>
          </cell>
        </row>
        <row r="161">
          <cell r="B161">
            <v>44161</v>
          </cell>
          <cell r="C161">
            <v>0</v>
          </cell>
          <cell r="D161">
            <v>0.95690852403640703</v>
          </cell>
          <cell r="E161">
            <v>2.34439920803057E-2</v>
          </cell>
          <cell r="F161">
            <v>7.8043739460782802E-2</v>
          </cell>
        </row>
        <row r="162">
          <cell r="B162">
            <v>44162</v>
          </cell>
          <cell r="C162">
            <v>0</v>
          </cell>
          <cell r="D162">
            <v>1</v>
          </cell>
          <cell r="E162">
            <v>7.6929530972216595E-2</v>
          </cell>
          <cell r="F162">
            <v>0.152862827879612</v>
          </cell>
        </row>
        <row r="163">
          <cell r="B163">
            <v>44163</v>
          </cell>
          <cell r="C163">
            <v>0</v>
          </cell>
          <cell r="D163">
            <v>1</v>
          </cell>
          <cell r="E163">
            <v>4.2931110527711598E-2</v>
          </cell>
          <cell r="F163">
            <v>0.118975088797186</v>
          </cell>
        </row>
        <row r="164">
          <cell r="B164">
            <v>44164</v>
          </cell>
          <cell r="C164">
            <v>0</v>
          </cell>
          <cell r="D164">
            <v>0.37577006220817499</v>
          </cell>
          <cell r="E164">
            <v>8.3079636198948696E-3</v>
          </cell>
          <cell r="F164">
            <v>3.5747281060100902E-2</v>
          </cell>
        </row>
        <row r="165">
          <cell r="B165">
            <v>44165</v>
          </cell>
          <cell r="C165">
            <v>0</v>
          </cell>
          <cell r="D165">
            <v>1</v>
          </cell>
          <cell r="E165">
            <v>7.10157188997836E-2</v>
          </cell>
          <cell r="F165">
            <v>0.15010478868136701</v>
          </cell>
        </row>
        <row r="166">
          <cell r="B166">
            <v>44166</v>
          </cell>
          <cell r="C166">
            <v>0</v>
          </cell>
          <cell r="D166">
            <v>0.83928990364074696</v>
          </cell>
          <cell r="E166">
            <v>1.7625977509408901E-2</v>
          </cell>
          <cell r="F166">
            <v>6.9193276826001293E-2</v>
          </cell>
        </row>
        <row r="167">
          <cell r="B167">
            <v>44167</v>
          </cell>
          <cell r="C167">
            <v>0</v>
          </cell>
          <cell r="D167">
            <v>1</v>
          </cell>
          <cell r="E167">
            <v>3.4988707132648199E-2</v>
          </cell>
          <cell r="F167">
            <v>0.104855380990868</v>
          </cell>
        </row>
        <row r="168">
          <cell r="B168">
            <v>44168</v>
          </cell>
          <cell r="C168">
            <v>0</v>
          </cell>
          <cell r="D168">
            <v>0.80989849567413297</v>
          </cell>
          <cell r="E168">
            <v>2.8571310223128799E-2</v>
          </cell>
          <cell r="F168">
            <v>8.5044049888450698E-2</v>
          </cell>
        </row>
        <row r="169">
          <cell r="B169">
            <v>44169</v>
          </cell>
          <cell r="C169">
            <v>0</v>
          </cell>
          <cell r="D169">
            <v>0.88512259721755904</v>
          </cell>
          <cell r="E169">
            <v>5.5069206019775503E-2</v>
          </cell>
          <cell r="F169">
            <v>0.128514354175677</v>
          </cell>
        </row>
        <row r="170">
          <cell r="B170">
            <v>44170</v>
          </cell>
          <cell r="C170">
            <v>0</v>
          </cell>
          <cell r="D170">
            <v>1</v>
          </cell>
          <cell r="E170">
            <v>1.9232753622958301E-2</v>
          </cell>
          <cell r="F170">
            <v>8.3679563371541393E-2</v>
          </cell>
        </row>
        <row r="171">
          <cell r="B171">
            <v>44171</v>
          </cell>
          <cell r="C171">
            <v>0</v>
          </cell>
          <cell r="D171">
            <v>0.96917504072189298</v>
          </cell>
          <cell r="E171">
            <v>4.1933584188716698E-2</v>
          </cell>
          <cell r="F171">
            <v>0.114636404102699</v>
          </cell>
        </row>
        <row r="172">
          <cell r="B172">
            <v>44172</v>
          </cell>
          <cell r="C172">
            <v>0</v>
          </cell>
          <cell r="D172">
            <v>0.872514247894287</v>
          </cell>
          <cell r="E172">
            <v>3.12284405878126E-2</v>
          </cell>
          <cell r="F172">
            <v>9.6160665623714295E-2</v>
          </cell>
        </row>
        <row r="173">
          <cell r="B173">
            <v>44173</v>
          </cell>
          <cell r="C173">
            <v>0</v>
          </cell>
          <cell r="D173">
            <v>0.88784307241439797</v>
          </cell>
          <cell r="E173">
            <v>3.7962451674416697E-2</v>
          </cell>
          <cell r="F173">
            <v>0.106515005695446</v>
          </cell>
        </row>
        <row r="174">
          <cell r="B174">
            <v>44174</v>
          </cell>
          <cell r="C174">
            <v>0</v>
          </cell>
          <cell r="D174">
            <v>0.76563668251037598</v>
          </cell>
          <cell r="E174">
            <v>5.5261527350221502E-2</v>
          </cell>
          <cell r="F174">
            <v>0.128507278668131</v>
          </cell>
        </row>
        <row r="175">
          <cell r="B175">
            <v>44175</v>
          </cell>
          <cell r="C175">
            <v>0</v>
          </cell>
          <cell r="D175">
            <v>0.976606965065002</v>
          </cell>
          <cell r="E175">
            <v>4.1387627203898401E-2</v>
          </cell>
          <cell r="F175">
            <v>0.10331732242375399</v>
          </cell>
        </row>
        <row r="176">
          <cell r="B176">
            <v>44176</v>
          </cell>
          <cell r="C176">
            <v>0</v>
          </cell>
          <cell r="D176">
            <v>0.83515173196792603</v>
          </cell>
          <cell r="E176">
            <v>1.11732130792223E-2</v>
          </cell>
          <cell r="F176">
            <v>6.4880992827914499E-2</v>
          </cell>
        </row>
        <row r="177">
          <cell r="B177">
            <v>44177</v>
          </cell>
          <cell r="C177">
            <v>0</v>
          </cell>
          <cell r="D177">
            <v>0.76958954334259</v>
          </cell>
          <cell r="E177">
            <v>3.3401932553739903E-2</v>
          </cell>
          <cell r="F177">
            <v>8.8333500289518793E-2</v>
          </cell>
        </row>
        <row r="178">
          <cell r="B178">
            <v>44178</v>
          </cell>
          <cell r="C178">
            <v>0</v>
          </cell>
          <cell r="D178">
            <v>1</v>
          </cell>
          <cell r="E178">
            <v>4.4408367947996102E-2</v>
          </cell>
          <cell r="F178">
            <v>0.11530539905347401</v>
          </cell>
        </row>
        <row r="179">
          <cell r="B179">
            <v>44179</v>
          </cell>
          <cell r="C179">
            <v>0</v>
          </cell>
          <cell r="D179">
            <v>0.63899832963943404</v>
          </cell>
          <cell r="E179">
            <v>5.8540050027685399E-2</v>
          </cell>
          <cell r="F179">
            <v>0.122634253205041</v>
          </cell>
        </row>
        <row r="180">
          <cell r="B180">
            <v>44180</v>
          </cell>
          <cell r="C180">
            <v>0</v>
          </cell>
          <cell r="D180">
            <v>0.54098272323608398</v>
          </cell>
          <cell r="E180">
            <v>3.3954195661096698E-2</v>
          </cell>
          <cell r="F180">
            <v>8.93306568786085E-2</v>
          </cell>
        </row>
        <row r="181">
          <cell r="B181">
            <v>44181</v>
          </cell>
          <cell r="C181">
            <v>0</v>
          </cell>
          <cell r="D181">
            <v>0.72430574893951405</v>
          </cell>
          <cell r="E181">
            <v>2.8213407511952199E-2</v>
          </cell>
          <cell r="F181">
            <v>8.6639862232319703E-2</v>
          </cell>
        </row>
        <row r="182">
          <cell r="B182">
            <v>44182</v>
          </cell>
          <cell r="C182">
            <v>0</v>
          </cell>
          <cell r="D182">
            <v>1</v>
          </cell>
          <cell r="E182">
            <v>5.0500304340568999E-2</v>
          </cell>
          <cell r="F182">
            <v>0.118909981408475</v>
          </cell>
        </row>
        <row r="183">
          <cell r="B183">
            <v>44183</v>
          </cell>
          <cell r="C183">
            <v>0</v>
          </cell>
          <cell r="D183">
            <v>0.13197585940361001</v>
          </cell>
          <cell r="E183">
            <v>1.1701306508433399E-2</v>
          </cell>
          <cell r="F183">
            <v>3.71776073528945E-2</v>
          </cell>
        </row>
        <row r="184">
          <cell r="B184">
            <v>44184</v>
          </cell>
          <cell r="C184">
            <v>0</v>
          </cell>
          <cell r="D184">
            <v>0.29712560772895802</v>
          </cell>
          <cell r="E184">
            <v>1.6682082540752301E-2</v>
          </cell>
          <cell r="F184">
            <v>5.6124922877633703E-2</v>
          </cell>
        </row>
        <row r="185">
          <cell r="B185">
            <v>44185</v>
          </cell>
          <cell r="C185">
            <v>0</v>
          </cell>
          <cell r="D185">
            <v>0.57337707281112604</v>
          </cell>
          <cell r="E185">
            <v>4.6571245915414103E-2</v>
          </cell>
          <cell r="F185">
            <v>0.122536182573468</v>
          </cell>
        </row>
        <row r="186">
          <cell r="B186">
            <v>44186</v>
          </cell>
          <cell r="C186">
            <v>0</v>
          </cell>
          <cell r="D186">
            <v>0.66092729568481401</v>
          </cell>
          <cell r="E186">
            <v>9.9403947258724701E-2</v>
          </cell>
          <cell r="F186">
            <v>0.190917876220973</v>
          </cell>
        </row>
        <row r="187">
          <cell r="B187">
            <v>44187</v>
          </cell>
          <cell r="C187">
            <v>0</v>
          </cell>
          <cell r="D187">
            <v>0.66564571857452304</v>
          </cell>
          <cell r="E187">
            <v>3.3573448292981999E-2</v>
          </cell>
          <cell r="F187">
            <v>8.8435832405717493E-2</v>
          </cell>
        </row>
        <row r="188">
          <cell r="B188">
            <v>44188</v>
          </cell>
          <cell r="C188">
            <v>0</v>
          </cell>
          <cell r="D188">
            <v>0.77998834848403897</v>
          </cell>
          <cell r="E188">
            <v>3.23969022260642E-2</v>
          </cell>
          <cell r="F188">
            <v>9.1557842051357793E-2</v>
          </cell>
        </row>
        <row r="189">
          <cell r="B189">
            <v>44189</v>
          </cell>
          <cell r="C189">
            <v>0</v>
          </cell>
          <cell r="D189">
            <v>0.83261185884475697</v>
          </cell>
          <cell r="E189">
            <v>4.1469879587467499E-2</v>
          </cell>
          <cell r="F189">
            <v>0.10528893599538</v>
          </cell>
        </row>
        <row r="190">
          <cell r="B190">
            <v>44190</v>
          </cell>
          <cell r="C190">
            <v>0</v>
          </cell>
          <cell r="D190">
            <v>0.58537495136260898</v>
          </cell>
          <cell r="E190">
            <v>5.8774540165753703E-2</v>
          </cell>
          <cell r="F190">
            <v>0.137394287496375</v>
          </cell>
        </row>
        <row r="191">
          <cell r="B191">
            <v>44191</v>
          </cell>
          <cell r="C191">
            <v>0</v>
          </cell>
          <cell r="D191">
            <v>5.7346940040588303E-2</v>
          </cell>
          <cell r="E191">
            <v>7.0827917520736496E-3</v>
          </cell>
          <cell r="F191">
            <v>1.7593523444454601E-2</v>
          </cell>
        </row>
        <row r="192">
          <cell r="B192">
            <v>44192</v>
          </cell>
          <cell r="C192">
            <v>0</v>
          </cell>
          <cell r="D192">
            <v>0.70927673578262296</v>
          </cell>
          <cell r="E192">
            <v>1.9824335353067001E-2</v>
          </cell>
          <cell r="F192">
            <v>7.2857032419478995E-2</v>
          </cell>
        </row>
        <row r="193">
          <cell r="B193">
            <v>44193</v>
          </cell>
          <cell r="C193">
            <v>0</v>
          </cell>
          <cell r="D193">
            <v>1</v>
          </cell>
          <cell r="E193">
            <v>7.5338839754685694E-2</v>
          </cell>
          <cell r="F193">
            <v>0.16942753020391399</v>
          </cell>
        </row>
        <row r="194">
          <cell r="B194">
            <v>44194</v>
          </cell>
          <cell r="C194">
            <v>0</v>
          </cell>
          <cell r="D194">
            <v>1</v>
          </cell>
          <cell r="E194">
            <v>0.11674620733581299</v>
          </cell>
          <cell r="F194">
            <v>0.20623865683172601</v>
          </cell>
        </row>
        <row r="195">
          <cell r="B195">
            <v>44195</v>
          </cell>
          <cell r="C195">
            <v>0</v>
          </cell>
          <cell r="D195">
            <v>1</v>
          </cell>
          <cell r="E195">
            <v>3.3082929625088901E-2</v>
          </cell>
          <cell r="F195">
            <v>0.104895150033549</v>
          </cell>
        </row>
        <row r="196">
          <cell r="B196">
            <v>44196</v>
          </cell>
          <cell r="C196">
            <v>0</v>
          </cell>
          <cell r="D196">
            <v>0.63302934169769198</v>
          </cell>
          <cell r="E196">
            <v>3.0766876287509199E-2</v>
          </cell>
          <cell r="F196">
            <v>8.8433912978889195E-2</v>
          </cell>
        </row>
        <row r="197">
          <cell r="B197" t="str">
            <v>date</v>
          </cell>
          <cell r="C197" t="str">
            <v>min</v>
          </cell>
          <cell r="D197" t="str">
            <v>max</v>
          </cell>
          <cell r="E197" t="str">
            <v>mean</v>
          </cell>
          <cell r="F197" t="str">
            <v>stDev</v>
          </cell>
        </row>
        <row r="198">
          <cell r="B198">
            <v>44197</v>
          </cell>
          <cell r="C198">
            <v>0</v>
          </cell>
          <cell r="D198">
            <v>0.53938305377960205</v>
          </cell>
          <cell r="E198">
            <v>0.33309058866330499</v>
          </cell>
          <cell r="F198">
            <v>0.21383174598221999</v>
          </cell>
        </row>
        <row r="199">
          <cell r="B199">
            <v>44198</v>
          </cell>
          <cell r="C199">
            <v>0</v>
          </cell>
          <cell r="D199">
            <v>0.75614720582962003</v>
          </cell>
          <cell r="E199">
            <v>2.7684604494490499E-2</v>
          </cell>
          <cell r="F199">
            <v>9.1769839407831996E-2</v>
          </cell>
        </row>
        <row r="200">
          <cell r="B200">
            <v>44199</v>
          </cell>
          <cell r="C200">
            <v>0</v>
          </cell>
          <cell r="D200">
            <v>1</v>
          </cell>
          <cell r="E200">
            <v>8.8192510660401804E-2</v>
          </cell>
          <cell r="F200">
            <v>0.15825664150198199</v>
          </cell>
        </row>
        <row r="201">
          <cell r="B201">
            <v>44200</v>
          </cell>
          <cell r="C201">
            <v>0</v>
          </cell>
          <cell r="D201">
            <v>1</v>
          </cell>
          <cell r="E201">
            <v>0.23599041297367301</v>
          </cell>
          <cell r="F201">
            <v>0.24743834163443201</v>
          </cell>
        </row>
        <row r="202">
          <cell r="B202">
            <v>44201</v>
          </cell>
          <cell r="C202">
            <v>0</v>
          </cell>
          <cell r="D202">
            <v>0.53497529029846103</v>
          </cell>
          <cell r="E202">
            <v>2.0102274196813499E-2</v>
          </cell>
          <cell r="F202">
            <v>7.1889796598170394E-2</v>
          </cell>
        </row>
        <row r="203">
          <cell r="B203">
            <v>44202</v>
          </cell>
          <cell r="C203">
            <v>0</v>
          </cell>
          <cell r="D203">
            <v>0.89089053869247403</v>
          </cell>
          <cell r="E203">
            <v>0.19944909576759001</v>
          </cell>
          <cell r="F203">
            <v>0.21919486766367499</v>
          </cell>
        </row>
        <row r="204">
          <cell r="B204">
            <v>44203</v>
          </cell>
          <cell r="C204">
            <v>0</v>
          </cell>
          <cell r="D204">
            <v>0</v>
          </cell>
          <cell r="E204">
            <v>0</v>
          </cell>
          <cell r="F204">
            <v>0</v>
          </cell>
        </row>
        <row r="205">
          <cell r="B205">
            <v>44204</v>
          </cell>
          <cell r="C205">
            <v>0</v>
          </cell>
          <cell r="D205">
            <v>0.76722413301467896</v>
          </cell>
          <cell r="E205">
            <v>3.5971119897080302E-2</v>
          </cell>
          <cell r="F205">
            <v>0.102391521411425</v>
          </cell>
        </row>
        <row r="206">
          <cell r="B206">
            <v>44205</v>
          </cell>
          <cell r="C206">
            <v>0</v>
          </cell>
          <cell r="D206">
            <v>1</v>
          </cell>
          <cell r="E206">
            <v>3.2822949275656502E-2</v>
          </cell>
          <cell r="F206">
            <v>0.10963977526803299</v>
          </cell>
        </row>
        <row r="207">
          <cell r="B207">
            <v>44206</v>
          </cell>
          <cell r="C207">
            <v>0</v>
          </cell>
          <cell r="D207">
            <v>1</v>
          </cell>
          <cell r="E207">
            <v>5.2244318977592699E-2</v>
          </cell>
          <cell r="F207">
            <v>0.12947007268034799</v>
          </cell>
        </row>
        <row r="208">
          <cell r="B208">
            <v>44207</v>
          </cell>
          <cell r="C208">
            <v>0</v>
          </cell>
          <cell r="D208">
            <v>0.56989735364913896</v>
          </cell>
          <cell r="E208">
            <v>4.8858280808196097E-2</v>
          </cell>
          <cell r="F208">
            <v>0.105998476759345</v>
          </cell>
        </row>
        <row r="209">
          <cell r="B209">
            <v>44208</v>
          </cell>
          <cell r="C209">
            <v>0</v>
          </cell>
          <cell r="D209">
            <v>0.41117668151855402</v>
          </cell>
          <cell r="E209">
            <v>8.1750781693784594E-2</v>
          </cell>
          <cell r="F209">
            <v>0.127472812624911</v>
          </cell>
        </row>
        <row r="210">
          <cell r="B210">
            <v>44209</v>
          </cell>
          <cell r="C210">
            <v>0</v>
          </cell>
          <cell r="D210">
            <v>0.76684129238128595</v>
          </cell>
          <cell r="E210">
            <v>2.2118738341012498E-2</v>
          </cell>
          <cell r="F210">
            <v>7.2161504144495903E-2</v>
          </cell>
        </row>
        <row r="211">
          <cell r="B211">
            <v>44210</v>
          </cell>
          <cell r="C211">
            <v>0</v>
          </cell>
          <cell r="D211">
            <v>1</v>
          </cell>
          <cell r="E211">
            <v>3.6925476426968702E-2</v>
          </cell>
          <cell r="F211">
            <v>0.102470778515457</v>
          </cell>
        </row>
        <row r="212">
          <cell r="B212">
            <v>44211</v>
          </cell>
          <cell r="C212">
            <v>0</v>
          </cell>
          <cell r="D212">
            <v>1</v>
          </cell>
          <cell r="E212">
            <v>8.9054564737271899E-2</v>
          </cell>
          <cell r="F212">
            <v>0.17561573207192899</v>
          </cell>
        </row>
        <row r="213">
          <cell r="B213">
            <v>44212</v>
          </cell>
          <cell r="C213">
            <v>0</v>
          </cell>
          <cell r="D213">
            <v>1</v>
          </cell>
          <cell r="E213">
            <v>0.21623589294468001</v>
          </cell>
          <cell r="F213">
            <v>0.29680726485047798</v>
          </cell>
        </row>
        <row r="214">
          <cell r="B214">
            <v>44213</v>
          </cell>
          <cell r="C214">
            <v>0</v>
          </cell>
          <cell r="D214">
            <v>0.64425528049468905</v>
          </cell>
          <cell r="E214">
            <v>0.20568370205132699</v>
          </cell>
          <cell r="F214">
            <v>0.16194729847262301</v>
          </cell>
        </row>
        <row r="215">
          <cell r="B215">
            <v>44214</v>
          </cell>
          <cell r="C215">
            <v>0</v>
          </cell>
          <cell r="D215">
            <v>0.56050390005111606</v>
          </cell>
          <cell r="E215">
            <v>0.13362389264400201</v>
          </cell>
          <cell r="F215">
            <v>0.201392237509432</v>
          </cell>
        </row>
        <row r="216">
          <cell r="B216">
            <v>44215</v>
          </cell>
          <cell r="C216">
            <v>0</v>
          </cell>
          <cell r="D216">
            <v>1</v>
          </cell>
          <cell r="E216">
            <v>3.4524691159286101E-2</v>
          </cell>
          <cell r="F216">
            <v>0.106170951297909</v>
          </cell>
        </row>
        <row r="217">
          <cell r="B217">
            <v>44216</v>
          </cell>
          <cell r="C217">
            <v>0</v>
          </cell>
          <cell r="D217">
            <v>0.91601890325546198</v>
          </cell>
          <cell r="E217">
            <v>3.01822393167295E-2</v>
          </cell>
          <cell r="F217">
            <v>0.10209693577022</v>
          </cell>
        </row>
        <row r="218">
          <cell r="B218">
            <v>44217</v>
          </cell>
          <cell r="C218">
            <v>0</v>
          </cell>
          <cell r="D218">
            <v>1</v>
          </cell>
          <cell r="E218">
            <v>3.6683063324592501E-2</v>
          </cell>
          <cell r="F218">
            <v>0.124073743612462</v>
          </cell>
        </row>
        <row r="219">
          <cell r="B219">
            <v>44218</v>
          </cell>
          <cell r="C219">
            <v>0</v>
          </cell>
          <cell r="D219">
            <v>0.56455749273300104</v>
          </cell>
          <cell r="E219">
            <v>0.104403305204098</v>
          </cell>
          <cell r="F219">
            <v>0.16146832801988201</v>
          </cell>
        </row>
        <row r="220">
          <cell r="B220">
            <v>44219</v>
          </cell>
          <cell r="C220">
            <v>0</v>
          </cell>
          <cell r="D220">
            <v>0.67918759584426802</v>
          </cell>
          <cell r="E220">
            <v>3.8886170036209401E-2</v>
          </cell>
          <cell r="F220">
            <v>0.100857503325956</v>
          </cell>
        </row>
        <row r="221">
          <cell r="B221">
            <v>44220</v>
          </cell>
          <cell r="C221">
            <v>0</v>
          </cell>
          <cell r="D221">
            <v>0.85277515649795499</v>
          </cell>
          <cell r="E221">
            <v>2.78644006235945E-2</v>
          </cell>
          <cell r="F221">
            <v>8.96664274791244E-2</v>
          </cell>
        </row>
        <row r="222">
          <cell r="B222">
            <v>44221</v>
          </cell>
          <cell r="C222">
            <v>0</v>
          </cell>
          <cell r="D222">
            <v>1</v>
          </cell>
          <cell r="E222">
            <v>7.2257967553252797E-2</v>
          </cell>
          <cell r="F222">
            <v>0.16606334781902199</v>
          </cell>
        </row>
        <row r="223">
          <cell r="B223">
            <v>44222</v>
          </cell>
          <cell r="C223">
            <v>0</v>
          </cell>
          <cell r="D223">
            <v>1</v>
          </cell>
          <cell r="E223">
            <v>3.8410428467756698E-2</v>
          </cell>
          <cell r="F223">
            <v>0.114914172017509</v>
          </cell>
        </row>
        <row r="224">
          <cell r="B224">
            <v>44223</v>
          </cell>
          <cell r="C224">
            <v>0</v>
          </cell>
          <cell r="D224">
            <v>0.86518019437789895</v>
          </cell>
          <cell r="E224">
            <v>7.0222013808362502E-2</v>
          </cell>
          <cell r="F224">
            <v>0.150765780522162</v>
          </cell>
        </row>
        <row r="225">
          <cell r="B225">
            <v>44224</v>
          </cell>
          <cell r="C225">
            <v>0</v>
          </cell>
          <cell r="D225">
            <v>0.75549983978271396</v>
          </cell>
          <cell r="E225">
            <v>5.0492877270062998E-2</v>
          </cell>
          <cell r="F225">
            <v>0.105843160397126</v>
          </cell>
        </row>
        <row r="226">
          <cell r="B226">
            <v>44225</v>
          </cell>
          <cell r="C226">
            <v>0</v>
          </cell>
          <cell r="D226">
            <v>1</v>
          </cell>
          <cell r="E226">
            <v>6.8365792682329798E-2</v>
          </cell>
          <cell r="F226">
            <v>0.13894679999663001</v>
          </cell>
        </row>
        <row r="227">
          <cell r="B227">
            <v>44226</v>
          </cell>
          <cell r="C227">
            <v>0</v>
          </cell>
          <cell r="D227">
            <v>0.74579352140426602</v>
          </cell>
          <cell r="E227">
            <v>2.70032190581453E-2</v>
          </cell>
          <cell r="F227">
            <v>8.1897705159884801E-2</v>
          </cell>
        </row>
        <row r="228">
          <cell r="B228">
            <v>44227</v>
          </cell>
          <cell r="C228">
            <v>0</v>
          </cell>
          <cell r="D228">
            <v>0.64811378717422397</v>
          </cell>
          <cell r="E228">
            <v>2.94300901581677E-2</v>
          </cell>
          <cell r="F228">
            <v>8.5112513871946696E-2</v>
          </cell>
        </row>
        <row r="229">
          <cell r="B229">
            <v>44228</v>
          </cell>
          <cell r="C229" t="str">
            <v>NaN</v>
          </cell>
          <cell r="D229" t="str">
            <v>NaN</v>
          </cell>
          <cell r="E229" t="str">
            <v>NaN</v>
          </cell>
          <cell r="F229" t="str">
            <v>NaN</v>
          </cell>
        </row>
        <row r="230">
          <cell r="B230">
            <v>44229</v>
          </cell>
          <cell r="C230">
            <v>0</v>
          </cell>
          <cell r="D230">
            <v>0.64062178134918202</v>
          </cell>
          <cell r="E230">
            <v>4.02452357096615E-2</v>
          </cell>
          <cell r="F230">
            <v>9.8334222872060104E-2</v>
          </cell>
        </row>
        <row r="231">
          <cell r="B231">
            <v>44230</v>
          </cell>
          <cell r="C231">
            <v>0</v>
          </cell>
          <cell r="D231">
            <v>0.64005261659622104</v>
          </cell>
          <cell r="E231">
            <v>2.86316943660898E-2</v>
          </cell>
          <cell r="F231">
            <v>8.6793263617300401E-2</v>
          </cell>
        </row>
        <row r="232">
          <cell r="B232">
            <v>44231</v>
          </cell>
          <cell r="C232">
            <v>0</v>
          </cell>
          <cell r="D232">
            <v>0.76022845506668002</v>
          </cell>
          <cell r="E232">
            <v>3.6539889094222601E-2</v>
          </cell>
          <cell r="F232">
            <v>9.2505898895630406E-2</v>
          </cell>
        </row>
        <row r="233">
          <cell r="B233">
            <v>44232</v>
          </cell>
          <cell r="C233">
            <v>0</v>
          </cell>
          <cell r="D233">
            <v>1</v>
          </cell>
          <cell r="E233">
            <v>2.4896973936254101E-2</v>
          </cell>
          <cell r="F233">
            <v>9.2290459670170702E-2</v>
          </cell>
        </row>
        <row r="234">
          <cell r="B234">
            <v>44233</v>
          </cell>
          <cell r="C234">
            <v>0</v>
          </cell>
          <cell r="D234">
            <v>0.73077452182769698</v>
          </cell>
          <cell r="E234">
            <v>2.7297461121126999E-2</v>
          </cell>
          <cell r="F234">
            <v>8.7751914365275005E-2</v>
          </cell>
        </row>
        <row r="235">
          <cell r="B235">
            <v>44234</v>
          </cell>
          <cell r="C235" t="str">
            <v>NaN</v>
          </cell>
          <cell r="D235" t="str">
            <v>NaN</v>
          </cell>
          <cell r="E235" t="str">
            <v>NaN</v>
          </cell>
          <cell r="F235" t="str">
            <v>NaN</v>
          </cell>
        </row>
        <row r="236">
          <cell r="B236">
            <v>44235</v>
          </cell>
          <cell r="C236">
            <v>0</v>
          </cell>
          <cell r="D236">
            <v>0.721477270126342</v>
          </cell>
          <cell r="E236">
            <v>4.9799742866068197E-2</v>
          </cell>
          <cell r="F236">
            <v>0.11480965515682399</v>
          </cell>
        </row>
        <row r="237">
          <cell r="B237">
            <v>44236</v>
          </cell>
          <cell r="C237">
            <v>0</v>
          </cell>
          <cell r="D237">
            <v>1</v>
          </cell>
          <cell r="E237">
            <v>2.85441110861539E-2</v>
          </cell>
          <cell r="F237">
            <v>9.3774280641953006E-2</v>
          </cell>
        </row>
        <row r="238">
          <cell r="B238">
            <v>44237</v>
          </cell>
          <cell r="C238">
            <v>0</v>
          </cell>
          <cell r="D238">
            <v>0.75427860021591098</v>
          </cell>
          <cell r="E238">
            <v>1.2398296511845701E-2</v>
          </cell>
          <cell r="F238">
            <v>5.66660920410509E-2</v>
          </cell>
        </row>
        <row r="239">
          <cell r="B239">
            <v>44238</v>
          </cell>
          <cell r="C239">
            <v>0</v>
          </cell>
          <cell r="D239">
            <v>1</v>
          </cell>
          <cell r="E239">
            <v>3.0868404056110799E-2</v>
          </cell>
          <cell r="F239">
            <v>0.106352168923597</v>
          </cell>
        </row>
        <row r="240">
          <cell r="B240">
            <v>44239</v>
          </cell>
          <cell r="C240">
            <v>0</v>
          </cell>
          <cell r="D240">
            <v>0.58608853816985995</v>
          </cell>
          <cell r="E240">
            <v>2.18858064996688E-2</v>
          </cell>
          <cell r="F240">
            <v>8.3070653336735495E-2</v>
          </cell>
        </row>
        <row r="241">
          <cell r="B241">
            <v>44240</v>
          </cell>
          <cell r="C241">
            <v>0</v>
          </cell>
          <cell r="D241">
            <v>0.75940889120101895</v>
          </cell>
          <cell r="E241">
            <v>4.97629662915074E-2</v>
          </cell>
          <cell r="F241">
            <v>0.106904882871746</v>
          </cell>
        </row>
        <row r="242">
          <cell r="B242">
            <v>44241</v>
          </cell>
          <cell r="C242">
            <v>0</v>
          </cell>
          <cell r="D242">
            <v>0.65627110004425004</v>
          </cell>
          <cell r="E242">
            <v>3.4350553556612602E-2</v>
          </cell>
          <cell r="F242">
            <v>9.4068408242659399E-2</v>
          </cell>
        </row>
        <row r="243">
          <cell r="B243">
            <v>44242</v>
          </cell>
          <cell r="C243">
            <v>0</v>
          </cell>
          <cell r="D243">
            <v>0.934137642383575</v>
          </cell>
          <cell r="E243">
            <v>3.6344346979906003E-2</v>
          </cell>
          <cell r="F243">
            <v>9.8233844496290607E-2</v>
          </cell>
        </row>
        <row r="244">
          <cell r="B244">
            <v>44243</v>
          </cell>
          <cell r="C244">
            <v>0</v>
          </cell>
          <cell r="D244">
            <v>0.968935966491699</v>
          </cell>
          <cell r="E244">
            <v>7.5598744652938005E-2</v>
          </cell>
          <cell r="F244">
            <v>0.166400232038139</v>
          </cell>
        </row>
        <row r="245">
          <cell r="B245">
            <v>44244</v>
          </cell>
          <cell r="C245">
            <v>0</v>
          </cell>
          <cell r="D245">
            <v>0.52610594034194902</v>
          </cell>
          <cell r="E245">
            <v>3.4858531910292E-2</v>
          </cell>
          <cell r="F245">
            <v>8.0171896852785807E-2</v>
          </cell>
        </row>
        <row r="246">
          <cell r="B246">
            <v>44245</v>
          </cell>
          <cell r="C246">
            <v>0</v>
          </cell>
          <cell r="D246">
            <v>0.558396816253662</v>
          </cell>
          <cell r="E246">
            <v>2.581981635747E-2</v>
          </cell>
          <cell r="F246">
            <v>8.02214131617804E-2</v>
          </cell>
        </row>
        <row r="247">
          <cell r="B247">
            <v>44246</v>
          </cell>
          <cell r="C247">
            <v>0</v>
          </cell>
          <cell r="D247">
            <v>0.64752131700515703</v>
          </cell>
          <cell r="E247">
            <v>2.28784706505171E-2</v>
          </cell>
          <cell r="F247">
            <v>7.5431057177890504E-2</v>
          </cell>
        </row>
        <row r="248">
          <cell r="B248">
            <v>44247</v>
          </cell>
          <cell r="C248">
            <v>0</v>
          </cell>
          <cell r="D248">
            <v>1</v>
          </cell>
          <cell r="E248">
            <v>6.2498525708446703E-2</v>
          </cell>
          <cell r="F248">
            <v>0.145145817315502</v>
          </cell>
        </row>
        <row r="249">
          <cell r="B249">
            <v>44248</v>
          </cell>
          <cell r="C249">
            <v>0</v>
          </cell>
          <cell r="D249">
            <v>0.42246299982070901</v>
          </cell>
          <cell r="E249">
            <v>2.1227897390960801E-2</v>
          </cell>
          <cell r="F249">
            <v>6.2126262427018603E-2</v>
          </cell>
        </row>
        <row r="250">
          <cell r="B250">
            <v>44249</v>
          </cell>
          <cell r="C250">
            <v>0</v>
          </cell>
          <cell r="D250">
            <v>0.65368217229843095</v>
          </cell>
          <cell r="E250">
            <v>2.9628257306329099E-2</v>
          </cell>
          <cell r="F250">
            <v>8.9632048521889399E-2</v>
          </cell>
        </row>
        <row r="251">
          <cell r="B251">
            <v>44250</v>
          </cell>
          <cell r="C251">
            <v>0</v>
          </cell>
          <cell r="D251">
            <v>0.81279069185256902</v>
          </cell>
          <cell r="E251">
            <v>2.3464804941423001E-2</v>
          </cell>
          <cell r="F251">
            <v>8.4239416818034707E-2</v>
          </cell>
        </row>
        <row r="252">
          <cell r="B252">
            <v>44251</v>
          </cell>
          <cell r="C252">
            <v>0</v>
          </cell>
          <cell r="D252">
            <v>0.63382583856582597</v>
          </cell>
          <cell r="E252">
            <v>3.9505687740869898E-2</v>
          </cell>
          <cell r="F252">
            <v>9.4362278214172604E-2</v>
          </cell>
        </row>
        <row r="253">
          <cell r="B253">
            <v>44252</v>
          </cell>
          <cell r="C253">
            <v>0</v>
          </cell>
          <cell r="D253">
            <v>0.80108296871185303</v>
          </cell>
          <cell r="E253">
            <v>3.9866764525079701E-2</v>
          </cell>
          <cell r="F253">
            <v>0.110822961577728</v>
          </cell>
        </row>
        <row r="254">
          <cell r="B254">
            <v>44253</v>
          </cell>
          <cell r="C254">
            <v>0</v>
          </cell>
          <cell r="D254">
            <v>1</v>
          </cell>
          <cell r="E254">
            <v>3.09343884770109E-2</v>
          </cell>
          <cell r="F254">
            <v>0.10481852647666</v>
          </cell>
        </row>
        <row r="255">
          <cell r="B255">
            <v>44254</v>
          </cell>
          <cell r="C255">
            <v>0</v>
          </cell>
          <cell r="D255">
            <v>0.82559841871261597</v>
          </cell>
          <cell r="E255">
            <v>2.2706905819833201E-2</v>
          </cell>
          <cell r="F255">
            <v>8.3561004861312002E-2</v>
          </cell>
        </row>
        <row r="256">
          <cell r="B256">
            <v>44255</v>
          </cell>
          <cell r="C256">
            <v>0</v>
          </cell>
          <cell r="D256">
            <v>0.93112295866012496</v>
          </cell>
          <cell r="E256">
            <v>3.40035536254506E-2</v>
          </cell>
          <cell r="F256">
            <v>0.10306820647935</v>
          </cell>
        </row>
        <row r="257">
          <cell r="B257">
            <v>44256</v>
          </cell>
          <cell r="C257">
            <v>0</v>
          </cell>
          <cell r="D257">
            <v>0.78774482011795</v>
          </cell>
          <cell r="E257">
            <v>3.42865825883579E-2</v>
          </cell>
          <cell r="F257">
            <v>8.7914004971581902E-2</v>
          </cell>
        </row>
        <row r="258">
          <cell r="B258">
            <v>44257</v>
          </cell>
          <cell r="C258">
            <v>0</v>
          </cell>
          <cell r="D258">
            <v>0.97211861610412598</v>
          </cell>
          <cell r="E258">
            <v>2.1391443095126101E-2</v>
          </cell>
          <cell r="F258">
            <v>8.1520207599866501E-2</v>
          </cell>
        </row>
        <row r="259">
          <cell r="B259">
            <v>44258</v>
          </cell>
          <cell r="C259">
            <v>0</v>
          </cell>
          <cell r="D259">
            <v>0.73076593875884999</v>
          </cell>
          <cell r="E259">
            <v>1.9587214722064799E-2</v>
          </cell>
          <cell r="F259">
            <v>7.0247714507950504E-2</v>
          </cell>
        </row>
        <row r="260">
          <cell r="B260">
            <v>44259</v>
          </cell>
          <cell r="C260">
            <v>0</v>
          </cell>
          <cell r="D260">
            <v>0.84995079040527299</v>
          </cell>
          <cell r="E260">
            <v>2.3197282827073801E-2</v>
          </cell>
          <cell r="F260">
            <v>8.2122906931647602E-2</v>
          </cell>
        </row>
        <row r="261">
          <cell r="B261">
            <v>44260</v>
          </cell>
          <cell r="C261">
            <v>0</v>
          </cell>
          <cell r="D261">
            <v>0.91124838590621904</v>
          </cell>
          <cell r="E261">
            <v>3.3275480379295397E-2</v>
          </cell>
          <cell r="F261">
            <v>0.101346036409416</v>
          </cell>
        </row>
        <row r="262">
          <cell r="B262">
            <v>44261</v>
          </cell>
          <cell r="C262">
            <v>0</v>
          </cell>
          <cell r="D262">
            <v>0.58737802505493097</v>
          </cell>
          <cell r="E262">
            <v>2.6366008723777101E-2</v>
          </cell>
          <cell r="F262">
            <v>7.9754700565521405E-2</v>
          </cell>
        </row>
        <row r="263">
          <cell r="B263">
            <v>44262</v>
          </cell>
          <cell r="C263">
            <v>0</v>
          </cell>
          <cell r="D263">
            <v>0.98504739999771096</v>
          </cell>
          <cell r="E263">
            <v>6.6520610452540499E-2</v>
          </cell>
          <cell r="F263">
            <v>0.137791912736211</v>
          </cell>
        </row>
        <row r="264">
          <cell r="B264">
            <v>44263</v>
          </cell>
          <cell r="C264">
            <v>0</v>
          </cell>
          <cell r="D264">
            <v>0.65601038932800204</v>
          </cell>
          <cell r="E264">
            <v>6.0848615497675902E-2</v>
          </cell>
          <cell r="F264">
            <v>0.12766795885569901</v>
          </cell>
        </row>
        <row r="265">
          <cell r="B265">
            <v>44264</v>
          </cell>
          <cell r="C265">
            <v>0</v>
          </cell>
          <cell r="D265">
            <v>1</v>
          </cell>
          <cell r="E265">
            <v>3.64702268764837E-2</v>
          </cell>
          <cell r="F265">
            <v>0.114716894083687</v>
          </cell>
        </row>
        <row r="266">
          <cell r="B266">
            <v>44265</v>
          </cell>
          <cell r="C266">
            <v>0</v>
          </cell>
          <cell r="D266">
            <v>0.66915309429168701</v>
          </cell>
          <cell r="E266">
            <v>3.4979151646977798E-2</v>
          </cell>
          <cell r="F266">
            <v>8.4261735347889902E-2</v>
          </cell>
        </row>
        <row r="267">
          <cell r="B267">
            <v>44266</v>
          </cell>
          <cell r="C267" t="str">
            <v>NaN</v>
          </cell>
          <cell r="D267" t="str">
            <v>NaN</v>
          </cell>
          <cell r="E267" t="str">
            <v>NaN</v>
          </cell>
          <cell r="F267" t="str">
            <v>NaN</v>
          </cell>
        </row>
        <row r="268">
          <cell r="B268">
            <v>44267</v>
          </cell>
          <cell r="C268">
            <v>0</v>
          </cell>
          <cell r="D268">
            <v>0.61999809741973799</v>
          </cell>
          <cell r="E268">
            <v>1.8763708703736899E-2</v>
          </cell>
          <cell r="F268">
            <v>7.0066485105492002E-2</v>
          </cell>
        </row>
        <row r="269">
          <cell r="B269">
            <v>44268</v>
          </cell>
          <cell r="C269">
            <v>0</v>
          </cell>
          <cell r="D269">
            <v>0.70589655637741</v>
          </cell>
          <cell r="E269">
            <v>3.1292527719845399E-2</v>
          </cell>
          <cell r="F269">
            <v>9.1168367897574501E-2</v>
          </cell>
        </row>
        <row r="270">
          <cell r="B270">
            <v>44269</v>
          </cell>
          <cell r="C270">
            <v>0</v>
          </cell>
          <cell r="D270">
            <v>0.90697765350341797</v>
          </cell>
          <cell r="E270">
            <v>2.95026070857792E-2</v>
          </cell>
          <cell r="F270">
            <v>0.101584533044652</v>
          </cell>
        </row>
        <row r="271">
          <cell r="B271">
            <v>44270</v>
          </cell>
          <cell r="C271">
            <v>0</v>
          </cell>
          <cell r="D271">
            <v>0.94820004701614302</v>
          </cell>
          <cell r="E271">
            <v>2.2395370807784101E-2</v>
          </cell>
          <cell r="F271">
            <v>8.7523719144972895E-2</v>
          </cell>
        </row>
        <row r="272">
          <cell r="B272">
            <v>44271</v>
          </cell>
          <cell r="C272">
            <v>0</v>
          </cell>
          <cell r="D272">
            <v>0.63108783960342396</v>
          </cell>
          <cell r="E272">
            <v>1.01812226410127E-2</v>
          </cell>
          <cell r="F272">
            <v>5.0971293588235697E-2</v>
          </cell>
        </row>
        <row r="273">
          <cell r="B273">
            <v>44272</v>
          </cell>
          <cell r="C273">
            <v>0</v>
          </cell>
          <cell r="D273">
            <v>0.97143536806106501</v>
          </cell>
          <cell r="E273">
            <v>3.8100054146058097E-2</v>
          </cell>
          <cell r="F273">
            <v>9.5789416647504705E-2</v>
          </cell>
        </row>
        <row r="274">
          <cell r="B274">
            <v>44273</v>
          </cell>
          <cell r="C274">
            <v>0</v>
          </cell>
          <cell r="D274">
            <v>0.87211549282073897</v>
          </cell>
          <cell r="E274">
            <v>3.9273840521152202E-2</v>
          </cell>
          <cell r="F274">
            <v>0.105749364021037</v>
          </cell>
        </row>
        <row r="275">
          <cell r="B275">
            <v>44274</v>
          </cell>
          <cell r="C275">
            <v>0</v>
          </cell>
          <cell r="D275">
            <v>1</v>
          </cell>
          <cell r="E275">
            <v>4.3396517011340403E-2</v>
          </cell>
          <cell r="F275">
            <v>0.123290112189996</v>
          </cell>
        </row>
        <row r="276">
          <cell r="B276">
            <v>44275</v>
          </cell>
          <cell r="C276">
            <v>0</v>
          </cell>
          <cell r="D276">
            <v>0.86146044731140103</v>
          </cell>
          <cell r="E276">
            <v>1.9463005679578899E-2</v>
          </cell>
          <cell r="F276">
            <v>7.6371821650792607E-2</v>
          </cell>
        </row>
        <row r="277">
          <cell r="B277">
            <v>44276</v>
          </cell>
          <cell r="C277">
            <v>0</v>
          </cell>
          <cell r="D277">
            <v>0.44173011183738697</v>
          </cell>
          <cell r="E277">
            <v>6.20144417158313E-2</v>
          </cell>
          <cell r="F277">
            <v>0.115303247289903</v>
          </cell>
        </row>
        <row r="278">
          <cell r="B278">
            <v>44277</v>
          </cell>
          <cell r="C278">
            <v>0</v>
          </cell>
          <cell r="D278">
            <v>0.55742788314819303</v>
          </cell>
          <cell r="E278">
            <v>2.9063461383302801E-2</v>
          </cell>
          <cell r="F278">
            <v>8.0591948916896902E-2</v>
          </cell>
        </row>
        <row r="279">
          <cell r="B279">
            <v>44278</v>
          </cell>
          <cell r="C279">
            <v>0</v>
          </cell>
          <cell r="D279">
            <v>0.90091693401336603</v>
          </cell>
          <cell r="E279">
            <v>3.0445490134726399E-2</v>
          </cell>
          <cell r="F279">
            <v>9.3280780836935695E-2</v>
          </cell>
        </row>
        <row r="280">
          <cell r="B280">
            <v>44279</v>
          </cell>
          <cell r="C280">
            <v>0</v>
          </cell>
          <cell r="D280">
            <v>0.95249068737029996</v>
          </cell>
          <cell r="E280">
            <v>5.9892547203164302E-2</v>
          </cell>
          <cell r="F280">
            <v>0.13984320346416801</v>
          </cell>
        </row>
        <row r="281">
          <cell r="B281">
            <v>44280</v>
          </cell>
          <cell r="C281">
            <v>0</v>
          </cell>
          <cell r="D281">
            <v>1</v>
          </cell>
          <cell r="E281">
            <v>5.9765526902709198E-2</v>
          </cell>
          <cell r="F281">
            <v>0.14418194666474299</v>
          </cell>
        </row>
        <row r="282">
          <cell r="B282">
            <v>44281</v>
          </cell>
          <cell r="C282">
            <v>0</v>
          </cell>
          <cell r="D282">
            <v>1</v>
          </cell>
          <cell r="E282">
            <v>3.7086715700559401E-2</v>
          </cell>
          <cell r="F282">
            <v>0.107944527327843</v>
          </cell>
        </row>
        <row r="283">
          <cell r="B283">
            <v>44282</v>
          </cell>
          <cell r="C283">
            <v>0</v>
          </cell>
          <cell r="D283">
            <v>0.41899570822715698</v>
          </cell>
          <cell r="E283">
            <v>2.43964727609964E-2</v>
          </cell>
          <cell r="F283">
            <v>7.0309429885845598E-2</v>
          </cell>
        </row>
        <row r="284">
          <cell r="B284">
            <v>44283</v>
          </cell>
          <cell r="C284">
            <v>0</v>
          </cell>
          <cell r="D284">
            <v>0.51070928573608398</v>
          </cell>
          <cell r="E284">
            <v>3.7208154297560601E-2</v>
          </cell>
          <cell r="F284">
            <v>9.4901099583118403E-2</v>
          </cell>
        </row>
        <row r="285">
          <cell r="B285">
            <v>44284</v>
          </cell>
          <cell r="C285">
            <v>0</v>
          </cell>
          <cell r="D285">
            <v>0.72654777765274003</v>
          </cell>
          <cell r="E285">
            <v>3.5884400221140401E-2</v>
          </cell>
          <cell r="F285">
            <v>0.10471388096227301</v>
          </cell>
        </row>
        <row r="286">
          <cell r="B286">
            <v>44285</v>
          </cell>
          <cell r="C286">
            <v>0</v>
          </cell>
          <cell r="D286">
            <v>0.47458061575889499</v>
          </cell>
          <cell r="E286">
            <v>3.0099067341889201E-2</v>
          </cell>
          <cell r="F286">
            <v>8.4388443847342995E-2</v>
          </cell>
        </row>
        <row r="287">
          <cell r="B287">
            <v>44286</v>
          </cell>
          <cell r="C287">
            <v>0</v>
          </cell>
          <cell r="D287">
            <v>1</v>
          </cell>
          <cell r="E287">
            <v>0.179409744115442</v>
          </cell>
          <cell r="F287">
            <v>0.24021228428996899</v>
          </cell>
        </row>
        <row r="288">
          <cell r="B288">
            <v>44287</v>
          </cell>
          <cell r="C288">
            <v>0</v>
          </cell>
          <cell r="D288">
            <v>0.65489155054092396</v>
          </cell>
          <cell r="E288">
            <v>2.99621024148474E-2</v>
          </cell>
          <cell r="F288">
            <v>7.9324792750869996E-2</v>
          </cell>
        </row>
        <row r="289">
          <cell r="B289">
            <v>44288</v>
          </cell>
          <cell r="C289">
            <v>0</v>
          </cell>
          <cell r="D289">
            <v>0.78649812936782804</v>
          </cell>
          <cell r="E289">
            <v>3.1736232237907003E-2</v>
          </cell>
          <cell r="F289">
            <v>8.2308969064323306E-2</v>
          </cell>
        </row>
        <row r="290">
          <cell r="B290">
            <v>44289</v>
          </cell>
          <cell r="C290">
            <v>0</v>
          </cell>
          <cell r="D290">
            <v>1</v>
          </cell>
          <cell r="E290">
            <v>8.9295384177728407E-2</v>
          </cell>
          <cell r="F290">
            <v>0.16656647476234801</v>
          </cell>
        </row>
        <row r="291">
          <cell r="B291">
            <v>44290</v>
          </cell>
          <cell r="C291">
            <v>0</v>
          </cell>
          <cell r="D291">
            <v>1</v>
          </cell>
          <cell r="E291">
            <v>5.7244851270578601E-2</v>
          </cell>
          <cell r="F291">
            <v>0.13410505874534001</v>
          </cell>
        </row>
        <row r="292">
          <cell r="B292">
            <v>44291</v>
          </cell>
          <cell r="C292">
            <v>0</v>
          </cell>
          <cell r="D292">
            <v>1</v>
          </cell>
          <cell r="E292">
            <v>5.2412434728266802E-2</v>
          </cell>
          <cell r="F292">
            <v>0.126592513540802</v>
          </cell>
        </row>
        <row r="293">
          <cell r="B293">
            <v>44292</v>
          </cell>
          <cell r="C293">
            <v>0</v>
          </cell>
          <cell r="D293">
            <v>0.80228447914123502</v>
          </cell>
          <cell r="E293">
            <v>2.53646136745567E-2</v>
          </cell>
          <cell r="F293">
            <v>8.3159717670802602E-2</v>
          </cell>
        </row>
        <row r="294">
          <cell r="B294">
            <v>44293</v>
          </cell>
          <cell r="C294">
            <v>0</v>
          </cell>
          <cell r="D294">
            <v>1</v>
          </cell>
          <cell r="E294">
            <v>5.6557765897062497E-2</v>
          </cell>
          <cell r="F294">
            <v>0.14637362833974801</v>
          </cell>
        </row>
        <row r="295">
          <cell r="B295">
            <v>44294</v>
          </cell>
          <cell r="C295">
            <v>0</v>
          </cell>
          <cell r="D295">
            <v>1</v>
          </cell>
          <cell r="E295">
            <v>7.7444492117726804E-2</v>
          </cell>
          <cell r="F295">
            <v>0.156447939166214</v>
          </cell>
        </row>
        <row r="296">
          <cell r="B296">
            <v>44295</v>
          </cell>
          <cell r="C296">
            <v>0</v>
          </cell>
          <cell r="D296">
            <v>0.73054403066635099</v>
          </cell>
          <cell r="E296">
            <v>2.9331183771210901E-2</v>
          </cell>
          <cell r="F296">
            <v>8.6072495625747397E-2</v>
          </cell>
        </row>
        <row r="297">
          <cell r="B297">
            <v>44296</v>
          </cell>
          <cell r="C297">
            <v>0</v>
          </cell>
          <cell r="D297">
            <v>1</v>
          </cell>
          <cell r="E297">
            <v>5.8714450784404397E-2</v>
          </cell>
          <cell r="F297">
            <v>0.13762417058988999</v>
          </cell>
        </row>
        <row r="298">
          <cell r="B298">
            <v>44297</v>
          </cell>
          <cell r="C298">
            <v>0</v>
          </cell>
          <cell r="D298">
            <v>0.96702569723129195</v>
          </cell>
          <cell r="E298">
            <v>6.6041378013944996E-2</v>
          </cell>
          <cell r="F298">
            <v>0.134696783763045</v>
          </cell>
        </row>
        <row r="299">
          <cell r="B299">
            <v>44298</v>
          </cell>
          <cell r="C299">
            <v>0</v>
          </cell>
          <cell r="D299">
            <v>1</v>
          </cell>
          <cell r="E299">
            <v>6.0177442298839201E-2</v>
          </cell>
          <cell r="F299">
            <v>0.133989165634744</v>
          </cell>
        </row>
        <row r="300">
          <cell r="B300">
            <v>44300</v>
          </cell>
          <cell r="C300">
            <v>0</v>
          </cell>
          <cell r="D300">
            <v>0.81760841608047397</v>
          </cell>
          <cell r="E300">
            <v>3.9824810349700999E-2</v>
          </cell>
          <cell r="F300">
            <v>0.103288714322082</v>
          </cell>
        </row>
        <row r="301">
          <cell r="B301">
            <v>44301</v>
          </cell>
          <cell r="C301">
            <v>0</v>
          </cell>
          <cell r="D301">
            <v>1</v>
          </cell>
          <cell r="E301">
            <v>0.119095679669491</v>
          </cell>
          <cell r="F301">
            <v>0.186163786404897</v>
          </cell>
        </row>
        <row r="302">
          <cell r="B302">
            <v>44302</v>
          </cell>
          <cell r="C302">
            <v>0</v>
          </cell>
          <cell r="D302">
            <v>0.78310656547546298</v>
          </cell>
          <cell r="E302">
            <v>4.1620576682051297E-2</v>
          </cell>
          <cell r="F302">
            <v>0.11310959082986401</v>
          </cell>
        </row>
        <row r="303">
          <cell r="B303">
            <v>44303</v>
          </cell>
          <cell r="C303">
            <v>0</v>
          </cell>
          <cell r="D303">
            <v>0.48184442520141602</v>
          </cell>
          <cell r="E303">
            <v>3.7787519790715499E-2</v>
          </cell>
          <cell r="F303">
            <v>8.3919335686475693E-2</v>
          </cell>
        </row>
        <row r="304">
          <cell r="B304">
            <v>44304</v>
          </cell>
          <cell r="C304">
            <v>0</v>
          </cell>
          <cell r="D304">
            <v>0.91072040796279896</v>
          </cell>
          <cell r="E304">
            <v>0.10464805420703201</v>
          </cell>
          <cell r="F304">
            <v>0.17643678471427601</v>
          </cell>
        </row>
        <row r="305">
          <cell r="B305">
            <v>44305</v>
          </cell>
          <cell r="C305">
            <v>0</v>
          </cell>
          <cell r="D305">
            <v>0.93907207250595004</v>
          </cell>
          <cell r="E305">
            <v>8.8456798171461695E-2</v>
          </cell>
          <cell r="F305">
            <v>0.160420652067919</v>
          </cell>
        </row>
        <row r="306">
          <cell r="B306">
            <v>44306</v>
          </cell>
          <cell r="C306">
            <v>0</v>
          </cell>
          <cell r="D306">
            <v>0.98363763093948298</v>
          </cell>
          <cell r="E306">
            <v>6.3748610965550304E-2</v>
          </cell>
          <cell r="F306">
            <v>0.13527074649972301</v>
          </cell>
        </row>
        <row r="307">
          <cell r="B307">
            <v>44307</v>
          </cell>
          <cell r="C307">
            <v>0</v>
          </cell>
          <cell r="D307">
            <v>1</v>
          </cell>
          <cell r="E307">
            <v>5.8657847717104999E-2</v>
          </cell>
          <cell r="F307">
            <v>0.122061253818724</v>
          </cell>
        </row>
        <row r="308">
          <cell r="B308">
            <v>44308</v>
          </cell>
          <cell r="C308">
            <v>0</v>
          </cell>
          <cell r="D308">
            <v>0.65353238582610995</v>
          </cell>
          <cell r="E308">
            <v>4.1525967817543502E-2</v>
          </cell>
          <cell r="F308">
            <v>9.7938302127443103E-2</v>
          </cell>
        </row>
        <row r="309">
          <cell r="B309">
            <v>44309</v>
          </cell>
          <cell r="C309">
            <v>0</v>
          </cell>
          <cell r="D309">
            <v>0.86539894342422397</v>
          </cell>
          <cell r="E309">
            <v>3.1591682849111E-2</v>
          </cell>
          <cell r="F309">
            <v>8.9860273838383298E-2</v>
          </cell>
        </row>
        <row r="310">
          <cell r="B310">
            <v>44310</v>
          </cell>
          <cell r="C310">
            <v>0</v>
          </cell>
          <cell r="D310">
            <v>0.819899141788482</v>
          </cell>
          <cell r="E310">
            <v>3.3271331694640499E-2</v>
          </cell>
          <cell r="F310">
            <v>9.0453476776451894E-2</v>
          </cell>
        </row>
        <row r="311">
          <cell r="B311">
            <v>44311</v>
          </cell>
          <cell r="C311">
            <v>0</v>
          </cell>
          <cell r="D311">
            <v>1</v>
          </cell>
          <cell r="E311">
            <v>5.3070742391762599E-2</v>
          </cell>
          <cell r="F311">
            <v>0.122185751656862</v>
          </cell>
        </row>
        <row r="312">
          <cell r="B312">
            <v>44312</v>
          </cell>
          <cell r="C312">
            <v>0</v>
          </cell>
          <cell r="D312">
            <v>0.89673209190368597</v>
          </cell>
          <cell r="E312">
            <v>2.9476676188804101E-2</v>
          </cell>
          <cell r="F312">
            <v>9.2148881654653403E-2</v>
          </cell>
        </row>
        <row r="313">
          <cell r="B313">
            <v>44313</v>
          </cell>
          <cell r="C313">
            <v>0</v>
          </cell>
          <cell r="D313">
            <v>0.60062986612319902</v>
          </cell>
          <cell r="E313">
            <v>4.2361104352644403E-2</v>
          </cell>
          <cell r="F313">
            <v>9.4573761481423102E-2</v>
          </cell>
        </row>
        <row r="314">
          <cell r="B314">
            <v>44314</v>
          </cell>
          <cell r="C314">
            <v>0</v>
          </cell>
          <cell r="D314">
            <v>0.63392591476440396</v>
          </cell>
          <cell r="E314">
            <v>1.8423033849998501E-2</v>
          </cell>
          <cell r="F314">
            <v>6.8858978505301802E-2</v>
          </cell>
        </row>
        <row r="315">
          <cell r="B315">
            <v>44315</v>
          </cell>
          <cell r="C315">
            <v>0</v>
          </cell>
          <cell r="D315">
            <v>0.86052417755126898</v>
          </cell>
          <cell r="E315">
            <v>6.2432010869164001E-2</v>
          </cell>
          <cell r="F315">
            <v>0.12698588358729099</v>
          </cell>
        </row>
        <row r="316">
          <cell r="B316">
            <v>44316</v>
          </cell>
          <cell r="C316">
            <v>0</v>
          </cell>
          <cell r="D316">
            <v>0.97110319137573198</v>
          </cell>
          <cell r="E316">
            <v>4.6177172873111898E-2</v>
          </cell>
          <cell r="F316">
            <v>0.114118265396544</v>
          </cell>
        </row>
        <row r="317">
          <cell r="B317">
            <v>44317</v>
          </cell>
          <cell r="C317">
            <v>0</v>
          </cell>
          <cell r="D317">
            <v>1</v>
          </cell>
          <cell r="E317">
            <v>4.9560490471318101E-2</v>
          </cell>
          <cell r="F317">
            <v>0.13955079492379399</v>
          </cell>
        </row>
        <row r="318">
          <cell r="B318">
            <v>44318</v>
          </cell>
          <cell r="C318">
            <v>0</v>
          </cell>
          <cell r="D318">
            <v>0.52439486980438199</v>
          </cell>
          <cell r="E318">
            <v>3.0009472069548199E-2</v>
          </cell>
          <cell r="F318">
            <v>8.2325521809861496E-2</v>
          </cell>
        </row>
        <row r="319">
          <cell r="B319">
            <v>44319</v>
          </cell>
          <cell r="C319">
            <v>0</v>
          </cell>
          <cell r="D319">
            <v>1</v>
          </cell>
          <cell r="E319">
            <v>4.9678038295620702E-2</v>
          </cell>
          <cell r="F319">
            <v>0.124195533138391</v>
          </cell>
        </row>
        <row r="320">
          <cell r="B320">
            <v>44320</v>
          </cell>
          <cell r="C320">
            <v>0</v>
          </cell>
          <cell r="D320">
            <v>0.57552945613860995</v>
          </cell>
          <cell r="E320">
            <v>2.7977842490118601E-2</v>
          </cell>
          <cell r="F320">
            <v>8.2193021979250699E-2</v>
          </cell>
        </row>
        <row r="321">
          <cell r="B321">
            <v>44321</v>
          </cell>
          <cell r="C321">
            <v>0</v>
          </cell>
          <cell r="D321">
            <v>1</v>
          </cell>
          <cell r="E321">
            <v>5.7137903184114998E-2</v>
          </cell>
          <cell r="F321">
            <v>0.124068634057202</v>
          </cell>
        </row>
        <row r="322">
          <cell r="B322">
            <v>44322</v>
          </cell>
          <cell r="C322">
            <v>0</v>
          </cell>
          <cell r="D322">
            <v>1</v>
          </cell>
          <cell r="E322">
            <v>0.103030143825513</v>
          </cell>
          <cell r="F322">
            <v>0.186104534921887</v>
          </cell>
        </row>
        <row r="323">
          <cell r="B323">
            <v>44323</v>
          </cell>
          <cell r="C323">
            <v>0</v>
          </cell>
          <cell r="D323">
            <v>0.77027654647827104</v>
          </cell>
          <cell r="E323">
            <v>2.1139507949272201E-2</v>
          </cell>
          <cell r="F323">
            <v>8.2859927311821999E-2</v>
          </cell>
        </row>
        <row r="324">
          <cell r="B324">
            <v>44324</v>
          </cell>
          <cell r="C324">
            <v>0</v>
          </cell>
          <cell r="D324">
            <v>0.85222214460372903</v>
          </cell>
          <cell r="E324">
            <v>6.5560611502858704E-2</v>
          </cell>
          <cell r="F324">
            <v>0.135603222864906</v>
          </cell>
        </row>
        <row r="325">
          <cell r="B325">
            <v>44325</v>
          </cell>
          <cell r="C325">
            <v>0</v>
          </cell>
          <cell r="D325">
            <v>0.56523793935775701</v>
          </cell>
          <cell r="E325">
            <v>3.5122907003577501E-2</v>
          </cell>
          <cell r="F325">
            <v>0.10397622347784601</v>
          </cell>
        </row>
        <row r="326">
          <cell r="B326">
            <v>44326</v>
          </cell>
          <cell r="C326">
            <v>0</v>
          </cell>
          <cell r="D326">
            <v>0.26048302650451599</v>
          </cell>
          <cell r="E326">
            <v>5.2577174902866597E-3</v>
          </cell>
          <cell r="F326">
            <v>2.5632385492931301E-2</v>
          </cell>
        </row>
        <row r="327">
          <cell r="B327">
            <v>44327</v>
          </cell>
          <cell r="C327">
            <v>0</v>
          </cell>
          <cell r="D327">
            <v>0.70575869083404497</v>
          </cell>
          <cell r="E327">
            <v>2.7692263642987401E-2</v>
          </cell>
          <cell r="F327">
            <v>9.1275159573206699E-2</v>
          </cell>
        </row>
        <row r="328">
          <cell r="B328">
            <v>44328</v>
          </cell>
          <cell r="C328">
            <v>0</v>
          </cell>
          <cell r="D328">
            <v>0.78650689125061002</v>
          </cell>
          <cell r="E328">
            <v>3.6083543645224897E-2</v>
          </cell>
          <cell r="F328">
            <v>0.102443009070774</v>
          </cell>
        </row>
        <row r="329">
          <cell r="B329">
            <v>44329</v>
          </cell>
          <cell r="C329">
            <v>0</v>
          </cell>
          <cell r="D329">
            <v>1</v>
          </cell>
          <cell r="E329">
            <v>4.8689977942772897E-2</v>
          </cell>
          <cell r="F329">
            <v>0.116281718199609</v>
          </cell>
        </row>
        <row r="330">
          <cell r="B330">
            <v>44330</v>
          </cell>
          <cell r="C330">
            <v>0</v>
          </cell>
          <cell r="D330">
            <v>0.57009470462798995</v>
          </cell>
          <cell r="E330">
            <v>3.6631037046608202E-2</v>
          </cell>
          <cell r="F330">
            <v>8.3096987032791003E-2</v>
          </cell>
        </row>
        <row r="331">
          <cell r="B331">
            <v>44331</v>
          </cell>
          <cell r="C331">
            <v>0</v>
          </cell>
          <cell r="D331">
            <v>1</v>
          </cell>
          <cell r="E331">
            <v>0.14389090711321101</v>
          </cell>
          <cell r="F331">
            <v>0.194965950202138</v>
          </cell>
        </row>
        <row r="332">
          <cell r="B332">
            <v>44332</v>
          </cell>
          <cell r="C332">
            <v>0</v>
          </cell>
          <cell r="D332">
            <v>0.95801985263824396</v>
          </cell>
          <cell r="E332">
            <v>6.72172777610405E-2</v>
          </cell>
          <cell r="F332">
            <v>0.13434426692851101</v>
          </cell>
        </row>
        <row r="333">
          <cell r="B333">
            <v>44333</v>
          </cell>
          <cell r="C333">
            <v>0</v>
          </cell>
          <cell r="D333">
            <v>0.90239512920379605</v>
          </cell>
          <cell r="E333">
            <v>2.5299540731300699E-2</v>
          </cell>
          <cell r="F333">
            <v>8.5733827461544607E-2</v>
          </cell>
        </row>
        <row r="334">
          <cell r="B334">
            <v>44334</v>
          </cell>
          <cell r="C334">
            <v>0</v>
          </cell>
          <cell r="D334">
            <v>4.5945256948471E-2</v>
          </cell>
          <cell r="E334">
            <v>5.4733443680225601E-3</v>
          </cell>
          <cell r="F334">
            <v>1.4883437599738101E-2</v>
          </cell>
        </row>
        <row r="335">
          <cell r="B335">
            <v>44335</v>
          </cell>
          <cell r="C335">
            <v>0</v>
          </cell>
          <cell r="D335">
            <v>1</v>
          </cell>
          <cell r="E335">
            <v>0.113124396356822</v>
          </cell>
          <cell r="F335">
            <v>0.20733567546239901</v>
          </cell>
        </row>
        <row r="336">
          <cell r="B336">
            <v>44336</v>
          </cell>
          <cell r="C336">
            <v>0</v>
          </cell>
          <cell r="D336">
            <v>0.524502873420715</v>
          </cell>
          <cell r="E336">
            <v>7.5508916303610599E-3</v>
          </cell>
          <cell r="F336">
            <v>4.1596010135316698E-2</v>
          </cell>
        </row>
        <row r="337">
          <cell r="B337">
            <v>44337</v>
          </cell>
          <cell r="C337">
            <v>0</v>
          </cell>
          <cell r="D337">
            <v>1</v>
          </cell>
          <cell r="E337">
            <v>0.183959508484447</v>
          </cell>
          <cell r="F337">
            <v>0.25070468935877799</v>
          </cell>
        </row>
        <row r="338">
          <cell r="B338">
            <v>44338</v>
          </cell>
          <cell r="C338">
            <v>0</v>
          </cell>
          <cell r="D338">
            <v>0.78472459316253595</v>
          </cell>
          <cell r="E338">
            <v>4.82995877387132E-2</v>
          </cell>
          <cell r="F338">
            <v>0.110979795046508</v>
          </cell>
        </row>
        <row r="339">
          <cell r="B339">
            <v>44339</v>
          </cell>
          <cell r="C339">
            <v>0</v>
          </cell>
          <cell r="D339">
            <v>0.98307228088378895</v>
          </cell>
          <cell r="E339">
            <v>4.7590225619590698E-2</v>
          </cell>
          <cell r="F339">
            <v>0.11906272087814899</v>
          </cell>
        </row>
        <row r="340">
          <cell r="B340">
            <v>44340</v>
          </cell>
          <cell r="C340">
            <v>0</v>
          </cell>
          <cell r="D340">
            <v>0.70307648181915205</v>
          </cell>
          <cell r="E340">
            <v>3.53338627154084E-2</v>
          </cell>
          <cell r="F340">
            <v>8.7218014869251403E-2</v>
          </cell>
        </row>
        <row r="341">
          <cell r="B341">
            <v>44341</v>
          </cell>
          <cell r="C341">
            <v>0</v>
          </cell>
          <cell r="D341">
            <v>0.49337550997733998</v>
          </cell>
          <cell r="E341">
            <v>2.32674779281428E-2</v>
          </cell>
          <cell r="F341">
            <v>6.9640867091041003E-2</v>
          </cell>
        </row>
        <row r="342">
          <cell r="B342">
            <v>44342</v>
          </cell>
          <cell r="C342">
            <v>0</v>
          </cell>
          <cell r="D342">
            <v>0.935688436031341</v>
          </cell>
          <cell r="E342">
            <v>4.7727019880462199E-2</v>
          </cell>
          <cell r="F342">
            <v>0.119658180828632</v>
          </cell>
        </row>
        <row r="343">
          <cell r="B343">
            <v>44343</v>
          </cell>
          <cell r="C343">
            <v>0</v>
          </cell>
          <cell r="D343">
            <v>1</v>
          </cell>
          <cell r="E343">
            <v>5.9093413599250397E-2</v>
          </cell>
          <cell r="F343">
            <v>0.12813630829004799</v>
          </cell>
        </row>
        <row r="344">
          <cell r="B344">
            <v>44344</v>
          </cell>
          <cell r="C344">
            <v>0</v>
          </cell>
          <cell r="D344">
            <v>1</v>
          </cell>
          <cell r="E344">
            <v>3.8520319182291297E-2</v>
          </cell>
          <cell r="F344">
            <v>0.122935946342317</v>
          </cell>
        </row>
        <row r="345">
          <cell r="B345">
            <v>44345</v>
          </cell>
          <cell r="C345">
            <v>0</v>
          </cell>
          <cell r="D345">
            <v>0.92875230312347401</v>
          </cell>
          <cell r="E345">
            <v>3.4678037650073497E-2</v>
          </cell>
          <cell r="F345">
            <v>0.107235245228093</v>
          </cell>
        </row>
        <row r="346">
          <cell r="B346">
            <v>44346</v>
          </cell>
          <cell r="C346">
            <v>0</v>
          </cell>
          <cell r="D346">
            <v>0.83437466621398904</v>
          </cell>
          <cell r="E346">
            <v>6.4850896717350101E-2</v>
          </cell>
          <cell r="F346">
            <v>0.12343188278035</v>
          </cell>
        </row>
        <row r="347">
          <cell r="B347">
            <v>44347</v>
          </cell>
          <cell r="C347">
            <v>0</v>
          </cell>
          <cell r="D347">
            <v>0.93183785676956099</v>
          </cell>
          <cell r="E347">
            <v>6.4812532723528896E-2</v>
          </cell>
          <cell r="F347">
            <v>0.14004459106963499</v>
          </cell>
        </row>
        <row r="348">
          <cell r="B348">
            <v>44348</v>
          </cell>
          <cell r="C348" t="str">
            <v>NaN</v>
          </cell>
          <cell r="D348" t="str">
            <v>NaN</v>
          </cell>
          <cell r="E348" t="str">
            <v>NaN</v>
          </cell>
          <cell r="F348" t="str">
            <v>NaN</v>
          </cell>
        </row>
        <row r="349">
          <cell r="B349">
            <v>44349</v>
          </cell>
          <cell r="C349">
            <v>0</v>
          </cell>
          <cell r="D349">
            <v>0.77909648418426503</v>
          </cell>
          <cell r="E349">
            <v>2.27742062975013E-2</v>
          </cell>
          <cell r="F349">
            <v>8.4035207679228993E-2</v>
          </cell>
        </row>
        <row r="350">
          <cell r="B350">
            <v>44350</v>
          </cell>
          <cell r="C350">
            <v>0</v>
          </cell>
          <cell r="D350">
            <v>0.92074716091155995</v>
          </cell>
          <cell r="E350">
            <v>1.1789936386255299E-2</v>
          </cell>
          <cell r="F350">
            <v>7.1381987255955001E-2</v>
          </cell>
        </row>
        <row r="351">
          <cell r="B351">
            <v>44351</v>
          </cell>
          <cell r="C351">
            <v>0</v>
          </cell>
          <cell r="D351">
            <v>0.85491412878036499</v>
          </cell>
          <cell r="E351">
            <v>1.52187847746712E-2</v>
          </cell>
          <cell r="F351">
            <v>6.8017892974180705E-2</v>
          </cell>
        </row>
        <row r="352">
          <cell r="B352">
            <v>44352</v>
          </cell>
          <cell r="C352">
            <v>0</v>
          </cell>
          <cell r="D352">
            <v>0.80741971731185902</v>
          </cell>
          <cell r="E352">
            <v>1.53824740727205E-2</v>
          </cell>
          <cell r="F352">
            <v>6.1089045193400998E-2</v>
          </cell>
        </row>
        <row r="353">
          <cell r="B353">
            <v>44353</v>
          </cell>
          <cell r="C353">
            <v>0</v>
          </cell>
          <cell r="D353">
            <v>1</v>
          </cell>
          <cell r="E353">
            <v>3.8642701586673801E-2</v>
          </cell>
          <cell r="F353">
            <v>0.107704640138409</v>
          </cell>
        </row>
        <row r="354">
          <cell r="B354">
            <v>44354</v>
          </cell>
          <cell r="C354">
            <v>0</v>
          </cell>
          <cell r="D354">
            <v>0.97936618328094405</v>
          </cell>
          <cell r="E354">
            <v>2.9984492988806899E-2</v>
          </cell>
          <cell r="F354">
            <v>9.2861943724601201E-2</v>
          </cell>
        </row>
        <row r="355">
          <cell r="B355">
            <v>44355</v>
          </cell>
          <cell r="C355">
            <v>0</v>
          </cell>
          <cell r="D355">
            <v>0.81650799512863104</v>
          </cell>
          <cell r="E355">
            <v>2.53558818031905E-2</v>
          </cell>
          <cell r="F355">
            <v>9.5173142539058994E-2</v>
          </cell>
        </row>
        <row r="356">
          <cell r="B356">
            <v>44356</v>
          </cell>
          <cell r="C356">
            <v>0</v>
          </cell>
          <cell r="D356">
            <v>0.65660732984542802</v>
          </cell>
          <cell r="E356">
            <v>2.5268040955818499E-2</v>
          </cell>
          <cell r="F356">
            <v>7.3784501915842501E-2</v>
          </cell>
        </row>
        <row r="357">
          <cell r="B357">
            <v>44357</v>
          </cell>
          <cell r="C357">
            <v>0</v>
          </cell>
          <cell r="D357">
            <v>0.53281521797180098</v>
          </cell>
          <cell r="E357">
            <v>7.6392890115999004E-3</v>
          </cell>
          <cell r="F357">
            <v>4.0687591078886802E-2</v>
          </cell>
        </row>
        <row r="358">
          <cell r="B358">
            <v>44358</v>
          </cell>
          <cell r="C358">
            <v>0</v>
          </cell>
          <cell r="D358">
            <v>0.868125259876251</v>
          </cell>
          <cell r="E358">
            <v>8.55260326922819E-2</v>
          </cell>
          <cell r="F358">
            <v>0.14750539497189399</v>
          </cell>
        </row>
        <row r="359">
          <cell r="B359">
            <v>44359</v>
          </cell>
          <cell r="C359">
            <v>0</v>
          </cell>
          <cell r="D359">
            <v>1</v>
          </cell>
          <cell r="E359">
            <v>9.1573927316500603E-2</v>
          </cell>
          <cell r="F359">
            <v>0.170552772745517</v>
          </cell>
        </row>
        <row r="360">
          <cell r="B360">
            <v>44360</v>
          </cell>
          <cell r="C360">
            <v>0</v>
          </cell>
          <cell r="D360">
            <v>0.75824385881423895</v>
          </cell>
          <cell r="E360">
            <v>4.2256273206064301E-2</v>
          </cell>
          <cell r="F360">
            <v>0.106139795614959</v>
          </cell>
        </row>
        <row r="361">
          <cell r="B361">
            <v>44361</v>
          </cell>
          <cell r="C361">
            <v>0</v>
          </cell>
          <cell r="D361">
            <v>1</v>
          </cell>
          <cell r="E361">
            <v>3.02676688622871E-2</v>
          </cell>
          <cell r="F361">
            <v>9.36609097363333E-2</v>
          </cell>
        </row>
        <row r="362">
          <cell r="B362">
            <v>44362</v>
          </cell>
          <cell r="C362">
            <v>0</v>
          </cell>
          <cell r="D362">
            <v>0.868835508823394</v>
          </cell>
          <cell r="E362">
            <v>1.37579222560441E-2</v>
          </cell>
          <cell r="F362">
            <v>6.4622623252265102E-2</v>
          </cell>
        </row>
        <row r="363">
          <cell r="B363">
            <v>44363</v>
          </cell>
          <cell r="C363">
            <v>0</v>
          </cell>
          <cell r="D363">
            <v>0.67707163095474199</v>
          </cell>
          <cell r="E363">
            <v>2.7262769038598401E-2</v>
          </cell>
          <cell r="F363">
            <v>7.9186629086258495E-2</v>
          </cell>
        </row>
        <row r="364">
          <cell r="B364">
            <v>44364</v>
          </cell>
          <cell r="C364">
            <v>0</v>
          </cell>
          <cell r="D364">
            <v>0.68330657482147195</v>
          </cell>
          <cell r="E364">
            <v>3.4534930903989798E-2</v>
          </cell>
          <cell r="F364">
            <v>9.4755839235685105E-2</v>
          </cell>
        </row>
        <row r="365">
          <cell r="B365">
            <v>44365</v>
          </cell>
          <cell r="C365">
            <v>0</v>
          </cell>
          <cell r="D365">
            <v>0.98818290233612005</v>
          </cell>
          <cell r="E365">
            <v>4.3383517316664198E-2</v>
          </cell>
          <cell r="F365">
            <v>0.117313737205301</v>
          </cell>
        </row>
        <row r="366">
          <cell r="B366">
            <v>44366</v>
          </cell>
          <cell r="C366">
            <v>0</v>
          </cell>
          <cell r="D366">
            <v>0.769095659255981</v>
          </cell>
          <cell r="E366">
            <v>1.9605601882919599E-2</v>
          </cell>
          <cell r="F366">
            <v>8.1012212600661701E-2</v>
          </cell>
        </row>
        <row r="367">
          <cell r="B367">
            <v>44367</v>
          </cell>
          <cell r="C367">
            <v>0</v>
          </cell>
          <cell r="D367">
            <v>0.74415832757949796</v>
          </cell>
          <cell r="E367">
            <v>3.91650526470829E-2</v>
          </cell>
          <cell r="F367">
            <v>0.121412328188269</v>
          </cell>
        </row>
        <row r="368">
          <cell r="B368">
            <v>44368</v>
          </cell>
          <cell r="C368">
            <v>0</v>
          </cell>
          <cell r="D368">
            <v>0.48126599192619302</v>
          </cell>
          <cell r="E368">
            <v>1.29954580369893E-2</v>
          </cell>
          <cell r="F368">
            <v>5.5340723319298901E-2</v>
          </cell>
        </row>
        <row r="369">
          <cell r="B369">
            <v>44369</v>
          </cell>
          <cell r="C369">
            <v>0</v>
          </cell>
          <cell r="D369">
            <v>0.61272948980331399</v>
          </cell>
          <cell r="E369">
            <v>2.7393906090114498E-2</v>
          </cell>
          <cell r="F369">
            <v>7.9405833969579898E-2</v>
          </cell>
        </row>
        <row r="370">
          <cell r="B370">
            <v>44370</v>
          </cell>
          <cell r="C370">
            <v>0</v>
          </cell>
          <cell r="D370">
            <v>1</v>
          </cell>
          <cell r="E370">
            <v>7.55833061352328E-2</v>
          </cell>
          <cell r="F370">
            <v>0.15261648481992099</v>
          </cell>
        </row>
        <row r="371">
          <cell r="B371">
            <v>44371</v>
          </cell>
          <cell r="C371">
            <v>0</v>
          </cell>
          <cell r="D371">
            <v>0.80176079273223799</v>
          </cell>
          <cell r="E371">
            <v>3.3060341399003698E-2</v>
          </cell>
          <cell r="F371">
            <v>9.9611262597820396E-2</v>
          </cell>
        </row>
        <row r="372">
          <cell r="B372">
            <v>44372</v>
          </cell>
          <cell r="C372">
            <v>0</v>
          </cell>
          <cell r="D372">
            <v>0.98591685295104903</v>
          </cell>
          <cell r="E372">
            <v>2.7729541862970501E-2</v>
          </cell>
          <cell r="F372">
            <v>8.8034111769222906E-2</v>
          </cell>
        </row>
        <row r="373">
          <cell r="B373">
            <v>44373</v>
          </cell>
          <cell r="C373">
            <v>0</v>
          </cell>
          <cell r="D373">
            <v>1</v>
          </cell>
          <cell r="E373">
            <v>3.08413868935545E-2</v>
          </cell>
          <cell r="F373">
            <v>0.109564799949439</v>
          </cell>
        </row>
        <row r="374">
          <cell r="B374">
            <v>44374</v>
          </cell>
          <cell r="C374">
            <v>0</v>
          </cell>
          <cell r="D374">
            <v>1</v>
          </cell>
          <cell r="E374">
            <v>0.22066203097691001</v>
          </cell>
          <cell r="F374">
            <v>0.276069909628402</v>
          </cell>
        </row>
        <row r="375">
          <cell r="B375">
            <v>44375</v>
          </cell>
          <cell r="C375">
            <v>0</v>
          </cell>
          <cell r="D375">
            <v>1</v>
          </cell>
          <cell r="E375">
            <v>5.81992497252714E-2</v>
          </cell>
          <cell r="F375">
            <v>0.12470921590541501</v>
          </cell>
        </row>
        <row r="376">
          <cell r="B376">
            <v>44376</v>
          </cell>
          <cell r="C376">
            <v>0</v>
          </cell>
          <cell r="D376">
            <v>0.72763931751251198</v>
          </cell>
          <cell r="E376">
            <v>4.3894342365519999E-2</v>
          </cell>
          <cell r="F376">
            <v>0.106154476983895</v>
          </cell>
        </row>
        <row r="377">
          <cell r="B377">
            <v>44377</v>
          </cell>
          <cell r="C377">
            <v>0</v>
          </cell>
          <cell r="D377">
            <v>0.80030632019042902</v>
          </cell>
          <cell r="E377">
            <v>5.7403827911881998E-2</v>
          </cell>
          <cell r="F377">
            <v>0.11870217054997501</v>
          </cell>
        </row>
        <row r="378">
          <cell r="B378" t="str">
            <v>date</v>
          </cell>
          <cell r="C378" t="str">
            <v>min</v>
          </cell>
          <cell r="D378" t="str">
            <v>max</v>
          </cell>
          <cell r="E378" t="str">
            <v>mean</v>
          </cell>
          <cell r="F378" t="str">
            <v>stDev</v>
          </cell>
        </row>
        <row r="379">
          <cell r="B379">
            <v>44378</v>
          </cell>
          <cell r="C379">
            <v>0</v>
          </cell>
          <cell r="D379">
            <v>0.96764940023422197</v>
          </cell>
          <cell r="E379">
            <v>4.9855512063871399E-2</v>
          </cell>
          <cell r="F379">
            <v>0.144126000915793</v>
          </cell>
        </row>
        <row r="380">
          <cell r="B380">
            <v>44379</v>
          </cell>
          <cell r="C380">
            <v>0</v>
          </cell>
          <cell r="D380">
            <v>1</v>
          </cell>
          <cell r="E380">
            <v>7.9601883129334403E-2</v>
          </cell>
          <cell r="F380">
            <v>0.144324128607378</v>
          </cell>
        </row>
        <row r="381">
          <cell r="B381">
            <v>44380</v>
          </cell>
          <cell r="C381">
            <v>0</v>
          </cell>
          <cell r="D381">
            <v>1</v>
          </cell>
          <cell r="E381">
            <v>0.31556240906453398</v>
          </cell>
          <cell r="F381">
            <v>0.27721552347175499</v>
          </cell>
        </row>
        <row r="382">
          <cell r="B382">
            <v>44381</v>
          </cell>
          <cell r="C382">
            <v>0</v>
          </cell>
          <cell r="D382">
            <v>1</v>
          </cell>
          <cell r="E382">
            <v>6.3519888251612297E-2</v>
          </cell>
          <cell r="F382">
            <v>0.132014833242074</v>
          </cell>
        </row>
        <row r="383">
          <cell r="B383">
            <v>44382</v>
          </cell>
          <cell r="C383">
            <v>0</v>
          </cell>
          <cell r="D383">
            <v>0.813604176044464</v>
          </cell>
          <cell r="E383">
            <v>6.0956510730261801E-2</v>
          </cell>
          <cell r="F383">
            <v>0.12746454490370099</v>
          </cell>
        </row>
        <row r="384">
          <cell r="B384">
            <v>44383</v>
          </cell>
          <cell r="C384">
            <v>0</v>
          </cell>
          <cell r="D384">
            <v>0.52808231115341098</v>
          </cell>
          <cell r="E384">
            <v>3.9475072035524597E-2</v>
          </cell>
          <cell r="F384">
            <v>9.4310188032409703E-2</v>
          </cell>
        </row>
        <row r="385">
          <cell r="B385">
            <v>44384</v>
          </cell>
          <cell r="C385">
            <v>0</v>
          </cell>
          <cell r="D385">
            <v>1</v>
          </cell>
          <cell r="E385">
            <v>0.114572497287072</v>
          </cell>
          <cell r="F385">
            <v>0.190951081818997</v>
          </cell>
        </row>
        <row r="386">
          <cell r="B386">
            <v>44385</v>
          </cell>
          <cell r="C386">
            <v>0</v>
          </cell>
          <cell r="D386">
            <v>1</v>
          </cell>
          <cell r="E386">
            <v>3.3584663802752802E-2</v>
          </cell>
          <cell r="F386">
            <v>0.10814869834200901</v>
          </cell>
        </row>
        <row r="387">
          <cell r="B387">
            <v>44386</v>
          </cell>
          <cell r="C387">
            <v>0</v>
          </cell>
          <cell r="D387">
            <v>1</v>
          </cell>
          <cell r="E387">
            <v>5.3875597848502703E-2</v>
          </cell>
          <cell r="F387">
            <v>0.13687754641549399</v>
          </cell>
        </row>
        <row r="388">
          <cell r="B388">
            <v>44387</v>
          </cell>
          <cell r="C388">
            <v>0</v>
          </cell>
          <cell r="D388">
            <v>0.84333342313766402</v>
          </cell>
          <cell r="E388">
            <v>2.5189330297140499E-2</v>
          </cell>
          <cell r="F388">
            <v>8.9301018411200195E-2</v>
          </cell>
        </row>
        <row r="389">
          <cell r="B389">
            <v>44388</v>
          </cell>
          <cell r="C389">
            <v>0</v>
          </cell>
          <cell r="D389">
            <v>1</v>
          </cell>
          <cell r="E389">
            <v>4.6465668113428303E-2</v>
          </cell>
          <cell r="F389">
            <v>0.116762730759983</v>
          </cell>
        </row>
        <row r="390">
          <cell r="B390">
            <v>44389</v>
          </cell>
          <cell r="C390">
            <v>0</v>
          </cell>
          <cell r="D390">
            <v>1</v>
          </cell>
          <cell r="E390">
            <v>7.9535122395047994E-2</v>
          </cell>
          <cell r="F390">
            <v>0.14824623798879299</v>
          </cell>
        </row>
        <row r="391">
          <cell r="B391">
            <v>44390</v>
          </cell>
          <cell r="C391">
            <v>0</v>
          </cell>
          <cell r="D391">
            <v>0.76833474636077803</v>
          </cell>
          <cell r="E391">
            <v>5.2869304725438097E-2</v>
          </cell>
          <cell r="F391">
            <v>0.113482208711095</v>
          </cell>
        </row>
        <row r="392">
          <cell r="B392">
            <v>44391</v>
          </cell>
          <cell r="C392">
            <v>0</v>
          </cell>
          <cell r="D392">
            <v>1</v>
          </cell>
          <cell r="E392">
            <v>4.86548150307499E-2</v>
          </cell>
          <cell r="F392">
            <v>0.12992926474409999</v>
          </cell>
        </row>
        <row r="393">
          <cell r="B393">
            <v>44392</v>
          </cell>
          <cell r="C393">
            <v>0</v>
          </cell>
          <cell r="D393">
            <v>1</v>
          </cell>
          <cell r="E393">
            <v>6.4634084875155803E-2</v>
          </cell>
          <cell r="F393">
            <v>0.14318396449909099</v>
          </cell>
        </row>
        <row r="394">
          <cell r="B394">
            <v>44393</v>
          </cell>
          <cell r="C394" t="str">
            <v>NaN</v>
          </cell>
          <cell r="D394" t="str">
            <v>NaN</v>
          </cell>
          <cell r="E394" t="str">
            <v>NaN</v>
          </cell>
          <cell r="F394" t="str">
            <v>NaN</v>
          </cell>
        </row>
        <row r="395">
          <cell r="B395">
            <v>44394</v>
          </cell>
          <cell r="C395">
            <v>0</v>
          </cell>
          <cell r="D395">
            <v>0.69836533069610596</v>
          </cell>
          <cell r="E395">
            <v>4.4256034463129701E-2</v>
          </cell>
          <cell r="F395">
            <v>0.12031429879129001</v>
          </cell>
        </row>
        <row r="396">
          <cell r="B396">
            <v>44395</v>
          </cell>
          <cell r="C396">
            <v>0</v>
          </cell>
          <cell r="D396">
            <v>0.536748647689819</v>
          </cell>
          <cell r="E396">
            <v>1.21163472624095E-2</v>
          </cell>
          <cell r="F396">
            <v>5.2940532097494497E-2</v>
          </cell>
        </row>
        <row r="397">
          <cell r="B397">
            <v>44396</v>
          </cell>
          <cell r="C397">
            <v>0</v>
          </cell>
          <cell r="D397">
            <v>0.41666492819786</v>
          </cell>
          <cell r="E397">
            <v>1.12175836248298E-2</v>
          </cell>
          <cell r="F397">
            <v>5.2422112409429497E-2</v>
          </cell>
        </row>
        <row r="398">
          <cell r="B398">
            <v>44397</v>
          </cell>
          <cell r="C398">
            <v>0</v>
          </cell>
          <cell r="D398">
            <v>1</v>
          </cell>
          <cell r="E398">
            <v>3.7911753500887699E-2</v>
          </cell>
          <cell r="F398">
            <v>0.11100702793635001</v>
          </cell>
        </row>
        <row r="399">
          <cell r="B399">
            <v>44398</v>
          </cell>
          <cell r="C399">
            <v>0</v>
          </cell>
          <cell r="D399">
            <v>0.76886445283889704</v>
          </cell>
          <cell r="E399">
            <v>2.03799334730826E-2</v>
          </cell>
          <cell r="F399">
            <v>7.7427994657535706E-2</v>
          </cell>
        </row>
        <row r="400">
          <cell r="B400">
            <v>44399</v>
          </cell>
          <cell r="C400">
            <v>0</v>
          </cell>
          <cell r="D400">
            <v>0.54481756687164296</v>
          </cell>
          <cell r="E400">
            <v>1.7817633156349998E-2</v>
          </cell>
          <cell r="F400">
            <v>5.8795669781507798E-2</v>
          </cell>
        </row>
        <row r="401">
          <cell r="B401">
            <v>44400</v>
          </cell>
          <cell r="C401">
            <v>0</v>
          </cell>
          <cell r="D401">
            <v>0.55658936500549305</v>
          </cell>
          <cell r="E401">
            <v>8.3916372159993403E-3</v>
          </cell>
          <cell r="F401">
            <v>4.7216617047710401E-2</v>
          </cell>
        </row>
        <row r="402">
          <cell r="B402">
            <v>44401</v>
          </cell>
          <cell r="C402">
            <v>0</v>
          </cell>
          <cell r="D402">
            <v>1</v>
          </cell>
          <cell r="E402">
            <v>5.4710614749379001E-2</v>
          </cell>
          <cell r="F402">
            <v>0.125424713043047</v>
          </cell>
        </row>
        <row r="403">
          <cell r="B403">
            <v>44402</v>
          </cell>
          <cell r="C403">
            <v>0</v>
          </cell>
          <cell r="D403">
            <v>0.99215757846832198</v>
          </cell>
          <cell r="E403">
            <v>3.7655371184195298E-2</v>
          </cell>
          <cell r="F403">
            <v>0.10358804920136799</v>
          </cell>
        </row>
        <row r="404">
          <cell r="B404">
            <v>44403</v>
          </cell>
          <cell r="C404">
            <v>0</v>
          </cell>
          <cell r="D404">
            <v>0.50438272953033403</v>
          </cell>
          <cell r="E404">
            <v>5.1526811771169202E-3</v>
          </cell>
          <cell r="F404">
            <v>3.1024805961766599E-2</v>
          </cell>
        </row>
        <row r="405">
          <cell r="B405">
            <v>44404</v>
          </cell>
          <cell r="C405">
            <v>0</v>
          </cell>
          <cell r="D405">
            <v>1</v>
          </cell>
          <cell r="E405">
            <v>2.6970328011502901E-2</v>
          </cell>
          <cell r="F405">
            <v>9.9205257848986303E-2</v>
          </cell>
        </row>
        <row r="406">
          <cell r="B406">
            <v>44405</v>
          </cell>
          <cell r="C406">
            <v>0</v>
          </cell>
          <cell r="D406">
            <v>0.45247429609298701</v>
          </cell>
          <cell r="E406">
            <v>1.39220392571432E-2</v>
          </cell>
          <cell r="F406">
            <v>5.2827555589449897E-2</v>
          </cell>
        </row>
        <row r="407">
          <cell r="B407">
            <v>44406</v>
          </cell>
          <cell r="C407">
            <v>0</v>
          </cell>
          <cell r="D407">
            <v>1</v>
          </cell>
          <cell r="E407">
            <v>1.9539014940224302E-2</v>
          </cell>
          <cell r="F407">
            <v>8.2328615434443697E-2</v>
          </cell>
        </row>
        <row r="408">
          <cell r="B408">
            <v>44407</v>
          </cell>
          <cell r="C408">
            <v>0</v>
          </cell>
          <cell r="D408">
            <v>1</v>
          </cell>
          <cell r="E408">
            <v>3.8034402645465301E-2</v>
          </cell>
          <cell r="F408">
            <v>0.11142022509297</v>
          </cell>
        </row>
        <row r="409">
          <cell r="B409">
            <v>44408</v>
          </cell>
          <cell r="C409">
            <v>0</v>
          </cell>
          <cell r="D409">
            <v>0.91702896356582597</v>
          </cell>
          <cell r="E409">
            <v>3.5790682539579698E-2</v>
          </cell>
          <cell r="F409">
            <v>0.11028814081346</v>
          </cell>
        </row>
        <row r="410">
          <cell r="B410">
            <v>44409</v>
          </cell>
          <cell r="C410">
            <v>0</v>
          </cell>
          <cell r="D410">
            <v>1</v>
          </cell>
          <cell r="E410">
            <v>5.2024699261540602E-2</v>
          </cell>
          <cell r="F410">
            <v>0.12940467420211299</v>
          </cell>
        </row>
        <row r="411">
          <cell r="B411">
            <v>44410</v>
          </cell>
          <cell r="C411">
            <v>0</v>
          </cell>
          <cell r="D411">
            <v>1</v>
          </cell>
          <cell r="E411">
            <v>9.0151156375063199E-2</v>
          </cell>
          <cell r="F411">
            <v>0.15409286896238</v>
          </cell>
        </row>
        <row r="412">
          <cell r="B412">
            <v>44411</v>
          </cell>
          <cell r="C412">
            <v>0</v>
          </cell>
          <cell r="D412">
            <v>0.94463092088699296</v>
          </cell>
          <cell r="E412">
            <v>0.113873444944892</v>
          </cell>
          <cell r="F412">
            <v>0.172082045529142</v>
          </cell>
        </row>
        <row r="413">
          <cell r="B413">
            <v>44412</v>
          </cell>
          <cell r="C413">
            <v>0</v>
          </cell>
          <cell r="D413">
            <v>0.78239899873733498</v>
          </cell>
          <cell r="E413">
            <v>1.5961690727582301E-2</v>
          </cell>
          <cell r="F413">
            <v>6.3764371219234797E-2</v>
          </cell>
        </row>
        <row r="414">
          <cell r="B414">
            <v>44413</v>
          </cell>
          <cell r="C414">
            <v>0</v>
          </cell>
          <cell r="D414">
            <v>0.85827618837356501</v>
          </cell>
          <cell r="E414">
            <v>1.3007521132291E-2</v>
          </cell>
          <cell r="F414">
            <v>5.9596485990206199E-2</v>
          </cell>
        </row>
        <row r="415">
          <cell r="B415">
            <v>44414</v>
          </cell>
          <cell r="C415">
            <v>0</v>
          </cell>
          <cell r="D415">
            <v>0.78462040424346902</v>
          </cell>
          <cell r="E415">
            <v>3.1480544126751497E-2</v>
          </cell>
          <cell r="F415">
            <v>0.10059268517212799</v>
          </cell>
        </row>
        <row r="416">
          <cell r="B416">
            <v>44415</v>
          </cell>
          <cell r="C416">
            <v>0</v>
          </cell>
          <cell r="D416">
            <v>0.71641141176223699</v>
          </cell>
          <cell r="E416">
            <v>3.4286429275544303E-2</v>
          </cell>
          <cell r="F416">
            <v>9.5637298668374005E-2</v>
          </cell>
        </row>
        <row r="417">
          <cell r="B417">
            <v>44416</v>
          </cell>
          <cell r="C417">
            <v>0</v>
          </cell>
          <cell r="D417">
            <v>0.53648817539214999</v>
          </cell>
          <cell r="E417">
            <v>8.6021360478466397E-2</v>
          </cell>
          <cell r="F417">
            <v>0.13690112608726801</v>
          </cell>
        </row>
        <row r="418">
          <cell r="B418">
            <v>44417</v>
          </cell>
          <cell r="C418">
            <v>0</v>
          </cell>
          <cell r="D418">
            <v>0.74351119995117099</v>
          </cell>
          <cell r="E418">
            <v>2.6237091608522899E-2</v>
          </cell>
          <cell r="F418">
            <v>7.9934651651994398E-2</v>
          </cell>
        </row>
        <row r="419">
          <cell r="B419">
            <v>44418</v>
          </cell>
          <cell r="C419">
            <v>0</v>
          </cell>
          <cell r="D419">
            <v>1</v>
          </cell>
          <cell r="E419">
            <v>2.4614273148782902E-2</v>
          </cell>
          <cell r="F419">
            <v>8.8862801082647006E-2</v>
          </cell>
        </row>
        <row r="420">
          <cell r="B420">
            <v>44419</v>
          </cell>
          <cell r="C420">
            <v>0</v>
          </cell>
          <cell r="D420">
            <v>1</v>
          </cell>
          <cell r="E420">
            <v>2.8912250724277399E-2</v>
          </cell>
          <cell r="F420">
            <v>9.16155700727464E-2</v>
          </cell>
        </row>
        <row r="421">
          <cell r="B421">
            <v>44420</v>
          </cell>
          <cell r="C421">
            <v>0</v>
          </cell>
          <cell r="D421">
            <v>0.97909176349639804</v>
          </cell>
          <cell r="E421">
            <v>7.1698721431364701E-2</v>
          </cell>
          <cell r="F421">
            <v>0.14858824365081699</v>
          </cell>
        </row>
        <row r="422">
          <cell r="B422">
            <v>44421</v>
          </cell>
          <cell r="C422">
            <v>0</v>
          </cell>
          <cell r="D422">
            <v>0.71783584356307895</v>
          </cell>
          <cell r="E422">
            <v>7.8859258761199494E-2</v>
          </cell>
          <cell r="F422">
            <v>0.14249715769113799</v>
          </cell>
        </row>
        <row r="423">
          <cell r="B423">
            <v>44422</v>
          </cell>
          <cell r="C423">
            <v>0</v>
          </cell>
          <cell r="D423">
            <v>0.90306890010833696</v>
          </cell>
          <cell r="E423">
            <v>6.5812824747780302E-2</v>
          </cell>
          <cell r="F423">
            <v>0.131691230908106</v>
          </cell>
        </row>
        <row r="424">
          <cell r="B424">
            <v>44423</v>
          </cell>
          <cell r="C424">
            <v>0</v>
          </cell>
          <cell r="D424">
            <v>0.93755447864532404</v>
          </cell>
          <cell r="E424">
            <v>3.9409328627552899E-2</v>
          </cell>
          <cell r="F424">
            <v>0.110742383153483</v>
          </cell>
        </row>
        <row r="425">
          <cell r="B425">
            <v>44424</v>
          </cell>
          <cell r="C425">
            <v>0</v>
          </cell>
          <cell r="D425">
            <v>1</v>
          </cell>
          <cell r="E425">
            <v>5.0907880694938498E-2</v>
          </cell>
          <cell r="F425">
            <v>0.131429397233229</v>
          </cell>
        </row>
        <row r="426">
          <cell r="B426">
            <v>44425</v>
          </cell>
          <cell r="C426">
            <v>0</v>
          </cell>
          <cell r="D426">
            <v>1</v>
          </cell>
          <cell r="E426">
            <v>3.14752947639306E-2</v>
          </cell>
          <cell r="F426">
            <v>9.2298543912571598E-2</v>
          </cell>
        </row>
        <row r="427">
          <cell r="B427">
            <v>44426</v>
          </cell>
          <cell r="C427">
            <v>0</v>
          </cell>
          <cell r="D427">
            <v>0.46783557534217801</v>
          </cell>
          <cell r="E427">
            <v>1.1950183521986299E-2</v>
          </cell>
          <cell r="F427">
            <v>4.8665699954931203E-2</v>
          </cell>
        </row>
        <row r="428">
          <cell r="B428">
            <v>44427</v>
          </cell>
          <cell r="C428">
            <v>0</v>
          </cell>
          <cell r="D428">
            <v>0.88186615705490101</v>
          </cell>
          <cell r="E428">
            <v>4.37665535734778E-2</v>
          </cell>
          <cell r="F428">
            <v>0.113863053497451</v>
          </cell>
        </row>
        <row r="429">
          <cell r="B429">
            <v>44428</v>
          </cell>
          <cell r="C429">
            <v>0</v>
          </cell>
          <cell r="D429">
            <v>1</v>
          </cell>
          <cell r="E429">
            <v>3.5581391682540098E-2</v>
          </cell>
          <cell r="F429">
            <v>0.100044000024463</v>
          </cell>
        </row>
        <row r="430">
          <cell r="B430">
            <v>44429</v>
          </cell>
          <cell r="C430">
            <v>0</v>
          </cell>
          <cell r="D430">
            <v>0.86724758148193304</v>
          </cell>
          <cell r="E430">
            <v>4.49011880518186E-2</v>
          </cell>
          <cell r="F430">
            <v>0.12010627719407201</v>
          </cell>
        </row>
        <row r="431">
          <cell r="B431">
            <v>44430</v>
          </cell>
          <cell r="C431">
            <v>0</v>
          </cell>
          <cell r="D431">
            <v>0.89366996288299505</v>
          </cell>
          <cell r="E431">
            <v>6.0053028445666602E-2</v>
          </cell>
          <cell r="F431">
            <v>0.13425866433900299</v>
          </cell>
        </row>
        <row r="432">
          <cell r="B432">
            <v>44431</v>
          </cell>
          <cell r="C432">
            <v>0</v>
          </cell>
          <cell r="D432">
            <v>0.51888012886047297</v>
          </cell>
          <cell r="E432">
            <v>1.35004672288153E-2</v>
          </cell>
          <cell r="F432">
            <v>5.3450954037622102E-2</v>
          </cell>
        </row>
        <row r="433">
          <cell r="B433">
            <v>44432</v>
          </cell>
          <cell r="C433">
            <v>0</v>
          </cell>
          <cell r="D433">
            <v>0.67726355791091897</v>
          </cell>
          <cell r="E433">
            <v>2.4938127992690799E-2</v>
          </cell>
          <cell r="F433">
            <v>7.6118774719223001E-2</v>
          </cell>
        </row>
        <row r="434">
          <cell r="B434">
            <v>44433</v>
          </cell>
          <cell r="C434">
            <v>0</v>
          </cell>
          <cell r="D434">
            <v>1</v>
          </cell>
          <cell r="E434">
            <v>6.5057918433228196E-2</v>
          </cell>
          <cell r="F434">
            <v>0.14192399885336601</v>
          </cell>
        </row>
        <row r="435">
          <cell r="B435">
            <v>44434</v>
          </cell>
          <cell r="C435">
            <v>0</v>
          </cell>
          <cell r="D435">
            <v>1</v>
          </cell>
          <cell r="E435">
            <v>0.106864931977425</v>
          </cell>
          <cell r="F435">
            <v>0.17783395495809201</v>
          </cell>
        </row>
        <row r="436">
          <cell r="B436">
            <v>44435</v>
          </cell>
          <cell r="C436">
            <v>0</v>
          </cell>
          <cell r="D436">
            <v>1</v>
          </cell>
          <cell r="E436">
            <v>3.37264336406893E-2</v>
          </cell>
          <cell r="F436">
            <v>0.114250404652441</v>
          </cell>
        </row>
        <row r="437">
          <cell r="B437">
            <v>44436</v>
          </cell>
          <cell r="C437">
            <v>0</v>
          </cell>
          <cell r="D437">
            <v>0.61298483610153198</v>
          </cell>
          <cell r="E437">
            <v>5.6306299600368002E-2</v>
          </cell>
          <cell r="F437">
            <v>0.10954906283481</v>
          </cell>
        </row>
        <row r="438">
          <cell r="B438">
            <v>44437</v>
          </cell>
          <cell r="C438">
            <v>0</v>
          </cell>
          <cell r="D438">
            <v>0.40385386347770602</v>
          </cell>
          <cell r="E438">
            <v>2.5875303313473801E-2</v>
          </cell>
          <cell r="F438">
            <v>7.8232106019974698E-2</v>
          </cell>
        </row>
        <row r="439">
          <cell r="B439">
            <v>44438</v>
          </cell>
          <cell r="C439">
            <v>0</v>
          </cell>
          <cell r="D439">
            <v>0.70882469415664595</v>
          </cell>
          <cell r="E439">
            <v>1.6823048089693201E-2</v>
          </cell>
          <cell r="F439">
            <v>6.7819285949952707E-2</v>
          </cell>
        </row>
        <row r="440">
          <cell r="B440">
            <v>44439</v>
          </cell>
          <cell r="C440">
            <v>0</v>
          </cell>
          <cell r="D440">
            <v>1</v>
          </cell>
          <cell r="E440">
            <v>6.2530299222010893E-2</v>
          </cell>
          <cell r="F440">
            <v>0.15027886119476</v>
          </cell>
        </row>
        <row r="441">
          <cell r="B441">
            <v>44440</v>
          </cell>
          <cell r="C441">
            <v>0</v>
          </cell>
          <cell r="D441">
            <v>0.93793720006942705</v>
          </cell>
          <cell r="E441">
            <v>6.6287482969759004E-2</v>
          </cell>
          <cell r="F441">
            <v>0.148664912999973</v>
          </cell>
        </row>
        <row r="442">
          <cell r="B442">
            <v>44441</v>
          </cell>
          <cell r="C442">
            <v>0</v>
          </cell>
          <cell r="D442">
            <v>1</v>
          </cell>
          <cell r="E442">
            <v>1.6634414494487E-2</v>
          </cell>
          <cell r="F442">
            <v>6.8657088344883294E-2</v>
          </cell>
        </row>
        <row r="443">
          <cell r="B443">
            <v>44442</v>
          </cell>
          <cell r="C443">
            <v>0</v>
          </cell>
          <cell r="D443">
            <v>1</v>
          </cell>
          <cell r="E443">
            <v>3.54356449444009E-2</v>
          </cell>
          <cell r="F443">
            <v>0.102561998710923</v>
          </cell>
        </row>
        <row r="444">
          <cell r="B444">
            <v>44443</v>
          </cell>
          <cell r="C444">
            <v>0</v>
          </cell>
          <cell r="D444">
            <v>0.82351082563400202</v>
          </cell>
          <cell r="E444">
            <v>2.72277117096099E-2</v>
          </cell>
          <cell r="F444">
            <v>8.73646266945209E-2</v>
          </cell>
        </row>
        <row r="445">
          <cell r="B445">
            <v>44444</v>
          </cell>
          <cell r="C445">
            <v>0</v>
          </cell>
          <cell r="D445">
            <v>1</v>
          </cell>
          <cell r="E445">
            <v>4.6825072671640197E-2</v>
          </cell>
          <cell r="F445">
            <v>0.116207576621026</v>
          </cell>
        </row>
        <row r="446">
          <cell r="B446">
            <v>44445</v>
          </cell>
          <cell r="C446">
            <v>0</v>
          </cell>
          <cell r="D446">
            <v>0.43567484617233199</v>
          </cell>
          <cell r="E446">
            <v>0.17191964141218999</v>
          </cell>
          <cell r="F446">
            <v>0.17332365729280499</v>
          </cell>
        </row>
        <row r="447">
          <cell r="B447">
            <v>44446</v>
          </cell>
          <cell r="C447">
            <v>0</v>
          </cell>
          <cell r="D447">
            <v>0.55132073163986195</v>
          </cell>
          <cell r="E447">
            <v>1.5905848755731301E-2</v>
          </cell>
          <cell r="F447">
            <v>5.9150739260555703E-2</v>
          </cell>
        </row>
        <row r="448">
          <cell r="B448">
            <v>44447</v>
          </cell>
          <cell r="C448">
            <v>0</v>
          </cell>
          <cell r="D448">
            <v>0.16822642087936401</v>
          </cell>
          <cell r="E448">
            <v>5.7287675567422201E-3</v>
          </cell>
          <cell r="F448">
            <v>2.8828220490585098E-2</v>
          </cell>
        </row>
        <row r="449">
          <cell r="B449">
            <v>44448</v>
          </cell>
          <cell r="C449">
            <v>0</v>
          </cell>
          <cell r="D449">
            <v>0.52376955747604304</v>
          </cell>
          <cell r="E449">
            <v>6.4474774652382799E-2</v>
          </cell>
          <cell r="F449">
            <v>0.109140488904127</v>
          </cell>
        </row>
        <row r="450">
          <cell r="B450">
            <v>44449</v>
          </cell>
          <cell r="C450">
            <v>0</v>
          </cell>
          <cell r="D450">
            <v>1</v>
          </cell>
          <cell r="E450">
            <v>3.85114990743428E-2</v>
          </cell>
          <cell r="F450">
            <v>0.104722826643024</v>
          </cell>
        </row>
        <row r="451">
          <cell r="B451">
            <v>44450</v>
          </cell>
          <cell r="C451">
            <v>0</v>
          </cell>
          <cell r="D451">
            <v>0.81859982013702304</v>
          </cell>
          <cell r="E451">
            <v>3.0338650155259401E-2</v>
          </cell>
          <cell r="F451">
            <v>9.8985785404003504E-2</v>
          </cell>
        </row>
        <row r="452">
          <cell r="B452">
            <v>44451</v>
          </cell>
          <cell r="C452">
            <v>0</v>
          </cell>
          <cell r="D452">
            <v>0.38145548105239802</v>
          </cell>
          <cell r="E452">
            <v>5.55309428740988E-2</v>
          </cell>
          <cell r="F452">
            <v>0.10387235523594</v>
          </cell>
        </row>
        <row r="453">
          <cell r="B453">
            <v>44452</v>
          </cell>
          <cell r="C453">
            <v>0</v>
          </cell>
          <cell r="D453">
            <v>0.947795629501342</v>
          </cell>
          <cell r="E453">
            <v>0.119439086519258</v>
          </cell>
          <cell r="F453">
            <v>0.16946704197863699</v>
          </cell>
        </row>
        <row r="454">
          <cell r="B454">
            <v>44453</v>
          </cell>
          <cell r="C454">
            <v>0</v>
          </cell>
          <cell r="D454">
            <v>0.38584056496620101</v>
          </cell>
          <cell r="E454">
            <v>1.03442440485221E-2</v>
          </cell>
          <cell r="F454">
            <v>4.4713616802899703E-2</v>
          </cell>
        </row>
        <row r="455">
          <cell r="B455">
            <v>44454</v>
          </cell>
          <cell r="C455">
            <v>0</v>
          </cell>
          <cell r="D455">
            <v>0.91386061906814497</v>
          </cell>
          <cell r="E455">
            <v>2.1259926472152899E-2</v>
          </cell>
          <cell r="F455">
            <v>7.6811257798142102E-2</v>
          </cell>
        </row>
        <row r="456">
          <cell r="B456">
            <v>44455</v>
          </cell>
          <cell r="C456">
            <v>0</v>
          </cell>
          <cell r="D456">
            <v>1</v>
          </cell>
          <cell r="E456">
            <v>9.9816997768594207E-2</v>
          </cell>
          <cell r="F456">
            <v>0.158633270525423</v>
          </cell>
        </row>
        <row r="457">
          <cell r="B457">
            <v>44456</v>
          </cell>
          <cell r="C457">
            <v>0</v>
          </cell>
          <cell r="D457">
            <v>0.55643945932388295</v>
          </cell>
          <cell r="E457">
            <v>1.4003600216523899E-2</v>
          </cell>
          <cell r="F457">
            <v>5.9495031582721701E-2</v>
          </cell>
        </row>
        <row r="458">
          <cell r="B458">
            <v>44457</v>
          </cell>
          <cell r="C458">
            <v>0</v>
          </cell>
          <cell r="D458">
            <v>0.78840112686157204</v>
          </cell>
          <cell r="E458">
            <v>3.41097094137238E-2</v>
          </cell>
          <cell r="F458">
            <v>0.102380867050384</v>
          </cell>
        </row>
        <row r="459">
          <cell r="B459">
            <v>44458</v>
          </cell>
          <cell r="C459">
            <v>0</v>
          </cell>
          <cell r="D459">
            <v>0.93040919303893999</v>
          </cell>
          <cell r="E459">
            <v>3.1432018507238202E-2</v>
          </cell>
          <cell r="F459">
            <v>0.10912903061156901</v>
          </cell>
        </row>
        <row r="460">
          <cell r="B460">
            <v>44459</v>
          </cell>
          <cell r="C460">
            <v>0</v>
          </cell>
          <cell r="D460">
            <v>1</v>
          </cell>
          <cell r="E460">
            <v>0.28498957477574999</v>
          </cell>
          <cell r="F460">
            <v>0.255230062810269</v>
          </cell>
        </row>
        <row r="461">
          <cell r="B461">
            <v>44460</v>
          </cell>
          <cell r="C461">
            <v>0</v>
          </cell>
          <cell r="D461">
            <v>0.87482392787933305</v>
          </cell>
          <cell r="E461">
            <v>2.3334604524821299E-2</v>
          </cell>
          <cell r="F461">
            <v>7.9653753836995397E-2</v>
          </cell>
        </row>
        <row r="462">
          <cell r="B462">
            <v>44461</v>
          </cell>
          <cell r="C462">
            <v>0</v>
          </cell>
          <cell r="D462">
            <v>0.78719782829284601</v>
          </cell>
          <cell r="E462">
            <v>8.7027941294669994E-2</v>
          </cell>
          <cell r="F462">
            <v>0.15963925591067399</v>
          </cell>
        </row>
        <row r="463">
          <cell r="B463">
            <v>44462</v>
          </cell>
          <cell r="C463">
            <v>0</v>
          </cell>
          <cell r="D463">
            <v>0.781483113765716</v>
          </cell>
          <cell r="E463">
            <v>1.9249314850264699E-2</v>
          </cell>
          <cell r="F463">
            <v>7.5438418858719894E-2</v>
          </cell>
        </row>
        <row r="464">
          <cell r="B464">
            <v>44463</v>
          </cell>
          <cell r="C464">
            <v>0</v>
          </cell>
          <cell r="D464">
            <v>0.81326627731323198</v>
          </cell>
          <cell r="E464">
            <v>2.1277965448940499E-2</v>
          </cell>
          <cell r="F464">
            <v>7.9608977883819695E-2</v>
          </cell>
        </row>
        <row r="465">
          <cell r="B465">
            <v>44464</v>
          </cell>
          <cell r="C465">
            <v>0</v>
          </cell>
          <cell r="D465">
            <v>1</v>
          </cell>
          <cell r="E465">
            <v>0.230771863024295</v>
          </cell>
          <cell r="F465">
            <v>0.226724883691827</v>
          </cell>
        </row>
        <row r="466">
          <cell r="B466">
            <v>44465</v>
          </cell>
          <cell r="C466">
            <v>0</v>
          </cell>
          <cell r="D466">
            <v>0.896442651748657</v>
          </cell>
          <cell r="E466">
            <v>4.3056242576716197E-2</v>
          </cell>
          <cell r="F466">
            <v>0.11580748828956899</v>
          </cell>
        </row>
        <row r="467">
          <cell r="B467">
            <v>44466</v>
          </cell>
          <cell r="C467">
            <v>0</v>
          </cell>
          <cell r="D467">
            <v>1</v>
          </cell>
          <cell r="E467">
            <v>5.8232061665193402E-2</v>
          </cell>
          <cell r="F467">
            <v>0.155252816940048</v>
          </cell>
        </row>
        <row r="468">
          <cell r="B468">
            <v>44467</v>
          </cell>
          <cell r="C468">
            <v>0</v>
          </cell>
          <cell r="D468">
            <v>0.887284696102142</v>
          </cell>
          <cell r="E468">
            <v>1.38473846292813E-2</v>
          </cell>
          <cell r="F468">
            <v>6.2391171838189603E-2</v>
          </cell>
        </row>
        <row r="469">
          <cell r="B469">
            <v>44468</v>
          </cell>
          <cell r="C469">
            <v>0</v>
          </cell>
          <cell r="D469">
            <v>1</v>
          </cell>
          <cell r="E469">
            <v>2.4028658760683299E-2</v>
          </cell>
          <cell r="F469">
            <v>8.8740593370760498E-2</v>
          </cell>
        </row>
        <row r="470">
          <cell r="B470">
            <v>44469</v>
          </cell>
          <cell r="C470">
            <v>0</v>
          </cell>
          <cell r="D470">
            <v>0.93556970357894897</v>
          </cell>
          <cell r="E470">
            <v>3.5291168194730403E-2</v>
          </cell>
          <cell r="F470">
            <v>0.103746821374985</v>
          </cell>
        </row>
        <row r="471">
          <cell r="B471">
            <v>44470</v>
          </cell>
          <cell r="C471">
            <v>0</v>
          </cell>
          <cell r="D471">
            <v>0.87702649831771795</v>
          </cell>
          <cell r="E471">
            <v>5.48374986747419E-2</v>
          </cell>
          <cell r="F471">
            <v>0.12901050912144901</v>
          </cell>
        </row>
        <row r="472">
          <cell r="B472">
            <v>44471</v>
          </cell>
          <cell r="C472">
            <v>0</v>
          </cell>
          <cell r="D472">
            <v>1</v>
          </cell>
          <cell r="E472">
            <v>8.5119511228413797E-2</v>
          </cell>
          <cell r="F472">
            <v>0.162858270598433</v>
          </cell>
        </row>
        <row r="473">
          <cell r="B473">
            <v>44472</v>
          </cell>
          <cell r="C473">
            <v>0</v>
          </cell>
          <cell r="D473">
            <v>0.77573931217193604</v>
          </cell>
          <cell r="E473">
            <v>1.71932982457393E-2</v>
          </cell>
          <cell r="F473">
            <v>8.6810994659329399E-2</v>
          </cell>
        </row>
        <row r="474">
          <cell r="B474">
            <v>44473</v>
          </cell>
          <cell r="C474">
            <v>0</v>
          </cell>
          <cell r="D474">
            <v>1</v>
          </cell>
          <cell r="E474">
            <v>0.52468458370915705</v>
          </cell>
          <cell r="F474">
            <v>0.35026714396179698</v>
          </cell>
        </row>
        <row r="475">
          <cell r="B475">
            <v>44474</v>
          </cell>
          <cell r="C475">
            <v>0</v>
          </cell>
          <cell r="D475">
            <v>0.72643756866455</v>
          </cell>
          <cell r="E475">
            <v>9.8814621484225196E-3</v>
          </cell>
          <cell r="F475">
            <v>5.5988997762003202E-2</v>
          </cell>
        </row>
        <row r="476">
          <cell r="B476">
            <v>44475</v>
          </cell>
          <cell r="C476">
            <v>0</v>
          </cell>
          <cell r="D476">
            <v>0.97360986471176103</v>
          </cell>
          <cell r="E476">
            <v>8.8957026280539406E-2</v>
          </cell>
          <cell r="F476">
            <v>0.16652025100149501</v>
          </cell>
        </row>
        <row r="477">
          <cell r="B477">
            <v>44476</v>
          </cell>
          <cell r="C477">
            <v>0</v>
          </cell>
          <cell r="D477">
            <v>1</v>
          </cell>
          <cell r="E477">
            <v>6.5673422533693293E-2</v>
          </cell>
          <cell r="F477">
            <v>0.13861167376898301</v>
          </cell>
        </row>
        <row r="478">
          <cell r="B478">
            <v>44477</v>
          </cell>
          <cell r="C478">
            <v>0</v>
          </cell>
          <cell r="D478">
            <v>0.816056728363037</v>
          </cell>
          <cell r="E478">
            <v>3.57931408040877E-2</v>
          </cell>
          <cell r="F478">
            <v>9.5677736433211397E-2</v>
          </cell>
        </row>
        <row r="479">
          <cell r="B479">
            <v>44478</v>
          </cell>
          <cell r="C479">
            <v>0</v>
          </cell>
          <cell r="D479">
            <v>0.42721208930015497</v>
          </cell>
          <cell r="E479">
            <v>0.160768812076306</v>
          </cell>
          <cell r="F479">
            <v>0.17314219337106501</v>
          </cell>
        </row>
        <row r="480">
          <cell r="B480">
            <v>44479</v>
          </cell>
          <cell r="C480">
            <v>0</v>
          </cell>
          <cell r="D480">
            <v>0.67098951339721602</v>
          </cell>
          <cell r="E480">
            <v>5.5326406265498999E-2</v>
          </cell>
          <cell r="F480">
            <v>0.100798109866737</v>
          </cell>
        </row>
        <row r="481">
          <cell r="B481">
            <v>44480</v>
          </cell>
          <cell r="C481">
            <v>0</v>
          </cell>
          <cell r="D481">
            <v>0.323228329420089</v>
          </cell>
          <cell r="E481">
            <v>5.6277337070752803E-2</v>
          </cell>
          <cell r="F481">
            <v>0.113391742452206</v>
          </cell>
        </row>
        <row r="482">
          <cell r="B482">
            <v>44481</v>
          </cell>
          <cell r="C482">
            <v>0</v>
          </cell>
          <cell r="D482">
            <v>0.69841825962066595</v>
          </cell>
          <cell r="E482">
            <v>5.7024232844663597E-2</v>
          </cell>
          <cell r="F482">
            <v>0.11747852540170101</v>
          </cell>
        </row>
        <row r="483">
          <cell r="B483">
            <v>44482</v>
          </cell>
          <cell r="C483">
            <v>0</v>
          </cell>
          <cell r="D483">
            <v>1</v>
          </cell>
          <cell r="E483">
            <v>3.9270911517841699E-2</v>
          </cell>
          <cell r="F483">
            <v>0.102987013907182</v>
          </cell>
        </row>
        <row r="484">
          <cell r="B484">
            <v>44483</v>
          </cell>
          <cell r="C484">
            <v>0</v>
          </cell>
          <cell r="D484">
            <v>0.94179487228393499</v>
          </cell>
          <cell r="E484">
            <v>2.7869727797822898E-2</v>
          </cell>
          <cell r="F484">
            <v>9.6075218678834395E-2</v>
          </cell>
        </row>
        <row r="485">
          <cell r="B485">
            <v>44484</v>
          </cell>
          <cell r="C485">
            <v>0</v>
          </cell>
          <cell r="D485">
            <v>0.99860394001007002</v>
          </cell>
          <cell r="E485">
            <v>6.3259923106636806E-2</v>
          </cell>
          <cell r="F485">
            <v>0.13612722817994999</v>
          </cell>
        </row>
        <row r="486">
          <cell r="B486">
            <v>44485</v>
          </cell>
          <cell r="C486">
            <v>0</v>
          </cell>
          <cell r="D486">
            <v>0.838786840438842</v>
          </cell>
          <cell r="E486">
            <v>4.04697835707125E-2</v>
          </cell>
          <cell r="F486">
            <v>0.10372265423937201</v>
          </cell>
        </row>
        <row r="487">
          <cell r="B487">
            <v>44486</v>
          </cell>
          <cell r="C487">
            <v>0</v>
          </cell>
          <cell r="D487">
            <v>0.94153761863708496</v>
          </cell>
          <cell r="E487">
            <v>4.0743489578265298E-2</v>
          </cell>
          <cell r="F487">
            <v>0.109959359536231</v>
          </cell>
        </row>
        <row r="488">
          <cell r="B488">
            <v>44487</v>
          </cell>
          <cell r="C488">
            <v>0</v>
          </cell>
          <cell r="D488">
            <v>0.87938302755355802</v>
          </cell>
          <cell r="E488">
            <v>6.6543606748866196E-2</v>
          </cell>
          <cell r="F488">
            <v>0.13931075082265701</v>
          </cell>
        </row>
        <row r="489">
          <cell r="B489">
            <v>44488</v>
          </cell>
          <cell r="C489">
            <v>0</v>
          </cell>
          <cell r="D489">
            <v>0.96323859691619795</v>
          </cell>
          <cell r="E489">
            <v>6.8773130240003796E-2</v>
          </cell>
          <cell r="F489">
            <v>0.14620080174274799</v>
          </cell>
        </row>
        <row r="490">
          <cell r="B490">
            <v>44489</v>
          </cell>
          <cell r="C490">
            <v>0</v>
          </cell>
          <cell r="D490">
            <v>0.55723518133163397</v>
          </cell>
          <cell r="E490">
            <v>1.70065575025896E-2</v>
          </cell>
          <cell r="F490">
            <v>6.7329843252455696E-2</v>
          </cell>
        </row>
        <row r="491">
          <cell r="B491">
            <v>44490</v>
          </cell>
          <cell r="C491">
            <v>0</v>
          </cell>
          <cell r="D491">
            <v>0.80472546815872104</v>
          </cell>
          <cell r="E491">
            <v>3.8367792384095802E-2</v>
          </cell>
          <cell r="F491">
            <v>0.105158788070217</v>
          </cell>
        </row>
        <row r="492">
          <cell r="B492">
            <v>44491</v>
          </cell>
          <cell r="C492">
            <v>0</v>
          </cell>
          <cell r="D492">
            <v>0.82862752676010099</v>
          </cell>
          <cell r="E492">
            <v>6.0490576853416897E-2</v>
          </cell>
          <cell r="F492">
            <v>0.137051877813062</v>
          </cell>
        </row>
        <row r="493">
          <cell r="B493">
            <v>44492</v>
          </cell>
          <cell r="C493">
            <v>0</v>
          </cell>
          <cell r="D493">
            <v>0.94261562824249201</v>
          </cell>
          <cell r="E493">
            <v>5.6044195937551097E-2</v>
          </cell>
          <cell r="F493">
            <v>0.134408566242118</v>
          </cell>
        </row>
        <row r="494">
          <cell r="B494">
            <v>44493</v>
          </cell>
          <cell r="C494">
            <v>0</v>
          </cell>
          <cell r="D494">
            <v>0.79058057069778398</v>
          </cell>
          <cell r="E494">
            <v>1.18812788281797E-2</v>
          </cell>
          <cell r="F494">
            <v>5.89735134211746E-2</v>
          </cell>
        </row>
        <row r="495">
          <cell r="B495">
            <v>44494</v>
          </cell>
          <cell r="C495">
            <v>0</v>
          </cell>
          <cell r="D495">
            <v>1</v>
          </cell>
          <cell r="E495">
            <v>3.19542942796429E-2</v>
          </cell>
          <cell r="F495">
            <v>0.10719284806054601</v>
          </cell>
        </row>
        <row r="496">
          <cell r="B496">
            <v>44495</v>
          </cell>
          <cell r="C496">
            <v>0</v>
          </cell>
          <cell r="D496">
            <v>0.831828653812408</v>
          </cell>
          <cell r="E496">
            <v>6.3613716362479505E-2</v>
          </cell>
          <cell r="F496">
            <v>0.12675691350818299</v>
          </cell>
        </row>
        <row r="497">
          <cell r="B497">
            <v>44496</v>
          </cell>
          <cell r="C497">
            <v>0</v>
          </cell>
          <cell r="D497">
            <v>0.90947538614273005</v>
          </cell>
          <cell r="E497">
            <v>3.3945503828858803E-2</v>
          </cell>
          <cell r="F497">
            <v>9.8221388798967996E-2</v>
          </cell>
        </row>
        <row r="498">
          <cell r="B498">
            <v>44497</v>
          </cell>
          <cell r="C498">
            <v>0</v>
          </cell>
          <cell r="D498">
            <v>1</v>
          </cell>
          <cell r="E498">
            <v>2.3636930717977501E-2</v>
          </cell>
          <cell r="F498">
            <v>8.1056207934504701E-2</v>
          </cell>
        </row>
        <row r="499">
          <cell r="B499">
            <v>44498</v>
          </cell>
          <cell r="C499">
            <v>0</v>
          </cell>
          <cell r="D499">
            <v>0.89046764373779297</v>
          </cell>
          <cell r="E499">
            <v>3.7199180779921799E-2</v>
          </cell>
          <cell r="F499">
            <v>0.10456743629630499</v>
          </cell>
        </row>
        <row r="500">
          <cell r="B500">
            <v>44499</v>
          </cell>
          <cell r="C500">
            <v>0</v>
          </cell>
          <cell r="D500">
            <v>1</v>
          </cell>
          <cell r="E500">
            <v>5.9971472229501797E-2</v>
          </cell>
          <cell r="F500">
            <v>0.12522853555137201</v>
          </cell>
        </row>
        <row r="501">
          <cell r="B501">
            <v>44500</v>
          </cell>
          <cell r="C501">
            <v>0</v>
          </cell>
          <cell r="D501">
            <v>1</v>
          </cell>
          <cell r="E501">
            <v>3.41392620743977E-2</v>
          </cell>
          <cell r="F501">
            <v>9.51747616102393E-2</v>
          </cell>
        </row>
        <row r="502">
          <cell r="B502">
            <v>44501</v>
          </cell>
          <cell r="C502">
            <v>0</v>
          </cell>
          <cell r="D502">
            <v>0.98829889297485296</v>
          </cell>
          <cell r="E502">
            <v>3.39808421280283E-2</v>
          </cell>
          <cell r="F502">
            <v>0.107511965270914</v>
          </cell>
        </row>
        <row r="503">
          <cell r="B503">
            <v>44502</v>
          </cell>
          <cell r="C503">
            <v>0</v>
          </cell>
          <cell r="D503">
            <v>1</v>
          </cell>
          <cell r="E503">
            <v>3.6082110060458403E-2</v>
          </cell>
          <cell r="F503">
            <v>0.101728116712977</v>
          </cell>
        </row>
        <row r="504">
          <cell r="B504">
            <v>44503</v>
          </cell>
          <cell r="C504">
            <v>0</v>
          </cell>
          <cell r="D504">
            <v>1</v>
          </cell>
          <cell r="E504">
            <v>7.9201455422565098E-2</v>
          </cell>
          <cell r="F504">
            <v>0.15909231112233899</v>
          </cell>
        </row>
        <row r="505">
          <cell r="B505">
            <v>44504</v>
          </cell>
          <cell r="C505">
            <v>0</v>
          </cell>
          <cell r="D505">
            <v>1</v>
          </cell>
          <cell r="E505">
            <v>4.4464744167718999E-2</v>
          </cell>
          <cell r="F505">
            <v>0.120813554493755</v>
          </cell>
        </row>
        <row r="506">
          <cell r="B506">
            <v>44505</v>
          </cell>
          <cell r="C506">
            <v>0</v>
          </cell>
          <cell r="D506">
            <v>1</v>
          </cell>
          <cell r="E506">
            <v>3.61611998791933E-2</v>
          </cell>
          <cell r="F506">
            <v>0.113200113413932</v>
          </cell>
        </row>
        <row r="507">
          <cell r="B507">
            <v>44506</v>
          </cell>
          <cell r="C507">
            <v>0</v>
          </cell>
          <cell r="D507">
            <v>0.372077286243438</v>
          </cell>
          <cell r="E507">
            <v>1.09006735080894E-2</v>
          </cell>
          <cell r="F507">
            <v>4.5933186070472698E-2</v>
          </cell>
        </row>
        <row r="508">
          <cell r="B508">
            <v>44507</v>
          </cell>
          <cell r="C508">
            <v>0</v>
          </cell>
          <cell r="D508">
            <v>1</v>
          </cell>
          <cell r="E508">
            <v>5.0985670812101598E-2</v>
          </cell>
          <cell r="F508">
            <v>0.111857753707045</v>
          </cell>
        </row>
        <row r="509">
          <cell r="B509">
            <v>44508</v>
          </cell>
          <cell r="C509">
            <v>0</v>
          </cell>
          <cell r="D509">
            <v>0.98680830001830999</v>
          </cell>
          <cell r="E509">
            <v>4.9072760105458302E-2</v>
          </cell>
          <cell r="F509">
            <v>0.112095040685323</v>
          </cell>
        </row>
        <row r="510">
          <cell r="B510">
            <v>44509</v>
          </cell>
          <cell r="C510">
            <v>0</v>
          </cell>
          <cell r="D510">
            <v>0.84980452060699396</v>
          </cell>
          <cell r="E510">
            <v>0.10397320352764799</v>
          </cell>
          <cell r="F510">
            <v>0.171084873964616</v>
          </cell>
        </row>
        <row r="511">
          <cell r="B511">
            <v>44510</v>
          </cell>
          <cell r="C511">
            <v>0</v>
          </cell>
          <cell r="D511">
            <v>0.63693016767501798</v>
          </cell>
          <cell r="E511">
            <v>8.9973770542888694E-3</v>
          </cell>
          <cell r="F511">
            <v>5.3400410835905597E-2</v>
          </cell>
        </row>
        <row r="512">
          <cell r="B512">
            <v>44511</v>
          </cell>
          <cell r="C512">
            <v>0</v>
          </cell>
          <cell r="D512">
            <v>1</v>
          </cell>
          <cell r="E512">
            <v>6.7089710456643095E-2</v>
          </cell>
          <cell r="F512">
            <v>0.156602810958646</v>
          </cell>
        </row>
        <row r="513">
          <cell r="B513">
            <v>44512</v>
          </cell>
          <cell r="C513">
            <v>0</v>
          </cell>
          <cell r="D513">
            <v>0.65156936645507801</v>
          </cell>
          <cell r="E513">
            <v>4.4261184255637499E-2</v>
          </cell>
          <cell r="F513">
            <v>0.103786720853089</v>
          </cell>
        </row>
        <row r="514">
          <cell r="B514">
            <v>44513</v>
          </cell>
          <cell r="C514">
            <v>0</v>
          </cell>
          <cell r="D514">
            <v>0.70597070455551103</v>
          </cell>
          <cell r="E514">
            <v>2.2620545897888499E-2</v>
          </cell>
          <cell r="F514">
            <v>7.2990462535789696E-2</v>
          </cell>
        </row>
        <row r="515">
          <cell r="B515">
            <v>44514</v>
          </cell>
          <cell r="C515">
            <v>0</v>
          </cell>
          <cell r="D515">
            <v>1</v>
          </cell>
          <cell r="E515">
            <v>7.6573571986010697E-2</v>
          </cell>
          <cell r="F515">
            <v>0.153840461122806</v>
          </cell>
        </row>
        <row r="516">
          <cell r="B516">
            <v>44515</v>
          </cell>
          <cell r="C516">
            <v>0</v>
          </cell>
          <cell r="D516">
            <v>0.72815877199172896</v>
          </cell>
          <cell r="E516">
            <v>2.9155923691968101E-2</v>
          </cell>
          <cell r="F516">
            <v>9.4726041179309606E-2</v>
          </cell>
        </row>
        <row r="517">
          <cell r="B517">
            <v>44516</v>
          </cell>
          <cell r="C517">
            <v>0</v>
          </cell>
          <cell r="D517">
            <v>0.66684848070144598</v>
          </cell>
          <cell r="E517">
            <v>2.4983106342005901E-2</v>
          </cell>
          <cell r="F517">
            <v>8.7034476986816905E-2</v>
          </cell>
        </row>
        <row r="518">
          <cell r="B518">
            <v>44517</v>
          </cell>
          <cell r="C518">
            <v>0</v>
          </cell>
          <cell r="D518">
            <v>0.73618739843368497</v>
          </cell>
          <cell r="E518">
            <v>5.1303270598317498E-2</v>
          </cell>
          <cell r="F518">
            <v>0.122466604864156</v>
          </cell>
        </row>
        <row r="519">
          <cell r="B519">
            <v>44518</v>
          </cell>
          <cell r="C519">
            <v>0</v>
          </cell>
          <cell r="D519">
            <v>1</v>
          </cell>
          <cell r="E519">
            <v>4.0681146667645801E-2</v>
          </cell>
          <cell r="F519">
            <v>0.112370703766588</v>
          </cell>
        </row>
        <row r="520">
          <cell r="B520">
            <v>44519</v>
          </cell>
          <cell r="C520">
            <v>0</v>
          </cell>
          <cell r="D520">
            <v>0.915718853473663</v>
          </cell>
          <cell r="E520">
            <v>6.1249680598931197E-2</v>
          </cell>
          <cell r="F520">
            <v>0.13333167422087799</v>
          </cell>
        </row>
        <row r="521">
          <cell r="B521">
            <v>44520</v>
          </cell>
          <cell r="C521">
            <v>0</v>
          </cell>
          <cell r="D521">
            <v>0.77196323871612504</v>
          </cell>
          <cell r="E521">
            <v>3.3054844479827102E-2</v>
          </cell>
          <cell r="F521">
            <v>9.5763176657054902E-2</v>
          </cell>
        </row>
        <row r="522">
          <cell r="B522">
            <v>44521</v>
          </cell>
          <cell r="C522">
            <v>0</v>
          </cell>
          <cell r="D522">
            <v>0.81381368637084905</v>
          </cell>
          <cell r="E522">
            <v>3.5621983100725001E-2</v>
          </cell>
          <cell r="F522">
            <v>9.8258737400247195E-2</v>
          </cell>
        </row>
        <row r="523">
          <cell r="B523">
            <v>44522</v>
          </cell>
          <cell r="C523">
            <v>0</v>
          </cell>
          <cell r="D523">
            <v>0.97257930040359497</v>
          </cell>
          <cell r="E523">
            <v>5.1457345189500799E-2</v>
          </cell>
          <cell r="F523">
            <v>0.12543434546516599</v>
          </cell>
        </row>
        <row r="524">
          <cell r="B524">
            <v>44523</v>
          </cell>
          <cell r="C524">
            <v>0</v>
          </cell>
          <cell r="D524">
            <v>1</v>
          </cell>
          <cell r="E524">
            <v>4.8957487663742298E-2</v>
          </cell>
          <cell r="F524">
            <v>0.124885828856488</v>
          </cell>
        </row>
        <row r="525">
          <cell r="B525">
            <v>44524</v>
          </cell>
          <cell r="C525">
            <v>0</v>
          </cell>
          <cell r="D525">
            <v>1</v>
          </cell>
          <cell r="E525">
            <v>6.5348680601401796E-2</v>
          </cell>
          <cell r="F525">
            <v>0.14151793550981301</v>
          </cell>
        </row>
        <row r="526">
          <cell r="B526">
            <v>44525</v>
          </cell>
          <cell r="C526">
            <v>0</v>
          </cell>
          <cell r="D526">
            <v>0.91478085517883301</v>
          </cell>
          <cell r="E526">
            <v>0.18483450782529801</v>
          </cell>
          <cell r="F526">
            <v>0.23278569578899999</v>
          </cell>
        </row>
        <row r="527">
          <cell r="B527">
            <v>44526</v>
          </cell>
          <cell r="C527">
            <v>0</v>
          </cell>
          <cell r="D527">
            <v>1</v>
          </cell>
          <cell r="E527">
            <v>3.7963423659985299E-2</v>
          </cell>
          <cell r="F527">
            <v>0.131465553783678</v>
          </cell>
        </row>
        <row r="528">
          <cell r="B528">
            <v>44527</v>
          </cell>
          <cell r="C528">
            <v>0</v>
          </cell>
          <cell r="D528">
            <v>1</v>
          </cell>
          <cell r="E528">
            <v>0.174811533752605</v>
          </cell>
          <cell r="F528">
            <v>0.23789397730949999</v>
          </cell>
        </row>
        <row r="529">
          <cell r="B529">
            <v>44528</v>
          </cell>
          <cell r="C529">
            <v>0</v>
          </cell>
          <cell r="D529">
            <v>0.66592550277709905</v>
          </cell>
          <cell r="E529">
            <v>1.49869197534768E-2</v>
          </cell>
          <cell r="F529">
            <v>6.8339718769967597E-2</v>
          </cell>
        </row>
        <row r="530">
          <cell r="B530">
            <v>44529</v>
          </cell>
          <cell r="C530">
            <v>0</v>
          </cell>
          <cell r="D530">
            <v>1</v>
          </cell>
          <cell r="E530">
            <v>7.6411401764626893E-2</v>
          </cell>
          <cell r="F530">
            <v>0.15801807685691699</v>
          </cell>
        </row>
        <row r="531">
          <cell r="B531">
            <v>44530</v>
          </cell>
          <cell r="C531">
            <v>0</v>
          </cell>
          <cell r="D531">
            <v>1</v>
          </cell>
          <cell r="E531">
            <v>0.18552029335462999</v>
          </cell>
          <cell r="F531">
            <v>0.25773845304871501</v>
          </cell>
        </row>
        <row r="532">
          <cell r="B532">
            <v>44531</v>
          </cell>
          <cell r="C532">
            <v>0</v>
          </cell>
          <cell r="D532">
            <v>0.90399801731109597</v>
          </cell>
          <cell r="E532">
            <v>4.5984958854421297E-2</v>
          </cell>
          <cell r="F532">
            <v>0.11400980017758</v>
          </cell>
        </row>
        <row r="533">
          <cell r="B533">
            <v>44532</v>
          </cell>
          <cell r="C533">
            <v>0</v>
          </cell>
          <cell r="D533">
            <v>0.845089972019195</v>
          </cell>
          <cell r="E533">
            <v>0.15712947932648</v>
          </cell>
          <cell r="F533">
            <v>0.19026457236703501</v>
          </cell>
        </row>
        <row r="534">
          <cell r="B534">
            <v>44533</v>
          </cell>
          <cell r="C534">
            <v>0</v>
          </cell>
          <cell r="D534">
            <v>0.16484542191028501</v>
          </cell>
          <cell r="E534">
            <v>6.9948552437179203E-3</v>
          </cell>
          <cell r="F534">
            <v>3.3228630184999899E-2</v>
          </cell>
        </row>
        <row r="535">
          <cell r="B535">
            <v>44534</v>
          </cell>
          <cell r="C535">
            <v>0</v>
          </cell>
          <cell r="D535">
            <v>0.869928479194641</v>
          </cell>
          <cell r="E535">
            <v>3.66853152519757E-2</v>
          </cell>
          <cell r="F535">
            <v>0.103297942030248</v>
          </cell>
        </row>
        <row r="536">
          <cell r="B536">
            <v>44535</v>
          </cell>
          <cell r="C536">
            <v>0</v>
          </cell>
          <cell r="D536">
            <v>1</v>
          </cell>
          <cell r="E536">
            <v>7.6056741417202603E-2</v>
          </cell>
          <cell r="F536">
            <v>0.155350040463825</v>
          </cell>
        </row>
        <row r="537">
          <cell r="B537">
            <v>44536</v>
          </cell>
          <cell r="C537">
            <v>0</v>
          </cell>
          <cell r="D537">
            <v>1</v>
          </cell>
          <cell r="E537">
            <v>4.9516822736818199E-2</v>
          </cell>
          <cell r="F537">
            <v>0.12631611355491301</v>
          </cell>
        </row>
        <row r="538">
          <cell r="B538">
            <v>44537</v>
          </cell>
          <cell r="C538">
            <v>0</v>
          </cell>
          <cell r="D538">
            <v>0.80235290527343694</v>
          </cell>
          <cell r="E538">
            <v>2.7855975936187501E-2</v>
          </cell>
          <cell r="F538">
            <v>9.7170105136869703E-2</v>
          </cell>
        </row>
        <row r="539">
          <cell r="B539">
            <v>44538</v>
          </cell>
          <cell r="C539">
            <v>0</v>
          </cell>
          <cell r="D539">
            <v>0.69316989183425903</v>
          </cell>
          <cell r="E539">
            <v>2.2727335492271999E-2</v>
          </cell>
          <cell r="F539">
            <v>7.6802371868722893E-2</v>
          </cell>
        </row>
        <row r="540">
          <cell r="B540">
            <v>44539</v>
          </cell>
          <cell r="C540">
            <v>0</v>
          </cell>
          <cell r="D540">
            <v>0.80262660980224598</v>
          </cell>
          <cell r="E540">
            <v>3.2928269871975398E-2</v>
          </cell>
          <cell r="F540">
            <v>8.9229201438318806E-2</v>
          </cell>
        </row>
        <row r="541">
          <cell r="B541">
            <v>44540</v>
          </cell>
          <cell r="C541">
            <v>0</v>
          </cell>
          <cell r="D541">
            <v>0.94839376211166304</v>
          </cell>
          <cell r="E541">
            <v>4.7349731933017503E-2</v>
          </cell>
          <cell r="F541">
            <v>0.119602052284681</v>
          </cell>
        </row>
        <row r="542">
          <cell r="B542">
            <v>44541</v>
          </cell>
          <cell r="C542">
            <v>0</v>
          </cell>
          <cell r="D542">
            <v>0.93950951099395696</v>
          </cell>
          <cell r="E542">
            <v>5.3284564174853201E-2</v>
          </cell>
          <cell r="F542">
            <v>0.127806581762378</v>
          </cell>
        </row>
        <row r="543">
          <cell r="B543">
            <v>44542</v>
          </cell>
          <cell r="C543">
            <v>0</v>
          </cell>
          <cell r="D543">
            <v>1</v>
          </cell>
          <cell r="E543">
            <v>5.2010407993910802E-2</v>
          </cell>
          <cell r="F543">
            <v>0.12902626031293499</v>
          </cell>
        </row>
        <row r="544">
          <cell r="B544">
            <v>44543</v>
          </cell>
          <cell r="C544">
            <v>0</v>
          </cell>
          <cell r="D544">
            <v>0.72999888658523504</v>
          </cell>
          <cell r="E544">
            <v>1.06719650045147E-2</v>
          </cell>
          <cell r="F544">
            <v>5.5871273969408802E-2</v>
          </cell>
        </row>
        <row r="545">
          <cell r="B545">
            <v>44544</v>
          </cell>
          <cell r="C545">
            <v>0</v>
          </cell>
          <cell r="D545">
            <v>0.59776657819747903</v>
          </cell>
          <cell r="E545">
            <v>2.58611347517833E-2</v>
          </cell>
          <cell r="F545">
            <v>8.1581971734806205E-2</v>
          </cell>
        </row>
        <row r="546">
          <cell r="B546">
            <v>44545</v>
          </cell>
          <cell r="C546">
            <v>0</v>
          </cell>
          <cell r="D546">
            <v>0.90489035844802801</v>
          </cell>
          <cell r="E546">
            <v>2.43592156080485E-2</v>
          </cell>
          <cell r="F546">
            <v>8.9080019971394503E-2</v>
          </cell>
        </row>
        <row r="547">
          <cell r="B547">
            <v>44546</v>
          </cell>
          <cell r="C547">
            <v>0</v>
          </cell>
          <cell r="D547">
            <v>0.22284957766532801</v>
          </cell>
          <cell r="E547">
            <v>4.7454161198231901E-3</v>
          </cell>
          <cell r="F547">
            <v>2.23964115542436E-2</v>
          </cell>
        </row>
        <row r="548">
          <cell r="B548">
            <v>44547</v>
          </cell>
          <cell r="C548">
            <v>0</v>
          </cell>
          <cell r="D548">
            <v>0.49833044409751798</v>
          </cell>
          <cell r="E548">
            <v>1.52971357462098E-2</v>
          </cell>
          <cell r="F548">
            <v>5.4695962094190302E-2</v>
          </cell>
        </row>
        <row r="549">
          <cell r="B549">
            <v>44548</v>
          </cell>
          <cell r="C549">
            <v>0</v>
          </cell>
          <cell r="D549">
            <v>0.65313094854354803</v>
          </cell>
          <cell r="E549">
            <v>2.7428661121987899E-2</v>
          </cell>
          <cell r="F549">
            <v>8.9552462562942595E-2</v>
          </cell>
        </row>
        <row r="550">
          <cell r="B550">
            <v>44549</v>
          </cell>
          <cell r="C550">
            <v>0</v>
          </cell>
          <cell r="D550">
            <v>0.84107494354248002</v>
          </cell>
          <cell r="E550">
            <v>2.9874049506795699E-2</v>
          </cell>
          <cell r="F550">
            <v>9.0262492852258597E-2</v>
          </cell>
        </row>
        <row r="551">
          <cell r="B551">
            <v>44550</v>
          </cell>
          <cell r="C551">
            <v>0</v>
          </cell>
          <cell r="D551">
            <v>1</v>
          </cell>
          <cell r="E551">
            <v>3.1020299285005701E-2</v>
          </cell>
          <cell r="F551">
            <v>9.6950497929677706E-2</v>
          </cell>
        </row>
        <row r="552">
          <cell r="B552">
            <v>44551</v>
          </cell>
          <cell r="C552">
            <v>0</v>
          </cell>
          <cell r="D552">
            <v>1</v>
          </cell>
          <cell r="E552">
            <v>0.107726986633691</v>
          </cell>
          <cell r="F552">
            <v>0.20255603813812001</v>
          </cell>
        </row>
        <row r="553">
          <cell r="B553">
            <v>44552</v>
          </cell>
          <cell r="C553" t="str">
            <v>NaN</v>
          </cell>
          <cell r="D553" t="str">
            <v>NaN</v>
          </cell>
          <cell r="E553" t="str">
            <v>NaN</v>
          </cell>
          <cell r="F553" t="str">
            <v>NaN</v>
          </cell>
        </row>
        <row r="554">
          <cell r="B554">
            <v>44553</v>
          </cell>
          <cell r="C554">
            <v>0</v>
          </cell>
          <cell r="D554">
            <v>1</v>
          </cell>
          <cell r="E554">
            <v>6.5958744587924695E-2</v>
          </cell>
          <cell r="F554">
            <v>0.143332662012363</v>
          </cell>
        </row>
        <row r="555">
          <cell r="B555">
            <v>44554</v>
          </cell>
          <cell r="C555">
            <v>0</v>
          </cell>
          <cell r="D555">
            <v>0.82341885566711404</v>
          </cell>
          <cell r="E555">
            <v>6.2858124194799497E-2</v>
          </cell>
          <cell r="F555">
            <v>0.13672381569407699</v>
          </cell>
        </row>
        <row r="556">
          <cell r="B556">
            <v>44555</v>
          </cell>
          <cell r="C556">
            <v>0</v>
          </cell>
          <cell r="D556">
            <v>0.76805096864700295</v>
          </cell>
          <cell r="E556">
            <v>3.5878943259489697E-2</v>
          </cell>
          <cell r="F556">
            <v>9.7022418352944104E-2</v>
          </cell>
        </row>
        <row r="557">
          <cell r="B557">
            <v>44556</v>
          </cell>
          <cell r="C557">
            <v>0</v>
          </cell>
          <cell r="D557">
            <v>0.875066637992858</v>
          </cell>
          <cell r="E557">
            <v>5.9465596706563803E-2</v>
          </cell>
          <cell r="F557">
            <v>0.130193107070012</v>
          </cell>
        </row>
        <row r="558">
          <cell r="B558">
            <v>44557</v>
          </cell>
          <cell r="C558">
            <v>0</v>
          </cell>
          <cell r="D558">
            <v>0.94100862741470304</v>
          </cell>
          <cell r="E558">
            <v>3.7017255024688098E-2</v>
          </cell>
          <cell r="F558">
            <v>0.109649618087814</v>
          </cell>
        </row>
        <row r="559">
          <cell r="B559">
            <v>44558</v>
          </cell>
          <cell r="C559">
            <v>0</v>
          </cell>
          <cell r="D559">
            <v>1</v>
          </cell>
          <cell r="E559">
            <v>0.15578167036149801</v>
          </cell>
          <cell r="F559">
            <v>0.242817558653877</v>
          </cell>
        </row>
        <row r="560">
          <cell r="B560">
            <v>44559</v>
          </cell>
          <cell r="C560">
            <v>0</v>
          </cell>
          <cell r="D560">
            <v>0.45737349987030002</v>
          </cell>
          <cell r="E560">
            <v>1.5267510334420401E-2</v>
          </cell>
          <cell r="F560">
            <v>6.1088950296753097E-2</v>
          </cell>
        </row>
        <row r="561">
          <cell r="B561">
            <v>44560</v>
          </cell>
          <cell r="C561">
            <v>0</v>
          </cell>
          <cell r="D561">
            <v>0.78102749586105302</v>
          </cell>
          <cell r="E561">
            <v>2.1897116376092901E-2</v>
          </cell>
          <cell r="F561">
            <v>8.6079347978591597E-2</v>
          </cell>
        </row>
        <row r="562">
          <cell r="B562">
            <v>44561</v>
          </cell>
          <cell r="C562" t="str">
            <v>NaN</v>
          </cell>
          <cell r="D562" t="str">
            <v>NaN</v>
          </cell>
          <cell r="E562" t="str">
            <v>NaN</v>
          </cell>
          <cell r="F562" t="str">
            <v>NaN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53611-340D-4794-B819-04F43F09DE22}">
  <dimension ref="A1:P556"/>
  <sheetViews>
    <sheetView zoomScale="85" zoomScaleNormal="85" workbookViewId="0">
      <selection activeCell="B14" sqref="B14"/>
    </sheetView>
  </sheetViews>
  <sheetFormatPr defaultRowHeight="15" x14ac:dyDescent="0.25"/>
  <cols>
    <col min="1" max="1" width="7.5703125" customWidth="1"/>
    <col min="2" max="2" width="10.85546875" bestFit="1" customWidth="1"/>
    <col min="3" max="3" width="11.85546875" style="33" bestFit="1" customWidth="1"/>
    <col min="4" max="4" width="13.85546875" style="33" customWidth="1"/>
    <col min="5" max="5" width="11.85546875" style="33" bestFit="1" customWidth="1"/>
    <col min="6" max="6" width="12.85546875" style="33" bestFit="1" customWidth="1"/>
    <col min="7" max="7" width="17.42578125" style="33" bestFit="1" customWidth="1"/>
    <col min="8" max="8" width="16.85546875" style="33" bestFit="1" customWidth="1"/>
    <col min="9" max="9" width="9.7109375" style="33" customWidth="1"/>
    <col min="11" max="11" width="11.140625" bestFit="1" customWidth="1"/>
    <col min="12" max="12" width="13.140625" bestFit="1" customWidth="1"/>
    <col min="13" max="13" width="11.140625" bestFit="1" customWidth="1"/>
    <col min="14" max="14" width="12.140625" bestFit="1" customWidth="1"/>
    <col min="15" max="15" width="16.5703125" bestFit="1" customWidth="1"/>
    <col min="16" max="16" width="16.140625" bestFit="1" customWidth="1"/>
  </cols>
  <sheetData>
    <row r="1" spans="1:16" ht="21" x14ac:dyDescent="0.35">
      <c r="B1" s="64" t="s">
        <v>69</v>
      </c>
      <c r="C1" s="65"/>
      <c r="D1" s="65"/>
      <c r="E1" s="65"/>
      <c r="F1" s="65"/>
      <c r="G1" s="65"/>
      <c r="H1" s="65"/>
      <c r="I1" s="65"/>
      <c r="J1" s="65"/>
      <c r="K1" s="65"/>
      <c r="L1" s="65"/>
      <c r="M1" s="65"/>
      <c r="N1" s="65"/>
      <c r="O1" s="65"/>
      <c r="P1" s="65"/>
    </row>
    <row r="2" spans="1:16" s="44" customFormat="1" x14ac:dyDescent="0.25">
      <c r="B2" s="51" t="s">
        <v>82</v>
      </c>
      <c r="C2" s="49">
        <f>COUNT(B6:B556)</f>
        <v>549</v>
      </c>
      <c r="D2" s="51" t="s">
        <v>87</v>
      </c>
      <c r="E2" s="50">
        <f>C2*0.7</f>
        <v>384.29999999999995</v>
      </c>
      <c r="F2" s="51" t="s">
        <v>88</v>
      </c>
      <c r="G2" s="50">
        <f>C2*0.3</f>
        <v>164.7</v>
      </c>
      <c r="H2" s="48"/>
      <c r="I2" s="49"/>
      <c r="J2" s="49"/>
      <c r="K2" s="49"/>
      <c r="L2" s="49"/>
      <c r="M2" s="49"/>
      <c r="N2" s="49"/>
      <c r="O2" s="49"/>
      <c r="P2" s="49"/>
    </row>
    <row r="3" spans="1:16" s="44" customFormat="1" x14ac:dyDescent="0.25">
      <c r="B3" s="49" t="s">
        <v>91</v>
      </c>
      <c r="C3" s="48" t="e">
        <f t="shared" ref="C3:G3" si="0">CORREL($I$6:$I$389,C6:C389)</f>
        <v>#REF!</v>
      </c>
      <c r="D3" s="48" t="e">
        <f t="shared" si="0"/>
        <v>#REF!</v>
      </c>
      <c r="E3" s="48" t="e">
        <f t="shared" si="0"/>
        <v>#REF!</v>
      </c>
      <c r="F3" s="48" t="e">
        <f t="shared" si="0"/>
        <v>#REF!</v>
      </c>
      <c r="G3" s="48" t="e">
        <f t="shared" si="0"/>
        <v>#REF!</v>
      </c>
      <c r="H3" s="48" t="e">
        <f>CORREL($I$6:$I$389,H6:H389)</f>
        <v>#REF!</v>
      </c>
      <c r="I3" s="49"/>
      <c r="J3" s="49"/>
      <c r="K3" s="49"/>
      <c r="L3" s="49"/>
      <c r="M3" s="49"/>
      <c r="N3" s="49"/>
      <c r="O3" s="49"/>
      <c r="P3" s="49"/>
    </row>
    <row r="4" spans="1:16" ht="16.5" thickBot="1" x14ac:dyDescent="0.3">
      <c r="B4" s="66" t="s">
        <v>83</v>
      </c>
      <c r="C4" s="67"/>
      <c r="D4" s="67"/>
      <c r="E4" s="67"/>
      <c r="F4" s="67"/>
      <c r="G4" s="67"/>
      <c r="H4" s="67"/>
      <c r="I4" s="68"/>
      <c r="J4" s="66" t="s">
        <v>84</v>
      </c>
      <c r="K4" s="67"/>
      <c r="L4" s="67"/>
      <c r="M4" s="67"/>
      <c r="N4" s="67"/>
      <c r="O4" s="67"/>
      <c r="P4" s="68"/>
    </row>
    <row r="5" spans="1:16" x14ac:dyDescent="0.25">
      <c r="A5" s="7" t="s">
        <v>89</v>
      </c>
      <c r="B5" s="15" t="s">
        <v>38</v>
      </c>
      <c r="C5" s="32" t="s">
        <v>70</v>
      </c>
      <c r="D5" s="32" t="s">
        <v>71</v>
      </c>
      <c r="E5" s="32" t="s">
        <v>72</v>
      </c>
      <c r="F5" s="32" t="s">
        <v>73</v>
      </c>
      <c r="G5" s="32" t="s">
        <v>74</v>
      </c>
      <c r="H5" s="32" t="s">
        <v>75</v>
      </c>
      <c r="I5" s="32" t="s">
        <v>90</v>
      </c>
      <c r="J5" s="35" t="s">
        <v>45</v>
      </c>
      <c r="K5" s="35" t="s">
        <v>76</v>
      </c>
      <c r="L5" s="35" t="s">
        <v>77</v>
      </c>
      <c r="M5" s="35" t="s">
        <v>78</v>
      </c>
      <c r="N5" s="35" t="s">
        <v>79</v>
      </c>
      <c r="O5" s="35" t="s">
        <v>80</v>
      </c>
      <c r="P5" s="35" t="s">
        <v>81</v>
      </c>
    </row>
    <row r="6" spans="1:16" x14ac:dyDescent="0.25">
      <c r="A6" t="s">
        <v>87</v>
      </c>
      <c r="B6" s="15">
        <f>Index_Methodology!AB23</f>
        <v>44013</v>
      </c>
      <c r="C6" s="32">
        <f>Index_Methodology!AC23</f>
        <v>4.2306048986193305</v>
      </c>
      <c r="D6" s="32">
        <f>Index_Methodology!AD23</f>
        <v>3.752430584546866</v>
      </c>
      <c r="E6" s="32">
        <f>Index_Methodology!AE23</f>
        <v>2.6673830999861448</v>
      </c>
      <c r="F6" s="32">
        <f>Index_Methodology!AF23</f>
        <v>5.6131555190831639</v>
      </c>
      <c r="G6" s="32">
        <f>Index_Methodology!AG23</f>
        <v>5.7646170348175598</v>
      </c>
      <c r="H6" s="32">
        <f>Index_Methodology!AH23</f>
        <v>5.2352583494897162</v>
      </c>
      <c r="I6" s="32" t="e">
        <f>VLOOKUP(B6,#REF!,26,FALSE)</f>
        <v>#REF!</v>
      </c>
      <c r="J6" s="35">
        <f>VLOOKUP(B6,Index_Methodology!$S$23:$Z$571,8,FALSE)</f>
        <v>0.10045844747608076</v>
      </c>
      <c r="K6" s="35">
        <f>VLOOKUP(B6,Index_Methodology!$S$23:$Z$571,2,FALSE)</f>
        <v>0.42499999999999999</v>
      </c>
      <c r="L6" s="35">
        <f>VLOOKUP(B6,Index_Methodology!$S$23:$Z$571,3,FALSE)</f>
        <v>0.37696335078534038</v>
      </c>
      <c r="M6" s="35">
        <f>VLOOKUP(B6,Index_Methodology!$S$23:$Z$571,4,FALSE)</f>
        <v>0.26796116504854361</v>
      </c>
      <c r="N6" s="35">
        <f>VLOOKUP(B6,Index_Methodology!$S$23:$Z$571,5,FALSE)</f>
        <v>0.56388888888888888</v>
      </c>
      <c r="O6" s="35">
        <f>VLOOKUP(B6,Index_Methodology!$S$23:$Z$571,6,FALSE)</f>
        <v>0.57910447761194028</v>
      </c>
      <c r="P6" s="35">
        <f>VLOOKUP(B6,Index_Methodology!$S$23:$Z$571,7,FALSE)</f>
        <v>0.52592592592592591</v>
      </c>
    </row>
    <row r="7" spans="1:16" x14ac:dyDescent="0.25">
      <c r="A7" t="s">
        <v>87</v>
      </c>
      <c r="B7" s="15">
        <f>Index_Methodology!AB24</f>
        <v>44014</v>
      </c>
      <c r="C7" s="32">
        <f>Index_Methodology!AC24</f>
        <v>3.6364357931061804</v>
      </c>
      <c r="D7" s="32">
        <f>Index_Methodology!AD24</f>
        <v>3.2338266130830169</v>
      </c>
      <c r="E7" s="32">
        <f>Index_Methodology!AE24</f>
        <v>2.2611894690498806</v>
      </c>
      <c r="F7" s="32">
        <f>Index_Methodology!AF24</f>
        <v>4.8225134173809563</v>
      </c>
      <c r="G7" s="32">
        <f>Index_Methodology!AG24</f>
        <v>4.9150057903058979</v>
      </c>
      <c r="H7" s="32">
        <f>Index_Methodology!AH24</f>
        <v>4.5183909496181922</v>
      </c>
      <c r="I7" s="32" t="e">
        <f>VLOOKUP(B7,#REF!,26,FALSE)</f>
        <v>#REF!</v>
      </c>
      <c r="J7" s="35">
        <f>VLOOKUP(B7,Index_Methodology!$S$23:$Z$571,8,FALSE)</f>
        <v>0.11721642406228343</v>
      </c>
      <c r="K7" s="35">
        <f>VLOOKUP(B7,Index_Methodology!$S$23:$Z$571,2,FALSE)</f>
        <v>0.42625000000000002</v>
      </c>
      <c r="L7" s="35">
        <f>VLOOKUP(B7,Index_Methodology!$S$23:$Z$571,3,FALSE)</f>
        <v>0.37905759162303665</v>
      </c>
      <c r="M7" s="35">
        <f>VLOOKUP(B7,Index_Methodology!$S$23:$Z$571,4,FALSE)</f>
        <v>0.26504854368932029</v>
      </c>
      <c r="N7" s="35">
        <f>VLOOKUP(B7,Index_Methodology!$S$23:$Z$571,5,FALSE)</f>
        <v>0.56527777777777777</v>
      </c>
      <c r="O7" s="35">
        <f>VLOOKUP(B7,Index_Methodology!$S$23:$Z$571,6,FALSE)</f>
        <v>0.57611940298507458</v>
      </c>
      <c r="P7" s="35">
        <f>VLOOKUP(B7,Index_Methodology!$S$23:$Z$571,7,FALSE)</f>
        <v>0.52962962962962956</v>
      </c>
    </row>
    <row r="8" spans="1:16" x14ac:dyDescent="0.25">
      <c r="A8" t="s">
        <v>87</v>
      </c>
      <c r="B8" s="15">
        <f>Index_Methodology!AB25</f>
        <v>44015</v>
      </c>
      <c r="C8" s="32">
        <f>Index_Methodology!AC25</f>
        <v>3.5775033452250091</v>
      </c>
      <c r="D8" s="32">
        <f>Index_Methodology!AD25</f>
        <v>3.2229560171982792</v>
      </c>
      <c r="E8" s="32">
        <f>Index_Methodology!AE25</f>
        <v>2.2031846878159413</v>
      </c>
      <c r="F8" s="32">
        <f>Index_Methodology!AF25</f>
        <v>4.774708606710564</v>
      </c>
      <c r="G8" s="32">
        <f>Index_Methodology!AG25</f>
        <v>4.9414600652935743</v>
      </c>
      <c r="H8" s="32">
        <f>Index_Methodology!AH25</f>
        <v>4.5159805541301887</v>
      </c>
      <c r="I8" s="32" t="e">
        <f>VLOOKUP(B8,#REF!,26,FALSE)</f>
        <v>#REF!</v>
      </c>
      <c r="J8" s="35">
        <f>VLOOKUP(B8,Index_Methodology!$S$23:$Z$571,8,FALSE)</f>
        <v>0.11809912087543462</v>
      </c>
      <c r="K8" s="35">
        <f>VLOOKUP(B8,Index_Methodology!$S$23:$Z$571,2,FALSE)</f>
        <v>0.42250000000000004</v>
      </c>
      <c r="L8" s="35">
        <f>VLOOKUP(B8,Index_Methodology!$S$23:$Z$571,3,FALSE)</f>
        <v>0.38062827225130891</v>
      </c>
      <c r="M8" s="35">
        <f>VLOOKUP(B8,Index_Methodology!$S$23:$Z$571,4,FALSE)</f>
        <v>0.26019417475728152</v>
      </c>
      <c r="N8" s="35">
        <f>VLOOKUP(B8,Index_Methodology!$S$23:$Z$571,5,FALSE)</f>
        <v>0.56388888888888888</v>
      </c>
      <c r="O8" s="35">
        <f>VLOOKUP(B8,Index_Methodology!$S$23:$Z$571,6,FALSE)</f>
        <v>0.58358208955223889</v>
      </c>
      <c r="P8" s="35">
        <f>VLOOKUP(B8,Index_Methodology!$S$23:$Z$571,7,FALSE)</f>
        <v>0.53333333333333333</v>
      </c>
    </row>
    <row r="9" spans="1:16" x14ac:dyDescent="0.25">
      <c r="A9" t="s">
        <v>87</v>
      </c>
      <c r="B9" s="15">
        <f>Index_Methodology!AB26</f>
        <v>44016</v>
      </c>
      <c r="C9" s="32">
        <f>Index_Methodology!AC26</f>
        <v>3.7212097472363856</v>
      </c>
      <c r="D9" s="32">
        <f>Index_Methodology!AD26</f>
        <v>3.3538203032309974</v>
      </c>
      <c r="E9" s="32">
        <f>Index_Methodology!AE26</f>
        <v>2.3483362482559711</v>
      </c>
      <c r="F9" s="32">
        <f>Index_Methodology!AF26</f>
        <v>5.020679817699885</v>
      </c>
      <c r="G9" s="32">
        <f>Index_Methodology!AG26</f>
        <v>5.5011487379187507</v>
      </c>
      <c r="H9" s="32">
        <f>Index_Methodology!AH26</f>
        <v>4.6597159092378018</v>
      </c>
      <c r="I9" s="32" t="e">
        <f>VLOOKUP(B9,#REF!,26,FALSE)</f>
        <v>#REF!</v>
      </c>
      <c r="J9" s="35">
        <f>VLOOKUP(B9,Index_Methodology!$S$23:$Z$571,8,FALSE)</f>
        <v>0.11286652151546135</v>
      </c>
      <c r="K9" s="35">
        <f>VLOOKUP(B9,Index_Methodology!$S$23:$Z$571,2,FALSE)</f>
        <v>0.42000000000000004</v>
      </c>
      <c r="L9" s="35">
        <f>VLOOKUP(B9,Index_Methodology!$S$23:$Z$571,3,FALSE)</f>
        <v>0.37853403141361247</v>
      </c>
      <c r="M9" s="35">
        <f>VLOOKUP(B9,Index_Methodology!$S$23:$Z$571,4,FALSE)</f>
        <v>0.26504854368932035</v>
      </c>
      <c r="N9" s="35">
        <f>VLOOKUP(B9,Index_Methodology!$S$23:$Z$571,5,FALSE)</f>
        <v>0.56666666666666665</v>
      </c>
      <c r="O9" s="35">
        <f>VLOOKUP(B9,Index_Methodology!$S$23:$Z$571,6,FALSE)</f>
        <v>0.62089552238805978</v>
      </c>
      <c r="P9" s="35">
        <f>VLOOKUP(B9,Index_Methodology!$S$23:$Z$571,7,FALSE)</f>
        <v>0.52592592592592591</v>
      </c>
    </row>
    <row r="10" spans="1:16" x14ac:dyDescent="0.25">
      <c r="A10" t="s">
        <v>87</v>
      </c>
      <c r="B10" s="15">
        <f>Index_Methodology!AB27</f>
        <v>44017</v>
      </c>
      <c r="C10" s="32">
        <f>Index_Methodology!AC27</f>
        <v>3.9893067458695528</v>
      </c>
      <c r="D10" s="32">
        <f>Index_Methodology!AD27</f>
        <v>3.6497603989353991</v>
      </c>
      <c r="E10" s="32">
        <f>Index_Methodology!AE27</f>
        <v>2.583635730173341</v>
      </c>
      <c r="F10" s="32">
        <f>Index_Methodology!AF27</f>
        <v>5.3967459502699899</v>
      </c>
      <c r="G10" s="32">
        <f>Index_Methodology!AG27</f>
        <v>6.245602661162053</v>
      </c>
      <c r="H10" s="32">
        <f>Index_Methodology!AH27</f>
        <v>4.9994668852790642</v>
      </c>
      <c r="I10" s="32" t="e">
        <f>VLOOKUP(B10,#REF!,26,FALSE)</f>
        <v>#REF!</v>
      </c>
      <c r="J10" s="35">
        <f>VLOOKUP(B10,Index_Methodology!$S$23:$Z$571,8,FALSE)</f>
        <v>0.10371476207699204</v>
      </c>
      <c r="K10" s="35">
        <f>VLOOKUP(B10,Index_Methodology!$S$23:$Z$571,2,FALSE)</f>
        <v>0.41375000000000001</v>
      </c>
      <c r="L10" s="35">
        <f>VLOOKUP(B10,Index_Methodology!$S$23:$Z$571,3,FALSE)</f>
        <v>0.37853403141361247</v>
      </c>
      <c r="M10" s="35">
        <f>VLOOKUP(B10,Index_Methodology!$S$23:$Z$571,4,FALSE)</f>
        <v>0.26796116504854367</v>
      </c>
      <c r="N10" s="35">
        <f>VLOOKUP(B10,Index_Methodology!$S$23:$Z$571,5,FALSE)</f>
        <v>0.55972222222222234</v>
      </c>
      <c r="O10" s="35">
        <f>VLOOKUP(B10,Index_Methodology!$S$23:$Z$571,6,FALSE)</f>
        <v>0.64776119402985066</v>
      </c>
      <c r="P10" s="35">
        <f>VLOOKUP(B10,Index_Methodology!$S$23:$Z$571,7,FALSE)</f>
        <v>0.5185185185185186</v>
      </c>
    </row>
    <row r="11" spans="1:16" x14ac:dyDescent="0.25">
      <c r="A11" t="s">
        <v>87</v>
      </c>
      <c r="B11" s="15">
        <f>Index_Methodology!AB28</f>
        <v>44018</v>
      </c>
      <c r="C11" s="32">
        <f>Index_Methodology!AC28</f>
        <v>4.4410123276210394</v>
      </c>
      <c r="D11" s="32">
        <f>Index_Methodology!AD28</f>
        <v>4.0805987133422299</v>
      </c>
      <c r="E11" s="32">
        <f>Index_Methodology!AE28</f>
        <v>2.8581631289711593</v>
      </c>
      <c r="F11" s="32">
        <f>Index_Methodology!AF28</f>
        <v>5.9860639752997615</v>
      </c>
      <c r="G11" s="32">
        <f>Index_Methodology!AG28</f>
        <v>6.8121140225714969</v>
      </c>
      <c r="H11" s="32">
        <f>Index_Methodology!AH28</f>
        <v>5.4909022541652179</v>
      </c>
      <c r="I11" s="32" t="e">
        <f>VLOOKUP(B11,#REF!,26,FALSE)</f>
        <v>#REF!</v>
      </c>
      <c r="J11" s="35">
        <f>VLOOKUP(B11,Index_Methodology!$S$23:$Z$571,8,FALSE)</f>
        <v>9.4432298102773066E-2</v>
      </c>
      <c r="K11" s="35">
        <f>VLOOKUP(B11,Index_Methodology!$S$23:$Z$571,2,FALSE)</f>
        <v>0.41937500000000005</v>
      </c>
      <c r="L11" s="35">
        <f>VLOOKUP(B11,Index_Methodology!$S$23:$Z$571,3,FALSE)</f>
        <v>0.38534031413612563</v>
      </c>
      <c r="M11" s="35">
        <f>VLOOKUP(B11,Index_Methodology!$S$23:$Z$571,4,FALSE)</f>
        <v>0.26990291262135913</v>
      </c>
      <c r="N11" s="35">
        <f>VLOOKUP(B11,Index_Methodology!$S$23:$Z$571,5,FALSE)</f>
        <v>0.56527777777777788</v>
      </c>
      <c r="O11" s="35">
        <f>VLOOKUP(B11,Index_Methodology!$S$23:$Z$571,6,FALSE)</f>
        <v>0.64328358208955216</v>
      </c>
      <c r="P11" s="35">
        <f>VLOOKUP(B11,Index_Methodology!$S$23:$Z$571,7,FALSE)</f>
        <v>0.51851851851851849</v>
      </c>
    </row>
    <row r="12" spans="1:16" x14ac:dyDescent="0.25">
      <c r="A12" t="s">
        <v>87</v>
      </c>
      <c r="B12" s="15">
        <f>Index_Methodology!AB29</f>
        <v>44019</v>
      </c>
      <c r="C12" s="32">
        <f>Index_Methodology!AC29</f>
        <v>6.6864811095830872</v>
      </c>
      <c r="D12" s="32">
        <f>Index_Methodology!AD29</f>
        <v>6.1605422897681814</v>
      </c>
      <c r="E12" s="32">
        <f>Index_Methodology!AE29</f>
        <v>4.1638580452303033</v>
      </c>
      <c r="F12" s="32">
        <f>Index_Methodology!AF29</f>
        <v>8.9458549679525721</v>
      </c>
      <c r="G12" s="32">
        <f>Index_Methodology!AG29</f>
        <v>9.6134560849639588</v>
      </c>
      <c r="H12" s="32">
        <f>Index_Methodology!AH29</f>
        <v>8.3203724254778386</v>
      </c>
      <c r="I12" s="32" t="e">
        <f>VLOOKUP(B12,#REF!,26,FALSE)</f>
        <v>#REF!</v>
      </c>
      <c r="J12" s="35">
        <f>VLOOKUP(B12,Index_Methodology!$S$23:$Z$571,8,FALSE)</f>
        <v>6.3654558058945654E-2</v>
      </c>
      <c r="K12" s="35">
        <f>VLOOKUP(B12,Index_Methodology!$S$23:$Z$571,2,FALSE)</f>
        <v>0.42562499999999998</v>
      </c>
      <c r="L12" s="35">
        <f>VLOOKUP(B12,Index_Methodology!$S$23:$Z$571,3,FALSE)</f>
        <v>0.39214659685863873</v>
      </c>
      <c r="M12" s="35">
        <f>VLOOKUP(B12,Index_Methodology!$S$23:$Z$571,4,FALSE)</f>
        <v>0.26504854368932029</v>
      </c>
      <c r="N12" s="35">
        <f>VLOOKUP(B12,Index_Methodology!$S$23:$Z$571,5,FALSE)</f>
        <v>0.56944444444444442</v>
      </c>
      <c r="O12" s="35">
        <f>VLOOKUP(B12,Index_Methodology!$S$23:$Z$571,6,FALSE)</f>
        <v>0.61194029850746268</v>
      </c>
      <c r="P12" s="35">
        <f>VLOOKUP(B12,Index_Methodology!$S$23:$Z$571,7,FALSE)</f>
        <v>0.52962962962962956</v>
      </c>
    </row>
    <row r="13" spans="1:16" x14ac:dyDescent="0.25">
      <c r="A13" t="s">
        <v>87</v>
      </c>
      <c r="B13" s="15">
        <f>Index_Methodology!AB30</f>
        <v>44020</v>
      </c>
      <c r="C13" s="32">
        <f>Index_Methodology!AC30</f>
        <v>7.939492831456807</v>
      </c>
      <c r="D13" s="32">
        <f>Index_Methodology!AD30</f>
        <v>7.2589648744747954</v>
      </c>
      <c r="E13" s="32">
        <f>Index_Methodology!AE30</f>
        <v>4.7218509377651561</v>
      </c>
      <c r="F13" s="32">
        <f>Index_Methodology!AF30</f>
        <v>10.535580963647444</v>
      </c>
      <c r="G13" s="32">
        <f>Index_Methodology!AG30</f>
        <v>10.671761793071154</v>
      </c>
      <c r="H13" s="32">
        <f>Index_Methodology!AH30</f>
        <v>9.6786198326330588</v>
      </c>
      <c r="I13" s="32" t="e">
        <f>VLOOKUP(B13,#REF!,26,FALSE)</f>
        <v>#REF!</v>
      </c>
      <c r="J13" s="35">
        <f>VLOOKUP(B13,Index_Methodology!$S$23:$Z$571,8,FALSE)</f>
        <v>5.5104275460341176E-2</v>
      </c>
      <c r="K13" s="35">
        <f>VLOOKUP(B13,Index_Methodology!$S$23:$Z$571,2,FALSE)</f>
        <v>0.4375</v>
      </c>
      <c r="L13" s="35">
        <f>VLOOKUP(B13,Index_Methodology!$S$23:$Z$571,3,FALSE)</f>
        <v>0.4</v>
      </c>
      <c r="M13" s="35">
        <f>VLOOKUP(B13,Index_Methodology!$S$23:$Z$571,4,FALSE)</f>
        <v>0.26019417475728146</v>
      </c>
      <c r="N13" s="35">
        <f>VLOOKUP(B13,Index_Methodology!$S$23:$Z$571,5,FALSE)</f>
        <v>0.58055555555555549</v>
      </c>
      <c r="O13" s="35">
        <f>VLOOKUP(B13,Index_Methodology!$S$23:$Z$571,6,FALSE)</f>
        <v>0.58805970149253728</v>
      </c>
      <c r="P13" s="35">
        <f>VLOOKUP(B13,Index_Methodology!$S$23:$Z$571,7,FALSE)</f>
        <v>0.53333333333333333</v>
      </c>
    </row>
    <row r="14" spans="1:16" x14ac:dyDescent="0.25">
      <c r="A14" t="s">
        <v>87</v>
      </c>
      <c r="B14" s="15">
        <f>Index_Methodology!AB31</f>
        <v>44021</v>
      </c>
      <c r="C14" s="32">
        <f>Index_Methodology!AC31</f>
        <v>9.6651015902867705</v>
      </c>
      <c r="D14" s="32">
        <f>Index_Methodology!AD31</f>
        <v>8.8735837220112845</v>
      </c>
      <c r="E14" s="32">
        <f>Index_Methodology!AE31</f>
        <v>5.7861013776663217</v>
      </c>
      <c r="F14" s="32">
        <f>Index_Methodology!AF31</f>
        <v>12.892956276122755</v>
      </c>
      <c r="G14" s="32">
        <f>Index_Methodology!AG31</f>
        <v>13.160707977365213</v>
      </c>
      <c r="H14" s="32">
        <f>Index_Methodology!AH31</f>
        <v>11.980089841297833</v>
      </c>
      <c r="I14" s="32" t="e">
        <f>VLOOKUP(B14,#REF!,26,FALSE)</f>
        <v>#REF!</v>
      </c>
      <c r="J14" s="35">
        <f>VLOOKUP(B14,Index_Methodology!$S$23:$Z$571,8,FALSE)</f>
        <v>4.5136618164305933E-2</v>
      </c>
      <c r="K14" s="35">
        <f>VLOOKUP(B14,Index_Methodology!$S$23:$Z$571,2,FALSE)</f>
        <v>0.43624999999999997</v>
      </c>
      <c r="L14" s="35">
        <f>VLOOKUP(B14,Index_Methodology!$S$23:$Z$571,3,FALSE)</f>
        <v>0.40052356020942403</v>
      </c>
      <c r="M14" s="35">
        <f>VLOOKUP(B14,Index_Methodology!$S$23:$Z$571,4,FALSE)</f>
        <v>0.26116504854368927</v>
      </c>
      <c r="N14" s="35">
        <f>VLOOKUP(B14,Index_Methodology!$S$23:$Z$571,5,FALSE)</f>
        <v>0.58194444444444449</v>
      </c>
      <c r="O14" s="35">
        <f>VLOOKUP(B14,Index_Methodology!$S$23:$Z$571,6,FALSE)</f>
        <v>0.59402985074626868</v>
      </c>
      <c r="P14" s="35">
        <f>VLOOKUP(B14,Index_Methodology!$S$23:$Z$571,7,FALSE)</f>
        <v>0.54074074074074074</v>
      </c>
    </row>
    <row r="15" spans="1:16" x14ac:dyDescent="0.25">
      <c r="A15" t="s">
        <v>87</v>
      </c>
      <c r="B15" s="15">
        <f>Index_Methodology!AB32</f>
        <v>44022</v>
      </c>
      <c r="C15" s="32">
        <f>Index_Methodology!AC32</f>
        <v>9.2232517172786928</v>
      </c>
      <c r="D15" s="32">
        <f>Index_Methodology!AD32</f>
        <v>8.4642505208840308</v>
      </c>
      <c r="E15" s="32">
        <f>Index_Methodology!AE32</f>
        <v>5.2872391224898569</v>
      </c>
      <c r="F15" s="32">
        <f>Index_Methodology!AF32</f>
        <v>12.220548987035926</v>
      </c>
      <c r="G15" s="32">
        <f>Index_Methodology!AG32</f>
        <v>12.813779520387186</v>
      </c>
      <c r="H15" s="32">
        <f>Index_Methodology!AH32</f>
        <v>11.785513262578339</v>
      </c>
      <c r="I15" s="32" t="e">
        <f>VLOOKUP(B15,#REF!,26,FALSE)</f>
        <v>#REF!</v>
      </c>
      <c r="J15" s="35">
        <f>VLOOKUP(B15,Index_Methodology!$S$23:$Z$571,8,FALSE)</f>
        <v>4.6824592154514469E-2</v>
      </c>
      <c r="K15" s="35">
        <f>VLOOKUP(B15,Index_Methodology!$S$23:$Z$571,2,FALSE)</f>
        <v>0.43187499999999995</v>
      </c>
      <c r="L15" s="35">
        <f>VLOOKUP(B15,Index_Methodology!$S$23:$Z$571,3,FALSE)</f>
        <v>0.39633507853403138</v>
      </c>
      <c r="M15" s="35">
        <f>VLOOKUP(B15,Index_Methodology!$S$23:$Z$571,4,FALSE)</f>
        <v>0.24757281553398053</v>
      </c>
      <c r="N15" s="35">
        <f>VLOOKUP(B15,Index_Methodology!$S$23:$Z$571,5,FALSE)</f>
        <v>0.57222222222222219</v>
      </c>
      <c r="O15" s="35">
        <f>VLOOKUP(B15,Index_Methodology!$S$23:$Z$571,6,FALSE)</f>
        <v>0.6</v>
      </c>
      <c r="P15" s="35">
        <f>VLOOKUP(B15,Index_Methodology!$S$23:$Z$571,7,FALSE)</f>
        <v>0.55185185185185193</v>
      </c>
    </row>
    <row r="16" spans="1:16" x14ac:dyDescent="0.25">
      <c r="A16" t="s">
        <v>87</v>
      </c>
      <c r="B16" s="15">
        <f>Index_Methodology!AB33</f>
        <v>44023</v>
      </c>
      <c r="C16" s="32">
        <f>Index_Methodology!AC33</f>
        <v>8.7147170010217572</v>
      </c>
      <c r="D16" s="32">
        <f>Index_Methodology!AD33</f>
        <v>8.027108574297058</v>
      </c>
      <c r="E16" s="32">
        <f>Index_Methodology!AE33</f>
        <v>5.0740566086490357</v>
      </c>
      <c r="F16" s="32">
        <f>Index_Methodology!AF33</f>
        <v>11.59693916843305</v>
      </c>
      <c r="G16" s="32">
        <f>Index_Methodology!AG33</f>
        <v>12.919437978831668</v>
      </c>
      <c r="H16" s="32">
        <f>Index_Methodology!AH33</f>
        <v>11.114914802018964</v>
      </c>
      <c r="I16" s="32" t="e">
        <f>VLOOKUP(B16,#REF!,26,FALSE)</f>
        <v>#REF!</v>
      </c>
      <c r="J16" s="35">
        <f>VLOOKUP(B16,Index_Methodology!$S$23:$Z$571,8,FALSE)</f>
        <v>4.8983231463506055E-2</v>
      </c>
      <c r="K16" s="35">
        <f>VLOOKUP(B16,Index_Methodology!$S$23:$Z$571,2,FALSE)</f>
        <v>0.42687500000000006</v>
      </c>
      <c r="L16" s="35">
        <f>VLOOKUP(B16,Index_Methodology!$S$23:$Z$571,3,FALSE)</f>
        <v>0.39319371727748692</v>
      </c>
      <c r="M16" s="35">
        <f>VLOOKUP(B16,Index_Methodology!$S$23:$Z$571,4,FALSE)</f>
        <v>0.24854368932038828</v>
      </c>
      <c r="N16" s="35">
        <f>VLOOKUP(B16,Index_Methodology!$S$23:$Z$571,5,FALSE)</f>
        <v>0.56805555555555554</v>
      </c>
      <c r="O16" s="35">
        <f>VLOOKUP(B16,Index_Methodology!$S$23:$Z$571,6,FALSE)</f>
        <v>0.63283582089552248</v>
      </c>
      <c r="P16" s="35">
        <f>VLOOKUP(B16,Index_Methodology!$S$23:$Z$571,7,FALSE)</f>
        <v>0.54444444444444451</v>
      </c>
    </row>
    <row r="17" spans="1:16" x14ac:dyDescent="0.25">
      <c r="A17" t="s">
        <v>87</v>
      </c>
      <c r="B17" s="15">
        <f>Index_Methodology!AB34</f>
        <v>44024</v>
      </c>
      <c r="C17" s="32">
        <f>Index_Methodology!AC34</f>
        <v>12.407202168613054</v>
      </c>
      <c r="D17" s="32">
        <f>Index_Methodology!AD34</f>
        <v>11.482603630982766</v>
      </c>
      <c r="E17" s="32">
        <f>Index_Methodology!AE34</f>
        <v>7.3284793926579033</v>
      </c>
      <c r="F17" s="32">
        <f>Index_Methodology!AF34</f>
        <v>16.468641601053253</v>
      </c>
      <c r="G17" s="32">
        <f>Index_Methodology!AG34</f>
        <v>19.604909673883171</v>
      </c>
      <c r="H17" s="32">
        <f>Index_Methodology!AH34</f>
        <v>15.62938751779156</v>
      </c>
      <c r="I17" s="32" t="e">
        <f>VLOOKUP(B17,#REF!,26,FALSE)</f>
        <v>#REF!</v>
      </c>
      <c r="J17" s="35">
        <f>VLOOKUP(B17,Index_Methodology!$S$23:$Z$571,8,FALSE)</f>
        <v>3.3649810354196112E-2</v>
      </c>
      <c r="K17" s="35">
        <f>VLOOKUP(B17,Index_Methodology!$S$23:$Z$571,2,FALSE)</f>
        <v>0.41749999999999998</v>
      </c>
      <c r="L17" s="35">
        <f>VLOOKUP(B17,Index_Methodology!$S$23:$Z$571,3,FALSE)</f>
        <v>0.38638743455497376</v>
      </c>
      <c r="M17" s="35">
        <f>VLOOKUP(B17,Index_Methodology!$S$23:$Z$571,4,FALSE)</f>
        <v>0.24660194174757274</v>
      </c>
      <c r="N17" s="35">
        <f>VLOOKUP(B17,Index_Methodology!$S$23:$Z$571,5,FALSE)</f>
        <v>0.55416666666666659</v>
      </c>
      <c r="O17" s="35">
        <f>VLOOKUP(B17,Index_Methodology!$S$23:$Z$571,6,FALSE)</f>
        <v>0.65970149253731347</v>
      </c>
      <c r="P17" s="35">
        <f>VLOOKUP(B17,Index_Methodology!$S$23:$Z$571,7,FALSE)</f>
        <v>0.52592592592592591</v>
      </c>
    </row>
    <row r="18" spans="1:16" x14ac:dyDescent="0.25">
      <c r="A18" t="s">
        <v>87</v>
      </c>
      <c r="B18" s="15">
        <f>Index_Methodology!AB35</f>
        <v>44025</v>
      </c>
      <c r="C18" s="32">
        <f>Index_Methodology!AC35</f>
        <v>13.278300451933951</v>
      </c>
      <c r="D18" s="32">
        <f>Index_Methodology!AD35</f>
        <v>12.253521872228601</v>
      </c>
      <c r="E18" s="32">
        <f>Index_Methodology!AE35</f>
        <v>7.8678349189719716</v>
      </c>
      <c r="F18" s="32">
        <f>Index_Methodology!AF35</f>
        <v>17.513189599507054</v>
      </c>
      <c r="G18" s="32">
        <f>Index_Methodology!AG35</f>
        <v>20.501347981971744</v>
      </c>
      <c r="H18" s="32">
        <f>Index_Methodology!AH35</f>
        <v>16.10807844057225</v>
      </c>
      <c r="I18" s="32" t="e">
        <f>VLOOKUP(B18,#REF!,26,FALSE)</f>
        <v>#REF!</v>
      </c>
      <c r="J18" s="35">
        <f>VLOOKUP(B18,Index_Methodology!$S$23:$Z$571,8,FALSE)</f>
        <v>3.1960038977593017E-2</v>
      </c>
      <c r="K18" s="35">
        <f>VLOOKUP(B18,Index_Methodology!$S$23:$Z$571,2,FALSE)</f>
        <v>0.42437500000000006</v>
      </c>
      <c r="L18" s="35">
        <f>VLOOKUP(B18,Index_Methodology!$S$23:$Z$571,3,FALSE)</f>
        <v>0.39162303664921466</v>
      </c>
      <c r="M18" s="35">
        <f>VLOOKUP(B18,Index_Methodology!$S$23:$Z$571,4,FALSE)</f>
        <v>0.25145631067961161</v>
      </c>
      <c r="N18" s="35">
        <f>VLOOKUP(B18,Index_Methodology!$S$23:$Z$571,5,FALSE)</f>
        <v>0.55972222222222212</v>
      </c>
      <c r="O18" s="35">
        <f>VLOOKUP(B18,Index_Methodology!$S$23:$Z$571,6,FALSE)</f>
        <v>0.65522388059701486</v>
      </c>
      <c r="P18" s="35">
        <f>VLOOKUP(B18,Index_Methodology!$S$23:$Z$571,7,FALSE)</f>
        <v>0.51481481481481484</v>
      </c>
    </row>
    <row r="19" spans="1:16" x14ac:dyDescent="0.25">
      <c r="A19" t="s">
        <v>87</v>
      </c>
      <c r="B19" s="15">
        <f>Index_Methodology!AB36</f>
        <v>44026</v>
      </c>
      <c r="C19" s="32">
        <f>Index_Methodology!AC36</f>
        <v>13.460674726650709</v>
      </c>
      <c r="D19" s="32">
        <f>Index_Methodology!AD36</f>
        <v>12.363988910306521</v>
      </c>
      <c r="E19" s="32">
        <f>Index_Methodology!AE36</f>
        <v>7.8564546749542519</v>
      </c>
      <c r="F19" s="32">
        <f>Index_Methodology!AF36</f>
        <v>17.580218453910277</v>
      </c>
      <c r="G19" s="32">
        <f>Index_Methodology!AG36</f>
        <v>19.644102420319442</v>
      </c>
      <c r="H19" s="32">
        <f>Index_Methodology!AH36</f>
        <v>16.44318939967728</v>
      </c>
      <c r="I19" s="32" t="e">
        <f>VLOOKUP(B19,#REF!,26,FALSE)</f>
        <v>#REF!</v>
      </c>
      <c r="J19" s="35">
        <f>VLOOKUP(B19,Index_Methodology!$S$23:$Z$571,8,FALSE)</f>
        <v>3.1759180626629017E-2</v>
      </c>
      <c r="K19" s="35">
        <f>VLOOKUP(B19,Index_Methodology!$S$23:$Z$571,2,FALSE)</f>
        <v>0.42750000000000005</v>
      </c>
      <c r="L19" s="35">
        <f>VLOOKUP(B19,Index_Methodology!$S$23:$Z$571,3,FALSE)</f>
        <v>0.39267015706806285</v>
      </c>
      <c r="M19" s="35">
        <f>VLOOKUP(B19,Index_Methodology!$S$23:$Z$571,4,FALSE)</f>
        <v>0.24951456310679604</v>
      </c>
      <c r="N19" s="35">
        <f>VLOOKUP(B19,Index_Methodology!$S$23:$Z$571,5,FALSE)</f>
        <v>0.55833333333333324</v>
      </c>
      <c r="O19" s="35">
        <f>VLOOKUP(B19,Index_Methodology!$S$23:$Z$571,6,FALSE)</f>
        <v>0.62388059701492538</v>
      </c>
      <c r="P19" s="35">
        <f>VLOOKUP(B19,Index_Methodology!$S$23:$Z$571,7,FALSE)</f>
        <v>0.52222222222222225</v>
      </c>
    </row>
    <row r="20" spans="1:16" x14ac:dyDescent="0.25">
      <c r="A20" t="s">
        <v>87</v>
      </c>
      <c r="B20" s="15">
        <f>Index_Methodology!AB37</f>
        <v>44027</v>
      </c>
      <c r="C20" s="32">
        <f>Index_Methodology!AC37</f>
        <v>11.749323543195613</v>
      </c>
      <c r="D20" s="32">
        <f>Index_Methodology!AD37</f>
        <v>10.604901462140546</v>
      </c>
      <c r="E20" s="32">
        <f>Index_Methodology!AE37</f>
        <v>6.6249615833260203</v>
      </c>
      <c r="F20" s="32">
        <f>Index_Methodology!AF37</f>
        <v>15.17129295391112</v>
      </c>
      <c r="G20" s="32">
        <f>Index_Methodology!AG37</f>
        <v>16.102201476787918</v>
      </c>
      <c r="H20" s="32">
        <f>Index_Methodology!AH37</f>
        <v>14.284740032324542</v>
      </c>
      <c r="I20" s="32" t="e">
        <f>VLOOKUP(B20,#REF!,26,FALSE)</f>
        <v>#REF!</v>
      </c>
      <c r="J20" s="35">
        <f>VLOOKUP(B20,Index_Methodology!$S$23:$Z$571,8,FALSE)</f>
        <v>3.7076602614478482E-2</v>
      </c>
      <c r="K20" s="35">
        <f>VLOOKUP(B20,Index_Methodology!$S$23:$Z$571,2,FALSE)</f>
        <v>0.43562500000000004</v>
      </c>
      <c r="L20" s="35">
        <f>VLOOKUP(B20,Index_Methodology!$S$23:$Z$571,3,FALSE)</f>
        <v>0.39319371727748686</v>
      </c>
      <c r="M20" s="35">
        <f>VLOOKUP(B20,Index_Methodology!$S$23:$Z$571,4,FALSE)</f>
        <v>0.24563106796116502</v>
      </c>
      <c r="N20" s="35">
        <f>VLOOKUP(B20,Index_Methodology!$S$23:$Z$571,5,FALSE)</f>
        <v>0.5625</v>
      </c>
      <c r="O20" s="35">
        <f>VLOOKUP(B20,Index_Methodology!$S$23:$Z$571,6,FALSE)</f>
        <v>0.59701492537313428</v>
      </c>
      <c r="P20" s="35">
        <f>VLOOKUP(B20,Index_Methodology!$S$23:$Z$571,7,FALSE)</f>
        <v>0.52962962962962956</v>
      </c>
    </row>
    <row r="21" spans="1:16" x14ac:dyDescent="0.25">
      <c r="A21" t="s">
        <v>87</v>
      </c>
      <c r="B21" s="15">
        <f>Index_Methodology!AB38</f>
        <v>44028</v>
      </c>
      <c r="C21" s="32">
        <f>Index_Methodology!AC38</f>
        <v>11.647386138597867</v>
      </c>
      <c r="D21" s="32">
        <f>Index_Methodology!AD38</f>
        <v>10.466823761089955</v>
      </c>
      <c r="E21" s="32">
        <f>Index_Methodology!AE38</f>
        <v>6.6848701796808365</v>
      </c>
      <c r="F21" s="32">
        <f>Index_Methodology!AF38</f>
        <v>14.916925027717665</v>
      </c>
      <c r="G21" s="32">
        <f>Index_Methodology!AG38</f>
        <v>15.911092781153553</v>
      </c>
      <c r="H21" s="32">
        <f>Index_Methodology!AH38</f>
        <v>13.981540290005997</v>
      </c>
      <c r="I21" s="32" t="e">
        <f>VLOOKUP(B21,#REF!,26,FALSE)</f>
        <v>#REF!</v>
      </c>
      <c r="J21" s="35">
        <f>VLOOKUP(B21,Index_Methodology!$S$23:$Z$571,8,FALSE)</f>
        <v>3.7615735821457219E-2</v>
      </c>
      <c r="K21" s="35">
        <f>VLOOKUP(B21,Index_Methodology!$S$23:$Z$571,2,FALSE)</f>
        <v>0.43812500000000004</v>
      </c>
      <c r="L21" s="35">
        <f>VLOOKUP(B21,Index_Methodology!$S$23:$Z$571,3,FALSE)</f>
        <v>0.39371727748691099</v>
      </c>
      <c r="M21" s="35">
        <f>VLOOKUP(B21,Index_Methodology!$S$23:$Z$571,4,FALSE)</f>
        <v>0.25145631067961161</v>
      </c>
      <c r="N21" s="35">
        <f>VLOOKUP(B21,Index_Methodology!$S$23:$Z$571,5,FALSE)</f>
        <v>0.56111111111111112</v>
      </c>
      <c r="O21" s="35">
        <f>VLOOKUP(B21,Index_Methodology!$S$23:$Z$571,6,FALSE)</f>
        <v>0.59850746268656707</v>
      </c>
      <c r="P21" s="35">
        <f>VLOOKUP(B21,Index_Methodology!$S$23:$Z$571,7,FALSE)</f>
        <v>0.52592592592592591</v>
      </c>
    </row>
    <row r="22" spans="1:16" x14ac:dyDescent="0.25">
      <c r="A22" t="s">
        <v>87</v>
      </c>
      <c r="B22" s="15">
        <f>Index_Methodology!AB39</f>
        <v>44029</v>
      </c>
      <c r="C22" s="32">
        <f>Index_Methodology!AC39</f>
        <v>11.269797796726795</v>
      </c>
      <c r="D22" s="32">
        <f>Index_Methodology!AD39</f>
        <v>10.080021929024614</v>
      </c>
      <c r="E22" s="32">
        <f>Index_Methodology!AE39</f>
        <v>6.6847517778072252</v>
      </c>
      <c r="F22" s="32">
        <f>Index_Methodology!AF39</f>
        <v>14.434579310569061</v>
      </c>
      <c r="G22" s="32">
        <f>Index_Methodology!AG39</f>
        <v>15.783242989437156</v>
      </c>
      <c r="H22" s="32">
        <f>Index_Methodology!AH39</f>
        <v>13.760965609409169</v>
      </c>
      <c r="I22" s="32" t="e">
        <f>VLOOKUP(B22,#REF!,26,FALSE)</f>
        <v>#REF!</v>
      </c>
      <c r="J22" s="35">
        <f>VLOOKUP(B22,Index_Methodology!$S$23:$Z$571,8,FALSE)</f>
        <v>3.8487824522102657E-2</v>
      </c>
      <c r="K22" s="35">
        <f>VLOOKUP(B22,Index_Methodology!$S$23:$Z$571,2,FALSE)</f>
        <v>0.43375000000000002</v>
      </c>
      <c r="L22" s="35">
        <f>VLOOKUP(B22,Index_Methodology!$S$23:$Z$571,3,FALSE)</f>
        <v>0.38795811518324608</v>
      </c>
      <c r="M22" s="35">
        <f>VLOOKUP(B22,Index_Methodology!$S$23:$Z$571,4,FALSE)</f>
        <v>0.25728155339805825</v>
      </c>
      <c r="N22" s="35">
        <f>VLOOKUP(B22,Index_Methodology!$S$23:$Z$571,5,FALSE)</f>
        <v>0.55555555555555558</v>
      </c>
      <c r="O22" s="35">
        <f>VLOOKUP(B22,Index_Methodology!$S$23:$Z$571,6,FALSE)</f>
        <v>0.60746268656716418</v>
      </c>
      <c r="P22" s="35">
        <f>VLOOKUP(B22,Index_Methodology!$S$23:$Z$571,7,FALSE)</f>
        <v>0.52962962962962956</v>
      </c>
    </row>
    <row r="23" spans="1:16" x14ac:dyDescent="0.25">
      <c r="A23" t="s">
        <v>87</v>
      </c>
      <c r="B23" s="15">
        <f>Index_Methodology!AB40</f>
        <v>44030</v>
      </c>
      <c r="C23" s="32">
        <f>Index_Methodology!AC40</f>
        <v>10.580249315661867</v>
      </c>
      <c r="D23" s="32">
        <f>Index_Methodology!AD40</f>
        <v>9.366911304754602</v>
      </c>
      <c r="E23" s="32">
        <f>Index_Methodology!AE40</f>
        <v>6.7322597474052124</v>
      </c>
      <c r="F23" s="32">
        <f>Index_Methodology!AF40</f>
        <v>13.880793562821692</v>
      </c>
      <c r="G23" s="32">
        <f>Index_Methodology!AG40</f>
        <v>15.726962126235126</v>
      </c>
      <c r="H23" s="32">
        <f>Index_Methodology!AH40</f>
        <v>12.886860196594951</v>
      </c>
      <c r="I23" s="32" t="e">
        <f>VLOOKUP(B23,#REF!,26,FALSE)</f>
        <v>#REF!</v>
      </c>
      <c r="J23" s="35">
        <f>VLOOKUP(B23,Index_Methodology!$S$23:$Z$571,8,FALSE)</f>
        <v>4.0523619737894499E-2</v>
      </c>
      <c r="K23" s="35">
        <f>VLOOKUP(B23,Index_Methodology!$S$23:$Z$571,2,FALSE)</f>
        <v>0.42874999999999996</v>
      </c>
      <c r="L23" s="35">
        <f>VLOOKUP(B23,Index_Methodology!$S$23:$Z$571,3,FALSE)</f>
        <v>0.37958115183246072</v>
      </c>
      <c r="M23" s="35">
        <f>VLOOKUP(B23,Index_Methodology!$S$23:$Z$571,4,FALSE)</f>
        <v>0.2728155339805825</v>
      </c>
      <c r="N23" s="35">
        <f>VLOOKUP(B23,Index_Methodology!$S$23:$Z$571,5,FALSE)</f>
        <v>0.5625</v>
      </c>
      <c r="O23" s="35">
        <f>VLOOKUP(B23,Index_Methodology!$S$23:$Z$571,6,FALSE)</f>
        <v>0.63731343283582098</v>
      </c>
      <c r="P23" s="35">
        <f>VLOOKUP(B23,Index_Methodology!$S$23:$Z$571,7,FALSE)</f>
        <v>0.52222222222222214</v>
      </c>
    </row>
    <row r="24" spans="1:16" x14ac:dyDescent="0.25">
      <c r="A24" t="s">
        <v>87</v>
      </c>
      <c r="B24" s="15">
        <f>Index_Methodology!AB41</f>
        <v>44031</v>
      </c>
      <c r="C24" s="32">
        <f>Index_Methodology!AC41</f>
        <v>9.698111535994558</v>
      </c>
      <c r="D24" s="32">
        <f>Index_Methodology!AD41</f>
        <v>8.5941597715153684</v>
      </c>
      <c r="E24" s="32">
        <f>Index_Methodology!AE41</f>
        <v>6.3478751432628364</v>
      </c>
      <c r="F24" s="32">
        <f>Index_Methodology!AF41</f>
        <v>12.598272156880503</v>
      </c>
      <c r="G24" s="32">
        <f>Index_Methodology!AG41</f>
        <v>15.187795026917383</v>
      </c>
      <c r="H24" s="32">
        <f>Index_Methodology!AH41</f>
        <v>11.766914095766559</v>
      </c>
      <c r="I24" s="32" t="e">
        <f>VLOOKUP(B24,#REF!,26,FALSE)</f>
        <v>#REF!</v>
      </c>
      <c r="J24" s="35">
        <f>VLOOKUP(B24,Index_Methodology!$S$23:$Z$571,8,FALSE)</f>
        <v>4.3436291533308302E-2</v>
      </c>
      <c r="K24" s="35">
        <f>VLOOKUP(B24,Index_Methodology!$S$23:$Z$571,2,FALSE)</f>
        <v>0.42124999999999996</v>
      </c>
      <c r="L24" s="35">
        <f>VLOOKUP(B24,Index_Methodology!$S$23:$Z$571,3,FALSE)</f>
        <v>0.37329842931937179</v>
      </c>
      <c r="M24" s="35">
        <f>VLOOKUP(B24,Index_Methodology!$S$23:$Z$571,4,FALSE)</f>
        <v>0.27572815533980577</v>
      </c>
      <c r="N24" s="35">
        <f>VLOOKUP(B24,Index_Methodology!$S$23:$Z$571,5,FALSE)</f>
        <v>0.54722222222222228</v>
      </c>
      <c r="O24" s="35">
        <f>VLOOKUP(B24,Index_Methodology!$S$23:$Z$571,6,FALSE)</f>
        <v>0.65970149253731347</v>
      </c>
      <c r="P24" s="35">
        <f>VLOOKUP(B24,Index_Methodology!$S$23:$Z$571,7,FALSE)</f>
        <v>0.51111111111111107</v>
      </c>
    </row>
    <row r="25" spans="1:16" x14ac:dyDescent="0.25">
      <c r="A25" t="s">
        <v>87</v>
      </c>
      <c r="B25" s="15">
        <f>Index_Methodology!AB42</f>
        <v>44032</v>
      </c>
      <c r="C25" s="32">
        <f>Index_Methodology!AC42</f>
        <v>11.479149623244021</v>
      </c>
      <c r="D25" s="32">
        <f>Index_Methodology!AD42</f>
        <v>10.093334143447796</v>
      </c>
      <c r="E25" s="32">
        <f>Index_Methodology!AE42</f>
        <v>7.6533087417957431</v>
      </c>
      <c r="F25" s="32">
        <f>Index_Methodology!AF42</f>
        <v>14.970375177758628</v>
      </c>
      <c r="G25" s="32">
        <f>Index_Methodology!AG42</f>
        <v>17.568263853070274</v>
      </c>
      <c r="H25" s="32">
        <f>Index_Methodology!AH42</f>
        <v>13.406306129336084</v>
      </c>
      <c r="I25" s="32" t="e">
        <f>VLOOKUP(B25,#REF!,26,FALSE)</f>
        <v>#REF!</v>
      </c>
      <c r="J25" s="35">
        <f>VLOOKUP(B25,Index_Methodology!$S$23:$Z$571,8,FALSE)</f>
        <v>3.7295881145506957E-2</v>
      </c>
      <c r="K25" s="35">
        <f>VLOOKUP(B25,Index_Methodology!$S$23:$Z$571,2,FALSE)</f>
        <v>0.42812499999999998</v>
      </c>
      <c r="L25" s="35">
        <f>VLOOKUP(B25,Index_Methodology!$S$23:$Z$571,3,FALSE)</f>
        <v>0.37643979057591626</v>
      </c>
      <c r="M25" s="35">
        <f>VLOOKUP(B25,Index_Methodology!$S$23:$Z$571,4,FALSE)</f>
        <v>0.28543689320388343</v>
      </c>
      <c r="N25" s="35">
        <f>VLOOKUP(B25,Index_Methodology!$S$23:$Z$571,5,FALSE)</f>
        <v>0.55833333333333335</v>
      </c>
      <c r="O25" s="35">
        <f>VLOOKUP(B25,Index_Methodology!$S$23:$Z$571,6,FALSE)</f>
        <v>0.65522388059701497</v>
      </c>
      <c r="P25" s="35">
        <f>VLOOKUP(B25,Index_Methodology!$S$23:$Z$571,7,FALSE)</f>
        <v>0.5</v>
      </c>
    </row>
    <row r="26" spans="1:16" x14ac:dyDescent="0.25">
      <c r="A26" t="s">
        <v>87</v>
      </c>
      <c r="B26" s="15">
        <f>Index_Methodology!AB43</f>
        <v>44033</v>
      </c>
      <c r="C26" s="32">
        <f>Index_Methodology!AC43</f>
        <v>13.002082157829111</v>
      </c>
      <c r="D26" s="32">
        <f>Index_Methodology!AD43</f>
        <v>11.305207828751023</v>
      </c>
      <c r="E26" s="32">
        <f>Index_Methodology!AE43</f>
        <v>8.6686690483209023</v>
      </c>
      <c r="F26" s="32">
        <f>Index_Methodology!AF43</f>
        <v>16.914306391855558</v>
      </c>
      <c r="G26" s="32">
        <f>Index_Methodology!AG43</f>
        <v>18.901817661408835</v>
      </c>
      <c r="H26" s="32">
        <f>Index_Methodology!AH43</f>
        <v>15.184913468997504</v>
      </c>
      <c r="I26" s="32" t="e">
        <f>VLOOKUP(B26,#REF!,26,FALSE)</f>
        <v>#REF!</v>
      </c>
      <c r="J26" s="35">
        <f>VLOOKUP(B26,Index_Methodology!$S$23:$Z$571,8,FALSE)</f>
        <v>3.2927418455220847E-2</v>
      </c>
      <c r="K26" s="35">
        <f>VLOOKUP(B26,Index_Methodology!$S$23:$Z$571,2,FALSE)</f>
        <v>0.42812499999999998</v>
      </c>
      <c r="L26" s="35">
        <f>VLOOKUP(B26,Index_Methodology!$S$23:$Z$571,3,FALSE)</f>
        <v>0.3722513089005236</v>
      </c>
      <c r="M26" s="35">
        <f>VLOOKUP(B26,Index_Methodology!$S$23:$Z$571,4,FALSE)</f>
        <v>0.28543689320388343</v>
      </c>
      <c r="N26" s="35">
        <f>VLOOKUP(B26,Index_Methodology!$S$23:$Z$571,5,FALSE)</f>
        <v>0.55694444444444458</v>
      </c>
      <c r="O26" s="35">
        <f>VLOOKUP(B26,Index_Methodology!$S$23:$Z$571,6,FALSE)</f>
        <v>0.62238805970149258</v>
      </c>
      <c r="P26" s="35">
        <f>VLOOKUP(B26,Index_Methodology!$S$23:$Z$571,7,FALSE)</f>
        <v>0.5</v>
      </c>
    </row>
    <row r="27" spans="1:16" x14ac:dyDescent="0.25">
      <c r="A27" t="s">
        <v>87</v>
      </c>
      <c r="B27" s="15">
        <f>Index_Methodology!AB44</f>
        <v>44034</v>
      </c>
      <c r="C27" s="32">
        <f>Index_Methodology!AC44</f>
        <v>12.701827913827392</v>
      </c>
      <c r="D27" s="32">
        <f>Index_Methodology!AD44</f>
        <v>10.88523065634867</v>
      </c>
      <c r="E27" s="32">
        <f>Index_Methodology!AE44</f>
        <v>8.233076974248668</v>
      </c>
      <c r="F27" s="32">
        <f>Index_Methodology!AF44</f>
        <v>16.529636965396477</v>
      </c>
      <c r="G27" s="32">
        <f>Index_Methodology!AG44</f>
        <v>17.370394106142559</v>
      </c>
      <c r="H27" s="32">
        <f>Index_Methodology!AH44</f>
        <v>15.054018268239872</v>
      </c>
      <c r="I27" s="32" t="e">
        <f>VLOOKUP(B27,#REF!,26,FALSE)</f>
        <v>#REF!</v>
      </c>
      <c r="J27" s="35">
        <f>VLOOKUP(B27,Index_Methodology!$S$23:$Z$571,8,FALSE)</f>
        <v>3.4197833803679009E-2</v>
      </c>
      <c r="K27" s="35">
        <f>VLOOKUP(B27,Index_Methodology!$S$23:$Z$571,2,FALSE)</f>
        <v>0.43437500000000001</v>
      </c>
      <c r="L27" s="35">
        <f>VLOOKUP(B27,Index_Methodology!$S$23:$Z$571,3,FALSE)</f>
        <v>0.3722513089005236</v>
      </c>
      <c r="M27" s="35">
        <f>VLOOKUP(B27,Index_Methodology!$S$23:$Z$571,4,FALSE)</f>
        <v>0.28155339805825241</v>
      </c>
      <c r="N27" s="35">
        <f>VLOOKUP(B27,Index_Methodology!$S$23:$Z$571,5,FALSE)</f>
        <v>0.56527777777777777</v>
      </c>
      <c r="O27" s="35">
        <f>VLOOKUP(B27,Index_Methodology!$S$23:$Z$571,6,FALSE)</f>
        <v>0.59402985074626868</v>
      </c>
      <c r="P27" s="35">
        <f>VLOOKUP(B27,Index_Methodology!$S$23:$Z$571,7,FALSE)</f>
        <v>0.51481481481481484</v>
      </c>
    </row>
    <row r="28" spans="1:16" x14ac:dyDescent="0.25">
      <c r="A28" t="s">
        <v>87</v>
      </c>
      <c r="B28" s="15">
        <f>Index_Methodology!AB45</f>
        <v>44035</v>
      </c>
      <c r="C28" s="32">
        <f>Index_Methodology!AC45</f>
        <v>12.307904859275428</v>
      </c>
      <c r="D28" s="32">
        <f>Index_Methodology!AD45</f>
        <v>10.416266246196608</v>
      </c>
      <c r="E28" s="32">
        <f>Index_Methodology!AE45</f>
        <v>7.9452252117530096</v>
      </c>
      <c r="F28" s="32">
        <f>Index_Methodology!AF45</f>
        <v>16.145465013635903</v>
      </c>
      <c r="G28" s="32">
        <f>Index_Methodology!AG45</f>
        <v>17.177710159306098</v>
      </c>
      <c r="H28" s="32">
        <f>Index_Methodology!AH45</f>
        <v>15.208331886807947</v>
      </c>
      <c r="I28" s="32" t="e">
        <f>VLOOKUP(B28,#REF!,26,FALSE)</f>
        <v>#REF!</v>
      </c>
      <c r="J28" s="35">
        <f>VLOOKUP(B28,Index_Methodology!$S$23:$Z$571,8,FALSE)</f>
        <v>3.4581434034992753E-2</v>
      </c>
      <c r="K28" s="35">
        <f>VLOOKUP(B28,Index_Methodology!$S$23:$Z$571,2,FALSE)</f>
        <v>0.42562499999999998</v>
      </c>
      <c r="L28" s="35">
        <f>VLOOKUP(B28,Index_Methodology!$S$23:$Z$571,3,FALSE)</f>
        <v>0.3602094240837696</v>
      </c>
      <c r="M28" s="35">
        <f>VLOOKUP(B28,Index_Methodology!$S$23:$Z$571,4,FALSE)</f>
        <v>0.27475728155339801</v>
      </c>
      <c r="N28" s="35">
        <f>VLOOKUP(B28,Index_Methodology!$S$23:$Z$571,5,FALSE)</f>
        <v>0.55833333333333335</v>
      </c>
      <c r="O28" s="35">
        <f>VLOOKUP(B28,Index_Methodology!$S$23:$Z$571,6,FALSE)</f>
        <v>0.59402985074626868</v>
      </c>
      <c r="P28" s="35">
        <f>VLOOKUP(B28,Index_Methodology!$S$23:$Z$571,7,FALSE)</f>
        <v>0.52592592592592591</v>
      </c>
    </row>
    <row r="29" spans="1:16" x14ac:dyDescent="0.25">
      <c r="A29" t="s">
        <v>87</v>
      </c>
      <c r="B29" s="15">
        <f>Index_Methodology!AB46</f>
        <v>44036</v>
      </c>
      <c r="C29" s="32">
        <f>Index_Methodology!AC46</f>
        <v>12.109125295865889</v>
      </c>
      <c r="D29" s="32">
        <f>Index_Methodology!AD46</f>
        <v>10.249591623782052</v>
      </c>
      <c r="E29" s="32">
        <f>Index_Methodology!AE46</f>
        <v>7.7932356164558714</v>
      </c>
      <c r="F29" s="32">
        <f>Index_Methodology!AF46</f>
        <v>16.081335464951888</v>
      </c>
      <c r="G29" s="32">
        <f>Index_Methodology!AG46</f>
        <v>17.19524343012386</v>
      </c>
      <c r="H29" s="32">
        <f>Index_Methodology!AH46</f>
        <v>15.506524637858842</v>
      </c>
      <c r="I29" s="32" t="e">
        <f>VLOOKUP(B29,#REF!,26,FALSE)</f>
        <v>#REF!</v>
      </c>
      <c r="J29" s="35">
        <f>VLOOKUP(B29,Index_Methodology!$S$23:$Z$571,8,FALSE)</f>
        <v>3.4632972221633258E-2</v>
      </c>
      <c r="K29" s="35">
        <f>VLOOKUP(B29,Index_Methodology!$S$23:$Z$571,2,FALSE)</f>
        <v>0.41937499999999994</v>
      </c>
      <c r="L29" s="35">
        <f>VLOOKUP(B29,Index_Methodology!$S$23:$Z$571,3,FALSE)</f>
        <v>0.35497382198952876</v>
      </c>
      <c r="M29" s="35">
        <f>VLOOKUP(B29,Index_Methodology!$S$23:$Z$571,4,FALSE)</f>
        <v>0.26990291262135913</v>
      </c>
      <c r="N29" s="35">
        <f>VLOOKUP(B29,Index_Methodology!$S$23:$Z$571,5,FALSE)</f>
        <v>0.55694444444444446</v>
      </c>
      <c r="O29" s="35">
        <f>VLOOKUP(B29,Index_Methodology!$S$23:$Z$571,6,FALSE)</f>
        <v>0.59552238805970148</v>
      </c>
      <c r="P29" s="35">
        <f>VLOOKUP(B29,Index_Methodology!$S$23:$Z$571,7,FALSE)</f>
        <v>0.53703703703703698</v>
      </c>
    </row>
    <row r="30" spans="1:16" x14ac:dyDescent="0.25">
      <c r="A30" t="s">
        <v>87</v>
      </c>
      <c r="B30" s="15">
        <f>Index_Methodology!AB47</f>
        <v>44037</v>
      </c>
      <c r="C30" s="32">
        <f>Index_Methodology!AC47</f>
        <v>14.128488329116585</v>
      </c>
      <c r="D30" s="32">
        <f>Index_Methodology!AD47</f>
        <v>12.033238838528932</v>
      </c>
      <c r="E30" s="32">
        <f>Index_Methodology!AE47</f>
        <v>9.3392197176560767</v>
      </c>
      <c r="F30" s="32">
        <f>Index_Methodology!AF47</f>
        <v>19.229249566477488</v>
      </c>
      <c r="G30" s="32">
        <f>Index_Methodology!AG47</f>
        <v>21.330857487320237</v>
      </c>
      <c r="H30" s="32">
        <f>Index_Methodology!AH47</f>
        <v>18.322659636544305</v>
      </c>
      <c r="I30" s="32" t="e">
        <f>VLOOKUP(B30,#REF!,26,FALSE)</f>
        <v>#REF!</v>
      </c>
      <c r="J30" s="35">
        <f>VLOOKUP(B30,Index_Methodology!$S$23:$Z$571,8,FALSE)</f>
        <v>2.9107855732341769E-2</v>
      </c>
      <c r="K30" s="35">
        <f>VLOOKUP(B30,Index_Methodology!$S$23:$Z$571,2,FALSE)</f>
        <v>0.41125</v>
      </c>
      <c r="L30" s="35">
        <f>VLOOKUP(B30,Index_Methodology!$S$23:$Z$571,3,FALSE)</f>
        <v>0.35026178010471198</v>
      </c>
      <c r="M30" s="35">
        <f>VLOOKUP(B30,Index_Methodology!$S$23:$Z$571,4,FALSE)</f>
        <v>0.27184466019417469</v>
      </c>
      <c r="N30" s="35">
        <f>VLOOKUP(B30,Index_Methodology!$S$23:$Z$571,5,FALSE)</f>
        <v>0.55972222222222223</v>
      </c>
      <c r="O30" s="35">
        <f>VLOOKUP(B30,Index_Methodology!$S$23:$Z$571,6,FALSE)</f>
        <v>0.62089552238805967</v>
      </c>
      <c r="P30" s="35">
        <f>VLOOKUP(B30,Index_Methodology!$S$23:$Z$571,7,FALSE)</f>
        <v>0.53333333333333333</v>
      </c>
    </row>
    <row r="31" spans="1:16" x14ac:dyDescent="0.25">
      <c r="A31" t="s">
        <v>87</v>
      </c>
      <c r="B31" s="15">
        <f>Index_Methodology!AB48</f>
        <v>44038</v>
      </c>
      <c r="C31" s="32">
        <f>Index_Methodology!AC48</f>
        <v>12.632281407174553</v>
      </c>
      <c r="D31" s="32">
        <f>Index_Methodology!AD48</f>
        <v>10.699036550744598</v>
      </c>
      <c r="E31" s="32">
        <f>Index_Methodology!AE48</f>
        <v>8.5249832346459318</v>
      </c>
      <c r="F31" s="32">
        <f>Index_Methodology!AF48</f>
        <v>17.605812598379131</v>
      </c>
      <c r="G31" s="32">
        <f>Index_Methodology!AG48</f>
        <v>20.444691136461326</v>
      </c>
      <c r="H31" s="32">
        <f>Index_Methodology!AH48</f>
        <v>17.029299843268483</v>
      </c>
      <c r="I31" s="32" t="e">
        <f>VLOOKUP(B31,#REF!,26,FALSE)</f>
        <v>#REF!</v>
      </c>
      <c r="J31" s="35">
        <f>VLOOKUP(B31,Index_Methodology!$S$23:$Z$571,8,FALSE)</f>
        <v>3.1318570830388824E-2</v>
      </c>
      <c r="K31" s="35">
        <f>VLOOKUP(B31,Index_Methodology!$S$23:$Z$571,2,FALSE)</f>
        <v>0.395625</v>
      </c>
      <c r="L31" s="35">
        <f>VLOOKUP(B31,Index_Methodology!$S$23:$Z$571,3,FALSE)</f>
        <v>0.33507853403141363</v>
      </c>
      <c r="M31" s="35">
        <f>VLOOKUP(B31,Index_Methodology!$S$23:$Z$571,4,FALSE)</f>
        <v>0.26699029126213586</v>
      </c>
      <c r="N31" s="35">
        <f>VLOOKUP(B31,Index_Methodology!$S$23:$Z$571,5,FALSE)</f>
        <v>0.55138888888888871</v>
      </c>
      <c r="O31" s="35">
        <f>VLOOKUP(B31,Index_Methodology!$S$23:$Z$571,6,FALSE)</f>
        <v>0.64029850746268668</v>
      </c>
      <c r="P31" s="35">
        <f>VLOOKUP(B31,Index_Methodology!$S$23:$Z$571,7,FALSE)</f>
        <v>0.53333333333333333</v>
      </c>
    </row>
    <row r="32" spans="1:16" x14ac:dyDescent="0.25">
      <c r="A32" t="s">
        <v>87</v>
      </c>
      <c r="B32" s="15">
        <f>Index_Methodology!AB49</f>
        <v>44039</v>
      </c>
      <c r="C32" s="32">
        <f>Index_Methodology!AC49</f>
        <v>10.148264394299046</v>
      </c>
      <c r="D32" s="32">
        <f>Index_Methodology!AD49</f>
        <v>8.5411380153893077</v>
      </c>
      <c r="E32" s="32">
        <f>Index_Methodology!AE49</f>
        <v>6.7208276233358859</v>
      </c>
      <c r="F32" s="32">
        <f>Index_Methodology!AF49</f>
        <v>14.28038598152844</v>
      </c>
      <c r="G32" s="32">
        <f>Index_Methodology!AG49</f>
        <v>16.067808314372325</v>
      </c>
      <c r="H32" s="32">
        <f>Index_Methodology!AH49</f>
        <v>13.479176206987239</v>
      </c>
      <c r="I32" s="32" t="e">
        <f>VLOOKUP(B32,#REF!,26,FALSE)</f>
        <v>#REF!</v>
      </c>
      <c r="J32" s="35">
        <f>VLOOKUP(B32,Index_Methodology!$S$23:$Z$571,8,FALSE)</f>
        <v>3.9292433120288461E-2</v>
      </c>
      <c r="K32" s="35">
        <f>VLOOKUP(B32,Index_Methodology!$S$23:$Z$571,2,FALSE)</f>
        <v>0.39874999999999994</v>
      </c>
      <c r="L32" s="35">
        <f>VLOOKUP(B32,Index_Methodology!$S$23:$Z$571,3,FALSE)</f>
        <v>0.3356020942408377</v>
      </c>
      <c r="M32" s="35">
        <f>VLOOKUP(B32,Index_Methodology!$S$23:$Z$571,4,FALSE)</f>
        <v>0.26407766990291254</v>
      </c>
      <c r="N32" s="35">
        <f>VLOOKUP(B32,Index_Methodology!$S$23:$Z$571,5,FALSE)</f>
        <v>0.56111111111111112</v>
      </c>
      <c r="O32" s="35">
        <f>VLOOKUP(B32,Index_Methodology!$S$23:$Z$571,6,FALSE)</f>
        <v>0.63134328358208947</v>
      </c>
      <c r="P32" s="35">
        <f>VLOOKUP(B32,Index_Methodology!$S$23:$Z$571,7,FALSE)</f>
        <v>0.52962962962962956</v>
      </c>
    </row>
    <row r="33" spans="1:16" x14ac:dyDescent="0.25">
      <c r="A33" t="s">
        <v>87</v>
      </c>
      <c r="B33" s="15">
        <f>Index_Methodology!AB50</f>
        <v>44040</v>
      </c>
      <c r="C33" s="32">
        <f>Index_Methodology!AC50</f>
        <v>10.487227038716252</v>
      </c>
      <c r="D33" s="32">
        <f>Index_Methodology!AD50</f>
        <v>8.8956162045945089</v>
      </c>
      <c r="E33" s="32">
        <f>Index_Methodology!AE50</f>
        <v>6.7110056399674107</v>
      </c>
      <c r="F33" s="32">
        <f>Index_Methodology!AF50</f>
        <v>14.877058622357787</v>
      </c>
      <c r="G33" s="32">
        <f>Index_Methodology!AG50</f>
        <v>15.829776662213211</v>
      </c>
      <c r="H33" s="32">
        <f>Index_Methodology!AH50</f>
        <v>14.461771271651573</v>
      </c>
      <c r="I33" s="32" t="e">
        <f>VLOOKUP(B33,#REF!,26,FALSE)</f>
        <v>#REF!</v>
      </c>
      <c r="J33" s="35">
        <f>VLOOKUP(B33,Index_Methodology!$S$23:$Z$571,8,FALSE)</f>
        <v>3.7903251119912648E-2</v>
      </c>
      <c r="K33" s="35">
        <f>VLOOKUP(B33,Index_Methodology!$S$23:$Z$571,2,FALSE)</f>
        <v>0.39749999999999996</v>
      </c>
      <c r="L33" s="35">
        <f>VLOOKUP(B33,Index_Methodology!$S$23:$Z$571,3,FALSE)</f>
        <v>0.3371727748691099</v>
      </c>
      <c r="M33" s="35">
        <f>VLOOKUP(B33,Index_Methodology!$S$23:$Z$571,4,FALSE)</f>
        <v>0.25436893203883487</v>
      </c>
      <c r="N33" s="35">
        <f>VLOOKUP(B33,Index_Methodology!$S$23:$Z$571,5,FALSE)</f>
        <v>0.56388888888888888</v>
      </c>
      <c r="O33" s="35">
        <f>VLOOKUP(B33,Index_Methodology!$S$23:$Z$571,6,FALSE)</f>
        <v>0.6</v>
      </c>
      <c r="P33" s="35">
        <f>VLOOKUP(B33,Index_Methodology!$S$23:$Z$571,7,FALSE)</f>
        <v>0.54814814814814805</v>
      </c>
    </row>
    <row r="34" spans="1:16" x14ac:dyDescent="0.25">
      <c r="A34" t="s">
        <v>87</v>
      </c>
      <c r="B34" s="15">
        <f>Index_Methodology!AB51</f>
        <v>44041</v>
      </c>
      <c r="C34" s="32">
        <f>Index_Methodology!AC51</f>
        <v>11.630147631075578</v>
      </c>
      <c r="D34" s="32">
        <f>Index_Methodology!AD51</f>
        <v>9.802671133684024</v>
      </c>
      <c r="E34" s="32">
        <f>Index_Methodology!AE51</f>
        <v>7.1930434827220386</v>
      </c>
      <c r="F34" s="32">
        <f>Index_Methodology!AF51</f>
        <v>16.751241443936021</v>
      </c>
      <c r="G34" s="32">
        <f>Index_Methodology!AG51</f>
        <v>16.372641957143436</v>
      </c>
      <c r="H34" s="32">
        <f>Index_Methodology!AH51</f>
        <v>16.059920368471992</v>
      </c>
      <c r="I34" s="32" t="e">
        <f>VLOOKUP(B34,#REF!,26,FALSE)</f>
        <v>#REF!</v>
      </c>
      <c r="J34" s="35">
        <f>VLOOKUP(B34,Index_Methodology!$S$23:$Z$571,8,FALSE)</f>
        <v>3.4823289681882121E-2</v>
      </c>
      <c r="K34" s="35">
        <f>VLOOKUP(B34,Index_Methodology!$S$23:$Z$571,2,FALSE)</f>
        <v>0.40499999999999997</v>
      </c>
      <c r="L34" s="35">
        <f>VLOOKUP(B34,Index_Methodology!$S$23:$Z$571,3,FALSE)</f>
        <v>0.34136125654450261</v>
      </c>
      <c r="M34" s="35">
        <f>VLOOKUP(B34,Index_Methodology!$S$23:$Z$571,4,FALSE)</f>
        <v>0.25048543689320379</v>
      </c>
      <c r="N34" s="35">
        <f>VLOOKUP(B34,Index_Methodology!$S$23:$Z$571,5,FALSE)</f>
        <v>0.58333333333333337</v>
      </c>
      <c r="O34" s="35">
        <f>VLOOKUP(B34,Index_Methodology!$S$23:$Z$571,6,FALSE)</f>
        <v>0.57014925373134329</v>
      </c>
      <c r="P34" s="35">
        <f>VLOOKUP(B34,Index_Methodology!$S$23:$Z$571,7,FALSE)</f>
        <v>0.55925925925925923</v>
      </c>
    </row>
    <row r="35" spans="1:16" x14ac:dyDescent="0.25">
      <c r="A35" t="s">
        <v>87</v>
      </c>
      <c r="B35" s="15">
        <f>Index_Methodology!AB52</f>
        <v>44042</v>
      </c>
      <c r="C35" s="32">
        <f>Index_Methodology!AC52</f>
        <v>9.217493992029052</v>
      </c>
      <c r="D35" s="32">
        <f>Index_Methodology!AD52</f>
        <v>7.8297057152040095</v>
      </c>
      <c r="E35" s="32">
        <f>Index_Methodology!AE52</f>
        <v>5.7987440653964919</v>
      </c>
      <c r="F35" s="32">
        <f>Index_Methodology!AF52</f>
        <v>13.432208274988684</v>
      </c>
      <c r="G35" s="32">
        <f>Index_Methodology!AG52</f>
        <v>12.891719871680563</v>
      </c>
      <c r="H35" s="32">
        <f>Index_Methodology!AH52</f>
        <v>12.847274422950379</v>
      </c>
      <c r="I35" s="32" t="e">
        <f>VLOOKUP(B35,#REF!,26,FALSE)</f>
        <v>#REF!</v>
      </c>
      <c r="J35" s="35">
        <f>VLOOKUP(B35,Index_Methodology!$S$23:$Z$571,8,FALSE)</f>
        <v>4.3531354655287673E-2</v>
      </c>
      <c r="K35" s="35">
        <f>VLOOKUP(B35,Index_Methodology!$S$23:$Z$571,2,FALSE)</f>
        <v>0.40125</v>
      </c>
      <c r="L35" s="35">
        <f>VLOOKUP(B35,Index_Methodology!$S$23:$Z$571,3,FALSE)</f>
        <v>0.34083769633507854</v>
      </c>
      <c r="M35" s="35">
        <f>VLOOKUP(B35,Index_Methodology!$S$23:$Z$571,4,FALSE)</f>
        <v>0.25242718446601936</v>
      </c>
      <c r="N35" s="35">
        <f>VLOOKUP(B35,Index_Methodology!$S$23:$Z$571,5,FALSE)</f>
        <v>0.58472222222222225</v>
      </c>
      <c r="O35" s="35">
        <f>VLOOKUP(B35,Index_Methodology!$S$23:$Z$571,6,FALSE)</f>
        <v>0.56119402985074629</v>
      </c>
      <c r="P35" s="35">
        <f>VLOOKUP(B35,Index_Methodology!$S$23:$Z$571,7,FALSE)</f>
        <v>0.55925925925925923</v>
      </c>
    </row>
    <row r="36" spans="1:16" x14ac:dyDescent="0.25">
      <c r="A36" t="s">
        <v>87</v>
      </c>
      <c r="B36" s="15">
        <f>Index_Methodology!AB53</f>
        <v>44043</v>
      </c>
      <c r="C36" s="32">
        <f>Index_Methodology!AC53</f>
        <v>7.730680546922315</v>
      </c>
      <c r="D36" s="32">
        <f>Index_Methodology!AD53</f>
        <v>6.5983431604683025</v>
      </c>
      <c r="E36" s="32">
        <f>Index_Methodology!AE53</f>
        <v>5.1439372739402041</v>
      </c>
      <c r="F36" s="32">
        <f>Index_Methodology!AF53</f>
        <v>11.497950069788223</v>
      </c>
      <c r="G36" s="32">
        <f>Index_Methodology!AG53</f>
        <v>10.379045077922262</v>
      </c>
      <c r="H36" s="32">
        <f>Index_Methodology!AH53</f>
        <v>11.110176067434576</v>
      </c>
      <c r="I36" s="32" t="e">
        <f>VLOOKUP(B36,#REF!,26,FALSE)</f>
        <v>#REF!</v>
      </c>
      <c r="J36" s="35">
        <f>VLOOKUP(B36,Index_Methodology!$S$23:$Z$571,8,FALSE)</f>
        <v>5.133765359868623E-2</v>
      </c>
      <c r="K36" s="35">
        <f>VLOOKUP(B36,Index_Methodology!$S$23:$Z$571,2,FALSE)</f>
        <v>0.39687500000000003</v>
      </c>
      <c r="L36" s="35">
        <f>VLOOKUP(B36,Index_Methodology!$S$23:$Z$571,3,FALSE)</f>
        <v>0.33874345549738222</v>
      </c>
      <c r="M36" s="35">
        <f>VLOOKUP(B36,Index_Methodology!$S$23:$Z$571,4,FALSE)</f>
        <v>0.26407766990291254</v>
      </c>
      <c r="N36" s="35">
        <f>VLOOKUP(B36,Index_Methodology!$S$23:$Z$571,5,FALSE)</f>
        <v>0.5902777777777779</v>
      </c>
      <c r="O36" s="35">
        <f>VLOOKUP(B36,Index_Methodology!$S$23:$Z$571,6,FALSE)</f>
        <v>0.53283582089552239</v>
      </c>
      <c r="P36" s="35">
        <f>VLOOKUP(B36,Index_Methodology!$S$23:$Z$571,7,FALSE)</f>
        <v>0.57037037037037031</v>
      </c>
    </row>
    <row r="37" spans="1:16" x14ac:dyDescent="0.25">
      <c r="A37" t="s">
        <v>87</v>
      </c>
      <c r="B37" s="15">
        <f>Index_Methodology!AB54</f>
        <v>44044</v>
      </c>
      <c r="C37" s="32">
        <f>Index_Methodology!AC54</f>
        <v>7.9690719675217947</v>
      </c>
      <c r="D37" s="32">
        <f>Index_Methodology!AD54</f>
        <v>6.8358782783181686</v>
      </c>
      <c r="E37" s="32">
        <f>Index_Methodology!AE54</f>
        <v>5.6448882597125225</v>
      </c>
      <c r="F37" s="32">
        <f>Index_Methodology!AF54</f>
        <v>12.098822151579752</v>
      </c>
      <c r="G37" s="32">
        <f>Index_Methodology!AG54</f>
        <v>11.418371774359581</v>
      </c>
      <c r="H37" s="32">
        <f>Index_Methodology!AH54</f>
        <v>11.409349850982311</v>
      </c>
      <c r="I37" s="32" t="e">
        <f>VLOOKUP(B37,#REF!,26,FALSE)</f>
        <v>#REF!</v>
      </c>
      <c r="J37" s="35">
        <f>VLOOKUP(B37,Index_Methodology!$S$23:$Z$571,8,FALSE)</f>
        <v>4.9017627346321466E-2</v>
      </c>
      <c r="K37" s="35">
        <f>VLOOKUP(B37,Index_Methodology!$S$23:$Z$571,2,FALSE)</f>
        <v>0.39062500000000011</v>
      </c>
      <c r="L37" s="35">
        <f>VLOOKUP(B37,Index_Methodology!$S$23:$Z$571,3,FALSE)</f>
        <v>0.33507853403141358</v>
      </c>
      <c r="M37" s="35">
        <f>VLOOKUP(B37,Index_Methodology!$S$23:$Z$571,4,FALSE)</f>
        <v>0.27669902912621352</v>
      </c>
      <c r="N37" s="35">
        <f>VLOOKUP(B37,Index_Methodology!$S$23:$Z$571,5,FALSE)</f>
        <v>0.59305555555555556</v>
      </c>
      <c r="O37" s="35">
        <f>VLOOKUP(B37,Index_Methodology!$S$23:$Z$571,6,FALSE)</f>
        <v>0.55970149253731338</v>
      </c>
      <c r="P37" s="35">
        <f>VLOOKUP(B37,Index_Methodology!$S$23:$Z$571,7,FALSE)</f>
        <v>0.55925925925925923</v>
      </c>
    </row>
    <row r="38" spans="1:16" x14ac:dyDescent="0.25">
      <c r="A38" t="s">
        <v>87</v>
      </c>
      <c r="B38" s="15">
        <f>Index_Methodology!AB55</f>
        <v>44045</v>
      </c>
      <c r="C38" s="32">
        <f>Index_Methodology!AC55</f>
        <v>6.2859684164868712</v>
      </c>
      <c r="D38" s="32">
        <f>Index_Methodology!AD55</f>
        <v>5.4098831976374848</v>
      </c>
      <c r="E38" s="32">
        <f>Index_Methodology!AE55</f>
        <v>4.7643754800632143</v>
      </c>
      <c r="F38" s="32">
        <f>Index_Methodology!AF55</f>
        <v>9.7849213139087095</v>
      </c>
      <c r="G38" s="32">
        <f>Index_Methodology!AG55</f>
        <v>9.4031935549821615</v>
      </c>
      <c r="H38" s="32">
        <f>Index_Methodology!AH55</f>
        <v>8.6977078345855183</v>
      </c>
      <c r="I38" s="32" t="e">
        <f>VLOOKUP(B38,#REF!,26,FALSE)</f>
        <v>#REF!</v>
      </c>
      <c r="J38" s="35">
        <f>VLOOKUP(B38,Index_Methodology!$S$23:$Z$571,8,FALSE)</f>
        <v>6.1744662760637448E-2</v>
      </c>
      <c r="K38" s="35">
        <f>VLOOKUP(B38,Index_Methodology!$S$23:$Z$571,2,FALSE)</f>
        <v>0.38812500000000005</v>
      </c>
      <c r="L38" s="35">
        <f>VLOOKUP(B38,Index_Methodology!$S$23:$Z$571,3,FALSE)</f>
        <v>0.33403141361256544</v>
      </c>
      <c r="M38" s="35">
        <f>VLOOKUP(B38,Index_Methodology!$S$23:$Z$571,4,FALSE)</f>
        <v>0.29417475728155329</v>
      </c>
      <c r="N38" s="35">
        <f>VLOOKUP(B38,Index_Methodology!$S$23:$Z$571,5,FALSE)</f>
        <v>0.60416666666666674</v>
      </c>
      <c r="O38" s="35">
        <f>VLOOKUP(B38,Index_Methodology!$S$23:$Z$571,6,FALSE)</f>
        <v>0.58059701492537308</v>
      </c>
      <c r="P38" s="35">
        <f>VLOOKUP(B38,Index_Methodology!$S$23:$Z$571,7,FALSE)</f>
        <v>0.53703703703703698</v>
      </c>
    </row>
    <row r="39" spans="1:16" x14ac:dyDescent="0.25">
      <c r="A39" t="s">
        <v>87</v>
      </c>
      <c r="B39" s="15">
        <f>Index_Methodology!AB56</f>
        <v>44046</v>
      </c>
      <c r="C39" s="32">
        <f>Index_Methodology!AC56</f>
        <v>4.4151385860657753</v>
      </c>
      <c r="D39" s="32">
        <f>Index_Methodology!AD56</f>
        <v>3.7746230870335014</v>
      </c>
      <c r="E39" s="32">
        <f>Index_Methodology!AE56</f>
        <v>3.396677835660777</v>
      </c>
      <c r="F39" s="32">
        <f>Index_Methodology!AF56</f>
        <v>6.8928323917482563</v>
      </c>
      <c r="G39" s="32">
        <f>Index_Methodology!AG56</f>
        <v>6.4562956085677481</v>
      </c>
      <c r="H39" s="32">
        <f>Index_Methodology!AH56</f>
        <v>5.8371733767958194</v>
      </c>
      <c r="I39" s="32" t="e">
        <f>VLOOKUP(B39,#REF!,26,FALSE)</f>
        <v>#REF!</v>
      </c>
      <c r="J39" s="35">
        <f>VLOOKUP(B39,Index_Methodology!$S$23:$Z$571,8,FALSE)</f>
        <v>8.9464915381506777E-2</v>
      </c>
      <c r="K39" s="35">
        <f>VLOOKUP(B39,Index_Methodology!$S$23:$Z$571,2,FALSE)</f>
        <v>0.39500000000000002</v>
      </c>
      <c r="L39" s="35">
        <f>VLOOKUP(B39,Index_Methodology!$S$23:$Z$571,3,FALSE)</f>
        <v>0.33769633507853408</v>
      </c>
      <c r="M39" s="35">
        <f>VLOOKUP(B39,Index_Methodology!$S$23:$Z$571,4,FALSE)</f>
        <v>0.30388349514563101</v>
      </c>
      <c r="N39" s="35">
        <f>VLOOKUP(B39,Index_Methodology!$S$23:$Z$571,5,FALSE)</f>
        <v>0.6166666666666667</v>
      </c>
      <c r="O39" s="35">
        <f>VLOOKUP(B39,Index_Methodology!$S$23:$Z$571,6,FALSE)</f>
        <v>0.57761194029850738</v>
      </c>
      <c r="P39" s="35">
        <f>VLOOKUP(B39,Index_Methodology!$S$23:$Z$571,7,FALSE)</f>
        <v>0.52222222222222214</v>
      </c>
    </row>
    <row r="40" spans="1:16" x14ac:dyDescent="0.25">
      <c r="A40" t="s">
        <v>87</v>
      </c>
      <c r="B40" s="15">
        <f>Index_Methodology!AB57</f>
        <v>44047</v>
      </c>
      <c r="C40" s="32">
        <f>Index_Methodology!AC57</f>
        <v>3.7468505607189253</v>
      </c>
      <c r="D40" s="32">
        <f>Index_Methodology!AD57</f>
        <v>3.1633211252996358</v>
      </c>
      <c r="E40" s="32">
        <f>Index_Methodology!AE57</f>
        <v>2.8828067740504126</v>
      </c>
      <c r="F40" s="32">
        <f>Index_Methodology!AF57</f>
        <v>5.846705159185225</v>
      </c>
      <c r="G40" s="32">
        <f>Index_Methodology!AG57</f>
        <v>5.1750820452169863</v>
      </c>
      <c r="H40" s="32">
        <f>Index_Methodology!AH57</f>
        <v>4.9418579321684648</v>
      </c>
      <c r="I40" s="32" t="e">
        <f>VLOOKUP(B40,#REF!,26,FALSE)</f>
        <v>#REF!</v>
      </c>
      <c r="J40" s="35">
        <f>VLOOKUP(B40,Index_Methodology!$S$23:$Z$571,8,FALSE)</f>
        <v>0.10642271249897142</v>
      </c>
      <c r="K40" s="35">
        <f>VLOOKUP(B40,Index_Methodology!$S$23:$Z$571,2,FALSE)</f>
        <v>0.39875000000000005</v>
      </c>
      <c r="L40" s="35">
        <f>VLOOKUP(B40,Index_Methodology!$S$23:$Z$571,3,FALSE)</f>
        <v>0.33664921465968589</v>
      </c>
      <c r="M40" s="35">
        <f>VLOOKUP(B40,Index_Methodology!$S$23:$Z$571,4,FALSE)</f>
        <v>0.30679611650485433</v>
      </c>
      <c r="N40" s="35">
        <f>VLOOKUP(B40,Index_Methodology!$S$23:$Z$571,5,FALSE)</f>
        <v>0.62222222222222212</v>
      </c>
      <c r="O40" s="35">
        <f>VLOOKUP(B40,Index_Methodology!$S$23:$Z$571,6,FALSE)</f>
        <v>0.55074626865671639</v>
      </c>
      <c r="P40" s="35">
        <f>VLOOKUP(B40,Index_Methodology!$S$23:$Z$571,7,FALSE)</f>
        <v>0.52592592592592591</v>
      </c>
    </row>
    <row r="41" spans="1:16" x14ac:dyDescent="0.25">
      <c r="A41" t="s">
        <v>87</v>
      </c>
      <c r="B41" s="15">
        <f>Index_Methodology!AB58</f>
        <v>44048</v>
      </c>
      <c r="C41" s="32">
        <f>Index_Methodology!AC58</f>
        <v>3.9877456210242443</v>
      </c>
      <c r="D41" s="32">
        <f>Index_Methodology!AD58</f>
        <v>3.335396395190676</v>
      </c>
      <c r="E41" s="32">
        <f>Index_Methodology!AE58</f>
        <v>2.9927687667464098</v>
      </c>
      <c r="F41" s="32">
        <f>Index_Methodology!AF58</f>
        <v>6.1705402588446052</v>
      </c>
      <c r="G41" s="32">
        <f>Index_Methodology!AG58</f>
        <v>5.1120262516563884</v>
      </c>
      <c r="H41" s="32">
        <f>Index_Methodology!AH58</f>
        <v>5.1828913774729992</v>
      </c>
      <c r="I41" s="32" t="e">
        <f>VLOOKUP(B41,#REF!,26,FALSE)</f>
        <v>#REF!</v>
      </c>
      <c r="J41" s="35">
        <f>VLOOKUP(B41,Index_Methodology!$S$23:$Z$571,8,FALSE)</f>
        <v>0.10218806281212453</v>
      </c>
      <c r="K41" s="35">
        <f>VLOOKUP(B41,Index_Methodology!$S$23:$Z$571,2,FALSE)</f>
        <v>0.40750000000000003</v>
      </c>
      <c r="L41" s="35">
        <f>VLOOKUP(B41,Index_Methodology!$S$23:$Z$571,3,FALSE)</f>
        <v>0.34083769633507854</v>
      </c>
      <c r="M41" s="35">
        <f>VLOOKUP(B41,Index_Methodology!$S$23:$Z$571,4,FALSE)</f>
        <v>0.30582524271844658</v>
      </c>
      <c r="N41" s="35">
        <f>VLOOKUP(B41,Index_Methodology!$S$23:$Z$571,5,FALSE)</f>
        <v>0.63055555555555565</v>
      </c>
      <c r="O41" s="35">
        <f>VLOOKUP(B41,Index_Methodology!$S$23:$Z$571,6,FALSE)</f>
        <v>0.52238805970149249</v>
      </c>
      <c r="P41" s="35">
        <f>VLOOKUP(B41,Index_Methodology!$S$23:$Z$571,7,FALSE)</f>
        <v>0.52962962962962945</v>
      </c>
    </row>
    <row r="42" spans="1:16" x14ac:dyDescent="0.25">
      <c r="A42" t="s">
        <v>87</v>
      </c>
      <c r="B42" s="15">
        <f>Index_Methodology!AB59</f>
        <v>44049</v>
      </c>
      <c r="C42" s="32">
        <f>Index_Methodology!AC59</f>
        <v>4.4855339625465289</v>
      </c>
      <c r="D42" s="32">
        <f>Index_Methodology!AD59</f>
        <v>3.7404873460630643</v>
      </c>
      <c r="E42" s="32">
        <f>Index_Methodology!AE59</f>
        <v>3.4418082439274098</v>
      </c>
      <c r="F42" s="32">
        <f>Index_Methodology!AF59</f>
        <v>6.9112456824735036</v>
      </c>
      <c r="G42" s="32">
        <f>Index_Methodology!AG59</f>
        <v>5.6794784537271292</v>
      </c>
      <c r="H42" s="32">
        <f>Index_Methodology!AH59</f>
        <v>5.6614997311765514</v>
      </c>
      <c r="I42" s="32" t="e">
        <f>VLOOKUP(B42,#REF!,26,FALSE)</f>
        <v>#REF!</v>
      </c>
      <c r="J42" s="35">
        <f>VLOOKUP(B42,Index_Methodology!$S$23:$Z$571,8,FALSE)</f>
        <v>9.2240969181092924E-2</v>
      </c>
      <c r="K42" s="35">
        <f>VLOOKUP(B42,Index_Methodology!$S$23:$Z$571,2,FALSE)</f>
        <v>0.41375000000000001</v>
      </c>
      <c r="L42" s="35">
        <f>VLOOKUP(B42,Index_Methodology!$S$23:$Z$571,3,FALSE)</f>
        <v>0.3450261780104712</v>
      </c>
      <c r="M42" s="35">
        <f>VLOOKUP(B42,Index_Methodology!$S$23:$Z$571,4,FALSE)</f>
        <v>0.31747572815533975</v>
      </c>
      <c r="N42" s="35">
        <f>VLOOKUP(B42,Index_Methodology!$S$23:$Z$571,5,FALSE)</f>
        <v>0.63749999999999996</v>
      </c>
      <c r="O42" s="35">
        <f>VLOOKUP(B42,Index_Methodology!$S$23:$Z$571,6,FALSE)</f>
        <v>0.5238805970149254</v>
      </c>
      <c r="P42" s="35">
        <f>VLOOKUP(B42,Index_Methodology!$S$23:$Z$571,7,FALSE)</f>
        <v>0.52222222222222214</v>
      </c>
    </row>
    <row r="43" spans="1:16" x14ac:dyDescent="0.25">
      <c r="A43" t="s">
        <v>87</v>
      </c>
      <c r="B43" s="15">
        <f>Index_Methodology!AB60</f>
        <v>44050</v>
      </c>
      <c r="C43" s="32">
        <f>Index_Methodology!AC60</f>
        <v>3.0841189533226516</v>
      </c>
      <c r="D43" s="32">
        <f>Index_Methodology!AD60</f>
        <v>2.5330495548605989</v>
      </c>
      <c r="E43" s="32">
        <f>Index_Methodology!AE60</f>
        <v>2.4206472725107777</v>
      </c>
      <c r="F43" s="32">
        <f>Index_Methodology!AF60</f>
        <v>4.6996098336345158</v>
      </c>
      <c r="G43" s="32">
        <f>Index_Methodology!AG60</f>
        <v>3.9317238592464716</v>
      </c>
      <c r="H43" s="32">
        <f>Index_Methodology!AH60</f>
        <v>3.8476337819229949</v>
      </c>
      <c r="I43" s="32" t="e">
        <f>VLOOKUP(B43,#REF!,26,FALSE)</f>
        <v>#REF!</v>
      </c>
      <c r="J43" s="35">
        <f>VLOOKUP(B43,Index_Methodology!$S$23:$Z$571,8,FALSE)</f>
        <v>0.13476296027824403</v>
      </c>
      <c r="K43" s="35">
        <f>VLOOKUP(B43,Index_Methodology!$S$23:$Z$571,2,FALSE)</f>
        <v>0.41562500000000002</v>
      </c>
      <c r="L43" s="35">
        <f>VLOOKUP(B43,Index_Methodology!$S$23:$Z$571,3,FALSE)</f>
        <v>0.34136125654450261</v>
      </c>
      <c r="M43" s="35">
        <f>VLOOKUP(B43,Index_Methodology!$S$23:$Z$571,4,FALSE)</f>
        <v>0.32621359223300966</v>
      </c>
      <c r="N43" s="35">
        <f>VLOOKUP(B43,Index_Methodology!$S$23:$Z$571,5,FALSE)</f>
        <v>0.6333333333333333</v>
      </c>
      <c r="O43" s="35">
        <f>VLOOKUP(B43,Index_Methodology!$S$23:$Z$571,6,FALSE)</f>
        <v>0.52985074626865658</v>
      </c>
      <c r="P43" s="35">
        <f>VLOOKUP(B43,Index_Methodology!$S$23:$Z$571,7,FALSE)</f>
        <v>0.51851851851851838</v>
      </c>
    </row>
    <row r="44" spans="1:16" x14ac:dyDescent="0.25">
      <c r="A44" t="s">
        <v>87</v>
      </c>
      <c r="B44" s="15">
        <f>Index_Methodology!AB61</f>
        <v>44051</v>
      </c>
      <c r="C44" s="32">
        <f>Index_Methodology!AC61</f>
        <v>3.0876617836281772</v>
      </c>
      <c r="D44" s="32">
        <f>Index_Methodology!AD61</f>
        <v>2.5082620535988287</v>
      </c>
      <c r="E44" s="32">
        <f>Index_Methodology!AE61</f>
        <v>2.5251679290339268</v>
      </c>
      <c r="F44" s="32">
        <f>Index_Methodology!AF61</f>
        <v>4.7231000556423615</v>
      </c>
      <c r="G44" s="32">
        <f>Index_Methodology!AG61</f>
        <v>4.2054724589259065</v>
      </c>
      <c r="H44" s="32">
        <f>Index_Methodology!AH61</f>
        <v>3.792320630757529</v>
      </c>
      <c r="I44" s="32" t="e">
        <f>VLOOKUP(B44,#REF!,26,FALSE)</f>
        <v>#REF!</v>
      </c>
      <c r="J44" s="35">
        <f>VLOOKUP(B44,Index_Methodology!$S$23:$Z$571,8,FALSE)</f>
        <v>0.13379865702601496</v>
      </c>
      <c r="K44" s="35">
        <f>VLOOKUP(B44,Index_Methodology!$S$23:$Z$571,2,FALSE)</f>
        <v>0.41312500000000008</v>
      </c>
      <c r="L44" s="35">
        <f>VLOOKUP(B44,Index_Methodology!$S$23:$Z$571,3,FALSE)</f>
        <v>0.33560209424083765</v>
      </c>
      <c r="M44" s="35">
        <f>VLOOKUP(B44,Index_Methodology!$S$23:$Z$571,4,FALSE)</f>
        <v>0.33786407766990284</v>
      </c>
      <c r="N44" s="35">
        <f>VLOOKUP(B44,Index_Methodology!$S$23:$Z$571,5,FALSE)</f>
        <v>0.63194444444444442</v>
      </c>
      <c r="O44" s="35">
        <f>VLOOKUP(B44,Index_Methodology!$S$23:$Z$571,6,FALSE)</f>
        <v>0.56268656716417909</v>
      </c>
      <c r="P44" s="35">
        <f>VLOOKUP(B44,Index_Methodology!$S$23:$Z$571,7,FALSE)</f>
        <v>0.50740740740740731</v>
      </c>
    </row>
    <row r="45" spans="1:16" x14ac:dyDescent="0.25">
      <c r="A45" t="s">
        <v>87</v>
      </c>
      <c r="B45" s="15">
        <f>Index_Methodology!AB62</f>
        <v>44052</v>
      </c>
      <c r="C45" s="32">
        <f>Index_Methodology!AC62</f>
        <v>3.0424817953048322</v>
      </c>
      <c r="D45" s="32">
        <f>Index_Methodology!AD62</f>
        <v>2.4579335204641182</v>
      </c>
      <c r="E45" s="32">
        <f>Index_Methodology!AE62</f>
        <v>2.567942793957128</v>
      </c>
      <c r="F45" s="32">
        <f>Index_Methodology!AF62</f>
        <v>4.699258087691331</v>
      </c>
      <c r="G45" s="32">
        <f>Index_Methodology!AG62</f>
        <v>4.4426054586956569</v>
      </c>
      <c r="H45" s="32">
        <f>Index_Methodology!AH62</f>
        <v>3.7956887894641191</v>
      </c>
      <c r="I45" s="32" t="e">
        <f>VLOOKUP(B45,#REF!,26,FALSE)</f>
        <v>#REF!</v>
      </c>
      <c r="J45" s="35">
        <f>VLOOKUP(B45,Index_Methodology!$S$23:$Z$571,8,FALSE)</f>
        <v>0.13270416297085763</v>
      </c>
      <c r="K45" s="35">
        <f>VLOOKUP(B45,Index_Methodology!$S$23:$Z$571,2,FALSE)</f>
        <v>0.40374999999999994</v>
      </c>
      <c r="L45" s="35">
        <f>VLOOKUP(B45,Index_Methodology!$S$23:$Z$571,3,FALSE)</f>
        <v>0.32617801047120415</v>
      </c>
      <c r="M45" s="35">
        <f>VLOOKUP(B45,Index_Methodology!$S$23:$Z$571,4,FALSE)</f>
        <v>0.34077669902912616</v>
      </c>
      <c r="N45" s="35">
        <f>VLOOKUP(B45,Index_Methodology!$S$23:$Z$571,5,FALSE)</f>
        <v>0.62361111111111112</v>
      </c>
      <c r="O45" s="35">
        <f>VLOOKUP(B45,Index_Methodology!$S$23:$Z$571,6,FALSE)</f>
        <v>0.58955223880597019</v>
      </c>
      <c r="P45" s="35">
        <f>VLOOKUP(B45,Index_Methodology!$S$23:$Z$571,7,FALSE)</f>
        <v>0.50370370370370376</v>
      </c>
    </row>
    <row r="46" spans="1:16" x14ac:dyDescent="0.25">
      <c r="A46" t="s">
        <v>87</v>
      </c>
      <c r="B46" s="15">
        <f>Index_Methodology!AB63</f>
        <v>44053</v>
      </c>
      <c r="C46" s="32">
        <f>Index_Methodology!AC63</f>
        <v>3.2273113717588755</v>
      </c>
      <c r="D46" s="32">
        <f>Index_Methodology!AD63</f>
        <v>2.5976466980157222</v>
      </c>
      <c r="E46" s="32">
        <f>Index_Methodology!AE63</f>
        <v>2.6652027470602002</v>
      </c>
      <c r="F46" s="32">
        <f>Index_Methodology!AF63</f>
        <v>4.9036123252293491</v>
      </c>
      <c r="G46" s="32">
        <f>Index_Methodology!AG63</f>
        <v>4.8052756982851079</v>
      </c>
      <c r="H46" s="32">
        <f>Index_Methodology!AH63</f>
        <v>3.8595245320454201</v>
      </c>
      <c r="I46" s="32" t="e">
        <f>VLOOKUP(B46,#REF!,26,FALSE)</f>
        <v>#REF!</v>
      </c>
      <c r="J46" s="35">
        <f>VLOOKUP(B46,Index_Methodology!$S$23:$Z$571,8,FALSE)</f>
        <v>0.12859000951427449</v>
      </c>
      <c r="K46" s="35">
        <f>VLOOKUP(B46,Index_Methodology!$S$23:$Z$571,2,FALSE)</f>
        <v>0.41500000000000004</v>
      </c>
      <c r="L46" s="35">
        <f>VLOOKUP(B46,Index_Methodology!$S$23:$Z$571,3,FALSE)</f>
        <v>0.33403141361256544</v>
      </c>
      <c r="M46" s="35">
        <f>VLOOKUP(B46,Index_Methodology!$S$23:$Z$571,4,FALSE)</f>
        <v>0.34271844660194167</v>
      </c>
      <c r="N46" s="35">
        <f>VLOOKUP(B46,Index_Methodology!$S$23:$Z$571,5,FALSE)</f>
        <v>0.63055555555555565</v>
      </c>
      <c r="O46" s="35">
        <f>VLOOKUP(B46,Index_Methodology!$S$23:$Z$571,6,FALSE)</f>
        <v>0.61791044776119397</v>
      </c>
      <c r="P46" s="35">
        <f>VLOOKUP(B46,Index_Methodology!$S$23:$Z$571,7,FALSE)</f>
        <v>0.49629629629629635</v>
      </c>
    </row>
    <row r="47" spans="1:16" x14ac:dyDescent="0.25">
      <c r="A47" t="s">
        <v>87</v>
      </c>
      <c r="B47" s="15">
        <f>Index_Methodology!AB64</f>
        <v>44054</v>
      </c>
      <c r="C47" s="32">
        <f>Index_Methodology!AC64</f>
        <v>3.2496629482546577</v>
      </c>
      <c r="D47" s="32">
        <f>Index_Methodology!AD64</f>
        <v>2.6012427090159447</v>
      </c>
      <c r="E47" s="32">
        <f>Index_Methodology!AE64</f>
        <v>2.6474061041228878</v>
      </c>
      <c r="F47" s="32">
        <f>Index_Methodology!AF64</f>
        <v>4.9319987461576869</v>
      </c>
      <c r="G47" s="32">
        <f>Index_Methodology!AG64</f>
        <v>4.5757553685982666</v>
      </c>
      <c r="H47" s="32">
        <f>Index_Methodology!AH64</f>
        <v>3.9085109369405817</v>
      </c>
      <c r="I47" s="32" t="e">
        <f>VLOOKUP(B47,#REF!,26,FALSE)</f>
        <v>#REF!</v>
      </c>
      <c r="J47" s="35">
        <f>VLOOKUP(B47,Index_Methodology!$S$23:$Z$571,8,FALSE)</f>
        <v>0.12982115582989379</v>
      </c>
      <c r="K47" s="35">
        <f>VLOOKUP(B47,Index_Methodology!$S$23:$Z$571,2,FALSE)</f>
        <v>0.421875</v>
      </c>
      <c r="L47" s="35">
        <f>VLOOKUP(B47,Index_Methodology!$S$23:$Z$571,3,FALSE)</f>
        <v>0.33769633507853403</v>
      </c>
      <c r="M47" s="35">
        <f>VLOOKUP(B47,Index_Methodology!$S$23:$Z$571,4,FALSE)</f>
        <v>0.34368932038834943</v>
      </c>
      <c r="N47" s="35">
        <f>VLOOKUP(B47,Index_Methodology!$S$23:$Z$571,5,FALSE)</f>
        <v>0.64027777777777783</v>
      </c>
      <c r="O47" s="35">
        <f>VLOOKUP(B47,Index_Methodology!$S$23:$Z$571,6,FALSE)</f>
        <v>0.59402985074626868</v>
      </c>
      <c r="P47" s="35">
        <f>VLOOKUP(B47,Index_Methodology!$S$23:$Z$571,7,FALSE)</f>
        <v>0.50740740740740742</v>
      </c>
    </row>
    <row r="48" spans="1:16" x14ac:dyDescent="0.25">
      <c r="A48" t="s">
        <v>87</v>
      </c>
      <c r="B48" s="15">
        <f>Index_Methodology!AB65</f>
        <v>44055</v>
      </c>
      <c r="C48" s="32">
        <f>Index_Methodology!AC65</f>
        <v>3.5813925161089299</v>
      </c>
      <c r="D48" s="32">
        <f>Index_Methodology!AD65</f>
        <v>2.8202876676868947</v>
      </c>
      <c r="E48" s="32">
        <f>Index_Methodology!AE65</f>
        <v>2.7653970487186417</v>
      </c>
      <c r="F48" s="32">
        <f>Index_Methodology!AF65</f>
        <v>5.3174021438004582</v>
      </c>
      <c r="G48" s="32">
        <f>Index_Methodology!AG65</f>
        <v>4.7639366278694322</v>
      </c>
      <c r="H48" s="32">
        <f>Index_Methodology!AH65</f>
        <v>4.4369861798014023</v>
      </c>
      <c r="I48" s="32" t="e">
        <f>VLOOKUP(B48,#REF!,26,FALSE)</f>
        <v>#REF!</v>
      </c>
      <c r="J48" s="35">
        <f>VLOOKUP(B48,Index_Methodology!$S$23:$Z$571,8,FALSE)</f>
        <v>0.11936697753098154</v>
      </c>
      <c r="K48" s="35">
        <f>VLOOKUP(B48,Index_Methodology!$S$23:$Z$571,2,FALSE)</f>
        <v>0.42750000000000005</v>
      </c>
      <c r="L48" s="35">
        <f>VLOOKUP(B48,Index_Methodology!$S$23:$Z$571,3,FALSE)</f>
        <v>0.33664921465968589</v>
      </c>
      <c r="M48" s="35">
        <f>VLOOKUP(B48,Index_Methodology!$S$23:$Z$571,4,FALSE)</f>
        <v>0.33009708737864074</v>
      </c>
      <c r="N48" s="35">
        <f>VLOOKUP(B48,Index_Methodology!$S$23:$Z$571,5,FALSE)</f>
        <v>0.6347222222222223</v>
      </c>
      <c r="O48" s="35">
        <f>VLOOKUP(B48,Index_Methodology!$S$23:$Z$571,6,FALSE)</f>
        <v>0.56865671641791049</v>
      </c>
      <c r="P48" s="35">
        <f>VLOOKUP(B48,Index_Methodology!$S$23:$Z$571,7,FALSE)</f>
        <v>0.52962962962962956</v>
      </c>
    </row>
    <row r="49" spans="1:16" x14ac:dyDescent="0.25">
      <c r="A49" t="s">
        <v>87</v>
      </c>
      <c r="B49" s="15">
        <f>Index_Methodology!AB66</f>
        <v>44056</v>
      </c>
      <c r="C49" s="32">
        <f>Index_Methodology!AC66</f>
        <v>4.4935561147392873</v>
      </c>
      <c r="D49" s="32">
        <f>Index_Methodology!AD66</f>
        <v>3.5347755605879296</v>
      </c>
      <c r="E49" s="32">
        <f>Index_Methodology!AE66</f>
        <v>3.454682058142172</v>
      </c>
      <c r="F49" s="32">
        <f>Index_Methodology!AF66</f>
        <v>6.6088101542367852</v>
      </c>
      <c r="G49" s="32">
        <f>Index_Methodology!AG66</f>
        <v>5.9806357405190695</v>
      </c>
      <c r="H49" s="32">
        <f>Index_Methodology!AH66</f>
        <v>5.5266658014962573</v>
      </c>
      <c r="I49" s="32" t="e">
        <f>VLOOKUP(B49,#REF!,26,FALSE)</f>
        <v>#REF!</v>
      </c>
      <c r="J49" s="35">
        <f>VLOOKUP(B49,Index_Methodology!$S$23:$Z$571,8,FALSE)</f>
        <v>9.583167295663883E-2</v>
      </c>
      <c r="K49" s="35">
        <f>VLOOKUP(B49,Index_Methodology!$S$23:$Z$571,2,FALSE)</f>
        <v>0.43062500000000004</v>
      </c>
      <c r="L49" s="35">
        <f>VLOOKUP(B49,Index_Methodology!$S$23:$Z$571,3,FALSE)</f>
        <v>0.33874345549738216</v>
      </c>
      <c r="M49" s="35">
        <f>VLOOKUP(B49,Index_Methodology!$S$23:$Z$571,4,FALSE)</f>
        <v>0.33106796116504855</v>
      </c>
      <c r="N49" s="35">
        <f>VLOOKUP(B49,Index_Methodology!$S$23:$Z$571,5,FALSE)</f>
        <v>0.63333333333333341</v>
      </c>
      <c r="O49" s="35">
        <f>VLOOKUP(B49,Index_Methodology!$S$23:$Z$571,6,FALSE)</f>
        <v>0.57313432835820899</v>
      </c>
      <c r="P49" s="35">
        <f>VLOOKUP(B49,Index_Methodology!$S$23:$Z$571,7,FALSE)</f>
        <v>0.52962962962962956</v>
      </c>
    </row>
    <row r="50" spans="1:16" x14ac:dyDescent="0.25">
      <c r="A50" t="s">
        <v>87</v>
      </c>
      <c r="B50" s="15">
        <f>Index_Methodology!AB67</f>
        <v>44057</v>
      </c>
      <c r="C50" s="32">
        <f>Index_Methodology!AC67</f>
        <v>5.5763798818332164</v>
      </c>
      <c r="D50" s="32">
        <f>Index_Methodology!AD67</f>
        <v>4.449828322387221</v>
      </c>
      <c r="E50" s="32">
        <f>Index_Methodology!AE67</f>
        <v>4.3187229527868007</v>
      </c>
      <c r="F50" s="32">
        <f>Index_Methodology!AF67</f>
        <v>8.1544763278403991</v>
      </c>
      <c r="G50" s="32">
        <f>Index_Methodology!AG67</f>
        <v>7.481092927763898</v>
      </c>
      <c r="H50" s="32">
        <f>Index_Methodology!AH67</f>
        <v>6.7894620953780329</v>
      </c>
      <c r="I50" s="32" t="e">
        <f>VLOOKUP(B50,#REF!,26,FALSE)</f>
        <v>#REF!</v>
      </c>
      <c r="J50" s="35">
        <f>VLOOKUP(B50,Index_Methodology!$S$23:$Z$571,8,FALSE)</f>
        <v>7.8007597978958912E-2</v>
      </c>
      <c r="K50" s="35">
        <f>VLOOKUP(B50,Index_Methodology!$S$23:$Z$571,2,FALSE)</f>
        <v>0.43499999999999994</v>
      </c>
      <c r="L50" s="35">
        <f>VLOOKUP(B50,Index_Methodology!$S$23:$Z$571,3,FALSE)</f>
        <v>0.34712041884816752</v>
      </c>
      <c r="M50" s="35">
        <f>VLOOKUP(B50,Index_Methodology!$S$23:$Z$571,4,FALSE)</f>
        <v>0.33689320388349508</v>
      </c>
      <c r="N50" s="35">
        <f>VLOOKUP(B50,Index_Methodology!$S$23:$Z$571,5,FALSE)</f>
        <v>0.63611111111111107</v>
      </c>
      <c r="O50" s="35">
        <f>VLOOKUP(B50,Index_Methodology!$S$23:$Z$571,6,FALSE)</f>
        <v>0.58358208955223889</v>
      </c>
      <c r="P50" s="35">
        <f>VLOOKUP(B50,Index_Methodology!$S$23:$Z$571,7,FALSE)</f>
        <v>0.52962962962962956</v>
      </c>
    </row>
    <row r="51" spans="1:16" x14ac:dyDescent="0.25">
      <c r="A51" t="s">
        <v>87</v>
      </c>
      <c r="B51" s="15">
        <f>Index_Methodology!AB68</f>
        <v>44058</v>
      </c>
      <c r="C51" s="32">
        <f>Index_Methodology!AC68</f>
        <v>5.5275895149051522</v>
      </c>
      <c r="D51" s="32">
        <f>Index_Methodology!AD68</f>
        <v>4.4121492373274345</v>
      </c>
      <c r="E51" s="32">
        <f>Index_Methodology!AE68</f>
        <v>4.4159383641960721</v>
      </c>
      <c r="F51" s="32">
        <f>Index_Methodology!AF68</f>
        <v>8.1071312885275599</v>
      </c>
      <c r="G51" s="32">
        <f>Index_Methodology!AG68</f>
        <v>7.8824133636856448</v>
      </c>
      <c r="H51" s="32">
        <f>Index_Methodology!AH68</f>
        <v>6.5512172028505509</v>
      </c>
      <c r="I51" s="32" t="e">
        <f>VLOOKUP(B51,#REF!,26,FALSE)</f>
        <v>#REF!</v>
      </c>
      <c r="J51" s="35">
        <f>VLOOKUP(B51,Index_Methodology!$S$23:$Z$571,8,FALSE)</f>
        <v>7.9148424248993265E-2</v>
      </c>
      <c r="K51" s="35">
        <f>VLOOKUP(B51,Index_Methodology!$S$23:$Z$571,2,FALSE)</f>
        <v>0.43749999999999989</v>
      </c>
      <c r="L51" s="35">
        <f>VLOOKUP(B51,Index_Methodology!$S$23:$Z$571,3,FALSE)</f>
        <v>0.34921465968586385</v>
      </c>
      <c r="M51" s="35">
        <f>VLOOKUP(B51,Index_Methodology!$S$23:$Z$571,4,FALSE)</f>
        <v>0.34951456310679607</v>
      </c>
      <c r="N51" s="35">
        <f>VLOOKUP(B51,Index_Methodology!$S$23:$Z$571,5,FALSE)</f>
        <v>0.64166666666666672</v>
      </c>
      <c r="O51" s="35">
        <f>VLOOKUP(B51,Index_Methodology!$S$23:$Z$571,6,FALSE)</f>
        <v>0.62388059701492549</v>
      </c>
      <c r="P51" s="35">
        <f>VLOOKUP(B51,Index_Methodology!$S$23:$Z$571,7,FALSE)</f>
        <v>0.51851851851851838</v>
      </c>
    </row>
    <row r="52" spans="1:16" x14ac:dyDescent="0.25">
      <c r="A52" t="s">
        <v>87</v>
      </c>
      <c r="B52" s="15">
        <f>Index_Methodology!AB69</f>
        <v>44059</v>
      </c>
      <c r="C52" s="32">
        <f>Index_Methodology!AC69</f>
        <v>4.9806183004852924</v>
      </c>
      <c r="D52" s="32">
        <f>Index_Methodology!AD69</f>
        <v>3.9888502815002171</v>
      </c>
      <c r="E52" s="32">
        <f>Index_Methodology!AE69</f>
        <v>4.2631803166428499</v>
      </c>
      <c r="F52" s="32">
        <f>Index_Methodology!AF69</f>
        <v>7.7146154732791565</v>
      </c>
      <c r="G52" s="32">
        <f>Index_Methodology!AG69</f>
        <v>7.8235350140475202</v>
      </c>
      <c r="H52" s="32">
        <f>Index_Methodology!AH69</f>
        <v>6.6720998687819746</v>
      </c>
      <c r="I52" s="32" t="e">
        <f>VLOOKUP(B52,#REF!,26,FALSE)</f>
        <v>#REF!</v>
      </c>
      <c r="J52" s="35">
        <f>VLOOKUP(B52,Index_Methodology!$S$23:$Z$571,8,FALSE)</f>
        <v>7.9934854666780658E-2</v>
      </c>
      <c r="K52" s="35">
        <f>VLOOKUP(B52,Index_Methodology!$S$23:$Z$571,2,FALSE)</f>
        <v>0.39812499999999995</v>
      </c>
      <c r="L52" s="35">
        <f>VLOOKUP(B52,Index_Methodology!$S$23:$Z$571,3,FALSE)</f>
        <v>0.31884816753926698</v>
      </c>
      <c r="M52" s="35">
        <f>VLOOKUP(B52,Index_Methodology!$S$23:$Z$571,4,FALSE)</f>
        <v>0.34077669902912616</v>
      </c>
      <c r="N52" s="35">
        <f>VLOOKUP(B52,Index_Methodology!$S$23:$Z$571,5,FALSE)</f>
        <v>0.6166666666666667</v>
      </c>
      <c r="O52" s="35">
        <f>VLOOKUP(B52,Index_Methodology!$S$23:$Z$571,6,FALSE)</f>
        <v>0.62537313432835828</v>
      </c>
      <c r="P52" s="35">
        <f>VLOOKUP(B52,Index_Methodology!$S$23:$Z$571,7,FALSE)</f>
        <v>0.53333333333333344</v>
      </c>
    </row>
    <row r="53" spans="1:16" x14ac:dyDescent="0.25">
      <c r="A53" t="s">
        <v>87</v>
      </c>
      <c r="B53" s="15">
        <f>Index_Methodology!AB70</f>
        <v>44060</v>
      </c>
      <c r="C53" s="32">
        <f>Index_Methodology!AC70</f>
        <v>10.236605160349407</v>
      </c>
      <c r="D53" s="32">
        <f>Index_Methodology!AD70</f>
        <v>8.2216864754558845</v>
      </c>
      <c r="E53" s="32">
        <f>Index_Methodology!AE70</f>
        <v>8.6912138677064252</v>
      </c>
      <c r="F53" s="32">
        <f>Index_Methodology!AF70</f>
        <v>16.843947422457887</v>
      </c>
      <c r="G53" s="32">
        <f>Index_Methodology!AG70</f>
        <v>15.600413652140103</v>
      </c>
      <c r="H53" s="32">
        <f>Index_Methodology!AH70</f>
        <v>13.243626014633557</v>
      </c>
      <c r="I53" s="32" t="e">
        <f>VLOOKUP(B53,#REF!,26,FALSE)</f>
        <v>#REF!</v>
      </c>
      <c r="J53" s="35">
        <f>VLOOKUP(B53,Index_Methodology!$S$23:$Z$571,8,FALSE)</f>
        <v>3.9991285547055985E-2</v>
      </c>
      <c r="K53" s="35">
        <f>VLOOKUP(B53,Index_Methodology!$S$23:$Z$571,2,FALSE)</f>
        <v>0.40937499999999999</v>
      </c>
      <c r="L53" s="35">
        <f>VLOOKUP(B53,Index_Methodology!$S$23:$Z$571,3,FALSE)</f>
        <v>0.3287958115183246</v>
      </c>
      <c r="M53" s="35">
        <f>VLOOKUP(B53,Index_Methodology!$S$23:$Z$571,4,FALSE)</f>
        <v>0.34757281553398051</v>
      </c>
      <c r="N53" s="35">
        <f>VLOOKUP(B53,Index_Methodology!$S$23:$Z$571,5,FALSE)</f>
        <v>0.67361111111111105</v>
      </c>
      <c r="O53" s="35">
        <f>VLOOKUP(B53,Index_Methodology!$S$23:$Z$571,6,FALSE)</f>
        <v>0.62388059701492538</v>
      </c>
      <c r="P53" s="35">
        <f>VLOOKUP(B53,Index_Methodology!$S$23:$Z$571,7,FALSE)</f>
        <v>0.52962962962962967</v>
      </c>
    </row>
    <row r="54" spans="1:16" x14ac:dyDescent="0.25">
      <c r="A54" t="s">
        <v>87</v>
      </c>
      <c r="B54" s="15">
        <f>Index_Methodology!AB71</f>
        <v>44061</v>
      </c>
      <c r="C54" s="32">
        <f>Index_Methodology!AC71</f>
        <v>9.6824492828865463</v>
      </c>
      <c r="D54" s="32">
        <f>Index_Methodology!AD71</f>
        <v>7.7729959339054302</v>
      </c>
      <c r="E54" s="32">
        <f>Index_Methodology!AE71</f>
        <v>8.0351347493210117</v>
      </c>
      <c r="F54" s="32">
        <f>Index_Methodology!AF71</f>
        <v>16.745770419807091</v>
      </c>
      <c r="G54" s="32">
        <f>Index_Methodology!AG71</f>
        <v>13.763254133456357</v>
      </c>
      <c r="H54" s="32">
        <f>Index_Methodology!AH71</f>
        <v>12.380556843197084</v>
      </c>
      <c r="I54" s="32" t="e">
        <f>VLOOKUP(B54,#REF!,26,FALSE)</f>
        <v>#REF!</v>
      </c>
      <c r="J54" s="35">
        <f>VLOOKUP(B54,Index_Methodology!$S$23:$Z$571,8,FALSE)</f>
        <v>4.3377454167752572E-2</v>
      </c>
      <c r="K54" s="35">
        <f>VLOOKUP(B54,Index_Methodology!$S$23:$Z$571,2,FALSE)</f>
        <v>0.41999999999999993</v>
      </c>
      <c r="L54" s="35">
        <f>VLOOKUP(B54,Index_Methodology!$S$23:$Z$571,3,FALSE)</f>
        <v>0.3371727748691099</v>
      </c>
      <c r="M54" s="35">
        <f>VLOOKUP(B54,Index_Methodology!$S$23:$Z$571,4,FALSE)</f>
        <v>0.34854368932038826</v>
      </c>
      <c r="N54" s="35">
        <f>VLOOKUP(B54,Index_Methodology!$S$23:$Z$571,5,FALSE)</f>
        <v>0.72638888888888886</v>
      </c>
      <c r="O54" s="35">
        <f>VLOOKUP(B54,Index_Methodology!$S$23:$Z$571,6,FALSE)</f>
        <v>0.59701492537313428</v>
      </c>
      <c r="P54" s="35">
        <f>VLOOKUP(B54,Index_Methodology!$S$23:$Z$571,7,FALSE)</f>
        <v>0.53703703703703698</v>
      </c>
    </row>
    <row r="55" spans="1:16" x14ac:dyDescent="0.25">
      <c r="A55" t="s">
        <v>87</v>
      </c>
      <c r="B55" s="15">
        <f>Index_Methodology!AB72</f>
        <v>44062</v>
      </c>
      <c r="C55" s="32">
        <f>Index_Methodology!AC72</f>
        <v>10.914155346471315</v>
      </c>
      <c r="D55" s="32">
        <f>Index_Methodology!AD72</f>
        <v>8.6594884005510622</v>
      </c>
      <c r="E55" s="32">
        <f>Index_Methodology!AE72</f>
        <v>8.8403144553942408</v>
      </c>
      <c r="F55" s="32">
        <f>Index_Methodology!AF72</f>
        <v>19.576183399226323</v>
      </c>
      <c r="G55" s="32">
        <f>Index_Methodology!AG72</f>
        <v>14.372243799532376</v>
      </c>
      <c r="H55" s="32">
        <f>Index_Methodology!AH72</f>
        <v>13.39727005492775</v>
      </c>
      <c r="I55" s="32" t="e">
        <f>VLOOKUP(B55,#REF!,26,FALSE)</f>
        <v>#REF!</v>
      </c>
      <c r="J55" s="35">
        <f>VLOOKUP(B55,Index_Methodology!$S$23:$Z$571,8,FALSE)</f>
        <v>4.0085557343789255E-2</v>
      </c>
      <c r="K55" s="35">
        <f>VLOOKUP(B55,Index_Methodology!$S$23:$Z$571,2,FALSE)</f>
        <v>0.4375</v>
      </c>
      <c r="L55" s="35">
        <f>VLOOKUP(B55,Index_Methodology!$S$23:$Z$571,3,FALSE)</f>
        <v>0.34712041884816752</v>
      </c>
      <c r="M55" s="35">
        <f>VLOOKUP(B55,Index_Methodology!$S$23:$Z$571,4,FALSE)</f>
        <v>0.35436893203883491</v>
      </c>
      <c r="N55" s="35">
        <f>VLOOKUP(B55,Index_Methodology!$S$23:$Z$571,5,FALSE)</f>
        <v>0.7847222222222221</v>
      </c>
      <c r="O55" s="35">
        <f>VLOOKUP(B55,Index_Methodology!$S$23:$Z$571,6,FALSE)</f>
        <v>0.57611940298507458</v>
      </c>
      <c r="P55" s="35">
        <f>VLOOKUP(B55,Index_Methodology!$S$23:$Z$571,7,FALSE)</f>
        <v>0.53703703703703698</v>
      </c>
    </row>
    <row r="56" spans="1:16" x14ac:dyDescent="0.25">
      <c r="A56" t="s">
        <v>87</v>
      </c>
      <c r="B56" s="15">
        <f>Index_Methodology!AB73</f>
        <v>44063</v>
      </c>
      <c r="C56" s="32">
        <f>Index_Methodology!AC73</f>
        <v>11.886657505089472</v>
      </c>
      <c r="D56" s="32">
        <f>Index_Methodology!AD73</f>
        <v>9.3683795748393397</v>
      </c>
      <c r="E56" s="32">
        <f>Index_Methodology!AE73</f>
        <v>9.544434961012632</v>
      </c>
      <c r="F56" s="32">
        <f>Index_Methodology!AF73</f>
        <v>22.322361511905111</v>
      </c>
      <c r="G56" s="32">
        <f>Index_Methodology!AG73</f>
        <v>14.912670168251829</v>
      </c>
      <c r="H56" s="32">
        <f>Index_Methodology!AH73</f>
        <v>14.583942854444677</v>
      </c>
      <c r="I56" s="32" t="e">
        <f>VLOOKUP(B56,#REF!,26,FALSE)</f>
        <v>#REF!</v>
      </c>
      <c r="J56" s="35">
        <f>VLOOKUP(B56,Index_Methodology!$S$23:$Z$571,8,FALSE)</f>
        <v>3.7331773024502551E-2</v>
      </c>
      <c r="K56" s="35">
        <f>VLOOKUP(B56,Index_Methodology!$S$23:$Z$571,2,FALSE)</f>
        <v>0.44374999999999998</v>
      </c>
      <c r="L56" s="35">
        <f>VLOOKUP(B56,Index_Methodology!$S$23:$Z$571,3,FALSE)</f>
        <v>0.34973821989528797</v>
      </c>
      <c r="M56" s="35">
        <f>VLOOKUP(B56,Index_Methodology!$S$23:$Z$571,4,FALSE)</f>
        <v>0.35631067961165042</v>
      </c>
      <c r="N56" s="35">
        <f>VLOOKUP(B56,Index_Methodology!$S$23:$Z$571,5,FALSE)</f>
        <v>0.83333333333333326</v>
      </c>
      <c r="O56" s="35">
        <f>VLOOKUP(B56,Index_Methodology!$S$23:$Z$571,6,FALSE)</f>
        <v>0.55671641791044757</v>
      </c>
      <c r="P56" s="35">
        <f>VLOOKUP(B56,Index_Methodology!$S$23:$Z$571,7,FALSE)</f>
        <v>0.54444444444444451</v>
      </c>
    </row>
    <row r="57" spans="1:16" x14ac:dyDescent="0.25">
      <c r="A57" t="s">
        <v>87</v>
      </c>
      <c r="B57" s="15">
        <f>Index_Methodology!AB74</f>
        <v>44064</v>
      </c>
      <c r="C57" s="32">
        <f>Index_Methodology!AC74</f>
        <v>12.168696494077802</v>
      </c>
      <c r="D57" s="32">
        <f>Index_Methodology!AD74</f>
        <v>9.5346592433630644</v>
      </c>
      <c r="E57" s="32">
        <f>Index_Methodology!AE74</f>
        <v>9.5944210281694069</v>
      </c>
      <c r="F57" s="32">
        <f>Index_Methodology!AF74</f>
        <v>23.54511655433669</v>
      </c>
      <c r="G57" s="32">
        <f>Index_Methodology!AG74</f>
        <v>14.429857100288114</v>
      </c>
      <c r="H57" s="32">
        <f>Index_Methodology!AH74</f>
        <v>14.878430682045304</v>
      </c>
      <c r="I57" s="32" t="e">
        <f>VLOOKUP(B57,#REF!,26,FALSE)</f>
        <v>#REF!</v>
      </c>
      <c r="J57" s="35">
        <f>VLOOKUP(B57,Index_Methodology!$S$23:$Z$571,8,FALSE)</f>
        <v>3.7339660843799735E-2</v>
      </c>
      <c r="K57" s="35">
        <f>VLOOKUP(B57,Index_Methodology!$S$23:$Z$571,2,FALSE)</f>
        <v>0.45437500000000003</v>
      </c>
      <c r="L57" s="35">
        <f>VLOOKUP(B57,Index_Methodology!$S$23:$Z$571,3,FALSE)</f>
        <v>0.35602094240837701</v>
      </c>
      <c r="M57" s="35">
        <f>VLOOKUP(B57,Index_Methodology!$S$23:$Z$571,4,FALSE)</f>
        <v>0.35825242718446598</v>
      </c>
      <c r="N57" s="35">
        <f>VLOOKUP(B57,Index_Methodology!$S$23:$Z$571,5,FALSE)</f>
        <v>0.87916666666666665</v>
      </c>
      <c r="O57" s="35">
        <f>VLOOKUP(B57,Index_Methodology!$S$23:$Z$571,6,FALSE)</f>
        <v>0.53880597014925369</v>
      </c>
      <c r="P57" s="35">
        <f>VLOOKUP(B57,Index_Methodology!$S$23:$Z$571,7,FALSE)</f>
        <v>0.55555555555555558</v>
      </c>
    </row>
    <row r="58" spans="1:16" x14ac:dyDescent="0.25">
      <c r="A58" t="s">
        <v>87</v>
      </c>
      <c r="B58" s="15">
        <f>Index_Methodology!AB75</f>
        <v>44065</v>
      </c>
      <c r="C58" s="32">
        <f>Index_Methodology!AC75</f>
        <v>11.142074393123634</v>
      </c>
      <c r="D58" s="32">
        <f>Index_Methodology!AD75</f>
        <v>8.7565928349944233</v>
      </c>
      <c r="E58" s="32">
        <f>Index_Methodology!AE75</f>
        <v>8.8401467154963562</v>
      </c>
      <c r="F58" s="32">
        <f>Index_Methodology!AF75</f>
        <v>22.397300079367398</v>
      </c>
      <c r="G58" s="32">
        <f>Index_Methodology!AG75</f>
        <v>13.697366369977054</v>
      </c>
      <c r="H58" s="32">
        <f>Index_Methodology!AH75</f>
        <v>12.86818627640722</v>
      </c>
      <c r="I58" s="32" t="e">
        <f>VLOOKUP(B58,#REF!,26,FALSE)</f>
        <v>#REF!</v>
      </c>
      <c r="J58" s="35">
        <f>VLOOKUP(B58,Index_Methodology!$S$23:$Z$571,8,FALSE)</f>
        <v>4.1733700888496691E-2</v>
      </c>
      <c r="K58" s="35">
        <f>VLOOKUP(B58,Index_Methodology!$S$23:$Z$571,2,FALSE)</f>
        <v>0.46500000000000002</v>
      </c>
      <c r="L58" s="35">
        <f>VLOOKUP(B58,Index_Methodology!$S$23:$Z$571,3,FALSE)</f>
        <v>0.3654450261780105</v>
      </c>
      <c r="M58" s="35">
        <f>VLOOKUP(B58,Index_Methodology!$S$23:$Z$571,4,FALSE)</f>
        <v>0.3689320388349514</v>
      </c>
      <c r="N58" s="35">
        <f>VLOOKUP(B58,Index_Methodology!$S$23:$Z$571,5,FALSE)</f>
        <v>0.93472222222222212</v>
      </c>
      <c r="O58" s="35">
        <f>VLOOKUP(B58,Index_Methodology!$S$23:$Z$571,6,FALSE)</f>
        <v>0.57164179104477608</v>
      </c>
      <c r="P58" s="35">
        <f>VLOOKUP(B58,Index_Methodology!$S$23:$Z$571,7,FALSE)</f>
        <v>0.53703703703703698</v>
      </c>
    </row>
    <row r="59" spans="1:16" x14ac:dyDescent="0.25">
      <c r="A59" t="s">
        <v>87</v>
      </c>
      <c r="B59" s="15">
        <f>Index_Methodology!AB76</f>
        <v>44066</v>
      </c>
      <c r="C59" s="32">
        <f>Index_Methodology!AC76</f>
        <v>12.11731759241431</v>
      </c>
      <c r="D59" s="32">
        <f>Index_Methodology!AD76</f>
        <v>9.4775136695706514</v>
      </c>
      <c r="E59" s="32">
        <f>Index_Methodology!AE76</f>
        <v>9.6611509531340136</v>
      </c>
      <c r="F59" s="32">
        <f>Index_Methodology!AF76</f>
        <v>25.320301128858659</v>
      </c>
      <c r="G59" s="32">
        <f>Index_Methodology!AG76</f>
        <v>15.389506645736212</v>
      </c>
      <c r="H59" s="32">
        <f>Index_Methodology!AH76</f>
        <v>14.380312065661148</v>
      </c>
      <c r="I59" s="32" t="e">
        <f>VLOOKUP(B59,#REF!,26,FALSE)</f>
        <v>#REF!</v>
      </c>
      <c r="J59" s="35">
        <f>VLOOKUP(B59,Index_Methodology!$S$23:$Z$571,8,FALSE)</f>
        <v>3.8890620502924862E-2</v>
      </c>
      <c r="K59" s="35">
        <f>VLOOKUP(B59,Index_Methodology!$S$23:$Z$571,2,FALSE)</f>
        <v>0.47125000000000006</v>
      </c>
      <c r="L59" s="35">
        <f>VLOOKUP(B59,Index_Methodology!$S$23:$Z$571,3,FALSE)</f>
        <v>0.36858638743455502</v>
      </c>
      <c r="M59" s="35">
        <f>VLOOKUP(B59,Index_Methodology!$S$23:$Z$571,4,FALSE)</f>
        <v>0.37572815533980575</v>
      </c>
      <c r="N59" s="35">
        <f>VLOOKUP(B59,Index_Methodology!$S$23:$Z$571,5,FALSE)</f>
        <v>0.98472222222222217</v>
      </c>
      <c r="O59" s="35">
        <f>VLOOKUP(B59,Index_Methodology!$S$23:$Z$571,6,FALSE)</f>
        <v>0.59850746268656718</v>
      </c>
      <c r="P59" s="35">
        <f>VLOOKUP(B59,Index_Methodology!$S$23:$Z$571,7,FALSE)</f>
        <v>0.55925925925925923</v>
      </c>
    </row>
    <row r="60" spans="1:16" x14ac:dyDescent="0.25">
      <c r="A60" t="s">
        <v>87</v>
      </c>
      <c r="B60" s="15">
        <f>Index_Methodology!AB77</f>
        <v>44067</v>
      </c>
      <c r="C60" s="32">
        <f>Index_Methodology!AC77</f>
        <v>11.262449104110534</v>
      </c>
      <c r="D60" s="32">
        <f>Index_Methodology!AD77</f>
        <v>8.6831999982479751</v>
      </c>
      <c r="E60" s="32">
        <f>Index_Methodology!AE77</f>
        <v>8.9530888971813294</v>
      </c>
      <c r="F60" s="32">
        <f>Index_Methodology!AF77</f>
        <v>24.308854463180271</v>
      </c>
      <c r="G60" s="32">
        <f>Index_Methodology!AG77</f>
        <v>14.079707231201665</v>
      </c>
      <c r="H60" s="32">
        <f>Index_Methodology!AH77</f>
        <v>12.982148082486951</v>
      </c>
      <c r="I60" s="32" t="e">
        <f>VLOOKUP(B60,#REF!,26,FALSE)</f>
        <v>#REF!</v>
      </c>
      <c r="J60" s="35">
        <f>VLOOKUP(B60,Index_Methodology!$S$23:$Z$571,8,FALSE)</f>
        <v>4.2508516182796094E-2</v>
      </c>
      <c r="K60" s="35">
        <f>VLOOKUP(B60,Index_Methodology!$S$23:$Z$571,2,FALSE)</f>
        <v>0.47874999999999995</v>
      </c>
      <c r="L60" s="35">
        <f>VLOOKUP(B60,Index_Methodology!$S$23:$Z$571,3,FALSE)</f>
        <v>0.36910994764397909</v>
      </c>
      <c r="M60" s="35">
        <f>VLOOKUP(B60,Index_Methodology!$S$23:$Z$571,4,FALSE)</f>
        <v>0.38058252427184458</v>
      </c>
      <c r="N60" s="35">
        <f>VLOOKUP(B60,Index_Methodology!$S$23:$Z$571,5,FALSE)</f>
        <v>1.0333333333333337</v>
      </c>
      <c r="O60" s="35">
        <f>VLOOKUP(B60,Index_Methodology!$S$23:$Z$571,6,FALSE)</f>
        <v>0.59850746268656718</v>
      </c>
      <c r="P60" s="35">
        <f>VLOOKUP(B60,Index_Methodology!$S$23:$Z$571,7,FALSE)</f>
        <v>0.55185185185185182</v>
      </c>
    </row>
    <row r="61" spans="1:16" x14ac:dyDescent="0.25">
      <c r="A61" t="s">
        <v>87</v>
      </c>
      <c r="B61" s="15">
        <f>Index_Methodology!AB78</f>
        <v>44068</v>
      </c>
      <c r="C61" s="32">
        <f>Index_Methodology!AC78</f>
        <v>11.406211833421722</v>
      </c>
      <c r="D61" s="32">
        <f>Index_Methodology!AD78</f>
        <v>8.7831965467186208</v>
      </c>
      <c r="E61" s="32">
        <f>Index_Methodology!AE78</f>
        <v>8.9727730628858939</v>
      </c>
      <c r="F61" s="32">
        <f>Index_Methodology!AF78</f>
        <v>25.347137407603824</v>
      </c>
      <c r="G61" s="32">
        <f>Index_Methodology!AG78</f>
        <v>13.270143120398791</v>
      </c>
      <c r="H61" s="32">
        <f>Index_Methodology!AH78</f>
        <v>13.171845763951392</v>
      </c>
      <c r="I61" s="32" t="e">
        <f>VLOOKUP(B61,#REF!,26,FALSE)</f>
        <v>#REF!</v>
      </c>
      <c r="J61" s="35">
        <f>VLOOKUP(B61,Index_Methodology!$S$23:$Z$571,8,FALSE)</f>
        <v>4.2739869039742008E-2</v>
      </c>
      <c r="K61" s="35">
        <f>VLOOKUP(B61,Index_Methodology!$S$23:$Z$571,2,FALSE)</f>
        <v>0.48749999999999999</v>
      </c>
      <c r="L61" s="35">
        <f>VLOOKUP(B61,Index_Methodology!$S$23:$Z$571,3,FALSE)</f>
        <v>0.37539267015706812</v>
      </c>
      <c r="M61" s="35">
        <f>VLOOKUP(B61,Index_Methodology!$S$23:$Z$571,4,FALSE)</f>
        <v>0.3834951456310679</v>
      </c>
      <c r="N61" s="35">
        <f>VLOOKUP(B61,Index_Methodology!$S$23:$Z$571,5,FALSE)</f>
        <v>1.0833333333333333</v>
      </c>
      <c r="O61" s="35">
        <f>VLOOKUP(B61,Index_Methodology!$S$23:$Z$571,6,FALSE)</f>
        <v>0.56716417910447769</v>
      </c>
      <c r="P61" s="35">
        <f>VLOOKUP(B61,Index_Methodology!$S$23:$Z$571,7,FALSE)</f>
        <v>0.562962962962963</v>
      </c>
    </row>
    <row r="62" spans="1:16" x14ac:dyDescent="0.25">
      <c r="A62" t="s">
        <v>87</v>
      </c>
      <c r="B62" s="15">
        <f>Index_Methodology!AB79</f>
        <v>44069</v>
      </c>
      <c r="C62" s="32">
        <f>Index_Methodology!AC79</f>
        <v>12.223486749796919</v>
      </c>
      <c r="D62" s="32">
        <f>Index_Methodology!AD79</f>
        <v>9.3963113420058857</v>
      </c>
      <c r="E62" s="32">
        <f>Index_Methodology!AE79</f>
        <v>9.1588889867124816</v>
      </c>
      <c r="F62" s="32">
        <f>Index_Methodology!AF79</f>
        <v>26.524167326356714</v>
      </c>
      <c r="G62" s="32">
        <f>Index_Methodology!AG79</f>
        <v>13.08417475447972</v>
      </c>
      <c r="H62" s="32">
        <f>Index_Methodology!AH79</f>
        <v>12.697513033340242</v>
      </c>
      <c r="I62" s="32" t="e">
        <f>VLOOKUP(B62,#REF!,26,FALSE)</f>
        <v>#REF!</v>
      </c>
      <c r="J62" s="35">
        <f>VLOOKUP(B62,Index_Methodology!$S$23:$Z$571,8,FALSE)</f>
        <v>4.3461412514626908E-2</v>
      </c>
      <c r="K62" s="35">
        <f>VLOOKUP(B62,Index_Methodology!$S$23:$Z$571,2,FALSE)</f>
        <v>0.53125</v>
      </c>
      <c r="L62" s="35">
        <f>VLOOKUP(B62,Index_Methodology!$S$23:$Z$571,3,FALSE)</f>
        <v>0.40837696335078533</v>
      </c>
      <c r="M62" s="35">
        <f>VLOOKUP(B62,Index_Methodology!$S$23:$Z$571,4,FALSE)</f>
        <v>0.3980582524271844</v>
      </c>
      <c r="N62" s="35">
        <f>VLOOKUP(B62,Index_Methodology!$S$23:$Z$571,5,FALSE)</f>
        <v>1.1527777777777779</v>
      </c>
      <c r="O62" s="35">
        <f>VLOOKUP(B62,Index_Methodology!$S$23:$Z$571,6,FALSE)</f>
        <v>0.56865671641791038</v>
      </c>
      <c r="P62" s="35">
        <f>VLOOKUP(B62,Index_Methodology!$S$23:$Z$571,7,FALSE)</f>
        <v>0.55185185185185182</v>
      </c>
    </row>
    <row r="63" spans="1:16" x14ac:dyDescent="0.25">
      <c r="A63" t="s">
        <v>87</v>
      </c>
      <c r="B63" s="15">
        <f>Index_Methodology!AB80</f>
        <v>44070</v>
      </c>
      <c r="C63" s="32">
        <f>Index_Methodology!AC80</f>
        <v>13.116953803336663</v>
      </c>
      <c r="D63" s="32">
        <f>Index_Methodology!AD80</f>
        <v>10.083128023753714</v>
      </c>
      <c r="E63" s="32">
        <f>Index_Methodology!AE80</f>
        <v>9.8283514505869203</v>
      </c>
      <c r="F63" s="32">
        <f>Index_Methodology!AF80</f>
        <v>28.462932435998514</v>
      </c>
      <c r="G63" s="32">
        <f>Index_Methodology!AG80</f>
        <v>14.11425687565357</v>
      </c>
      <c r="H63" s="32">
        <f>Index_Methodology!AH80</f>
        <v>13.717075872770367</v>
      </c>
      <c r="I63" s="32" t="e">
        <f>VLOOKUP(B63,#REF!,26,FALSE)</f>
        <v>#REF!</v>
      </c>
      <c r="J63" s="35">
        <f>VLOOKUP(B63,Index_Methodology!$S$23:$Z$571,8,FALSE)</f>
        <v>4.0501019365095405E-2</v>
      </c>
      <c r="K63" s="35">
        <f>VLOOKUP(B63,Index_Methodology!$S$23:$Z$571,2,FALSE)</f>
        <v>0.53125</v>
      </c>
      <c r="L63" s="35">
        <f>VLOOKUP(B63,Index_Methodology!$S$23:$Z$571,3,FALSE)</f>
        <v>0.40837696335078533</v>
      </c>
      <c r="M63" s="35">
        <f>VLOOKUP(B63,Index_Methodology!$S$23:$Z$571,4,FALSE)</f>
        <v>0.3980582524271844</v>
      </c>
      <c r="N63" s="35">
        <f>VLOOKUP(B63,Index_Methodology!$S$23:$Z$571,5,FALSE)</f>
        <v>1.1527777777777779</v>
      </c>
      <c r="O63" s="35">
        <f>VLOOKUP(B63,Index_Methodology!$S$23:$Z$571,6,FALSE)</f>
        <v>0.57164179104477619</v>
      </c>
      <c r="P63" s="35">
        <f>VLOOKUP(B63,Index_Methodology!$S$23:$Z$571,7,FALSE)</f>
        <v>0.55555555555555558</v>
      </c>
    </row>
    <row r="64" spans="1:16" x14ac:dyDescent="0.25">
      <c r="A64" t="s">
        <v>87</v>
      </c>
      <c r="B64" s="15">
        <f>Index_Methodology!AB81</f>
        <v>44071</v>
      </c>
      <c r="C64" s="32">
        <f>Index_Methodology!AC81</f>
        <v>14.446155717298447</v>
      </c>
      <c r="D64" s="32">
        <f>Index_Methodology!AD81</f>
        <v>11.10489826620786</v>
      </c>
      <c r="E64" s="32">
        <f>Index_Methodology!AE81</f>
        <v>10.824303998341268</v>
      </c>
      <c r="F64" s="32">
        <f>Index_Methodology!AF81</f>
        <v>31.347213713353494</v>
      </c>
      <c r="G64" s="32">
        <f>Index_Methodology!AG81</f>
        <v>15.82862364810225</v>
      </c>
      <c r="H64" s="32">
        <f>Index_Methodology!AH81</f>
        <v>15.107090946194452</v>
      </c>
      <c r="I64" s="32" t="e">
        <f>VLOOKUP(B64,#REF!,26,FALSE)</f>
        <v>#REF!</v>
      </c>
      <c r="J64" s="35">
        <f>VLOOKUP(B64,Index_Methodology!$S$23:$Z$571,8,FALSE)</f>
        <v>3.6774489379472662E-2</v>
      </c>
      <c r="K64" s="35">
        <f>VLOOKUP(B64,Index_Methodology!$S$23:$Z$571,2,FALSE)</f>
        <v>0.53125</v>
      </c>
      <c r="L64" s="35">
        <f>VLOOKUP(B64,Index_Methodology!$S$23:$Z$571,3,FALSE)</f>
        <v>0.40837696335078533</v>
      </c>
      <c r="M64" s="35">
        <f>VLOOKUP(B64,Index_Methodology!$S$23:$Z$571,4,FALSE)</f>
        <v>0.3980582524271844</v>
      </c>
      <c r="N64" s="35">
        <f>VLOOKUP(B64,Index_Methodology!$S$23:$Z$571,5,FALSE)</f>
        <v>1.1527777777777779</v>
      </c>
      <c r="O64" s="35">
        <f>VLOOKUP(B64,Index_Methodology!$S$23:$Z$571,6,FALSE)</f>
        <v>0.58208955223880599</v>
      </c>
      <c r="P64" s="35">
        <f>VLOOKUP(B64,Index_Methodology!$S$23:$Z$571,7,FALSE)</f>
        <v>0.55555555555555547</v>
      </c>
    </row>
    <row r="65" spans="1:16" x14ac:dyDescent="0.25">
      <c r="A65" t="s">
        <v>87</v>
      </c>
      <c r="B65" s="15">
        <f>Index_Methodology!AB82</f>
        <v>44072</v>
      </c>
      <c r="C65" s="32">
        <f>Index_Methodology!AC82</f>
        <v>16.014994576130924</v>
      </c>
      <c r="D65" s="32">
        <f>Index_Methodology!AD82</f>
        <v>12.310879723444037</v>
      </c>
      <c r="E65" s="32">
        <f>Index_Methodology!AE82</f>
        <v>11.999813183257436</v>
      </c>
      <c r="F65" s="32">
        <f>Index_Methodology!AF82</f>
        <v>34.751491498532467</v>
      </c>
      <c r="G65" s="32">
        <f>Index_Methodology!AG82</f>
        <v>18.49246783716189</v>
      </c>
      <c r="H65" s="32">
        <f>Index_Methodology!AH82</f>
        <v>16.524403989663625</v>
      </c>
      <c r="I65" s="32" t="e">
        <f>VLOOKUP(B65,#REF!,26,FALSE)</f>
        <v>#REF!</v>
      </c>
      <c r="J65" s="35">
        <f>VLOOKUP(B65,Index_Methodology!$S$23:$Z$571,8,FALSE)</f>
        <v>3.3172037459930574E-2</v>
      </c>
      <c r="K65" s="35">
        <f>VLOOKUP(B65,Index_Methodology!$S$23:$Z$571,2,FALSE)</f>
        <v>0.53125</v>
      </c>
      <c r="L65" s="35">
        <f>VLOOKUP(B65,Index_Methodology!$S$23:$Z$571,3,FALSE)</f>
        <v>0.40837696335078533</v>
      </c>
      <c r="M65" s="35">
        <f>VLOOKUP(B65,Index_Methodology!$S$23:$Z$571,4,FALSE)</f>
        <v>0.3980582524271844</v>
      </c>
      <c r="N65" s="35">
        <f>VLOOKUP(B65,Index_Methodology!$S$23:$Z$571,5,FALSE)</f>
        <v>1.1527777777777779</v>
      </c>
      <c r="O65" s="35">
        <f>VLOOKUP(B65,Index_Methodology!$S$23:$Z$571,6,FALSE)</f>
        <v>0.61343283582089558</v>
      </c>
      <c r="P65" s="35">
        <f>VLOOKUP(B65,Index_Methodology!$S$23:$Z$571,7,FALSE)</f>
        <v>0.54814814814814805</v>
      </c>
    </row>
    <row r="66" spans="1:16" x14ac:dyDescent="0.25">
      <c r="A66" t="s">
        <v>87</v>
      </c>
      <c r="B66" s="15">
        <f>Index_Methodology!AB83</f>
        <v>44073</v>
      </c>
      <c r="C66" s="32">
        <f>Index_Methodology!AC83</f>
        <v>15.325475706633448</v>
      </c>
      <c r="D66" s="32">
        <f>Index_Methodology!AD83</f>
        <v>11.780839964199902</v>
      </c>
      <c r="E66" s="32">
        <f>Index_Methodology!AE83</f>
        <v>11.483166263336996</v>
      </c>
      <c r="F66" s="32">
        <f>Index_Methodology!AF83</f>
        <v>33.255280618315716</v>
      </c>
      <c r="G66" s="32">
        <f>Index_Methodology!AG83</f>
        <v>19.160208433929789</v>
      </c>
      <c r="H66" s="32">
        <f>Index_Methodology!AH83</f>
        <v>16.133485536917821</v>
      </c>
      <c r="I66" s="32" t="e">
        <f>VLOOKUP(B66,#REF!,26,FALSE)</f>
        <v>#REF!</v>
      </c>
      <c r="J66" s="35">
        <f>VLOOKUP(B66,Index_Methodology!$S$23:$Z$571,8,FALSE)</f>
        <v>3.4664503090762452E-2</v>
      </c>
      <c r="K66" s="35">
        <f>VLOOKUP(B66,Index_Methodology!$S$23:$Z$571,2,FALSE)</f>
        <v>0.53125</v>
      </c>
      <c r="L66" s="35">
        <f>VLOOKUP(B66,Index_Methodology!$S$23:$Z$571,3,FALSE)</f>
        <v>0.40837696335078533</v>
      </c>
      <c r="M66" s="35">
        <f>VLOOKUP(B66,Index_Methodology!$S$23:$Z$571,4,FALSE)</f>
        <v>0.3980582524271844</v>
      </c>
      <c r="N66" s="35">
        <f>VLOOKUP(B66,Index_Methodology!$S$23:$Z$571,5,FALSE)</f>
        <v>1.1527777777777779</v>
      </c>
      <c r="O66" s="35">
        <f>VLOOKUP(B66,Index_Methodology!$S$23:$Z$571,6,FALSE)</f>
        <v>0.66417910447761197</v>
      </c>
      <c r="P66" s="35">
        <f>VLOOKUP(B66,Index_Methodology!$S$23:$Z$571,7,FALSE)</f>
        <v>0.55925925925925912</v>
      </c>
    </row>
    <row r="67" spans="1:16" x14ac:dyDescent="0.25">
      <c r="A67" t="s">
        <v>87</v>
      </c>
      <c r="B67" s="15">
        <f>Index_Methodology!AB84</f>
        <v>44074</v>
      </c>
      <c r="C67" s="32">
        <f>Index_Methodology!AC84</f>
        <v>16.052362323757603</v>
      </c>
      <c r="D67" s="32">
        <f>Index_Methodology!AD84</f>
        <v>12.339604668955644</v>
      </c>
      <c r="E67" s="32">
        <f>Index_Methodology!AE84</f>
        <v>12.02781231797257</v>
      </c>
      <c r="F67" s="32">
        <f>Index_Methodology!AF84</f>
        <v>34.832577068545916</v>
      </c>
      <c r="G67" s="32">
        <f>Index_Methodology!AG84</f>
        <v>19.843482135075242</v>
      </c>
      <c r="H67" s="32">
        <f>Index_Methodology!AH84</f>
        <v>16.674872235223582</v>
      </c>
      <c r="I67" s="32" t="e">
        <f>VLOOKUP(B67,#REF!,26,FALSE)</f>
        <v>#REF!</v>
      </c>
      <c r="J67" s="35">
        <f>VLOOKUP(B67,Index_Methodology!$S$23:$Z$571,8,FALSE)</f>
        <v>3.3094817403526114E-2</v>
      </c>
      <c r="K67" s="35">
        <f>VLOOKUP(B67,Index_Methodology!$S$23:$Z$571,2,FALSE)</f>
        <v>0.53125</v>
      </c>
      <c r="L67" s="35">
        <f>VLOOKUP(B67,Index_Methodology!$S$23:$Z$571,3,FALSE)</f>
        <v>0.40837696335078533</v>
      </c>
      <c r="M67" s="35">
        <f>VLOOKUP(B67,Index_Methodology!$S$23:$Z$571,4,FALSE)</f>
        <v>0.3980582524271844</v>
      </c>
      <c r="N67" s="35">
        <f>VLOOKUP(B67,Index_Methodology!$S$23:$Z$571,5,FALSE)</f>
        <v>1.1527777777777779</v>
      </c>
      <c r="O67" s="35">
        <f>VLOOKUP(B67,Index_Methodology!$S$23:$Z$571,6,FALSE)</f>
        <v>0.65671641791044766</v>
      </c>
      <c r="P67" s="35">
        <f>VLOOKUP(B67,Index_Methodology!$S$23:$Z$571,7,FALSE)</f>
        <v>0.55185185185185182</v>
      </c>
    </row>
    <row r="68" spans="1:16" x14ac:dyDescent="0.25">
      <c r="A68" t="s">
        <v>87</v>
      </c>
      <c r="B68" s="15">
        <f>Index_Methodology!AB85</f>
        <v>44075</v>
      </c>
      <c r="C68" s="32">
        <f>Index_Methodology!AC85</f>
        <v>20.761469008545706</v>
      </c>
      <c r="D68" s="32">
        <f>Index_Methodology!AD85</f>
        <v>15.959540081715456</v>
      </c>
      <c r="E68" s="32">
        <f>Index_Methodology!AE85</f>
        <v>15.556280604918312</v>
      </c>
      <c r="F68" s="32">
        <f>Index_Methodology!AF85</f>
        <v>45.051030789785464</v>
      </c>
      <c r="G68" s="32">
        <f>Index_Methodology!AG85</f>
        <v>24.731484768037589</v>
      </c>
      <c r="H68" s="32">
        <f>Index_Methodology!AH85</f>
        <v>21.856082407253346</v>
      </c>
      <c r="I68" s="32" t="e">
        <f>VLOOKUP(B68,#REF!,26,FALSE)</f>
        <v>#REF!</v>
      </c>
      <c r="J68" s="35">
        <f>VLOOKUP(B68,Index_Methodology!$S$23:$Z$571,8,FALSE)</f>
        <v>2.5588266407417036E-2</v>
      </c>
      <c r="K68" s="35">
        <f>VLOOKUP(B68,Index_Methodology!$S$23:$Z$571,2,FALSE)</f>
        <v>0.53125</v>
      </c>
      <c r="L68" s="35">
        <f>VLOOKUP(B68,Index_Methodology!$S$23:$Z$571,3,FALSE)</f>
        <v>0.40837696335078533</v>
      </c>
      <c r="M68" s="35">
        <f>VLOOKUP(B68,Index_Methodology!$S$23:$Z$571,4,FALSE)</f>
        <v>0.3980582524271844</v>
      </c>
      <c r="N68" s="35">
        <f>VLOOKUP(B68,Index_Methodology!$S$23:$Z$571,5,FALSE)</f>
        <v>1.1527777777777779</v>
      </c>
      <c r="O68" s="35">
        <f>VLOOKUP(B68,Index_Methodology!$S$23:$Z$571,6,FALSE)</f>
        <v>0.63283582089552237</v>
      </c>
      <c r="P68" s="35">
        <f>VLOOKUP(B68,Index_Methodology!$S$23:$Z$571,7,FALSE)</f>
        <v>0.55925925925925923</v>
      </c>
    </row>
    <row r="69" spans="1:16" x14ac:dyDescent="0.25">
      <c r="A69" t="s">
        <v>87</v>
      </c>
      <c r="B69" s="15">
        <f>Index_Methodology!AB86</f>
        <v>44076</v>
      </c>
      <c r="C69" s="32">
        <f>Index_Methodology!AC86</f>
        <v>20.735491369813424</v>
      </c>
      <c r="D69" s="32">
        <f>Index_Methodology!AD86</f>
        <v>15.939570822006253</v>
      </c>
      <c r="E69" s="32">
        <f>Index_Methodology!AE86</f>
        <v>15.536815920728273</v>
      </c>
      <c r="F69" s="32">
        <f>Index_Methodology!AF86</f>
        <v>44.99466101162129</v>
      </c>
      <c r="G69" s="32">
        <f>Index_Methodology!AG86</f>
        <v>23.535419879626684</v>
      </c>
      <c r="H69" s="32">
        <f>Index_Methodology!AH86</f>
        <v>21.105929341997452</v>
      </c>
      <c r="I69" s="32" t="e">
        <f>VLOOKUP(B69,#REF!,26,FALSE)</f>
        <v>#REF!</v>
      </c>
      <c r="J69" s="35">
        <f>VLOOKUP(B69,Index_Methodology!$S$23:$Z$571,8,FALSE)</f>
        <v>2.5620323653067122E-2</v>
      </c>
      <c r="K69" s="35">
        <f>VLOOKUP(B69,Index_Methodology!$S$23:$Z$571,2,FALSE)</f>
        <v>0.53125</v>
      </c>
      <c r="L69" s="35">
        <f>VLOOKUP(B69,Index_Methodology!$S$23:$Z$571,3,FALSE)</f>
        <v>0.40837696335078533</v>
      </c>
      <c r="M69" s="35">
        <f>VLOOKUP(B69,Index_Methodology!$S$23:$Z$571,4,FALSE)</f>
        <v>0.3980582524271844</v>
      </c>
      <c r="N69" s="35">
        <f>VLOOKUP(B69,Index_Methodology!$S$23:$Z$571,5,FALSE)</f>
        <v>1.1527777777777779</v>
      </c>
      <c r="O69" s="35">
        <f>VLOOKUP(B69,Index_Methodology!$S$23:$Z$571,6,FALSE)</f>
        <v>0.60298507462686568</v>
      </c>
      <c r="P69" s="35">
        <f>VLOOKUP(B69,Index_Methodology!$S$23:$Z$571,7,FALSE)</f>
        <v>0.54074074074074074</v>
      </c>
    </row>
    <row r="70" spans="1:16" x14ac:dyDescent="0.25">
      <c r="A70" t="s">
        <v>87</v>
      </c>
      <c r="B70" s="15">
        <f>Index_Methodology!AB87</f>
        <v>44077</v>
      </c>
      <c r="C70" s="32">
        <f>Index_Methodology!AC87</f>
        <v>20.083029962010986</v>
      </c>
      <c r="D70" s="32">
        <f>Index_Methodology!AD87</f>
        <v>15.438017488506135</v>
      </c>
      <c r="E70" s="32">
        <f>Index_Methodology!AE87</f>
        <v>15.047935642580475</v>
      </c>
      <c r="F70" s="32">
        <f>Index_Methodology!AF87</f>
        <v>43.578862401226459</v>
      </c>
      <c r="G70" s="32">
        <f>Index_Methodology!AG87</f>
        <v>22.625587398816943</v>
      </c>
      <c r="H70" s="32">
        <f>Index_Methodology!AH87</f>
        <v>20.581824170217793</v>
      </c>
      <c r="I70" s="32" t="e">
        <f>VLOOKUP(B70,#REF!,26,FALSE)</f>
        <v>#REF!</v>
      </c>
      <c r="J70" s="35">
        <f>VLOOKUP(B70,Index_Methodology!$S$23:$Z$571,8,FALSE)</f>
        <v>2.6452681741993677E-2</v>
      </c>
      <c r="K70" s="35">
        <f>VLOOKUP(B70,Index_Methodology!$S$23:$Z$571,2,FALSE)</f>
        <v>0.53125</v>
      </c>
      <c r="L70" s="35">
        <f>VLOOKUP(B70,Index_Methodology!$S$23:$Z$571,3,FALSE)</f>
        <v>0.40837696335078533</v>
      </c>
      <c r="M70" s="35">
        <f>VLOOKUP(B70,Index_Methodology!$S$23:$Z$571,4,FALSE)</f>
        <v>0.3980582524271844</v>
      </c>
      <c r="N70" s="35">
        <f>VLOOKUP(B70,Index_Methodology!$S$23:$Z$571,5,FALSE)</f>
        <v>1.1527777777777779</v>
      </c>
      <c r="O70" s="35">
        <f>VLOOKUP(B70,Index_Methodology!$S$23:$Z$571,6,FALSE)</f>
        <v>0.59850746268656718</v>
      </c>
      <c r="P70" s="35">
        <f>VLOOKUP(B70,Index_Methodology!$S$23:$Z$571,7,FALSE)</f>
        <v>0.5444444444444444</v>
      </c>
    </row>
    <row r="71" spans="1:16" x14ac:dyDescent="0.25">
      <c r="A71" t="s">
        <v>87</v>
      </c>
      <c r="B71" s="15">
        <f>Index_Methodology!AB88</f>
        <v>44078</v>
      </c>
      <c r="C71" s="32">
        <f>Index_Methodology!AC88</f>
        <v>17.841494807665899</v>
      </c>
      <c r="D71" s="32">
        <f>Index_Methodology!AD88</f>
        <v>13.71492794577582</v>
      </c>
      <c r="E71" s="32">
        <f>Index_Methodology!AE88</f>
        <v>13.368384458970679</v>
      </c>
      <c r="F71" s="32">
        <f>Index_Methodology!AF88</f>
        <v>38.714877621863266</v>
      </c>
      <c r="G71" s="32">
        <f>Index_Methodology!AG88</f>
        <v>20.150394135716784</v>
      </c>
      <c r="H71" s="32">
        <f>Index_Methodology!AH88</f>
        <v>18.533387198900002</v>
      </c>
      <c r="I71" s="32" t="e">
        <f>VLOOKUP(B71,#REF!,26,FALSE)</f>
        <v>#REF!</v>
      </c>
      <c r="J71" s="35">
        <f>VLOOKUP(B71,Index_Methodology!$S$23:$Z$571,8,FALSE)</f>
        <v>2.9776092515058739E-2</v>
      </c>
      <c r="K71" s="35">
        <f>VLOOKUP(B71,Index_Methodology!$S$23:$Z$571,2,FALSE)</f>
        <v>0.53125</v>
      </c>
      <c r="L71" s="35">
        <f>VLOOKUP(B71,Index_Methodology!$S$23:$Z$571,3,FALSE)</f>
        <v>0.40837696335078533</v>
      </c>
      <c r="M71" s="35">
        <f>VLOOKUP(B71,Index_Methodology!$S$23:$Z$571,4,FALSE)</f>
        <v>0.3980582524271844</v>
      </c>
      <c r="N71" s="35">
        <f>VLOOKUP(B71,Index_Methodology!$S$23:$Z$571,5,FALSE)</f>
        <v>1.1527777777777779</v>
      </c>
      <c r="O71" s="35">
        <f>VLOOKUP(B71,Index_Methodology!$S$23:$Z$571,6,FALSE)</f>
        <v>0.60000000000000009</v>
      </c>
      <c r="P71" s="35">
        <f>VLOOKUP(B71,Index_Methodology!$S$23:$Z$571,7,FALSE)</f>
        <v>0.55185185185185182</v>
      </c>
    </row>
    <row r="72" spans="1:16" x14ac:dyDescent="0.25">
      <c r="A72" t="s">
        <v>87</v>
      </c>
      <c r="B72" s="15">
        <f>Index_Methodology!AB89</f>
        <v>44079</v>
      </c>
      <c r="C72" s="32">
        <f>Index_Methodology!AC89</f>
        <v>18.485231038622764</v>
      </c>
      <c r="D72" s="32">
        <f>Index_Methodology!AD89</f>
        <v>14.209774152264373</v>
      </c>
      <c r="E72" s="32">
        <f>Index_Methodology!AE89</f>
        <v>13.85072708319421</v>
      </c>
      <c r="F72" s="32">
        <f>Index_Methodology!AF89</f>
        <v>40.111743168776201</v>
      </c>
      <c r="G72" s="32">
        <f>Index_Methodology!AG89</f>
        <v>21.864181962451791</v>
      </c>
      <c r="H72" s="32">
        <f>Index_Methodology!AH89</f>
        <v>19.330960563265638</v>
      </c>
      <c r="I72" s="32" t="e">
        <f>VLOOKUP(B72,#REF!,26,FALSE)</f>
        <v>#REF!</v>
      </c>
      <c r="J72" s="35">
        <f>VLOOKUP(B72,Index_Methodology!$S$23:$Z$571,8,FALSE)</f>
        <v>2.8739159326167697E-2</v>
      </c>
      <c r="K72" s="35">
        <f>VLOOKUP(B72,Index_Methodology!$S$23:$Z$571,2,FALSE)</f>
        <v>0.53125</v>
      </c>
      <c r="L72" s="35">
        <f>VLOOKUP(B72,Index_Methodology!$S$23:$Z$571,3,FALSE)</f>
        <v>0.40837696335078533</v>
      </c>
      <c r="M72" s="35">
        <f>VLOOKUP(B72,Index_Methodology!$S$23:$Z$571,4,FALSE)</f>
        <v>0.3980582524271844</v>
      </c>
      <c r="N72" s="35">
        <f>VLOOKUP(B72,Index_Methodology!$S$23:$Z$571,5,FALSE)</f>
        <v>1.1527777777777779</v>
      </c>
      <c r="O72" s="35">
        <f>VLOOKUP(B72,Index_Methodology!$S$23:$Z$571,6,FALSE)</f>
        <v>0.62835820895522398</v>
      </c>
      <c r="P72" s="35">
        <f>VLOOKUP(B72,Index_Methodology!$S$23:$Z$571,7,FALSE)</f>
        <v>0.55555555555555558</v>
      </c>
    </row>
    <row r="73" spans="1:16" x14ac:dyDescent="0.25">
      <c r="A73" t="s">
        <v>87</v>
      </c>
      <c r="B73" s="15">
        <f>Index_Methodology!AB90</f>
        <v>44080</v>
      </c>
      <c r="C73" s="32">
        <f>Index_Methodology!AC90</f>
        <v>18.75595495228292</v>
      </c>
      <c r="D73" s="32">
        <f>Index_Methodology!AD90</f>
        <v>14.417882217708089</v>
      </c>
      <c r="E73" s="32">
        <f>Index_Methodology!AE90</f>
        <v>14.053576754651733</v>
      </c>
      <c r="F73" s="32">
        <f>Index_Methodology!AF90</f>
        <v>40.699196367045289</v>
      </c>
      <c r="G73" s="32">
        <f>Index_Methodology!AG90</f>
        <v>23.132893342376686</v>
      </c>
      <c r="H73" s="32">
        <f>Index_Methodology!AH90</f>
        <v>20.267872889612914</v>
      </c>
      <c r="I73" s="32" t="e">
        <f>VLOOKUP(B73,#REF!,26,FALSE)</f>
        <v>#REF!</v>
      </c>
      <c r="J73" s="35">
        <f>VLOOKUP(B73,Index_Methodology!$S$23:$Z$571,8,FALSE)</f>
        <v>2.8324337595795827E-2</v>
      </c>
      <c r="K73" s="35">
        <f>VLOOKUP(B73,Index_Methodology!$S$23:$Z$571,2,FALSE)</f>
        <v>0.53125</v>
      </c>
      <c r="L73" s="35">
        <f>VLOOKUP(B73,Index_Methodology!$S$23:$Z$571,3,FALSE)</f>
        <v>0.40837696335078533</v>
      </c>
      <c r="M73" s="35">
        <f>VLOOKUP(B73,Index_Methodology!$S$23:$Z$571,4,FALSE)</f>
        <v>0.3980582524271844</v>
      </c>
      <c r="N73" s="35">
        <f>VLOOKUP(B73,Index_Methodology!$S$23:$Z$571,5,FALSE)</f>
        <v>1.1527777777777779</v>
      </c>
      <c r="O73" s="35">
        <f>VLOOKUP(B73,Index_Methodology!$S$23:$Z$571,6,FALSE)</f>
        <v>0.65522388059701497</v>
      </c>
      <c r="P73" s="35">
        <f>VLOOKUP(B73,Index_Methodology!$S$23:$Z$571,7,FALSE)</f>
        <v>0.57407407407407407</v>
      </c>
    </row>
    <row r="74" spans="1:16" x14ac:dyDescent="0.25">
      <c r="A74" t="s">
        <v>87</v>
      </c>
      <c r="B74" s="15">
        <f>Index_Methodology!AB91</f>
        <v>44081</v>
      </c>
      <c r="C74" s="32">
        <f>Index_Methodology!AC91</f>
        <v>15.962846951326561</v>
      </c>
      <c r="D74" s="32">
        <f>Index_Methodology!AD91</f>
        <v>12.270793344783215</v>
      </c>
      <c r="E74" s="32">
        <f>Index_Methodology!AE91</f>
        <v>11.960739691685006</v>
      </c>
      <c r="F74" s="32">
        <f>Index_Methodology!AF91</f>
        <v>34.638334561048488</v>
      </c>
      <c r="G74" s="32">
        <f>Index_Methodology!AG91</f>
        <v>19.104963093984519</v>
      </c>
      <c r="H74" s="32">
        <f>Index_Methodology!AH91</f>
        <v>17.583475857496097</v>
      </c>
      <c r="I74" s="32" t="e">
        <f>VLOOKUP(B74,#REF!,26,FALSE)</f>
        <v>#REF!</v>
      </c>
      <c r="J74" s="35">
        <f>VLOOKUP(B74,Index_Methodology!$S$23:$Z$571,8,FALSE)</f>
        <v>3.3280404280005421E-2</v>
      </c>
      <c r="K74" s="35">
        <f>VLOOKUP(B74,Index_Methodology!$S$23:$Z$571,2,FALSE)</f>
        <v>0.53125</v>
      </c>
      <c r="L74" s="35">
        <f>VLOOKUP(B74,Index_Methodology!$S$23:$Z$571,3,FALSE)</f>
        <v>0.40837696335078533</v>
      </c>
      <c r="M74" s="35">
        <f>VLOOKUP(B74,Index_Methodology!$S$23:$Z$571,4,FALSE)</f>
        <v>0.3980582524271844</v>
      </c>
      <c r="N74" s="35">
        <f>VLOOKUP(B74,Index_Methodology!$S$23:$Z$571,5,FALSE)</f>
        <v>1.1527777777777779</v>
      </c>
      <c r="O74" s="35">
        <f>VLOOKUP(B74,Index_Methodology!$S$23:$Z$571,6,FALSE)</f>
        <v>0.63582089552238796</v>
      </c>
      <c r="P74" s="35">
        <f>VLOOKUP(B74,Index_Methodology!$S$23:$Z$571,7,FALSE)</f>
        <v>0.58518518518518514</v>
      </c>
    </row>
    <row r="75" spans="1:16" x14ac:dyDescent="0.25">
      <c r="A75" t="s">
        <v>87</v>
      </c>
      <c r="B75" s="15">
        <f>Index_Methodology!AB92</f>
        <v>44082</v>
      </c>
      <c r="C75" s="32">
        <f>Index_Methodology!AC92</f>
        <v>14.041233530524599</v>
      </c>
      <c r="D75" s="32">
        <f>Index_Methodology!AD92</f>
        <v>10.793630702860918</v>
      </c>
      <c r="E75" s="32">
        <f>Index_Methodology!AE92</f>
        <v>10.520901423214319</v>
      </c>
      <c r="F75" s="32">
        <f>Index_Methodology!AF92</f>
        <v>30.468559033556652</v>
      </c>
      <c r="G75" s="32">
        <f>Index_Methodology!AG92</f>
        <v>15.858334340357191</v>
      </c>
      <c r="H75" s="32">
        <f>Index_Methodology!AH92</f>
        <v>16.054116245793704</v>
      </c>
      <c r="I75" s="32" t="e">
        <f>VLOOKUP(B75,#REF!,26,FALSE)</f>
        <v>#REF!</v>
      </c>
      <c r="J75" s="35">
        <f>VLOOKUP(B75,Index_Methodology!$S$23:$Z$571,8,FALSE)</f>
        <v>3.7834994970000459E-2</v>
      </c>
      <c r="K75" s="35">
        <f>VLOOKUP(B75,Index_Methodology!$S$23:$Z$571,2,FALSE)</f>
        <v>0.53125</v>
      </c>
      <c r="L75" s="35">
        <f>VLOOKUP(B75,Index_Methodology!$S$23:$Z$571,3,FALSE)</f>
        <v>0.40837696335078533</v>
      </c>
      <c r="M75" s="35">
        <f>VLOOKUP(B75,Index_Methodology!$S$23:$Z$571,4,FALSE)</f>
        <v>0.3980582524271844</v>
      </c>
      <c r="N75" s="35">
        <f>VLOOKUP(B75,Index_Methodology!$S$23:$Z$571,5,FALSE)</f>
        <v>1.1527777777777779</v>
      </c>
      <c r="O75" s="35">
        <f>VLOOKUP(B75,Index_Methodology!$S$23:$Z$571,6,FALSE)</f>
        <v>0.59999999999999987</v>
      </c>
      <c r="P75" s="35">
        <f>VLOOKUP(B75,Index_Methodology!$S$23:$Z$571,7,FALSE)</f>
        <v>0.6074074074074074</v>
      </c>
    </row>
    <row r="76" spans="1:16" x14ac:dyDescent="0.25">
      <c r="A76" t="s">
        <v>87</v>
      </c>
      <c r="B76" s="15">
        <f>Index_Methodology!AB93</f>
        <v>44083</v>
      </c>
      <c r="C76" s="32">
        <f>Index_Methodology!AC93</f>
        <v>15.154546758759667</v>
      </c>
      <c r="D76" s="32">
        <f>Index_Methodology!AD93</f>
        <v>11.649445244799546</v>
      </c>
      <c r="E76" s="32">
        <f>Index_Methodology!AE93</f>
        <v>11.35509157481021</v>
      </c>
      <c r="F76" s="32">
        <f>Index_Methodology!AF93</f>
        <v>32.884375973256269</v>
      </c>
      <c r="G76" s="32">
        <f>Index_Methodology!AG93</f>
        <v>16.09388916540447</v>
      </c>
      <c r="H76" s="32">
        <f>Index_Methodology!AH93</f>
        <v>17.115723398128562</v>
      </c>
      <c r="I76" s="32" t="e">
        <f>VLOOKUP(B76,#REF!,26,FALSE)</f>
        <v>#REF!</v>
      </c>
      <c r="J76" s="35">
        <f>VLOOKUP(B76,Index_Methodology!$S$23:$Z$571,8,FALSE)</f>
        <v>3.5055485885311988E-2</v>
      </c>
      <c r="K76" s="35">
        <f>VLOOKUP(B76,Index_Methodology!$S$23:$Z$571,2,FALSE)</f>
        <v>0.53125</v>
      </c>
      <c r="L76" s="35">
        <f>VLOOKUP(B76,Index_Methodology!$S$23:$Z$571,3,FALSE)</f>
        <v>0.40837696335078533</v>
      </c>
      <c r="M76" s="35">
        <f>VLOOKUP(B76,Index_Methodology!$S$23:$Z$571,4,FALSE)</f>
        <v>0.3980582524271844</v>
      </c>
      <c r="N76" s="35">
        <f>VLOOKUP(B76,Index_Methodology!$S$23:$Z$571,5,FALSE)</f>
        <v>1.1527777777777779</v>
      </c>
      <c r="O76" s="35">
        <f>VLOOKUP(B76,Index_Methodology!$S$23:$Z$571,6,FALSE)</f>
        <v>0.56417910447761188</v>
      </c>
      <c r="P76" s="35">
        <f>VLOOKUP(B76,Index_Methodology!$S$23:$Z$571,7,FALSE)</f>
        <v>0.6</v>
      </c>
    </row>
    <row r="77" spans="1:16" x14ac:dyDescent="0.25">
      <c r="A77" t="s">
        <v>87</v>
      </c>
      <c r="B77" s="15">
        <f>Index_Methodology!AB94</f>
        <v>44084</v>
      </c>
      <c r="C77" s="32">
        <f>Index_Methodology!AC94</f>
        <v>14.71815040866756</v>
      </c>
      <c r="D77" s="32">
        <f>Index_Methodology!AD94</f>
        <v>11.313983190648052</v>
      </c>
      <c r="E77" s="32">
        <f>Index_Methodology!AE94</f>
        <v>11.028105845900534</v>
      </c>
      <c r="F77" s="32">
        <f>Index_Methodology!AF94</f>
        <v>31.937424416193664</v>
      </c>
      <c r="G77" s="32">
        <f>Index_Methodology!AG94</f>
        <v>16.12664768219237</v>
      </c>
      <c r="H77" s="32">
        <f>Index_Methodology!AH94</f>
        <v>16.725462425187363</v>
      </c>
      <c r="I77" s="32" t="e">
        <f>VLOOKUP(B77,#REF!,26,FALSE)</f>
        <v>#REF!</v>
      </c>
      <c r="J77" s="35">
        <f>VLOOKUP(B77,Index_Methodology!$S$23:$Z$571,8,FALSE)</f>
        <v>3.6094888640840726E-2</v>
      </c>
      <c r="K77" s="35">
        <f>VLOOKUP(B77,Index_Methodology!$S$23:$Z$571,2,FALSE)</f>
        <v>0.53125</v>
      </c>
      <c r="L77" s="35">
        <f>VLOOKUP(B77,Index_Methodology!$S$23:$Z$571,3,FALSE)</f>
        <v>0.40837696335078533</v>
      </c>
      <c r="M77" s="35">
        <f>VLOOKUP(B77,Index_Methodology!$S$23:$Z$571,4,FALSE)</f>
        <v>0.3980582524271844</v>
      </c>
      <c r="N77" s="35">
        <f>VLOOKUP(B77,Index_Methodology!$S$23:$Z$571,5,FALSE)</f>
        <v>1.1527777777777779</v>
      </c>
      <c r="O77" s="35">
        <f>VLOOKUP(B77,Index_Methodology!$S$23:$Z$571,6,FALSE)</f>
        <v>0.58208955223880587</v>
      </c>
      <c r="P77" s="35">
        <f>VLOOKUP(B77,Index_Methodology!$S$23:$Z$571,7,FALSE)</f>
        <v>0.60370370370370374</v>
      </c>
    </row>
    <row r="78" spans="1:16" x14ac:dyDescent="0.25">
      <c r="A78" t="s">
        <v>87</v>
      </c>
      <c r="B78" s="15">
        <f>Index_Methodology!AB95</f>
        <v>44085</v>
      </c>
      <c r="C78" s="32">
        <f>Index_Methodology!AC95</f>
        <v>13.600842673554636</v>
      </c>
      <c r="D78" s="32">
        <f>Index_Methodology!AD95</f>
        <v>10.732890492827091</v>
      </c>
      <c r="E78" s="32">
        <f>Index_Methodology!AE95</f>
        <v>10.206532656858222</v>
      </c>
      <c r="F78" s="32">
        <f>Index_Methodology!AF95</f>
        <v>27.960937970861117</v>
      </c>
      <c r="G78" s="32">
        <f>Index_Methodology!AG95</f>
        <v>15.102240765213164</v>
      </c>
      <c r="H78" s="32">
        <f>Index_Methodology!AH95</f>
        <v>16.255793354686883</v>
      </c>
      <c r="I78" s="32" t="e">
        <f>VLOOKUP(B78,#REF!,26,FALSE)</f>
        <v>#REF!</v>
      </c>
      <c r="J78" s="35">
        <f>VLOOKUP(B78,Index_Methodology!$S$23:$Z$571,8,FALSE)</f>
        <v>3.8049113016079703E-2</v>
      </c>
      <c r="K78" s="35">
        <f>VLOOKUP(B78,Index_Methodology!$S$23:$Z$571,2,FALSE)</f>
        <v>0.51749999999999996</v>
      </c>
      <c r="L78" s="35">
        <f>VLOOKUP(B78,Index_Methodology!$S$23:$Z$571,3,FALSE)</f>
        <v>0.40837696335078533</v>
      </c>
      <c r="M78" s="35">
        <f>VLOOKUP(B78,Index_Methodology!$S$23:$Z$571,4,FALSE)</f>
        <v>0.38834951456310673</v>
      </c>
      <c r="N78" s="35">
        <f>VLOOKUP(B78,Index_Methodology!$S$23:$Z$571,5,FALSE)</f>
        <v>1.0638888888888889</v>
      </c>
      <c r="O78" s="35">
        <f>VLOOKUP(B78,Index_Methodology!$S$23:$Z$571,6,FALSE)</f>
        <v>0.57462686567164167</v>
      </c>
      <c r="P78" s="35">
        <f>VLOOKUP(B78,Index_Methodology!$S$23:$Z$571,7,FALSE)</f>
        <v>0.61851851851851858</v>
      </c>
    </row>
    <row r="79" spans="1:16" x14ac:dyDescent="0.25">
      <c r="A79" t="s">
        <v>87</v>
      </c>
      <c r="B79" s="15">
        <f>Index_Methodology!AB96</f>
        <v>44086</v>
      </c>
      <c r="C79" s="32">
        <f>Index_Methodology!AC96</f>
        <v>12.943994183080637</v>
      </c>
      <c r="D79" s="32">
        <f>Index_Methodology!AD96</f>
        <v>10.541175725475172</v>
      </c>
      <c r="E79" s="32">
        <f>Index_Methodology!AE96</f>
        <v>9.8754228694315564</v>
      </c>
      <c r="F79" s="32">
        <f>Index_Methodology!AF96</f>
        <v>25.523881638085868</v>
      </c>
      <c r="G79" s="32">
        <f>Index_Methodology!AG96</f>
        <v>15.41638755528818</v>
      </c>
      <c r="H79" s="32">
        <f>Index_Methodology!AH96</f>
        <v>16.214886290291354</v>
      </c>
      <c r="I79" s="32" t="e">
        <f>VLOOKUP(B79,#REF!,26,FALSE)</f>
        <v>#REF!</v>
      </c>
      <c r="J79" s="35">
        <f>VLOOKUP(B79,Index_Methodology!$S$23:$Z$571,8,FALSE)</f>
        <v>3.8145103668648962E-2</v>
      </c>
      <c r="K79" s="35">
        <f>VLOOKUP(B79,Index_Methodology!$S$23:$Z$571,2,FALSE)</f>
        <v>0.49375000000000002</v>
      </c>
      <c r="L79" s="35">
        <f>VLOOKUP(B79,Index_Methodology!$S$23:$Z$571,3,FALSE)</f>
        <v>0.4020942408376964</v>
      </c>
      <c r="M79" s="35">
        <f>VLOOKUP(B79,Index_Methodology!$S$23:$Z$571,4,FALSE)</f>
        <v>0.3766990291262135</v>
      </c>
      <c r="N79" s="35">
        <f>VLOOKUP(B79,Index_Methodology!$S$23:$Z$571,5,FALSE)</f>
        <v>0.97361111111111109</v>
      </c>
      <c r="O79" s="35">
        <f>VLOOKUP(B79,Index_Methodology!$S$23:$Z$571,6,FALSE)</f>
        <v>0.58805970149253739</v>
      </c>
      <c r="P79" s="35">
        <f>VLOOKUP(B79,Index_Methodology!$S$23:$Z$571,7,FALSE)</f>
        <v>0.61851851851851847</v>
      </c>
    </row>
    <row r="80" spans="1:16" x14ac:dyDescent="0.25">
      <c r="A80" t="s">
        <v>87</v>
      </c>
      <c r="B80" s="15">
        <f>Index_Methodology!AB97</f>
        <v>44087</v>
      </c>
      <c r="C80" s="32">
        <f>Index_Methodology!AC97</f>
        <v>11.840516188466225</v>
      </c>
      <c r="D80" s="32">
        <f>Index_Methodology!AD97</f>
        <v>9.794079903180112</v>
      </c>
      <c r="E80" s="32">
        <f>Index_Methodology!AE97</f>
        <v>9.4790919857765061</v>
      </c>
      <c r="F80" s="32">
        <f>Index_Methodology!AF97</f>
        <v>23.151847295883677</v>
      </c>
      <c r="G80" s="32">
        <f>Index_Methodology!AG97</f>
        <v>14.967249680409241</v>
      </c>
      <c r="H80" s="32">
        <f>Index_Methodology!AH97</f>
        <v>16.855524803775634</v>
      </c>
      <c r="I80" s="32" t="e">
        <f>VLOOKUP(B80,#REF!,26,FALSE)</f>
        <v>#REF!</v>
      </c>
      <c r="J80" s="35">
        <f>VLOOKUP(B80,Index_Methodology!$S$23:$Z$571,8,FALSE)</f>
        <v>3.7793960404860306E-2</v>
      </c>
      <c r="K80" s="35">
        <f>VLOOKUP(B80,Index_Methodology!$S$23:$Z$571,2,FALSE)</f>
        <v>0.44749999999999995</v>
      </c>
      <c r="L80" s="35">
        <f>VLOOKUP(B80,Index_Methodology!$S$23:$Z$571,3,FALSE)</f>
        <v>0.37015706806282722</v>
      </c>
      <c r="M80" s="35">
        <f>VLOOKUP(B80,Index_Methodology!$S$23:$Z$571,4,FALSE)</f>
        <v>0.35825242718446593</v>
      </c>
      <c r="N80" s="35">
        <f>VLOOKUP(B80,Index_Methodology!$S$23:$Z$571,5,FALSE)</f>
        <v>0.87499999999999978</v>
      </c>
      <c r="O80" s="35">
        <f>VLOOKUP(B80,Index_Methodology!$S$23:$Z$571,6,FALSE)</f>
        <v>0.5656716417910449</v>
      </c>
      <c r="P80" s="35">
        <f>VLOOKUP(B80,Index_Methodology!$S$23:$Z$571,7,FALSE)</f>
        <v>0.63703703703703707</v>
      </c>
    </row>
    <row r="81" spans="1:16" x14ac:dyDescent="0.25">
      <c r="A81" t="s">
        <v>87</v>
      </c>
      <c r="B81" s="15">
        <f>Index_Methodology!AB98</f>
        <v>44088</v>
      </c>
      <c r="C81" s="32">
        <f>Index_Methodology!AC98</f>
        <v>10.335699130277664</v>
      </c>
      <c r="D81" s="32">
        <f>Index_Methodology!AD98</f>
        <v>8.7194090872963077</v>
      </c>
      <c r="E81" s="32">
        <f>Index_Methodology!AE98</f>
        <v>8.2207562876873741</v>
      </c>
      <c r="F81" s="32">
        <f>Index_Methodology!AF98</f>
        <v>18.420057855940392</v>
      </c>
      <c r="G81" s="32">
        <f>Index_Methodology!AG98</f>
        <v>13.021903018745824</v>
      </c>
      <c r="H81" s="32">
        <f>Index_Methodology!AH98</f>
        <v>14.727383118212186</v>
      </c>
      <c r="I81" s="32" t="e">
        <f>VLOOKUP(B81,#REF!,26,FALSE)</f>
        <v>#REF!</v>
      </c>
      <c r="J81" s="35">
        <f>VLOOKUP(B81,Index_Methodology!$S$23:$Z$571,8,FALSE)</f>
        <v>4.2752308714710932E-2</v>
      </c>
      <c r="K81" s="35">
        <f>VLOOKUP(B81,Index_Methodology!$S$23:$Z$571,2,FALSE)</f>
        <v>0.44187500000000002</v>
      </c>
      <c r="L81" s="35">
        <f>VLOOKUP(B81,Index_Methodology!$S$23:$Z$571,3,FALSE)</f>
        <v>0.37277486910994762</v>
      </c>
      <c r="M81" s="35">
        <f>VLOOKUP(B81,Index_Methodology!$S$23:$Z$571,4,FALSE)</f>
        <v>0.35145631067961158</v>
      </c>
      <c r="N81" s="35">
        <f>VLOOKUP(B81,Index_Methodology!$S$23:$Z$571,5,FALSE)</f>
        <v>0.78749999999999998</v>
      </c>
      <c r="O81" s="35">
        <f>VLOOKUP(B81,Index_Methodology!$S$23:$Z$571,6,FALSE)</f>
        <v>0.55671641791044768</v>
      </c>
      <c r="P81" s="35">
        <f>VLOOKUP(B81,Index_Methodology!$S$23:$Z$571,7,FALSE)</f>
        <v>0.62962962962962954</v>
      </c>
    </row>
    <row r="82" spans="1:16" x14ac:dyDescent="0.25">
      <c r="A82" t="s">
        <v>87</v>
      </c>
      <c r="B82" s="15">
        <f>Index_Methodology!AB99</f>
        <v>44089</v>
      </c>
      <c r="C82" s="32">
        <f>Index_Methodology!AC99</f>
        <v>7.7655342369859843</v>
      </c>
      <c r="D82" s="32">
        <f>Index_Methodology!AD99</f>
        <v>6.627543180110024</v>
      </c>
      <c r="E82" s="32">
        <f>Index_Methodology!AE99</f>
        <v>6.0751260494201373</v>
      </c>
      <c r="F82" s="32">
        <f>Index_Methodology!AF99</f>
        <v>12.586683567907816</v>
      </c>
      <c r="G82" s="32">
        <f>Index_Methodology!AG99</f>
        <v>9.3125356035479996</v>
      </c>
      <c r="H82" s="32">
        <f>Index_Methodology!AH99</f>
        <v>11.454548008889654</v>
      </c>
      <c r="I82" s="32" t="e">
        <f>VLOOKUP(B82,#REF!,26,FALSE)</f>
        <v>#REF!</v>
      </c>
      <c r="J82" s="35">
        <f>VLOOKUP(B82,Index_Methodology!$S$23:$Z$571,8,FALSE)</f>
        <v>5.5614332101331709E-2</v>
      </c>
      <c r="K82" s="35">
        <f>VLOOKUP(B82,Index_Methodology!$S$23:$Z$571,2,FALSE)</f>
        <v>0.43187500000000006</v>
      </c>
      <c r="L82" s="35">
        <f>VLOOKUP(B82,Index_Methodology!$S$23:$Z$571,3,FALSE)</f>
        <v>0.36858638743455496</v>
      </c>
      <c r="M82" s="35">
        <f>VLOOKUP(B82,Index_Methodology!$S$23:$Z$571,4,FALSE)</f>
        <v>0.33786407766990284</v>
      </c>
      <c r="N82" s="35">
        <f>VLOOKUP(B82,Index_Methodology!$S$23:$Z$571,5,FALSE)</f>
        <v>0.7</v>
      </c>
      <c r="O82" s="35">
        <f>VLOOKUP(B82,Index_Methodology!$S$23:$Z$571,6,FALSE)</f>
        <v>0.51791044776119399</v>
      </c>
      <c r="P82" s="35">
        <f>VLOOKUP(B82,Index_Methodology!$S$23:$Z$571,7,FALSE)</f>
        <v>0.63703703703703707</v>
      </c>
    </row>
    <row r="83" spans="1:16" x14ac:dyDescent="0.25">
      <c r="A83" t="s">
        <v>87</v>
      </c>
      <c r="B83" s="15">
        <f>Index_Methodology!AB100</f>
        <v>44090</v>
      </c>
      <c r="C83" s="32">
        <f>Index_Methodology!AC100</f>
        <v>6.0731133233414241</v>
      </c>
      <c r="D83" s="32">
        <f>Index_Methodology!AD100</f>
        <v>5.2912236887378166</v>
      </c>
      <c r="E83" s="32">
        <f>Index_Methodology!AE100</f>
        <v>4.6329993604932413</v>
      </c>
      <c r="F83" s="32">
        <f>Index_Methodology!AF100</f>
        <v>8.7902959081664545</v>
      </c>
      <c r="G83" s="32">
        <f>Index_Methodology!AG100</f>
        <v>6.8426415229109274</v>
      </c>
      <c r="H83" s="32">
        <f>Index_Methodology!AH100</f>
        <v>9.1306946107605995</v>
      </c>
      <c r="I83" s="32" t="e">
        <f>VLOOKUP(B83,#REF!,26,FALSE)</f>
        <v>#REF!</v>
      </c>
      <c r="J83" s="35">
        <f>VLOOKUP(B83,Index_Methodology!$S$23:$Z$571,8,FALSE)</f>
        <v>6.9363105473590675E-2</v>
      </c>
      <c r="K83" s="35">
        <f>VLOOKUP(B83,Index_Methodology!$S$23:$Z$571,2,FALSE)</f>
        <v>0.42125000000000001</v>
      </c>
      <c r="L83" s="35">
        <f>VLOOKUP(B83,Index_Methodology!$S$23:$Z$571,3,FALSE)</f>
        <v>0.3670157068062827</v>
      </c>
      <c r="M83" s="35">
        <f>VLOOKUP(B83,Index_Methodology!$S$23:$Z$571,4,FALSE)</f>
        <v>0.32135922330097083</v>
      </c>
      <c r="N83" s="35">
        <f>VLOOKUP(B83,Index_Methodology!$S$23:$Z$571,5,FALSE)</f>
        <v>0.60972222222222228</v>
      </c>
      <c r="O83" s="35">
        <f>VLOOKUP(B83,Index_Methodology!$S$23:$Z$571,6,FALSE)</f>
        <v>0.47462686567164181</v>
      </c>
      <c r="P83" s="35">
        <f>VLOOKUP(B83,Index_Methodology!$S$23:$Z$571,7,FALSE)</f>
        <v>0.63333333333333341</v>
      </c>
    </row>
    <row r="84" spans="1:16" x14ac:dyDescent="0.25">
      <c r="A84" t="s">
        <v>87</v>
      </c>
      <c r="B84" s="15">
        <f>Index_Methodology!AB101</f>
        <v>44091</v>
      </c>
      <c r="C84" s="32">
        <f>Index_Methodology!AC101</f>
        <v>4.5074239740879953</v>
      </c>
      <c r="D84" s="32">
        <f>Index_Methodology!AD101</f>
        <v>4.0036566187756568</v>
      </c>
      <c r="E84" s="32">
        <f>Index_Methodology!AE101</f>
        <v>3.4322664946415338</v>
      </c>
      <c r="F84" s="32">
        <f>Index_Methodology!AF101</f>
        <v>5.6805477266870659</v>
      </c>
      <c r="G84" s="32">
        <f>Index_Methodology!AG101</f>
        <v>5.1952929351726738</v>
      </c>
      <c r="H84" s="32">
        <f>Index_Methodology!AH101</f>
        <v>6.9294624751076279</v>
      </c>
      <c r="I84" s="32" t="e">
        <f>VLOOKUP(B84,#REF!,26,FALSE)</f>
        <v>#REF!</v>
      </c>
      <c r="J84" s="35">
        <f>VLOOKUP(B84,Index_Methodology!$S$23:$Z$571,8,FALSE)</f>
        <v>9.1931667041337525E-2</v>
      </c>
      <c r="K84" s="35">
        <f>VLOOKUP(B84,Index_Methodology!$S$23:$Z$571,2,FALSE)</f>
        <v>0.41437499999999999</v>
      </c>
      <c r="L84" s="35">
        <f>VLOOKUP(B84,Index_Methodology!$S$23:$Z$571,3,FALSE)</f>
        <v>0.3680628272251309</v>
      </c>
      <c r="M84" s="35">
        <f>VLOOKUP(B84,Index_Methodology!$S$23:$Z$571,4,FALSE)</f>
        <v>0.31553398058252419</v>
      </c>
      <c r="N84" s="35">
        <f>VLOOKUP(B84,Index_Methodology!$S$23:$Z$571,5,FALSE)</f>
        <v>0.52222222222222214</v>
      </c>
      <c r="O84" s="35">
        <f>VLOOKUP(B84,Index_Methodology!$S$23:$Z$571,6,FALSE)</f>
        <v>0.4776119402985074</v>
      </c>
      <c r="P84" s="35">
        <f>VLOOKUP(B84,Index_Methodology!$S$23:$Z$571,7,FALSE)</f>
        <v>0.63703703703703707</v>
      </c>
    </row>
    <row r="85" spans="1:16" x14ac:dyDescent="0.25">
      <c r="A85" t="s">
        <v>87</v>
      </c>
      <c r="B85" s="15">
        <f>Index_Methodology!AB102</f>
        <v>44092</v>
      </c>
      <c r="C85" s="32">
        <f>Index_Methodology!AC102</f>
        <v>4.4979517822224402</v>
      </c>
      <c r="D85" s="32">
        <f>Index_Methodology!AD102</f>
        <v>4.1024524744642701</v>
      </c>
      <c r="E85" s="32">
        <f>Index_Methodology!AE102</f>
        <v>3.4391380411512347</v>
      </c>
      <c r="F85" s="32">
        <f>Index_Methodology!AF102</f>
        <v>4.873170328264532</v>
      </c>
      <c r="G85" s="32">
        <f>Index_Methodology!AG102</f>
        <v>5.4041509300519763</v>
      </c>
      <c r="H85" s="32">
        <f>Index_Methodology!AH102</f>
        <v>7.2656426619492507</v>
      </c>
      <c r="I85" s="32" t="e">
        <f>VLOOKUP(B85,#REF!,26,FALSE)</f>
        <v>#REF!</v>
      </c>
      <c r="J85" s="35">
        <f>VLOOKUP(B85,Index_Methodology!$S$23:$Z$571,8,FALSE)</f>
        <v>8.92072702037153E-2</v>
      </c>
      <c r="K85" s="35">
        <f>VLOOKUP(B85,Index_Methodology!$S$23:$Z$571,2,FALSE)</f>
        <v>0.40125</v>
      </c>
      <c r="L85" s="35">
        <f>VLOOKUP(B85,Index_Methodology!$S$23:$Z$571,3,FALSE)</f>
        <v>0.36596858638743457</v>
      </c>
      <c r="M85" s="35">
        <f>VLOOKUP(B85,Index_Methodology!$S$23:$Z$571,4,FALSE)</f>
        <v>0.30679611650485433</v>
      </c>
      <c r="N85" s="35">
        <f>VLOOKUP(B85,Index_Methodology!$S$23:$Z$571,5,FALSE)</f>
        <v>0.43472222222222212</v>
      </c>
      <c r="O85" s="35">
        <f>VLOOKUP(B85,Index_Methodology!$S$23:$Z$571,6,FALSE)</f>
        <v>0.48208955223880601</v>
      </c>
      <c r="P85" s="35">
        <f>VLOOKUP(B85,Index_Methodology!$S$23:$Z$571,7,FALSE)</f>
        <v>0.64814814814814814</v>
      </c>
    </row>
    <row r="86" spans="1:16" x14ac:dyDescent="0.25">
      <c r="A86" t="s">
        <v>87</v>
      </c>
      <c r="B86" s="15">
        <f>Index_Methodology!AB103</f>
        <v>44093</v>
      </c>
      <c r="C86" s="32">
        <f>Index_Methodology!AC103</f>
        <v>4.0758983879830328</v>
      </c>
      <c r="D86" s="32">
        <f>Index_Methodology!AD103</f>
        <v>3.8482036168747591</v>
      </c>
      <c r="E86" s="32">
        <f>Index_Methodology!AE103</f>
        <v>3.2075383514006623</v>
      </c>
      <c r="F86" s="32">
        <f>Index_Methodology!AF103</f>
        <v>3.7067209395665279</v>
      </c>
      <c r="G86" s="32">
        <f>Index_Methodology!AG103</f>
        <v>5.3967858070530488</v>
      </c>
      <c r="H86" s="32">
        <f>Index_Methodology!AH103</f>
        <v>6.9351553062857629</v>
      </c>
      <c r="I86" s="32" t="e">
        <f>VLOOKUP(B86,#REF!,26,FALSE)</f>
        <v>#REF!</v>
      </c>
      <c r="J86" s="35">
        <f>VLOOKUP(B86,Index_Methodology!$S$23:$Z$571,8,FALSE)</f>
        <v>9.2924298877682582E-2</v>
      </c>
      <c r="K86" s="35">
        <f>VLOOKUP(B86,Index_Methodology!$S$23:$Z$571,2,FALSE)</f>
        <v>0.37874999999999998</v>
      </c>
      <c r="L86" s="35">
        <f>VLOOKUP(B86,Index_Methodology!$S$23:$Z$571,3,FALSE)</f>
        <v>0.35759162303664921</v>
      </c>
      <c r="M86" s="35">
        <f>VLOOKUP(B86,Index_Methodology!$S$23:$Z$571,4,FALSE)</f>
        <v>0.29805825242718442</v>
      </c>
      <c r="N86" s="35">
        <f>VLOOKUP(B86,Index_Methodology!$S$23:$Z$571,5,FALSE)</f>
        <v>0.34444444444444444</v>
      </c>
      <c r="O86" s="35">
        <f>VLOOKUP(B86,Index_Methodology!$S$23:$Z$571,6,FALSE)</f>
        <v>0.50149253731343291</v>
      </c>
      <c r="P86" s="35">
        <f>VLOOKUP(B86,Index_Methodology!$S$23:$Z$571,7,FALSE)</f>
        <v>0.64444444444444449</v>
      </c>
    </row>
    <row r="87" spans="1:16" x14ac:dyDescent="0.25">
      <c r="A87" t="s">
        <v>87</v>
      </c>
      <c r="B87" s="15">
        <f>Index_Methodology!AB104</f>
        <v>44094</v>
      </c>
      <c r="C87" s="32">
        <f>Index_Methodology!AC104</f>
        <v>3.5310541061372387</v>
      </c>
      <c r="D87" s="32">
        <f>Index_Methodology!AD104</f>
        <v>3.42293203054078</v>
      </c>
      <c r="E87" s="32">
        <f>Index_Methodology!AE104</f>
        <v>2.919170943879271</v>
      </c>
      <c r="F87" s="32">
        <f>Index_Methodology!AF104</f>
        <v>2.5264276011924691</v>
      </c>
      <c r="G87" s="32">
        <f>Index_Methodology!AG104</f>
        <v>5.158437251389997</v>
      </c>
      <c r="H87" s="32">
        <f>Index_Methodology!AH104</f>
        <v>6.2615774272691791</v>
      </c>
      <c r="I87" s="32" t="e">
        <f>VLOOKUP(B87,#REF!,26,FALSE)</f>
        <v>#REF!</v>
      </c>
      <c r="J87" s="35">
        <f>VLOOKUP(B87,Index_Methodology!$S$23:$Z$571,8,FALSE)</f>
        <v>9.3456511874580178E-2</v>
      </c>
      <c r="K87" s="35">
        <f>VLOOKUP(B87,Index_Methodology!$S$23:$Z$571,2,FALSE)</f>
        <v>0.32999999999999996</v>
      </c>
      <c r="L87" s="35">
        <f>VLOOKUP(B87,Index_Methodology!$S$23:$Z$571,3,FALSE)</f>
        <v>0.31989528795811523</v>
      </c>
      <c r="M87" s="35">
        <f>VLOOKUP(B87,Index_Methodology!$S$23:$Z$571,4,FALSE)</f>
        <v>0.2728155339805825</v>
      </c>
      <c r="N87" s="35">
        <f>VLOOKUP(B87,Index_Methodology!$S$23:$Z$571,5,FALSE)</f>
        <v>0.2361111111111111</v>
      </c>
      <c r="O87" s="35">
        <f>VLOOKUP(B87,Index_Methodology!$S$23:$Z$571,6,FALSE)</f>
        <v>0.48208955223880601</v>
      </c>
      <c r="P87" s="35">
        <f>VLOOKUP(B87,Index_Methodology!$S$23:$Z$571,7,FALSE)</f>
        <v>0.58518518518518525</v>
      </c>
    </row>
    <row r="88" spans="1:16" x14ac:dyDescent="0.25">
      <c r="A88" t="s">
        <v>87</v>
      </c>
      <c r="B88" s="15">
        <f>Index_Methodology!AB105</f>
        <v>44095</v>
      </c>
      <c r="C88" s="32">
        <f>Index_Methodology!AC105</f>
        <v>3.66934881877174</v>
      </c>
      <c r="D88" s="32">
        <f>Index_Methodology!AD105</f>
        <v>3.4983580766167175</v>
      </c>
      <c r="E88" s="32">
        <f>Index_Methodology!AE105</f>
        <v>2.9916913611184062</v>
      </c>
      <c r="F88" s="32">
        <f>Index_Methodology!AF105</f>
        <v>2.492784546413378</v>
      </c>
      <c r="G88" s="32">
        <f>Index_Methodology!AG105</f>
        <v>5.1478399084717195</v>
      </c>
      <c r="H88" s="32">
        <f>Index_Methodology!AH105</f>
        <v>6.327067603748012</v>
      </c>
      <c r="I88" s="32" t="e">
        <f>VLOOKUP(B88,#REF!,26,FALSE)</f>
        <v>#REF!</v>
      </c>
      <c r="J88" s="35">
        <f>VLOOKUP(B88,Index_Methodology!$S$23:$Z$571,8,FALSE)</f>
        <v>9.2489162726589927E-2</v>
      </c>
      <c r="K88" s="35">
        <f>VLOOKUP(B88,Index_Methodology!$S$23:$Z$571,2,FALSE)</f>
        <v>0.33937499999999998</v>
      </c>
      <c r="L88" s="35">
        <f>VLOOKUP(B88,Index_Methodology!$S$23:$Z$571,3,FALSE)</f>
        <v>0.32356020942408376</v>
      </c>
      <c r="M88" s="35">
        <f>VLOOKUP(B88,Index_Methodology!$S$23:$Z$571,4,FALSE)</f>
        <v>0.27669902912621358</v>
      </c>
      <c r="N88" s="35">
        <f>VLOOKUP(B88,Index_Methodology!$S$23:$Z$571,5,FALSE)</f>
        <v>0.23055555555555557</v>
      </c>
      <c r="O88" s="35">
        <f>VLOOKUP(B88,Index_Methodology!$S$23:$Z$571,6,FALSE)</f>
        <v>0.47611940298507466</v>
      </c>
      <c r="P88" s="35">
        <f>VLOOKUP(B88,Index_Methodology!$S$23:$Z$571,7,FALSE)</f>
        <v>0.58518518518518525</v>
      </c>
    </row>
    <row r="89" spans="1:16" x14ac:dyDescent="0.25">
      <c r="A89" t="s">
        <v>87</v>
      </c>
      <c r="B89" s="15">
        <f>Index_Methodology!AB106</f>
        <v>44096</v>
      </c>
      <c r="C89" s="32">
        <f>Index_Methodology!AC106</f>
        <v>3.9217308846343752</v>
      </c>
      <c r="D89" s="32">
        <f>Index_Methodology!AD106</f>
        <v>3.6102589832091931</v>
      </c>
      <c r="E89" s="32">
        <f>Index_Methodology!AE106</f>
        <v>3.1105841727931232</v>
      </c>
      <c r="F89" s="32">
        <f>Index_Methodology!AF106</f>
        <v>2.6021692952619135</v>
      </c>
      <c r="G89" s="32">
        <f>Index_Methodology!AG106</f>
        <v>5.0632335876720376</v>
      </c>
      <c r="H89" s="32">
        <f>Index_Methodology!AH106</f>
        <v>6.5285194153316661</v>
      </c>
      <c r="I89" s="32" t="e">
        <f>VLOOKUP(B89,#REF!,26,FALSE)</f>
        <v>#REF!</v>
      </c>
      <c r="J89" s="35">
        <f>VLOOKUP(B89,Index_Methodology!$S$23:$Z$571,8,FALSE)</f>
        <v>9.0202517818348524E-2</v>
      </c>
      <c r="K89" s="35">
        <f>VLOOKUP(B89,Index_Methodology!$S$23:$Z$571,2,FALSE)</f>
        <v>0.35374999999999995</v>
      </c>
      <c r="L89" s="35">
        <f>VLOOKUP(B89,Index_Methodology!$S$23:$Z$571,3,FALSE)</f>
        <v>0.32565445026178008</v>
      </c>
      <c r="M89" s="35">
        <f>VLOOKUP(B89,Index_Methodology!$S$23:$Z$571,4,FALSE)</f>
        <v>0.2805825242718446</v>
      </c>
      <c r="N89" s="35">
        <f>VLOOKUP(B89,Index_Methodology!$S$23:$Z$571,5,FALSE)</f>
        <v>0.23472222222222219</v>
      </c>
      <c r="O89" s="35">
        <f>VLOOKUP(B89,Index_Methodology!$S$23:$Z$571,6,FALSE)</f>
        <v>0.4567164179104477</v>
      </c>
      <c r="P89" s="35">
        <f>VLOOKUP(B89,Index_Methodology!$S$23:$Z$571,7,FALSE)</f>
        <v>0.58888888888888891</v>
      </c>
    </row>
    <row r="90" spans="1:16" x14ac:dyDescent="0.25">
      <c r="A90" t="s">
        <v>87</v>
      </c>
      <c r="B90" s="15">
        <f>Index_Methodology!AB107</f>
        <v>44097</v>
      </c>
      <c r="C90" s="32">
        <f>Index_Methodology!AC107</f>
        <v>4.3771657076360393</v>
      </c>
      <c r="D90" s="32">
        <f>Index_Methodology!AD107</f>
        <v>3.9984597385133287</v>
      </c>
      <c r="E90" s="32">
        <f>Index_Methodology!AE107</f>
        <v>3.1965248576240093</v>
      </c>
      <c r="F90" s="32">
        <f>Index_Methodology!AF107</f>
        <v>2.7499694806544852</v>
      </c>
      <c r="G90" s="32">
        <f>Index_Methodology!AG107</f>
        <v>5.2686835320616083</v>
      </c>
      <c r="H90" s="32">
        <f>Index_Methodology!AH107</f>
        <v>6.6208789019948009</v>
      </c>
      <c r="I90" s="32" t="e">
        <f>VLOOKUP(B90,#REF!,26,FALSE)</f>
        <v>#REF!</v>
      </c>
      <c r="J90" s="35">
        <f>VLOOKUP(B90,Index_Methodology!$S$23:$Z$571,8,FALSE)</f>
        <v>8.8384819273597523E-2</v>
      </c>
      <c r="K90" s="35">
        <f>VLOOKUP(B90,Index_Methodology!$S$23:$Z$571,2,FALSE)</f>
        <v>0.38687499999999997</v>
      </c>
      <c r="L90" s="35">
        <f>VLOOKUP(B90,Index_Methodology!$S$23:$Z$571,3,FALSE)</f>
        <v>0.35340314136125656</v>
      </c>
      <c r="M90" s="35">
        <f>VLOOKUP(B90,Index_Methodology!$S$23:$Z$571,4,FALSE)</f>
        <v>0.28252427184466011</v>
      </c>
      <c r="N90" s="35">
        <f>VLOOKUP(B90,Index_Methodology!$S$23:$Z$571,5,FALSE)</f>
        <v>0.24305555555555552</v>
      </c>
      <c r="O90" s="35">
        <f>VLOOKUP(B90,Index_Methodology!$S$23:$Z$571,6,FALSE)</f>
        <v>0.4656716417910447</v>
      </c>
      <c r="P90" s="35">
        <f>VLOOKUP(B90,Index_Methodology!$S$23:$Z$571,7,FALSE)</f>
        <v>0.58518518518518525</v>
      </c>
    </row>
    <row r="91" spans="1:16" x14ac:dyDescent="0.25">
      <c r="A91" t="s">
        <v>87</v>
      </c>
      <c r="B91" s="15">
        <f>Index_Methodology!AB108</f>
        <v>44098</v>
      </c>
      <c r="C91" s="32">
        <f>Index_Methodology!AC108</f>
        <v>4.727254005605273</v>
      </c>
      <c r="D91" s="32">
        <f>Index_Methodology!AD108</f>
        <v>4.2480035995158287</v>
      </c>
      <c r="E91" s="32">
        <f>Index_Methodology!AE108</f>
        <v>3.4592438843873938</v>
      </c>
      <c r="F91" s="32">
        <f>Index_Methodology!AF108</f>
        <v>2.9170933808693693</v>
      </c>
      <c r="G91" s="32">
        <f>Index_Methodology!AG108</f>
        <v>5.7844282392505617</v>
      </c>
      <c r="H91" s="32">
        <f>Index_Methodology!AH108</f>
        <v>7.4547941955550563</v>
      </c>
      <c r="I91" s="32" t="e">
        <f>VLOOKUP(B91,#REF!,26,FALSE)</f>
        <v>#REF!</v>
      </c>
      <c r="J91" s="35">
        <f>VLOOKUP(B91,Index_Methodology!$S$23:$Z$571,8,FALSE)</f>
        <v>7.9988297551103399E-2</v>
      </c>
      <c r="K91" s="35">
        <f>VLOOKUP(B91,Index_Methodology!$S$23:$Z$571,2,FALSE)</f>
        <v>0.37812499999999999</v>
      </c>
      <c r="L91" s="35">
        <f>VLOOKUP(B91,Index_Methodology!$S$23:$Z$571,3,FALSE)</f>
        <v>0.33979057591623041</v>
      </c>
      <c r="M91" s="35">
        <f>VLOOKUP(B91,Index_Methodology!$S$23:$Z$571,4,FALSE)</f>
        <v>0.27669902912621358</v>
      </c>
      <c r="N91" s="35">
        <f>VLOOKUP(B91,Index_Methodology!$S$23:$Z$571,5,FALSE)</f>
        <v>0.23333333333333331</v>
      </c>
      <c r="O91" s="35">
        <f>VLOOKUP(B91,Index_Methodology!$S$23:$Z$571,6,FALSE)</f>
        <v>0.46268656716417905</v>
      </c>
      <c r="P91" s="35">
        <f>VLOOKUP(B91,Index_Methodology!$S$23:$Z$571,7,FALSE)</f>
        <v>0.59629629629629632</v>
      </c>
    </row>
    <row r="92" spans="1:16" x14ac:dyDescent="0.25">
      <c r="A92" t="s">
        <v>87</v>
      </c>
      <c r="B92" s="15">
        <f>Index_Methodology!AB109</f>
        <v>44099</v>
      </c>
      <c r="C92" s="32">
        <f>Index_Methodology!AC109</f>
        <v>5.275633348351314</v>
      </c>
      <c r="D92" s="32">
        <f>Index_Methodology!AD109</f>
        <v>4.7308114498023661</v>
      </c>
      <c r="E92" s="32">
        <f>Index_Methodology!AE109</f>
        <v>3.9325761064142193</v>
      </c>
      <c r="F92" s="32">
        <f>Index_Methodology!AF109</f>
        <v>3.2062946897138858</v>
      </c>
      <c r="G92" s="32">
        <f>Index_Methodology!AG109</f>
        <v>6.6797561377502346</v>
      </c>
      <c r="H92" s="32">
        <f>Index_Methodology!AH109</f>
        <v>8.4976644537202368</v>
      </c>
      <c r="I92" s="32" t="e">
        <f>VLOOKUP(B92,#REF!,26,FALSE)</f>
        <v>#REF!</v>
      </c>
      <c r="J92" s="35">
        <f>VLOOKUP(B92,Index_Methodology!$S$23:$Z$571,8,FALSE)</f>
        <v>7.0607636164937398E-2</v>
      </c>
      <c r="K92" s="35">
        <f>VLOOKUP(B92,Index_Methodology!$S$23:$Z$571,2,FALSE)</f>
        <v>0.3725</v>
      </c>
      <c r="L92" s="35">
        <f>VLOOKUP(B92,Index_Methodology!$S$23:$Z$571,3,FALSE)</f>
        <v>0.33403141361256544</v>
      </c>
      <c r="M92" s="35">
        <f>VLOOKUP(B92,Index_Methodology!$S$23:$Z$571,4,FALSE)</f>
        <v>0.27766990291262134</v>
      </c>
      <c r="N92" s="35">
        <f>VLOOKUP(B92,Index_Methodology!$S$23:$Z$571,5,FALSE)</f>
        <v>0.22638888888888889</v>
      </c>
      <c r="O92" s="35">
        <f>VLOOKUP(B92,Index_Methodology!$S$23:$Z$571,6,FALSE)</f>
        <v>0.47164179104477605</v>
      </c>
      <c r="P92" s="35">
        <f>VLOOKUP(B92,Index_Methodology!$S$23:$Z$571,7,FALSE)</f>
        <v>0.6</v>
      </c>
    </row>
    <row r="93" spans="1:16" x14ac:dyDescent="0.25">
      <c r="A93" t="s">
        <v>87</v>
      </c>
      <c r="B93" s="15">
        <f>Index_Methodology!AB110</f>
        <v>44100</v>
      </c>
      <c r="C93" s="32">
        <f>Index_Methodology!AC110</f>
        <v>6.1354532093730327</v>
      </c>
      <c r="D93" s="32">
        <f>Index_Methodology!AD110</f>
        <v>5.4980233909543568</v>
      </c>
      <c r="E93" s="32">
        <f>Index_Methodology!AE110</f>
        <v>4.7005651693235038</v>
      </c>
      <c r="F93" s="32">
        <f>Index_Methodology!AF110</f>
        <v>3.6404616548434086</v>
      </c>
      <c r="G93" s="32">
        <f>Index_Methodology!AG110</f>
        <v>8.3973915384656781</v>
      </c>
      <c r="H93" s="32">
        <f>Index_Methodology!AH110</f>
        <v>9.8933989770691362</v>
      </c>
      <c r="I93" s="32" t="e">
        <f>VLOOKUP(B93,#REF!,26,FALSE)</f>
        <v>#REF!</v>
      </c>
      <c r="J93" s="35">
        <f>VLOOKUP(B93,Index_Methodology!$S$23:$Z$571,8,FALSE)</f>
        <v>5.9897775675083989E-2</v>
      </c>
      <c r="K93" s="35">
        <f>VLOOKUP(B93,Index_Methodology!$S$23:$Z$571,2,FALSE)</f>
        <v>0.36750000000000005</v>
      </c>
      <c r="L93" s="35">
        <f>VLOOKUP(B93,Index_Methodology!$S$23:$Z$571,3,FALSE)</f>
        <v>0.32931937172774867</v>
      </c>
      <c r="M93" s="35">
        <f>VLOOKUP(B93,Index_Methodology!$S$23:$Z$571,4,FALSE)</f>
        <v>0.28155339805825241</v>
      </c>
      <c r="N93" s="35">
        <f>VLOOKUP(B93,Index_Methodology!$S$23:$Z$571,5,FALSE)</f>
        <v>0.21805555555555553</v>
      </c>
      <c r="O93" s="35">
        <f>VLOOKUP(B93,Index_Methodology!$S$23:$Z$571,6,FALSE)</f>
        <v>0.50298507462686559</v>
      </c>
      <c r="P93" s="35">
        <f>VLOOKUP(B93,Index_Methodology!$S$23:$Z$571,7,FALSE)</f>
        <v>0.59259259259259256</v>
      </c>
    </row>
    <row r="94" spans="1:16" x14ac:dyDescent="0.25">
      <c r="A94" t="s">
        <v>87</v>
      </c>
      <c r="B94" s="15">
        <f>Index_Methodology!AB111</f>
        <v>44101</v>
      </c>
      <c r="C94" s="32">
        <f>Index_Methodology!AC111</f>
        <v>10.04310567377788</v>
      </c>
      <c r="D94" s="32">
        <f>Index_Methodology!AD111</f>
        <v>8.9338045954271923</v>
      </c>
      <c r="E94" s="32">
        <f>Index_Methodology!AE111</f>
        <v>8.1173173874556319</v>
      </c>
      <c r="F94" s="32">
        <f>Index_Methodology!AF111</f>
        <v>6.0867307113805342</v>
      </c>
      <c r="G94" s="32">
        <f>Index_Methodology!AG111</f>
        <v>14.705572325240741</v>
      </c>
      <c r="H94" s="32">
        <f>Index_Methodology!AH111</f>
        <v>19.454515181528325</v>
      </c>
      <c r="I94" s="32" t="e">
        <f>VLOOKUP(B94,#REF!,26,FALSE)</f>
        <v>#REF!</v>
      </c>
      <c r="J94" s="35">
        <f>VLOOKUP(B94,Index_Methodology!$S$23:$Z$571,8,FALSE)</f>
        <v>3.2173812612931632E-2</v>
      </c>
      <c r="K94" s="35">
        <f>VLOOKUP(B94,Index_Methodology!$S$23:$Z$571,2,FALSE)</f>
        <v>0.323125</v>
      </c>
      <c r="L94" s="35">
        <f>VLOOKUP(B94,Index_Methodology!$S$23:$Z$571,3,FALSE)</f>
        <v>0.28743455497382198</v>
      </c>
      <c r="M94" s="35">
        <f>VLOOKUP(B94,Index_Methodology!$S$23:$Z$571,4,FALSE)</f>
        <v>0.26116504854368927</v>
      </c>
      <c r="N94" s="35">
        <f>VLOOKUP(B94,Index_Methodology!$S$23:$Z$571,5,FALSE)</f>
        <v>0.19583333333333336</v>
      </c>
      <c r="O94" s="35">
        <f>VLOOKUP(B94,Index_Methodology!$S$23:$Z$571,6,FALSE)</f>
        <v>0.4731343283582089</v>
      </c>
      <c r="P94" s="35">
        <f>VLOOKUP(B94,Index_Methodology!$S$23:$Z$571,7,FALSE)</f>
        <v>0.625925925925926</v>
      </c>
    </row>
    <row r="95" spans="1:16" x14ac:dyDescent="0.25">
      <c r="A95" t="s">
        <v>87</v>
      </c>
      <c r="B95" s="15">
        <f>Index_Methodology!AB112</f>
        <v>44102</v>
      </c>
      <c r="C95" s="32">
        <f>Index_Methodology!AC112</f>
        <v>9.5296875690768275</v>
      </c>
      <c r="D95" s="32">
        <f>Index_Methodology!AD112</f>
        <v>8.5029488490208287</v>
      </c>
      <c r="E95" s="32">
        <f>Index_Methodology!AE112</f>
        <v>7.4867760837295894</v>
      </c>
      <c r="F95" s="32">
        <f>Index_Methodology!AF112</f>
        <v>5.5579701871584728</v>
      </c>
      <c r="G95" s="32">
        <f>Index_Methodology!AG112</f>
        <v>13.689355048619539</v>
      </c>
      <c r="H95" s="32">
        <f>Index_Methodology!AH112</f>
        <v>18.066783868719511</v>
      </c>
      <c r="I95" s="32" t="e">
        <f>VLOOKUP(B95,#REF!,26,FALSE)</f>
        <v>#REF!</v>
      </c>
      <c r="J95" s="35">
        <f>VLOOKUP(B95,Index_Methodology!$S$23:$Z$571,8,FALSE)</f>
        <v>3.4235120263402814E-2</v>
      </c>
      <c r="K95" s="35">
        <f>VLOOKUP(B95,Index_Methodology!$S$23:$Z$571,2,FALSE)</f>
        <v>0.32624999999999998</v>
      </c>
      <c r="L95" s="35">
        <f>VLOOKUP(B95,Index_Methodology!$S$23:$Z$571,3,FALSE)</f>
        <v>0.29109947643979062</v>
      </c>
      <c r="M95" s="35">
        <f>VLOOKUP(B95,Index_Methodology!$S$23:$Z$571,4,FALSE)</f>
        <v>0.25631067961165044</v>
      </c>
      <c r="N95" s="35">
        <f>VLOOKUP(B95,Index_Methodology!$S$23:$Z$571,5,FALSE)</f>
        <v>0.19027777777777777</v>
      </c>
      <c r="O95" s="35">
        <f>VLOOKUP(B95,Index_Methodology!$S$23:$Z$571,6,FALSE)</f>
        <v>0.4686567164179104</v>
      </c>
      <c r="P95" s="35">
        <f>VLOOKUP(B95,Index_Methodology!$S$23:$Z$571,7,FALSE)</f>
        <v>0.61851851851851847</v>
      </c>
    </row>
    <row r="96" spans="1:16" x14ac:dyDescent="0.25">
      <c r="A96" t="s">
        <v>87</v>
      </c>
      <c r="B96" s="15">
        <f>Index_Methodology!AB113</f>
        <v>44103</v>
      </c>
      <c r="C96" s="32">
        <f>Index_Methodology!AC113</f>
        <v>9.4487111358212168</v>
      </c>
      <c r="D96" s="32">
        <f>Index_Methodology!AD113</f>
        <v>8.2829550897718445</v>
      </c>
      <c r="E96" s="32">
        <f>Index_Methodology!AE113</f>
        <v>7.0114231404513001</v>
      </c>
      <c r="F96" s="32">
        <f>Index_Methodology!AF113</f>
        <v>5.2687980311270737</v>
      </c>
      <c r="G96" s="32">
        <f>Index_Methodology!AG113</f>
        <v>12.582204253437785</v>
      </c>
      <c r="H96" s="32">
        <f>Index_Methodology!AH113</f>
        <v>17.692753882303254</v>
      </c>
      <c r="I96" s="32" t="e">
        <f>VLOOKUP(B96,#REF!,26,FALSE)</f>
        <v>#REF!</v>
      </c>
      <c r="J96" s="35">
        <f>VLOOKUP(B96,Index_Methodology!$S$23:$Z$571,8,FALSE)</f>
        <v>3.5586864194126454E-2</v>
      </c>
      <c r="K96" s="35">
        <f>VLOOKUP(B96,Index_Methodology!$S$23:$Z$571,2,FALSE)</f>
        <v>0.33624999999999994</v>
      </c>
      <c r="L96" s="35">
        <f>VLOOKUP(B96,Index_Methodology!$S$23:$Z$571,3,FALSE)</f>
        <v>0.29476439790575915</v>
      </c>
      <c r="M96" s="35">
        <f>VLOOKUP(B96,Index_Methodology!$S$23:$Z$571,4,FALSE)</f>
        <v>0.24951456310679604</v>
      </c>
      <c r="N96" s="35">
        <f>VLOOKUP(B96,Index_Methodology!$S$23:$Z$571,5,FALSE)</f>
        <v>0.1875</v>
      </c>
      <c r="O96" s="35">
        <f>VLOOKUP(B96,Index_Methodology!$S$23:$Z$571,6,FALSE)</f>
        <v>0.44776119402985071</v>
      </c>
      <c r="P96" s="35">
        <f>VLOOKUP(B96,Index_Methodology!$S$23:$Z$571,7,FALSE)</f>
        <v>0.62962962962962954</v>
      </c>
    </row>
    <row r="97" spans="1:16" x14ac:dyDescent="0.25">
      <c r="A97" t="s">
        <v>87</v>
      </c>
      <c r="B97" s="15">
        <f>Index_Methodology!AB114</f>
        <v>44104</v>
      </c>
      <c r="C97" s="32">
        <f>Index_Methodology!AC114</f>
        <v>10.006487634909526</v>
      </c>
      <c r="D97" s="32">
        <f>Index_Methodology!AD114</f>
        <v>8.8272350612279595</v>
      </c>
      <c r="E97" s="32">
        <f>Index_Methodology!AE114</f>
        <v>6.8053589286347913</v>
      </c>
      <c r="F97" s="32">
        <f>Index_Methodology!AF114</f>
        <v>5.5315022857432421</v>
      </c>
      <c r="G97" s="32">
        <f>Index_Methodology!AG114</f>
        <v>12.324517331578376</v>
      </c>
      <c r="H97" s="32">
        <f>Index_Methodology!AH114</f>
        <v>18.094158588031227</v>
      </c>
      <c r="I97" s="32" t="e">
        <f>VLOOKUP(B97,#REF!,26,FALSE)</f>
        <v>#REF!</v>
      </c>
      <c r="J97" s="35">
        <f>VLOOKUP(B97,Index_Methodology!$S$23:$Z$571,8,FALSE)</f>
        <v>3.7663065578095581E-2</v>
      </c>
      <c r="K97" s="35">
        <f>VLOOKUP(B97,Index_Methodology!$S$23:$Z$571,2,FALSE)</f>
        <v>0.37687500000000002</v>
      </c>
      <c r="L97" s="35">
        <f>VLOOKUP(B97,Index_Methodology!$S$23:$Z$571,3,FALSE)</f>
        <v>0.33246073298429318</v>
      </c>
      <c r="M97" s="35">
        <f>VLOOKUP(B97,Index_Methodology!$S$23:$Z$571,4,FALSE)</f>
        <v>0.25631067961165044</v>
      </c>
      <c r="N97" s="35">
        <f>VLOOKUP(B97,Index_Methodology!$S$23:$Z$571,5,FALSE)</f>
        <v>0.20833333333333334</v>
      </c>
      <c r="O97" s="35">
        <f>VLOOKUP(B97,Index_Methodology!$S$23:$Z$571,6,FALSE)</f>
        <v>0.4641791044776119</v>
      </c>
      <c r="P97" s="35">
        <f>VLOOKUP(B97,Index_Methodology!$S$23:$Z$571,7,FALSE)</f>
        <v>0.68148148148148147</v>
      </c>
    </row>
    <row r="98" spans="1:16" x14ac:dyDescent="0.25">
      <c r="A98" t="s">
        <v>87</v>
      </c>
      <c r="B98" s="15">
        <f>Index_Methodology!AB115</f>
        <v>44105</v>
      </c>
      <c r="C98" s="32">
        <f>Index_Methodology!AC115</f>
        <v>9.3188528436859421</v>
      </c>
      <c r="D98" s="32">
        <f>Index_Methodology!AD115</f>
        <v>8.2019618915701926</v>
      </c>
      <c r="E98" s="32">
        <f>Index_Methodology!AE115</f>
        <v>6.1131283414365907</v>
      </c>
      <c r="F98" s="32">
        <f>Index_Methodology!AF115</f>
        <v>5.5269472571410612</v>
      </c>
      <c r="G98" s="32">
        <f>Index_Methodology!AG115</f>
        <v>11.578082597237877</v>
      </c>
      <c r="H98" s="32">
        <f>Index_Methodology!AH115</f>
        <v>16.697444034232067</v>
      </c>
      <c r="I98" s="32" t="e">
        <f>VLOOKUP(B98,#REF!,26,FALSE)</f>
        <v>#REF!</v>
      </c>
      <c r="J98" s="35">
        <f>VLOOKUP(B98,Index_Methodology!$S$23:$Z$571,8,FALSE)</f>
        <v>3.9704457856172319E-2</v>
      </c>
      <c r="K98" s="35">
        <f>VLOOKUP(B98,Index_Methodology!$S$23:$Z$571,2,FALSE)</f>
        <v>0.37000000000000005</v>
      </c>
      <c r="L98" s="35">
        <f>VLOOKUP(B98,Index_Methodology!$S$23:$Z$571,3,FALSE)</f>
        <v>0.32565445026178008</v>
      </c>
      <c r="M98" s="35">
        <f>VLOOKUP(B98,Index_Methodology!$S$23:$Z$571,4,FALSE)</f>
        <v>0.2427184466019417</v>
      </c>
      <c r="N98" s="35">
        <f>VLOOKUP(B98,Index_Methodology!$S$23:$Z$571,5,FALSE)</f>
        <v>0.21944444444444447</v>
      </c>
      <c r="O98" s="35">
        <f>VLOOKUP(B98,Index_Methodology!$S$23:$Z$571,6,FALSE)</f>
        <v>0.45970149253731341</v>
      </c>
      <c r="P98" s="35">
        <f>VLOOKUP(B98,Index_Methodology!$S$23:$Z$571,7,FALSE)</f>
        <v>0.66296296296296298</v>
      </c>
    </row>
    <row r="99" spans="1:16" x14ac:dyDescent="0.25">
      <c r="A99" t="s">
        <v>87</v>
      </c>
      <c r="B99" s="15">
        <f>Index_Methodology!AB116</f>
        <v>44106</v>
      </c>
      <c r="C99" s="32">
        <f>Index_Methodology!AC116</f>
        <v>9.0391534679031782</v>
      </c>
      <c r="D99" s="32">
        <f>Index_Methodology!AD116</f>
        <v>8.0501654457461935</v>
      </c>
      <c r="E99" s="32">
        <f>Index_Methodology!AE116</f>
        <v>5.5830153630575952</v>
      </c>
      <c r="F99" s="32">
        <f>Index_Methodology!AF116</f>
        <v>5.3131163728668644</v>
      </c>
      <c r="G99" s="32">
        <f>Index_Methodology!AG116</f>
        <v>11.198217734165617</v>
      </c>
      <c r="H99" s="32">
        <f>Index_Methodology!AH116</f>
        <v>15.996479402179812</v>
      </c>
      <c r="I99" s="32" t="e">
        <f>VLOOKUP(B99,#REF!,26,FALSE)</f>
        <v>#REF!</v>
      </c>
      <c r="J99" s="35">
        <f>VLOOKUP(B99,Index_Methodology!$S$23:$Z$571,8,FALSE)</f>
        <v>4.0518174771620452E-2</v>
      </c>
      <c r="K99" s="35">
        <f>VLOOKUP(B99,Index_Methodology!$S$23:$Z$571,2,FALSE)</f>
        <v>0.36625000000000008</v>
      </c>
      <c r="L99" s="35">
        <f>VLOOKUP(B99,Index_Methodology!$S$23:$Z$571,3,FALSE)</f>
        <v>0.32617801047120415</v>
      </c>
      <c r="M99" s="35">
        <f>VLOOKUP(B99,Index_Methodology!$S$23:$Z$571,4,FALSE)</f>
        <v>0.22621359223300966</v>
      </c>
      <c r="N99" s="35">
        <f>VLOOKUP(B99,Index_Methodology!$S$23:$Z$571,5,FALSE)</f>
        <v>0.21527777777777776</v>
      </c>
      <c r="O99" s="35">
        <f>VLOOKUP(B99,Index_Methodology!$S$23:$Z$571,6,FALSE)</f>
        <v>0.45373134328358206</v>
      </c>
      <c r="P99" s="35">
        <f>VLOOKUP(B99,Index_Methodology!$S$23:$Z$571,7,FALSE)</f>
        <v>0.64814814814814825</v>
      </c>
    </row>
    <row r="100" spans="1:16" x14ac:dyDescent="0.25">
      <c r="A100" t="s">
        <v>87</v>
      </c>
      <c r="B100" s="15">
        <f>Index_Methodology!AB117</f>
        <v>44107</v>
      </c>
      <c r="C100" s="32">
        <f>Index_Methodology!AC117</f>
        <v>8.670553040739005</v>
      </c>
      <c r="D100" s="32">
        <f>Index_Methodology!AD117</f>
        <v>7.8239218479381361</v>
      </c>
      <c r="E100" s="32">
        <f>Index_Methodology!AE117</f>
        <v>5.3367023661628599</v>
      </c>
      <c r="F100" s="32">
        <f>Index_Methodology!AF117</f>
        <v>5.0896328121738392</v>
      </c>
      <c r="G100" s="32">
        <f>Index_Methodology!AG117</f>
        <v>11.045460159933766</v>
      </c>
      <c r="H100" s="32">
        <f>Index_Methodology!AH117</f>
        <v>14.62994020469017</v>
      </c>
      <c r="I100" s="32" t="e">
        <f>VLOOKUP(B100,#REF!,26,FALSE)</f>
        <v>#REF!</v>
      </c>
      <c r="J100" s="35">
        <f>VLOOKUP(B100,Index_Methodology!$S$23:$Z$571,8,FALSE)</f>
        <v>4.2024424311571218E-2</v>
      </c>
      <c r="K100" s="35">
        <f>VLOOKUP(B100,Index_Methodology!$S$23:$Z$571,2,FALSE)</f>
        <v>0.364375</v>
      </c>
      <c r="L100" s="35">
        <f>VLOOKUP(B100,Index_Methodology!$S$23:$Z$571,3,FALSE)</f>
        <v>0.3287958115183246</v>
      </c>
      <c r="M100" s="35">
        <f>VLOOKUP(B100,Index_Methodology!$S$23:$Z$571,4,FALSE)</f>
        <v>0.22427184466019412</v>
      </c>
      <c r="N100" s="35">
        <f>VLOOKUP(B100,Index_Methodology!$S$23:$Z$571,5,FALSE)</f>
        <v>0.21388888888888888</v>
      </c>
      <c r="O100" s="35">
        <f>VLOOKUP(B100,Index_Methodology!$S$23:$Z$571,6,FALSE)</f>
        <v>0.4641791044776119</v>
      </c>
      <c r="P100" s="35">
        <f>VLOOKUP(B100,Index_Methodology!$S$23:$Z$571,7,FALSE)</f>
        <v>0.61481481481481481</v>
      </c>
    </row>
    <row r="101" spans="1:16" x14ac:dyDescent="0.25">
      <c r="A101" t="s">
        <v>87</v>
      </c>
      <c r="B101" s="15">
        <f>Index_Methodology!AB118</f>
        <v>44108</v>
      </c>
      <c r="C101" s="32">
        <f>Index_Methodology!AC118</f>
        <v>7.2803645517023252</v>
      </c>
      <c r="D101" s="32">
        <f>Index_Methodology!AD118</f>
        <v>6.6911832170021057</v>
      </c>
      <c r="E101" s="32">
        <f>Index_Methodology!AE118</f>
        <v>4.4806385997346885</v>
      </c>
      <c r="F101" s="32">
        <f>Index_Methodology!AF118</f>
        <v>4.5300046099481124</v>
      </c>
      <c r="G101" s="32">
        <f>Index_Methodology!AG118</f>
        <v>9.4712006222003797</v>
      </c>
      <c r="H101" s="32">
        <f>Index_Methodology!AH118</f>
        <v>13.805728335079962</v>
      </c>
      <c r="I101" s="32" t="e">
        <f>VLOOKUP(B101,#REF!,26,FALSE)</f>
        <v>#REF!</v>
      </c>
      <c r="J101" s="35">
        <f>VLOOKUP(B101,Index_Methodology!$S$23:$Z$571,8,FALSE)</f>
        <v>4.5069858476149589E-2</v>
      </c>
      <c r="K101" s="35">
        <f>VLOOKUP(B101,Index_Methodology!$S$23:$Z$571,2,FALSE)</f>
        <v>0.32812500000000006</v>
      </c>
      <c r="L101" s="35">
        <f>VLOOKUP(B101,Index_Methodology!$S$23:$Z$571,3,FALSE)</f>
        <v>0.30157068062827225</v>
      </c>
      <c r="M101" s="35">
        <f>VLOOKUP(B101,Index_Methodology!$S$23:$Z$571,4,FALSE)</f>
        <v>0.20194174757281549</v>
      </c>
      <c r="N101" s="35">
        <f>VLOOKUP(B101,Index_Methodology!$S$23:$Z$571,5,FALSE)</f>
        <v>0.20416666666666666</v>
      </c>
      <c r="O101" s="35">
        <f>VLOOKUP(B101,Index_Methodology!$S$23:$Z$571,6,FALSE)</f>
        <v>0.42686567164179101</v>
      </c>
      <c r="P101" s="35">
        <f>VLOOKUP(B101,Index_Methodology!$S$23:$Z$571,7,FALSE)</f>
        <v>0.62222222222222223</v>
      </c>
    </row>
    <row r="102" spans="1:16" x14ac:dyDescent="0.25">
      <c r="A102" t="s">
        <v>87</v>
      </c>
      <c r="B102" s="15">
        <f>Index_Methodology!AB119</f>
        <v>44109</v>
      </c>
      <c r="C102" s="32">
        <f>Index_Methodology!AC119</f>
        <v>7.0068577570685582</v>
      </c>
      <c r="D102" s="32">
        <f>Index_Methodology!AD119</f>
        <v>6.5800943691522953</v>
      </c>
      <c r="E102" s="32">
        <f>Index_Methodology!AE119</f>
        <v>3.9727189756408299</v>
      </c>
      <c r="F102" s="32">
        <f>Index_Methodology!AF119</f>
        <v>4.4653676581359729</v>
      </c>
      <c r="G102" s="32">
        <f>Index_Methodology!AG119</f>
        <v>8.6624151042110533</v>
      </c>
      <c r="H102" s="32">
        <f>Index_Methodology!AH119</f>
        <v>12.294259006815926</v>
      </c>
      <c r="I102" s="32" t="e">
        <f>VLOOKUP(B102,#REF!,26,FALSE)</f>
        <v>#REF!</v>
      </c>
      <c r="J102" s="35">
        <f>VLOOKUP(B102,Index_Methodology!$S$23:$Z$571,8,FALSE)</f>
        <v>4.7899502406969739E-2</v>
      </c>
      <c r="K102" s="35">
        <f>VLOOKUP(B102,Index_Methodology!$S$23:$Z$571,2,FALSE)</f>
        <v>0.33562500000000001</v>
      </c>
      <c r="L102" s="35">
        <f>VLOOKUP(B102,Index_Methodology!$S$23:$Z$571,3,FALSE)</f>
        <v>0.3151832460732984</v>
      </c>
      <c r="M102" s="35">
        <f>VLOOKUP(B102,Index_Methodology!$S$23:$Z$571,4,FALSE)</f>
        <v>0.19029126213592229</v>
      </c>
      <c r="N102" s="35">
        <f>VLOOKUP(B102,Index_Methodology!$S$23:$Z$571,5,FALSE)</f>
        <v>0.21388888888888888</v>
      </c>
      <c r="O102" s="35">
        <f>VLOOKUP(B102,Index_Methodology!$S$23:$Z$571,6,FALSE)</f>
        <v>0.41492537313432837</v>
      </c>
      <c r="P102" s="35">
        <f>VLOOKUP(B102,Index_Methodology!$S$23:$Z$571,7,FALSE)</f>
        <v>0.5888888888888888</v>
      </c>
    </row>
    <row r="103" spans="1:16" x14ac:dyDescent="0.25">
      <c r="A103" t="s">
        <v>87</v>
      </c>
      <c r="B103" s="15">
        <f>Index_Methodology!AB120</f>
        <v>44110</v>
      </c>
      <c r="C103" s="32">
        <f>Index_Methodology!AC120</f>
        <v>7.5665572643200116</v>
      </c>
      <c r="D103" s="32">
        <f>Index_Methodology!AD120</f>
        <v>7.1177029379145544</v>
      </c>
      <c r="E103" s="32">
        <f>Index_Methodology!AE120</f>
        <v>3.9251473686113596</v>
      </c>
      <c r="F103" s="32">
        <f>Index_Methodology!AF120</f>
        <v>5.0906501472489376</v>
      </c>
      <c r="G103" s="32">
        <f>Index_Methodology!AG120</f>
        <v>8.5207951447032411</v>
      </c>
      <c r="H103" s="32">
        <f>Index_Methodology!AH120</f>
        <v>12.587789455015553</v>
      </c>
      <c r="I103" s="32" t="e">
        <f>VLOOKUP(B103,#REF!,26,FALSE)</f>
        <v>#REF!</v>
      </c>
      <c r="J103" s="35">
        <f>VLOOKUP(B103,Index_Methodology!$S$23:$Z$571,8,FALSE)</f>
        <v>4.5017170702746433E-2</v>
      </c>
      <c r="K103" s="35">
        <f>VLOOKUP(B103,Index_Methodology!$S$23:$Z$571,2,FALSE)</f>
        <v>0.34062500000000001</v>
      </c>
      <c r="L103" s="35">
        <f>VLOOKUP(B103,Index_Methodology!$S$23:$Z$571,3,FALSE)</f>
        <v>0.32041884816753929</v>
      </c>
      <c r="M103" s="35">
        <f>VLOOKUP(B103,Index_Methodology!$S$23:$Z$571,4,FALSE)</f>
        <v>0.17669902912621355</v>
      </c>
      <c r="N103" s="35">
        <f>VLOOKUP(B103,Index_Methodology!$S$23:$Z$571,5,FALSE)</f>
        <v>0.22916666666666669</v>
      </c>
      <c r="O103" s="35">
        <f>VLOOKUP(B103,Index_Methodology!$S$23:$Z$571,6,FALSE)</f>
        <v>0.38358208955223877</v>
      </c>
      <c r="P103" s="35">
        <f>VLOOKUP(B103,Index_Methodology!$S$23:$Z$571,7,FALSE)</f>
        <v>0.56666666666666665</v>
      </c>
    </row>
    <row r="104" spans="1:16" x14ac:dyDescent="0.25">
      <c r="A104" t="s">
        <v>87</v>
      </c>
      <c r="B104" s="15">
        <f>Index_Methodology!AB121</f>
        <v>44111</v>
      </c>
      <c r="C104" s="32">
        <f>Index_Methodology!AC121</f>
        <v>4.4930037373524323</v>
      </c>
      <c r="D104" s="32">
        <f>Index_Methodology!AD121</f>
        <v>4.2890940860531304</v>
      </c>
      <c r="E104" s="32">
        <f>Index_Methodology!AE121</f>
        <v>2.1774883800518738</v>
      </c>
      <c r="F104" s="32">
        <f>Index_Methodology!AF121</f>
        <v>3.0002542745320007</v>
      </c>
      <c r="G104" s="32">
        <f>Index_Methodology!AG121</f>
        <v>4.8098032803361068</v>
      </c>
      <c r="H104" s="32">
        <f>Index_Methodology!AH121</f>
        <v>6.0332982132665389</v>
      </c>
      <c r="I104" s="32" t="e">
        <f>VLOOKUP(B104,#REF!,26,FALSE)</f>
        <v>#REF!</v>
      </c>
      <c r="J104" s="35">
        <f>VLOOKUP(B104,Index_Methodology!$S$23:$Z$571,8,FALSE)</f>
        <v>8.4715041929675508E-2</v>
      </c>
      <c r="K104" s="35">
        <f>VLOOKUP(B104,Index_Methodology!$S$23:$Z$571,2,FALSE)</f>
        <v>0.38062500000000005</v>
      </c>
      <c r="L104" s="35">
        <f>VLOOKUP(B104,Index_Methodology!$S$23:$Z$571,3,FALSE)</f>
        <v>0.36335078534031418</v>
      </c>
      <c r="M104" s="35">
        <f>VLOOKUP(B104,Index_Methodology!$S$23:$Z$571,4,FALSE)</f>
        <v>0.1844660194174757</v>
      </c>
      <c r="N104" s="35">
        <f>VLOOKUP(B104,Index_Methodology!$S$23:$Z$571,5,FALSE)</f>
        <v>0.2541666666666666</v>
      </c>
      <c r="O104" s="35">
        <f>VLOOKUP(B104,Index_Methodology!$S$23:$Z$571,6,FALSE)</f>
        <v>0.40746268656716411</v>
      </c>
      <c r="P104" s="35">
        <f>VLOOKUP(B104,Index_Methodology!$S$23:$Z$571,7,FALSE)</f>
        <v>0.51111111111111118</v>
      </c>
    </row>
    <row r="105" spans="1:16" x14ac:dyDescent="0.25">
      <c r="A105" t="s">
        <v>87</v>
      </c>
      <c r="B105" s="15">
        <f>Index_Methodology!AB122</f>
        <v>44112</v>
      </c>
      <c r="C105" s="32">
        <f>Index_Methodology!AC122</f>
        <v>4.5677655881009702</v>
      </c>
      <c r="D105" s="32">
        <f>Index_Methodology!AD122</f>
        <v>4.3649773214027308</v>
      </c>
      <c r="E105" s="32">
        <f>Index_Methodology!AE122</f>
        <v>2.2645398495026492</v>
      </c>
      <c r="F105" s="32">
        <f>Index_Methodology!AF122</f>
        <v>3.073419290047934</v>
      </c>
      <c r="G105" s="32">
        <f>Index_Methodology!AG122</f>
        <v>4.8738305417654031</v>
      </c>
      <c r="H105" s="32">
        <f>Index_Methodology!AH122</f>
        <v>5.9364062683448378</v>
      </c>
      <c r="I105" s="32" t="e">
        <f>VLOOKUP(B105,#REF!,26,FALSE)</f>
        <v>#REF!</v>
      </c>
      <c r="J105" s="35">
        <f>VLOOKUP(B105,Index_Methodology!$S$23:$Z$571,8,FALSE)</f>
        <v>8.3602144776164622E-2</v>
      </c>
      <c r="K105" s="35">
        <f>VLOOKUP(B105,Index_Methodology!$S$23:$Z$571,2,FALSE)</f>
        <v>0.38187500000000002</v>
      </c>
      <c r="L105" s="35">
        <f>VLOOKUP(B105,Index_Methodology!$S$23:$Z$571,3,FALSE)</f>
        <v>0.36492146596858638</v>
      </c>
      <c r="M105" s="35">
        <f>VLOOKUP(B105,Index_Methodology!$S$23:$Z$571,4,FALSE)</f>
        <v>0.18932038834951453</v>
      </c>
      <c r="N105" s="35">
        <f>VLOOKUP(B105,Index_Methodology!$S$23:$Z$571,5,FALSE)</f>
        <v>0.25694444444444448</v>
      </c>
      <c r="O105" s="35">
        <f>VLOOKUP(B105,Index_Methodology!$S$23:$Z$571,6,FALSE)</f>
        <v>0.40746268656716411</v>
      </c>
      <c r="P105" s="35">
        <f>VLOOKUP(B105,Index_Methodology!$S$23:$Z$571,7,FALSE)</f>
        <v>0.49629629629629629</v>
      </c>
    </row>
    <row r="106" spans="1:16" x14ac:dyDescent="0.25">
      <c r="A106" t="s">
        <v>87</v>
      </c>
      <c r="B106" s="15">
        <f>Index_Methodology!AB123</f>
        <v>44113</v>
      </c>
      <c r="C106" s="32">
        <f>Index_Methodology!AC123</f>
        <v>4.60924187667983</v>
      </c>
      <c r="D106" s="32">
        <f>Index_Methodology!AD123</f>
        <v>4.4847230989244062</v>
      </c>
      <c r="E106" s="32">
        <f>Index_Methodology!AE123</f>
        <v>2.3010073639580639</v>
      </c>
      <c r="F106" s="32">
        <f>Index_Methodology!AF123</f>
        <v>3.1246265395654458</v>
      </c>
      <c r="G106" s="32">
        <f>Index_Methodology!AG123</f>
        <v>5.0456895321644257</v>
      </c>
      <c r="H106" s="32">
        <f>Index_Methodology!AH123</f>
        <v>5.8816499568290732</v>
      </c>
      <c r="I106" s="32" t="e">
        <f>VLOOKUP(B106,#REF!,26,FALSE)</f>
        <v>#REF!</v>
      </c>
      <c r="J106" s="35">
        <f>VLOOKUP(B106,Index_Methodology!$S$23:$Z$571,8,FALSE)</f>
        <v>8.3121044685981207E-2</v>
      </c>
      <c r="K106" s="35">
        <f>VLOOKUP(B106,Index_Methodology!$S$23:$Z$571,2,FALSE)</f>
        <v>0.38312500000000005</v>
      </c>
      <c r="L106" s="35">
        <f>VLOOKUP(B106,Index_Methodology!$S$23:$Z$571,3,FALSE)</f>
        <v>0.37277486910994773</v>
      </c>
      <c r="M106" s="35">
        <f>VLOOKUP(B106,Index_Methodology!$S$23:$Z$571,4,FALSE)</f>
        <v>0.19126213592233005</v>
      </c>
      <c r="N106" s="35">
        <f>VLOOKUP(B106,Index_Methodology!$S$23:$Z$571,5,FALSE)</f>
        <v>0.25972222222222224</v>
      </c>
      <c r="O106" s="35">
        <f>VLOOKUP(B106,Index_Methodology!$S$23:$Z$571,6,FALSE)</f>
        <v>0.41940298507462687</v>
      </c>
      <c r="P106" s="35">
        <f>VLOOKUP(B106,Index_Methodology!$S$23:$Z$571,7,FALSE)</f>
        <v>0.48888888888888882</v>
      </c>
    </row>
    <row r="107" spans="1:16" x14ac:dyDescent="0.25">
      <c r="A107" t="s">
        <v>87</v>
      </c>
      <c r="B107" s="15">
        <f>Index_Methodology!AB124</f>
        <v>44114</v>
      </c>
      <c r="C107" s="32">
        <f>Index_Methodology!AC124</f>
        <v>4.6268030476324444</v>
      </c>
      <c r="D107" s="32">
        <f>Index_Methodology!AD124</f>
        <v>4.5881407427720218</v>
      </c>
      <c r="E107" s="32">
        <f>Index_Methodology!AE124</f>
        <v>2.4155880374702909</v>
      </c>
      <c r="F107" s="32">
        <f>Index_Methodology!AF124</f>
        <v>3.1832677332864865</v>
      </c>
      <c r="G107" s="32">
        <f>Index_Methodology!AG124</f>
        <v>5.5062477704353681</v>
      </c>
      <c r="H107" s="32">
        <f>Index_Methodology!AH124</f>
        <v>5.9466391880289429</v>
      </c>
      <c r="I107" s="32" t="e">
        <f>VLOOKUP(B107,#REF!,26,FALSE)</f>
        <v>#REF!</v>
      </c>
      <c r="J107" s="35">
        <f>VLOOKUP(B107,Index_Methodology!$S$23:$Z$571,8,FALSE)</f>
        <v>8.1589813984662363E-2</v>
      </c>
      <c r="K107" s="35">
        <f>VLOOKUP(B107,Index_Methodology!$S$23:$Z$571,2,FALSE)</f>
        <v>0.37750000000000006</v>
      </c>
      <c r="L107" s="35">
        <f>VLOOKUP(B107,Index_Methodology!$S$23:$Z$571,3,FALSE)</f>
        <v>0.37434554973821987</v>
      </c>
      <c r="M107" s="35">
        <f>VLOOKUP(B107,Index_Methodology!$S$23:$Z$571,4,FALSE)</f>
        <v>0.19708737864077666</v>
      </c>
      <c r="N107" s="35">
        <f>VLOOKUP(B107,Index_Methodology!$S$23:$Z$571,5,FALSE)</f>
        <v>0.25972222222222224</v>
      </c>
      <c r="O107" s="35">
        <f>VLOOKUP(B107,Index_Methodology!$S$23:$Z$571,6,FALSE)</f>
        <v>0.44925373134328356</v>
      </c>
      <c r="P107" s="35">
        <f>VLOOKUP(B107,Index_Methodology!$S$23:$Z$571,7,FALSE)</f>
        <v>0.48518518518518511</v>
      </c>
    </row>
    <row r="108" spans="1:16" x14ac:dyDescent="0.25">
      <c r="A108" t="s">
        <v>87</v>
      </c>
      <c r="B108" s="15">
        <f>Index_Methodology!AB125</f>
        <v>44115</v>
      </c>
      <c r="C108" s="32">
        <f>Index_Methodology!AC125</f>
        <v>4.2525515917690475</v>
      </c>
      <c r="D108" s="32">
        <f>Index_Methodology!AD125</f>
        <v>4.2919050086747745</v>
      </c>
      <c r="E108" s="32">
        <f>Index_Methodology!AE125</f>
        <v>2.3522873419881085</v>
      </c>
      <c r="F108" s="32">
        <f>Index_Methodology!AF125</f>
        <v>3.0163650076918618</v>
      </c>
      <c r="G108" s="32">
        <f>Index_Methodology!AG125</f>
        <v>5.3774623862431756</v>
      </c>
      <c r="H108" s="32">
        <f>Index_Methodology!AH125</f>
        <v>6.6952841789229769</v>
      </c>
      <c r="I108" s="32" t="e">
        <f>VLOOKUP(B108,#REF!,26,FALSE)</f>
        <v>#REF!</v>
      </c>
      <c r="J108" s="35">
        <f>VLOOKUP(B108,Index_Methodology!$S$23:$Z$571,8,FALSE)</f>
        <v>7.9658057683688471E-2</v>
      </c>
      <c r="K108" s="35">
        <f>VLOOKUP(B108,Index_Methodology!$S$23:$Z$571,2,FALSE)</f>
        <v>0.33875</v>
      </c>
      <c r="L108" s="35">
        <f>VLOOKUP(B108,Index_Methodology!$S$23:$Z$571,3,FALSE)</f>
        <v>0.34188481675392668</v>
      </c>
      <c r="M108" s="35">
        <f>VLOOKUP(B108,Index_Methodology!$S$23:$Z$571,4,FALSE)</f>
        <v>0.187378640776699</v>
      </c>
      <c r="N108" s="35">
        <f>VLOOKUP(B108,Index_Methodology!$S$23:$Z$571,5,FALSE)</f>
        <v>0.24027777777777776</v>
      </c>
      <c r="O108" s="35">
        <f>VLOOKUP(B108,Index_Methodology!$S$23:$Z$571,6,FALSE)</f>
        <v>0.42835820895522392</v>
      </c>
      <c r="P108" s="35">
        <f>VLOOKUP(B108,Index_Methodology!$S$23:$Z$571,7,FALSE)</f>
        <v>0.53333333333333333</v>
      </c>
    </row>
    <row r="109" spans="1:16" x14ac:dyDescent="0.25">
      <c r="A109" t="s">
        <v>87</v>
      </c>
      <c r="B109" s="15">
        <f>Index_Methodology!AB126</f>
        <v>44116</v>
      </c>
      <c r="C109" s="32">
        <f>Index_Methodology!AC126</f>
        <v>4.1262963813579017</v>
      </c>
      <c r="D109" s="32">
        <f>Index_Methodology!AD126</f>
        <v>4.2721111896766182</v>
      </c>
      <c r="E109" s="32">
        <f>Index_Methodology!AE126</f>
        <v>2.3382321925619807</v>
      </c>
      <c r="F109" s="32">
        <f>Index_Methodology!AF126</f>
        <v>2.8956465834090537</v>
      </c>
      <c r="G109" s="32">
        <f>Index_Methodology!AG126</f>
        <v>5.2398833696686742</v>
      </c>
      <c r="H109" s="32">
        <f>Index_Methodology!AH126</f>
        <v>6.5679033616021441</v>
      </c>
      <c r="I109" s="32" t="e">
        <f>VLOOKUP(B109,#REF!,26,FALSE)</f>
        <v>#REF!</v>
      </c>
      <c r="J109" s="35">
        <f>VLOOKUP(B109,Index_Methodology!$S$23:$Z$571,8,FALSE)</f>
        <v>8.3458619588220512E-2</v>
      </c>
      <c r="K109" s="35">
        <f>VLOOKUP(B109,Index_Methodology!$S$23:$Z$571,2,FALSE)</f>
        <v>0.34437499999999999</v>
      </c>
      <c r="L109" s="35">
        <f>VLOOKUP(B109,Index_Methodology!$S$23:$Z$571,3,FALSE)</f>
        <v>0.35654450261780107</v>
      </c>
      <c r="M109" s="35">
        <f>VLOOKUP(B109,Index_Methodology!$S$23:$Z$571,4,FALSE)</f>
        <v>0.19514563106796112</v>
      </c>
      <c r="N109" s="35">
        <f>VLOOKUP(B109,Index_Methodology!$S$23:$Z$571,5,FALSE)</f>
        <v>0.24166666666666664</v>
      </c>
      <c r="O109" s="35">
        <f>VLOOKUP(B109,Index_Methodology!$S$23:$Z$571,6,FALSE)</f>
        <v>0.43731343283582091</v>
      </c>
      <c r="P109" s="35">
        <f>VLOOKUP(B109,Index_Methodology!$S$23:$Z$571,7,FALSE)</f>
        <v>0.54814814814814805</v>
      </c>
    </row>
    <row r="110" spans="1:16" x14ac:dyDescent="0.25">
      <c r="A110" t="s">
        <v>87</v>
      </c>
      <c r="B110" s="15">
        <f>Index_Methodology!AB127</f>
        <v>44117</v>
      </c>
      <c r="C110" s="32">
        <f>Index_Methodology!AC127</f>
        <v>3.9269121677068504</v>
      </c>
      <c r="D110" s="32">
        <f>Index_Methodology!AD127</f>
        <v>4.0277915134384044</v>
      </c>
      <c r="E110" s="32">
        <f>Index_Methodology!AE127</f>
        <v>2.1684226782338287</v>
      </c>
      <c r="F110" s="32">
        <f>Index_Methodology!AF127</f>
        <v>2.7417100712096496</v>
      </c>
      <c r="G110" s="32">
        <f>Index_Methodology!AG127</f>
        <v>4.8824653549558636</v>
      </c>
      <c r="H110" s="32">
        <f>Index_Methodology!AH127</f>
        <v>6.5174365121326536</v>
      </c>
      <c r="I110" s="32" t="e">
        <f>VLOOKUP(B110,#REF!,26,FALSE)</f>
        <v>#REF!</v>
      </c>
      <c r="J110" s="35">
        <f>VLOOKUP(B110,Index_Methodology!$S$23:$Z$571,8,FALSE)</f>
        <v>8.8651078794891966E-2</v>
      </c>
      <c r="K110" s="35">
        <f>VLOOKUP(B110,Index_Methodology!$S$23:$Z$571,2,FALSE)</f>
        <v>0.34812500000000002</v>
      </c>
      <c r="L110" s="35">
        <f>VLOOKUP(B110,Index_Methodology!$S$23:$Z$571,3,FALSE)</f>
        <v>0.35706806282722514</v>
      </c>
      <c r="M110" s="35">
        <f>VLOOKUP(B110,Index_Methodology!$S$23:$Z$571,4,FALSE)</f>
        <v>0.19223300970873783</v>
      </c>
      <c r="N110" s="35">
        <f>VLOOKUP(B110,Index_Methodology!$S$23:$Z$571,5,FALSE)</f>
        <v>0.24305555555555552</v>
      </c>
      <c r="O110" s="35">
        <f>VLOOKUP(B110,Index_Methodology!$S$23:$Z$571,6,FALSE)</f>
        <v>0.43283582089552242</v>
      </c>
      <c r="P110" s="35">
        <f>VLOOKUP(B110,Index_Methodology!$S$23:$Z$571,7,FALSE)</f>
        <v>0.57777777777777772</v>
      </c>
    </row>
    <row r="111" spans="1:16" x14ac:dyDescent="0.25">
      <c r="A111" t="s">
        <v>87</v>
      </c>
      <c r="B111" s="15">
        <f>Index_Methodology!AB128</f>
        <v>44118</v>
      </c>
      <c r="C111" s="32">
        <f>Index_Methodology!AC128</f>
        <v>4.5949394839548612</v>
      </c>
      <c r="D111" s="32">
        <f>Index_Methodology!AD128</f>
        <v>4.7086860161912272</v>
      </c>
      <c r="E111" s="32">
        <f>Index_Methodology!AE128</f>
        <v>2.4485554292856513</v>
      </c>
      <c r="F111" s="32">
        <f>Index_Methodology!AF128</f>
        <v>3.0566839429401274</v>
      </c>
      <c r="G111" s="32">
        <f>Index_Methodology!AG128</f>
        <v>5.6285400817801898</v>
      </c>
      <c r="H111" s="32">
        <f>Index_Methodology!AH128</f>
        <v>6.7852875994634898</v>
      </c>
      <c r="I111" s="32" t="e">
        <f>VLOOKUP(B111,#REF!,26,FALSE)</f>
        <v>#REF!</v>
      </c>
      <c r="J111" s="35">
        <f>VLOOKUP(B111,Index_Methodology!$S$23:$Z$571,8,FALSE)</f>
        <v>8.4059866587743365E-2</v>
      </c>
      <c r="K111" s="35">
        <f>VLOOKUP(B111,Index_Methodology!$S$23:$Z$571,2,FALSE)</f>
        <v>0.38624999999999998</v>
      </c>
      <c r="L111" s="35">
        <f>VLOOKUP(B111,Index_Methodology!$S$23:$Z$571,3,FALSE)</f>
        <v>0.39581151832460731</v>
      </c>
      <c r="M111" s="35">
        <f>VLOOKUP(B111,Index_Methodology!$S$23:$Z$571,4,FALSE)</f>
        <v>0.20582524271844654</v>
      </c>
      <c r="N111" s="35">
        <f>VLOOKUP(B111,Index_Methodology!$S$23:$Z$571,5,FALSE)</f>
        <v>0.25694444444444448</v>
      </c>
      <c r="O111" s="35">
        <f>VLOOKUP(B111,Index_Methodology!$S$23:$Z$571,6,FALSE)</f>
        <v>0.4731343283582089</v>
      </c>
      <c r="P111" s="35">
        <f>VLOOKUP(B111,Index_Methodology!$S$23:$Z$571,7,FALSE)</f>
        <v>0.57037037037037042</v>
      </c>
    </row>
    <row r="112" spans="1:16" x14ac:dyDescent="0.25">
      <c r="A112" t="s">
        <v>87</v>
      </c>
      <c r="B112" s="15">
        <f>Index_Methodology!AB129</f>
        <v>44119</v>
      </c>
      <c r="C112" s="32">
        <f>Index_Methodology!AC129</f>
        <v>4.7650576929693802</v>
      </c>
      <c r="D112" s="32">
        <f>Index_Methodology!AD129</f>
        <v>4.8299868384698383</v>
      </c>
      <c r="E112" s="32">
        <f>Index_Methodology!AE129</f>
        <v>2.6188123901947558</v>
      </c>
      <c r="F112" s="32">
        <f>Index_Methodology!AF129</f>
        <v>3.0278772631684809</v>
      </c>
      <c r="G112" s="32">
        <f>Index_Methodology!AG129</f>
        <v>5.9561784969385556</v>
      </c>
      <c r="H112" s="32">
        <f>Index_Methodology!AH129</f>
        <v>7.2988378471857924</v>
      </c>
      <c r="I112" s="32" t="e">
        <f>VLOOKUP(B112,#REF!,26,FALSE)</f>
        <v>#REF!</v>
      </c>
      <c r="J112" s="35">
        <f>VLOOKUP(B112,Index_Methodology!$S$23:$Z$571,8,FALSE)</f>
        <v>8.1189992845378547E-2</v>
      </c>
      <c r="K112" s="35">
        <f>VLOOKUP(B112,Index_Methodology!$S$23:$Z$571,2,FALSE)</f>
        <v>0.38687499999999997</v>
      </c>
      <c r="L112" s="35">
        <f>VLOOKUP(B112,Index_Methodology!$S$23:$Z$571,3,FALSE)</f>
        <v>0.39214659685863873</v>
      </c>
      <c r="M112" s="35">
        <f>VLOOKUP(B112,Index_Methodology!$S$23:$Z$571,4,FALSE)</f>
        <v>0.21262135922330092</v>
      </c>
      <c r="N112" s="35">
        <f>VLOOKUP(B112,Index_Methodology!$S$23:$Z$571,5,FALSE)</f>
        <v>0.24583333333333335</v>
      </c>
      <c r="O112" s="35">
        <f>VLOOKUP(B112,Index_Methodology!$S$23:$Z$571,6,FALSE)</f>
        <v>0.48358208955223886</v>
      </c>
      <c r="P112" s="35">
        <f>VLOOKUP(B112,Index_Methodology!$S$23:$Z$571,7,FALSE)</f>
        <v>0.59259259259259267</v>
      </c>
    </row>
    <row r="113" spans="1:16" x14ac:dyDescent="0.25">
      <c r="A113" t="s">
        <v>87</v>
      </c>
      <c r="B113" s="15">
        <f>Index_Methodology!AB130</f>
        <v>44120</v>
      </c>
      <c r="C113" s="32">
        <f>Index_Methodology!AC130</f>
        <v>4.5266302584178542</v>
      </c>
      <c r="D113" s="32">
        <f>Index_Methodology!AD130</f>
        <v>4.6366505145603902</v>
      </c>
      <c r="E113" s="32">
        <f>Index_Methodology!AE130</f>
        <v>2.561124452785474</v>
      </c>
      <c r="F113" s="32">
        <f>Index_Methodology!AF130</f>
        <v>2.7478731108010828</v>
      </c>
      <c r="G113" s="32">
        <f>Index_Methodology!AG130</f>
        <v>5.853145496141325</v>
      </c>
      <c r="H113" s="32">
        <f>Index_Methodology!AH130</f>
        <v>7.3276616288028871</v>
      </c>
      <c r="I113" s="32" t="e">
        <f>VLOOKUP(B113,#REF!,26,FALSE)</f>
        <v>#REF!</v>
      </c>
      <c r="J113" s="35">
        <f>VLOOKUP(B113,Index_Methodology!$S$23:$Z$571,8,FALSE)</f>
        <v>8.491415866917891E-2</v>
      </c>
      <c r="K113" s="35">
        <f>VLOOKUP(B113,Index_Methodology!$S$23:$Z$571,2,FALSE)</f>
        <v>0.38437500000000002</v>
      </c>
      <c r="L113" s="35">
        <f>VLOOKUP(B113,Index_Methodology!$S$23:$Z$571,3,FALSE)</f>
        <v>0.39371727748691099</v>
      </c>
      <c r="M113" s="35">
        <f>VLOOKUP(B113,Index_Methodology!$S$23:$Z$571,4,FALSE)</f>
        <v>0.21747572815533975</v>
      </c>
      <c r="N113" s="35">
        <f>VLOOKUP(B113,Index_Methodology!$S$23:$Z$571,5,FALSE)</f>
        <v>0.23333333333333339</v>
      </c>
      <c r="O113" s="35">
        <f>VLOOKUP(B113,Index_Methodology!$S$23:$Z$571,6,FALSE)</f>
        <v>0.49701492537313435</v>
      </c>
      <c r="P113" s="35">
        <f>VLOOKUP(B113,Index_Methodology!$S$23:$Z$571,7,FALSE)</f>
        <v>0.62222222222222234</v>
      </c>
    </row>
    <row r="114" spans="1:16" x14ac:dyDescent="0.25">
      <c r="A114" t="s">
        <v>87</v>
      </c>
      <c r="B114" s="15">
        <f>Index_Methodology!AB131</f>
        <v>44121</v>
      </c>
      <c r="C114" s="32">
        <f>Index_Methodology!AC131</f>
        <v>8.197112338592822</v>
      </c>
      <c r="D114" s="32">
        <f>Index_Methodology!AD131</f>
        <v>8.4237383444179628</v>
      </c>
      <c r="E114" s="32">
        <f>Index_Methodology!AE131</f>
        <v>4.7152967284513725</v>
      </c>
      <c r="F114" s="32">
        <f>Index_Methodology!AF131</f>
        <v>4.7248173349148388</v>
      </c>
      <c r="G114" s="32">
        <f>Index_Methodology!AG131</f>
        <v>11.272501397183476</v>
      </c>
      <c r="H114" s="32">
        <f>Index_Methodology!AH131</f>
        <v>13.550419526548222</v>
      </c>
      <c r="I114" s="32" t="e">
        <f>VLOOKUP(B114,#REF!,26,FALSE)</f>
        <v>#REF!</v>
      </c>
      <c r="J114" s="35">
        <f>VLOOKUP(B114,Index_Methodology!$S$23:$Z$571,8,FALSE)</f>
        <v>4.6739020300625787E-2</v>
      </c>
      <c r="K114" s="35">
        <f>VLOOKUP(B114,Index_Methodology!$S$23:$Z$571,2,FALSE)</f>
        <v>0.38312499999999999</v>
      </c>
      <c r="L114" s="35">
        <f>VLOOKUP(B114,Index_Methodology!$S$23:$Z$571,3,FALSE)</f>
        <v>0.39371727748691099</v>
      </c>
      <c r="M114" s="35">
        <f>VLOOKUP(B114,Index_Methodology!$S$23:$Z$571,4,FALSE)</f>
        <v>0.22038834951456304</v>
      </c>
      <c r="N114" s="35">
        <f>VLOOKUP(B114,Index_Methodology!$S$23:$Z$571,5,FALSE)</f>
        <v>0.2208333333333333</v>
      </c>
      <c r="O114" s="35">
        <f>VLOOKUP(B114,Index_Methodology!$S$23:$Z$571,6,FALSE)</f>
        <v>0.52686567164179099</v>
      </c>
      <c r="P114" s="35">
        <f>VLOOKUP(B114,Index_Methodology!$S$23:$Z$571,7,FALSE)</f>
        <v>0.63333333333333341</v>
      </c>
    </row>
    <row r="115" spans="1:16" x14ac:dyDescent="0.25">
      <c r="A115" t="s">
        <v>87</v>
      </c>
      <c r="B115" s="15">
        <f>Index_Methodology!AB132</f>
        <v>44122</v>
      </c>
      <c r="C115" s="32">
        <f>Index_Methodology!AC132</f>
        <v>5.5123162025981527</v>
      </c>
      <c r="D115" s="32">
        <f>Index_Methodology!AD132</f>
        <v>5.6956639543322467</v>
      </c>
      <c r="E115" s="32">
        <f>Index_Methodology!AE132</f>
        <v>3.0693936593564812</v>
      </c>
      <c r="F115" s="32">
        <f>Index_Methodology!AF132</f>
        <v>3.2425389427047961</v>
      </c>
      <c r="G115" s="32">
        <f>Index_Methodology!AG132</f>
        <v>8.1305454085732212</v>
      </c>
      <c r="H115" s="32">
        <f>Index_Methodology!AH132</f>
        <v>10.988604194721809</v>
      </c>
      <c r="I115" s="32" t="e">
        <f>VLOOKUP(B115,#REF!,26,FALSE)</f>
        <v>#REF!</v>
      </c>
      <c r="J115" s="35">
        <f>VLOOKUP(B115,Index_Methodology!$S$23:$Z$571,8,FALSE)</f>
        <v>6.1680061067568251E-2</v>
      </c>
      <c r="K115" s="35">
        <f>VLOOKUP(B115,Index_Methodology!$S$23:$Z$571,2,FALSE)</f>
        <v>0.33999999999999997</v>
      </c>
      <c r="L115" s="35">
        <f>VLOOKUP(B115,Index_Methodology!$S$23:$Z$571,3,FALSE)</f>
        <v>0.35130890052356023</v>
      </c>
      <c r="M115" s="35">
        <f>VLOOKUP(B115,Index_Methodology!$S$23:$Z$571,4,FALSE)</f>
        <v>0.18932038834951453</v>
      </c>
      <c r="N115" s="35">
        <f>VLOOKUP(B115,Index_Methodology!$S$23:$Z$571,5,FALSE)</f>
        <v>0.2</v>
      </c>
      <c r="O115" s="35">
        <f>VLOOKUP(B115,Index_Methodology!$S$23:$Z$571,6,FALSE)</f>
        <v>0.50149253731343291</v>
      </c>
      <c r="P115" s="35">
        <f>VLOOKUP(B115,Index_Methodology!$S$23:$Z$571,7,FALSE)</f>
        <v>0.67777777777777781</v>
      </c>
    </row>
    <row r="116" spans="1:16" x14ac:dyDescent="0.25">
      <c r="A116" t="s">
        <v>87</v>
      </c>
      <c r="B116" s="15">
        <f>Index_Methodology!AB133</f>
        <v>44123</v>
      </c>
      <c r="C116" s="32">
        <f>Index_Methodology!AC133</f>
        <v>5.246744570504176</v>
      </c>
      <c r="D116" s="32">
        <f>Index_Methodology!AD133</f>
        <v>5.3638792851166581</v>
      </c>
      <c r="E116" s="32">
        <f>Index_Methodology!AE133</f>
        <v>2.7909893837120552</v>
      </c>
      <c r="F116" s="32">
        <f>Index_Methodology!AF133</f>
        <v>2.9732614445277661</v>
      </c>
      <c r="G116" s="32">
        <f>Index_Methodology!AG133</f>
        <v>7.5314170492515693</v>
      </c>
      <c r="H116" s="32">
        <f>Index_Methodology!AH133</f>
        <v>10.420573443678267</v>
      </c>
      <c r="I116" s="32" t="e">
        <f>VLOOKUP(B116,#REF!,26,FALSE)</f>
        <v>#REF!</v>
      </c>
      <c r="J116" s="35">
        <f>VLOOKUP(B116,Index_Methodology!$S$23:$Z$571,8,FALSE)</f>
        <v>6.539769477800747E-2</v>
      </c>
      <c r="K116" s="35">
        <f>VLOOKUP(B116,Index_Methodology!$S$23:$Z$571,2,FALSE)</f>
        <v>0.34312500000000001</v>
      </c>
      <c r="L116" s="35">
        <f>VLOOKUP(B116,Index_Methodology!$S$23:$Z$571,3,FALSE)</f>
        <v>0.35078534031413611</v>
      </c>
      <c r="M116" s="35">
        <f>VLOOKUP(B116,Index_Methodology!$S$23:$Z$571,4,FALSE)</f>
        <v>0.18252427184466016</v>
      </c>
      <c r="N116" s="35">
        <f>VLOOKUP(B116,Index_Methodology!$S$23:$Z$571,5,FALSE)</f>
        <v>0.19444444444444445</v>
      </c>
      <c r="O116" s="35">
        <f>VLOOKUP(B116,Index_Methodology!$S$23:$Z$571,6,FALSE)</f>
        <v>0.4925373134328358</v>
      </c>
      <c r="P116" s="35">
        <f>VLOOKUP(B116,Index_Methodology!$S$23:$Z$571,7,FALSE)</f>
        <v>0.68148148148148147</v>
      </c>
    </row>
    <row r="117" spans="1:16" x14ac:dyDescent="0.25">
      <c r="A117" t="s">
        <v>87</v>
      </c>
      <c r="B117" s="15">
        <f>Index_Methodology!AB134</f>
        <v>44124</v>
      </c>
      <c r="C117" s="32">
        <f>Index_Methodology!AC134</f>
        <v>4.801336792906489</v>
      </c>
      <c r="D117" s="32">
        <f>Index_Methodology!AD134</f>
        <v>4.8073919048477078</v>
      </c>
      <c r="E117" s="32">
        <f>Index_Methodology!AE134</f>
        <v>2.395394445614178</v>
      </c>
      <c r="F117" s="32">
        <f>Index_Methodology!AF134</f>
        <v>2.6089989061211245</v>
      </c>
      <c r="G117" s="32">
        <f>Index_Methodology!AG134</f>
        <v>6.5489417852913405</v>
      </c>
      <c r="H117" s="32">
        <f>Index_Methodology!AH134</f>
        <v>9.7610307333486848</v>
      </c>
      <c r="I117" s="32" t="e">
        <f>VLOOKUP(B117,#REF!,26,FALSE)</f>
        <v>#REF!</v>
      </c>
      <c r="J117" s="35">
        <f>VLOOKUP(B117,Index_Methodology!$S$23:$Z$571,8,FALSE)</f>
        <v>7.1334300169488371E-2</v>
      </c>
      <c r="K117" s="35">
        <f>VLOOKUP(B117,Index_Methodology!$S$23:$Z$571,2,FALSE)</f>
        <v>0.34250000000000008</v>
      </c>
      <c r="L117" s="35">
        <f>VLOOKUP(B117,Index_Methodology!$S$23:$Z$571,3,FALSE)</f>
        <v>0.34293193717277487</v>
      </c>
      <c r="M117" s="35">
        <f>VLOOKUP(B117,Index_Methodology!$S$23:$Z$571,4,FALSE)</f>
        <v>0.17087378640776696</v>
      </c>
      <c r="N117" s="35">
        <f>VLOOKUP(B117,Index_Methodology!$S$23:$Z$571,5,FALSE)</f>
        <v>0.18611111111111112</v>
      </c>
      <c r="O117" s="35">
        <f>VLOOKUP(B117,Index_Methodology!$S$23:$Z$571,6,FALSE)</f>
        <v>0.46716417910447755</v>
      </c>
      <c r="P117" s="35">
        <f>VLOOKUP(B117,Index_Methodology!$S$23:$Z$571,7,FALSE)</f>
        <v>0.6962962962962963</v>
      </c>
    </row>
    <row r="118" spans="1:16" x14ac:dyDescent="0.25">
      <c r="A118" t="s">
        <v>87</v>
      </c>
      <c r="B118" s="15">
        <f>Index_Methodology!AB135</f>
        <v>44125</v>
      </c>
      <c r="C118" s="32">
        <f>Index_Methodology!AC135</f>
        <v>5.057852932208653</v>
      </c>
      <c r="D118" s="32">
        <f>Index_Methodology!AD135</f>
        <v>5.0261796924114313</v>
      </c>
      <c r="E118" s="32">
        <f>Index_Methodology!AE135</f>
        <v>2.3493548742792898</v>
      </c>
      <c r="F118" s="32">
        <f>Index_Methodology!AF135</f>
        <v>2.5344361098213293</v>
      </c>
      <c r="G118" s="32">
        <f>Index_Methodology!AG135</f>
        <v>6.5326283116225285</v>
      </c>
      <c r="H118" s="32">
        <f>Index_Methodology!AH135</f>
        <v>8.7664553363868194</v>
      </c>
      <c r="I118" s="32" t="e">
        <f>VLOOKUP(B118,#REF!,26,FALSE)</f>
        <v>#REF!</v>
      </c>
      <c r="J118" s="35">
        <f>VLOOKUP(B118,Index_Methodology!$S$23:$Z$571,8,FALSE)</f>
        <v>7.5624974693159125E-2</v>
      </c>
      <c r="K118" s="35">
        <f>VLOOKUP(B118,Index_Methodology!$S$23:$Z$571,2,FALSE)</f>
        <v>0.38250000000000006</v>
      </c>
      <c r="L118" s="35">
        <f>VLOOKUP(B118,Index_Methodology!$S$23:$Z$571,3,FALSE)</f>
        <v>0.38010471204188478</v>
      </c>
      <c r="M118" s="35">
        <f>VLOOKUP(B118,Index_Methodology!$S$23:$Z$571,4,FALSE)</f>
        <v>0.17766990291262133</v>
      </c>
      <c r="N118" s="35">
        <f>VLOOKUP(B118,Index_Methodology!$S$23:$Z$571,5,FALSE)</f>
        <v>0.19166666666666668</v>
      </c>
      <c r="O118" s="35">
        <f>VLOOKUP(B118,Index_Methodology!$S$23:$Z$571,6,FALSE)</f>
        <v>0.49402985074626854</v>
      </c>
      <c r="P118" s="35">
        <f>VLOOKUP(B118,Index_Methodology!$S$23:$Z$571,7,FALSE)</f>
        <v>0.66296296296296298</v>
      </c>
    </row>
    <row r="119" spans="1:16" x14ac:dyDescent="0.25">
      <c r="A119" t="s">
        <v>87</v>
      </c>
      <c r="B119" s="15">
        <f>Index_Methodology!AB136</f>
        <v>44126</v>
      </c>
      <c r="C119" s="32">
        <f>Index_Methodology!AC136</f>
        <v>4.7777306877825598</v>
      </c>
      <c r="D119" s="32">
        <f>Index_Methodology!AD136</f>
        <v>4.6463337494473231</v>
      </c>
      <c r="E119" s="32">
        <f>Index_Methodology!AE136</f>
        <v>2.3520385741184087</v>
      </c>
      <c r="F119" s="32">
        <f>Index_Methodology!AF136</f>
        <v>2.3012605392712926</v>
      </c>
      <c r="G119" s="32">
        <f>Index_Methodology!AG136</f>
        <v>6.1824910010273531</v>
      </c>
      <c r="H119" s="32">
        <f>Index_Methodology!AH136</f>
        <v>8.2287498070912886</v>
      </c>
      <c r="I119" s="32" t="e">
        <f>VLOOKUP(B119,#REF!,26,FALSE)</f>
        <v>#REF!</v>
      </c>
      <c r="J119" s="35">
        <f>VLOOKUP(B119,Index_Methodology!$S$23:$Z$571,8,FALSE)</f>
        <v>7.9666482870899474E-2</v>
      </c>
      <c r="K119" s="35">
        <f>VLOOKUP(B119,Index_Methodology!$S$23:$Z$571,2,FALSE)</f>
        <v>0.38062500000000005</v>
      </c>
      <c r="L119" s="35">
        <f>VLOOKUP(B119,Index_Methodology!$S$23:$Z$571,3,FALSE)</f>
        <v>0.37015706806282728</v>
      </c>
      <c r="M119" s="35">
        <f>VLOOKUP(B119,Index_Methodology!$S$23:$Z$571,4,FALSE)</f>
        <v>0.18737864077669902</v>
      </c>
      <c r="N119" s="35">
        <f>VLOOKUP(B119,Index_Methodology!$S$23:$Z$571,5,FALSE)</f>
        <v>0.18333333333333332</v>
      </c>
      <c r="O119" s="35">
        <f>VLOOKUP(B119,Index_Methodology!$S$23:$Z$571,6,FALSE)</f>
        <v>0.4925373134328358</v>
      </c>
      <c r="P119" s="35">
        <f>VLOOKUP(B119,Index_Methodology!$S$23:$Z$571,7,FALSE)</f>
        <v>0.65555555555555556</v>
      </c>
    </row>
    <row r="120" spans="1:16" x14ac:dyDescent="0.25">
      <c r="A120" t="s">
        <v>87</v>
      </c>
      <c r="B120" s="15">
        <f>Index_Methodology!AB137</f>
        <v>44127</v>
      </c>
      <c r="C120" s="32">
        <f>Index_Methodology!AC137</f>
        <v>5.0468573191192485</v>
      </c>
      <c r="D120" s="32">
        <f>Index_Methodology!AD137</f>
        <v>4.9125568885338851</v>
      </c>
      <c r="E120" s="32">
        <f>Index_Methodology!AE137</f>
        <v>2.6046205790399588</v>
      </c>
      <c r="F120" s="32">
        <f>Index_Methodology!AF137</f>
        <v>2.298660450214093</v>
      </c>
      <c r="G120" s="32">
        <f>Index_Methodology!AG137</f>
        <v>6.6137673810685689</v>
      </c>
      <c r="H120" s="32">
        <f>Index_Methodology!AH137</f>
        <v>8.6508726620960488</v>
      </c>
      <c r="I120" s="32" t="e">
        <f>VLOOKUP(B120,#REF!,26,FALSE)</f>
        <v>#REF!</v>
      </c>
      <c r="J120" s="35">
        <f>VLOOKUP(B120,Index_Methodology!$S$23:$Z$571,8,FALSE)</f>
        <v>7.4922863098889514E-2</v>
      </c>
      <c r="K120" s="35">
        <f>VLOOKUP(B120,Index_Methodology!$S$23:$Z$571,2,FALSE)</f>
        <v>0.37812499999999999</v>
      </c>
      <c r="L120" s="35">
        <f>VLOOKUP(B120,Index_Methodology!$S$23:$Z$571,3,FALSE)</f>
        <v>0.3680628272251309</v>
      </c>
      <c r="M120" s="35">
        <f>VLOOKUP(B120,Index_Methodology!$S$23:$Z$571,4,FALSE)</f>
        <v>0.19514563106796118</v>
      </c>
      <c r="N120" s="35">
        <f>VLOOKUP(B120,Index_Methodology!$S$23:$Z$571,5,FALSE)</f>
        <v>0.17222222222222222</v>
      </c>
      <c r="O120" s="35">
        <f>VLOOKUP(B120,Index_Methodology!$S$23:$Z$571,6,FALSE)</f>
        <v>0.49552238805970139</v>
      </c>
      <c r="P120" s="35">
        <f>VLOOKUP(B120,Index_Methodology!$S$23:$Z$571,7,FALSE)</f>
        <v>0.64814814814814814</v>
      </c>
    </row>
    <row r="121" spans="1:16" x14ac:dyDescent="0.25">
      <c r="A121" t="s">
        <v>87</v>
      </c>
      <c r="B121" s="15">
        <f>Index_Methodology!AB138</f>
        <v>44128</v>
      </c>
      <c r="C121" s="32">
        <f>Index_Methodology!AC138</f>
        <v>4.8665586713400657</v>
      </c>
      <c r="D121" s="32">
        <f>Index_Methodology!AD138</f>
        <v>4.6945834531053334</v>
      </c>
      <c r="E121" s="32">
        <f>Index_Methodology!AE138</f>
        <v>2.6901084064796259</v>
      </c>
      <c r="F121" s="32">
        <f>Index_Methodology!AF138</f>
        <v>2.1023390928725161</v>
      </c>
      <c r="G121" s="32">
        <f>Index_Methodology!AG138</f>
        <v>6.5862300344379561</v>
      </c>
      <c r="H121" s="32">
        <f>Index_Methodology!AH138</f>
        <v>7.9817619797193826</v>
      </c>
      <c r="I121" s="32" t="e">
        <f>VLOOKUP(B121,#REF!,26,FALSE)</f>
        <v>#REF!</v>
      </c>
      <c r="J121" s="35">
        <f>VLOOKUP(B121,Index_Methodology!$S$23:$Z$571,8,FALSE)</f>
        <v>7.7955497019731701E-2</v>
      </c>
      <c r="K121" s="35">
        <f>VLOOKUP(B121,Index_Methodology!$S$23:$Z$571,2,FALSE)</f>
        <v>0.37937499999999996</v>
      </c>
      <c r="L121" s="35">
        <f>VLOOKUP(B121,Index_Methodology!$S$23:$Z$571,3,FALSE)</f>
        <v>0.36596858638743457</v>
      </c>
      <c r="M121" s="35">
        <f>VLOOKUP(B121,Index_Methodology!$S$23:$Z$571,4,FALSE)</f>
        <v>0.20970873786407768</v>
      </c>
      <c r="N121" s="35">
        <f>VLOOKUP(B121,Index_Methodology!$S$23:$Z$571,5,FALSE)</f>
        <v>0.16388888888888886</v>
      </c>
      <c r="O121" s="35">
        <f>VLOOKUP(B121,Index_Methodology!$S$23:$Z$571,6,FALSE)</f>
        <v>0.51343283582089549</v>
      </c>
      <c r="P121" s="35">
        <f>VLOOKUP(B121,Index_Methodology!$S$23:$Z$571,7,FALSE)</f>
        <v>0.62222222222222212</v>
      </c>
    </row>
    <row r="122" spans="1:16" x14ac:dyDescent="0.25">
      <c r="A122" t="s">
        <v>87</v>
      </c>
      <c r="B122" s="15">
        <f>Index_Methodology!AB139</f>
        <v>44129</v>
      </c>
      <c r="C122" s="32">
        <f>Index_Methodology!AC139</f>
        <v>3.4278899305096209</v>
      </c>
      <c r="D122" s="32">
        <f>Index_Methodology!AD139</f>
        <v>3.3527929824283174</v>
      </c>
      <c r="E122" s="32">
        <f>Index_Methodology!AE139</f>
        <v>2.0030265689297062</v>
      </c>
      <c r="F122" s="32">
        <f>Index_Methodology!AF139</f>
        <v>1.4752764443327151</v>
      </c>
      <c r="G122" s="32">
        <f>Index_Methodology!AG139</f>
        <v>4.8628228147867096</v>
      </c>
      <c r="H122" s="32">
        <f>Index_Methodology!AH139</f>
        <v>6.5820025977921128</v>
      </c>
      <c r="I122" s="32" t="e">
        <f>VLOOKUP(B122,#REF!,26,FALSE)</f>
        <v>#REF!</v>
      </c>
      <c r="J122" s="35">
        <f>VLOOKUP(B122,Index_Methodology!$S$23:$Z$571,8,FALSE)</f>
        <v>9.7910086614158856E-2</v>
      </c>
      <c r="K122" s="35">
        <f>VLOOKUP(B122,Index_Methodology!$S$23:$Z$571,2,FALSE)</f>
        <v>0.33562499999999995</v>
      </c>
      <c r="L122" s="35">
        <f>VLOOKUP(B122,Index_Methodology!$S$23:$Z$571,3,FALSE)</f>
        <v>0.32827225130890053</v>
      </c>
      <c r="M122" s="35">
        <f>VLOOKUP(B122,Index_Methodology!$S$23:$Z$571,4,FALSE)</f>
        <v>0.19611650485436896</v>
      </c>
      <c r="N122" s="35">
        <f>VLOOKUP(B122,Index_Methodology!$S$23:$Z$571,5,FALSE)</f>
        <v>0.14444444444444443</v>
      </c>
      <c r="O122" s="35">
        <f>VLOOKUP(B122,Index_Methodology!$S$23:$Z$571,6,FALSE)</f>
        <v>0.47611940298507455</v>
      </c>
      <c r="P122" s="35">
        <f>VLOOKUP(B122,Index_Methodology!$S$23:$Z$571,7,FALSE)</f>
        <v>0.64444444444444438</v>
      </c>
    </row>
    <row r="123" spans="1:16" x14ac:dyDescent="0.25">
      <c r="A123" t="s">
        <v>87</v>
      </c>
      <c r="B123" s="15">
        <f>Index_Methodology!AB140</f>
        <v>44130</v>
      </c>
      <c r="C123" s="32">
        <f>Index_Methodology!AC140</f>
        <v>3.2014832401618469</v>
      </c>
      <c r="D123" s="32">
        <f>Index_Methodology!AD140</f>
        <v>3.1247485201060918</v>
      </c>
      <c r="E123" s="32">
        <f>Index_Methodology!AE140</f>
        <v>1.9345205576964433</v>
      </c>
      <c r="F123" s="32">
        <f>Index_Methodology!AF140</f>
        <v>1.3445576910771466</v>
      </c>
      <c r="G123" s="32">
        <f>Index_Methodology!AG140</f>
        <v>4.4048341225723995</v>
      </c>
      <c r="H123" s="32">
        <f>Index_Methodology!AH140</f>
        <v>5.8481732582772983</v>
      </c>
      <c r="I123" s="32" t="e">
        <f>VLOOKUP(B123,#REF!,26,FALSE)</f>
        <v>#REF!</v>
      </c>
      <c r="J123" s="35">
        <f>VLOOKUP(B123,Index_Methodology!$S$23:$Z$571,8,FALSE)</f>
        <v>0.10639599662023536</v>
      </c>
      <c r="K123" s="35">
        <f>VLOOKUP(B123,Index_Methodology!$S$23:$Z$571,2,FALSE)</f>
        <v>0.34062500000000001</v>
      </c>
      <c r="L123" s="35">
        <f>VLOOKUP(B123,Index_Methodology!$S$23:$Z$571,3,FALSE)</f>
        <v>0.33246073298429318</v>
      </c>
      <c r="M123" s="35">
        <f>VLOOKUP(B123,Index_Methodology!$S$23:$Z$571,4,FALSE)</f>
        <v>0.2058252427184466</v>
      </c>
      <c r="N123" s="35">
        <f>VLOOKUP(B123,Index_Methodology!$S$23:$Z$571,5,FALSE)</f>
        <v>0.14305555555555555</v>
      </c>
      <c r="O123" s="35">
        <f>VLOOKUP(B123,Index_Methodology!$S$23:$Z$571,6,FALSE)</f>
        <v>0.4686567164179104</v>
      </c>
      <c r="P123" s="35">
        <f>VLOOKUP(B123,Index_Methodology!$S$23:$Z$571,7,FALSE)</f>
        <v>0.62222222222222223</v>
      </c>
    </row>
    <row r="124" spans="1:16" x14ac:dyDescent="0.25">
      <c r="A124" t="s">
        <v>87</v>
      </c>
      <c r="B124" s="15">
        <f>Index_Methodology!AB141</f>
        <v>44131</v>
      </c>
      <c r="C124" s="32">
        <f>Index_Methodology!AC141</f>
        <v>3.3204968977516707</v>
      </c>
      <c r="D124" s="32">
        <f>Index_Methodology!AD141</f>
        <v>3.2091147129175521</v>
      </c>
      <c r="E124" s="32">
        <f>Index_Methodology!AE141</f>
        <v>2.0147188817622808</v>
      </c>
      <c r="F124" s="32">
        <f>Index_Methodology!AF141</f>
        <v>1.4143969104347083</v>
      </c>
      <c r="G124" s="32">
        <f>Index_Methodology!AG141</f>
        <v>4.2874030819259925</v>
      </c>
      <c r="H124" s="32">
        <f>Index_Methodology!AH141</f>
        <v>5.8710815150119968</v>
      </c>
      <c r="I124" s="32" t="e">
        <f>VLOOKUP(B124,#REF!,26,FALSE)</f>
        <v>#REF!</v>
      </c>
      <c r="J124" s="35">
        <f>VLOOKUP(B124,Index_Methodology!$S$23:$Z$571,8,FALSE)</f>
        <v>0.10408833696969415</v>
      </c>
      <c r="K124" s="35">
        <f>VLOOKUP(B124,Index_Methodology!$S$23:$Z$571,2,FALSE)</f>
        <v>0.34562499999999996</v>
      </c>
      <c r="L124" s="35">
        <f>VLOOKUP(B124,Index_Methodology!$S$23:$Z$571,3,FALSE)</f>
        <v>0.33403141361256544</v>
      </c>
      <c r="M124" s="35">
        <f>VLOOKUP(B124,Index_Methodology!$S$23:$Z$571,4,FALSE)</f>
        <v>0.20970873786407768</v>
      </c>
      <c r="N124" s="35">
        <f>VLOOKUP(B124,Index_Methodology!$S$23:$Z$571,5,FALSE)</f>
        <v>0.14722222222222223</v>
      </c>
      <c r="O124" s="35">
        <f>VLOOKUP(B124,Index_Methodology!$S$23:$Z$571,6,FALSE)</f>
        <v>0.44626865671641791</v>
      </c>
      <c r="P124" s="35">
        <f>VLOOKUP(B124,Index_Methodology!$S$23:$Z$571,7,FALSE)</f>
        <v>0.61111111111111116</v>
      </c>
    </row>
    <row r="125" spans="1:16" x14ac:dyDescent="0.25">
      <c r="A125" t="s">
        <v>87</v>
      </c>
      <c r="B125" s="15">
        <f>Index_Methodology!AB142</f>
        <v>44132</v>
      </c>
      <c r="C125" s="32">
        <f>Index_Methodology!AC142</f>
        <v>4.1085583886989729</v>
      </c>
      <c r="D125" s="32">
        <f>Index_Methodology!AD142</f>
        <v>3.9452563170887598</v>
      </c>
      <c r="E125" s="32">
        <f>Index_Methodology!AE142</f>
        <v>2.4420738526153789</v>
      </c>
      <c r="F125" s="32">
        <f>Index_Methodology!AF142</f>
        <v>1.6146531716930581</v>
      </c>
      <c r="G125" s="32">
        <f>Index_Methodology!AG142</f>
        <v>4.9372895355868058</v>
      </c>
      <c r="H125" s="32">
        <f>Index_Methodology!AH142</f>
        <v>5.9497522932689675</v>
      </c>
      <c r="I125" s="32" t="e">
        <f>VLOOKUP(B125,#REF!,26,FALSE)</f>
        <v>#REF!</v>
      </c>
      <c r="J125" s="35">
        <f>VLOOKUP(B125,Index_Methodology!$S$23:$Z$571,8,FALSE)</f>
        <v>9.4619563170697113E-2</v>
      </c>
      <c r="K125" s="35">
        <f>VLOOKUP(B125,Index_Methodology!$S$23:$Z$571,2,FALSE)</f>
        <v>0.38875000000000004</v>
      </c>
      <c r="L125" s="35">
        <f>VLOOKUP(B125,Index_Methodology!$S$23:$Z$571,3,FALSE)</f>
        <v>0.37329842931937174</v>
      </c>
      <c r="M125" s="35">
        <f>VLOOKUP(B125,Index_Methodology!$S$23:$Z$571,4,FALSE)</f>
        <v>0.23106796116504852</v>
      </c>
      <c r="N125" s="35">
        <f>VLOOKUP(B125,Index_Methodology!$S$23:$Z$571,5,FALSE)</f>
        <v>0.15277777777777776</v>
      </c>
      <c r="O125" s="35">
        <f>VLOOKUP(B125,Index_Methodology!$S$23:$Z$571,6,FALSE)</f>
        <v>0.46716417910447755</v>
      </c>
      <c r="P125" s="35">
        <f>VLOOKUP(B125,Index_Methodology!$S$23:$Z$571,7,FALSE)</f>
        <v>0.56296296296296311</v>
      </c>
    </row>
    <row r="126" spans="1:16" x14ac:dyDescent="0.25">
      <c r="A126" t="s">
        <v>87</v>
      </c>
      <c r="B126" s="15">
        <f>Index_Methodology!AB143</f>
        <v>44133</v>
      </c>
      <c r="C126" s="32">
        <f>Index_Methodology!AC143</f>
        <v>4.2193427796118481</v>
      </c>
      <c r="D126" s="32">
        <f>Index_Methodology!AD143</f>
        <v>4.0141731373076048</v>
      </c>
      <c r="E126" s="32">
        <f>Index_Methodology!AE143</f>
        <v>2.6153744161466226</v>
      </c>
      <c r="F126" s="32">
        <f>Index_Methodology!AF143</f>
        <v>1.7419652473716125</v>
      </c>
      <c r="G126" s="32">
        <f>Index_Methodology!AG143</f>
        <v>4.7694352833940989</v>
      </c>
      <c r="H126" s="32">
        <f>Index_Methodology!AH143</f>
        <v>5.9378293649536706</v>
      </c>
      <c r="I126" s="32" t="e">
        <f>VLOOKUP(B126,#REF!,26,FALSE)</f>
        <v>#REF!</v>
      </c>
      <c r="J126" s="35">
        <f>VLOOKUP(B126,Index_Methodology!$S$23:$Z$571,8,FALSE)</f>
        <v>9.1690820160288067E-2</v>
      </c>
      <c r="K126" s="35">
        <f>VLOOKUP(B126,Index_Methodology!$S$23:$Z$571,2,FALSE)</f>
        <v>0.38687499999999997</v>
      </c>
      <c r="L126" s="35">
        <f>VLOOKUP(B126,Index_Methodology!$S$23:$Z$571,3,FALSE)</f>
        <v>0.3680628272251309</v>
      </c>
      <c r="M126" s="35">
        <f>VLOOKUP(B126,Index_Methodology!$S$23:$Z$571,4,FALSE)</f>
        <v>0.23980582524271837</v>
      </c>
      <c r="N126" s="35">
        <f>VLOOKUP(B126,Index_Methodology!$S$23:$Z$571,5,FALSE)</f>
        <v>0.15972222222222224</v>
      </c>
      <c r="O126" s="35">
        <f>VLOOKUP(B126,Index_Methodology!$S$23:$Z$571,6,FALSE)</f>
        <v>0.43731343283582086</v>
      </c>
      <c r="P126" s="35">
        <f>VLOOKUP(B126,Index_Methodology!$S$23:$Z$571,7,FALSE)</f>
        <v>0.54444444444444451</v>
      </c>
    </row>
    <row r="127" spans="1:16" x14ac:dyDescent="0.25">
      <c r="A127" t="s">
        <v>87</v>
      </c>
      <c r="B127" s="15">
        <f>Index_Methodology!AB144</f>
        <v>44134</v>
      </c>
      <c r="C127" s="32">
        <f>Index_Methodology!AC144</f>
        <v>4.466712009817484</v>
      </c>
      <c r="D127" s="32">
        <f>Index_Methodology!AD144</f>
        <v>4.2780052804146855</v>
      </c>
      <c r="E127" s="32">
        <f>Index_Methodology!AE144</f>
        <v>2.8268296070761494</v>
      </c>
      <c r="F127" s="32">
        <f>Index_Methodology!AF144</f>
        <v>1.9020888501280395</v>
      </c>
      <c r="G127" s="32">
        <f>Index_Methodology!AG144</f>
        <v>5.0327939774615738</v>
      </c>
      <c r="H127" s="32">
        <f>Index_Methodology!AH144</f>
        <v>6.0525852485867038</v>
      </c>
      <c r="I127" s="32" t="e">
        <f>VLOOKUP(B127,#REF!,26,FALSE)</f>
        <v>#REF!</v>
      </c>
      <c r="J127" s="35">
        <f>VLOOKUP(B127,Index_Methodology!$S$23:$Z$571,8,FALSE)</f>
        <v>8.6892774628615305E-2</v>
      </c>
      <c r="K127" s="35">
        <f>VLOOKUP(B127,Index_Methodology!$S$23:$Z$571,2,FALSE)</f>
        <v>0.38812499999999994</v>
      </c>
      <c r="L127" s="35">
        <f>VLOOKUP(B127,Index_Methodology!$S$23:$Z$571,3,FALSE)</f>
        <v>0.37172774869109948</v>
      </c>
      <c r="M127" s="35">
        <f>VLOOKUP(B127,Index_Methodology!$S$23:$Z$571,4,FALSE)</f>
        <v>0.24563106796116499</v>
      </c>
      <c r="N127" s="35">
        <f>VLOOKUP(B127,Index_Methodology!$S$23:$Z$571,5,FALSE)</f>
        <v>0.16527777777777777</v>
      </c>
      <c r="O127" s="35">
        <f>VLOOKUP(B127,Index_Methodology!$S$23:$Z$571,6,FALSE)</f>
        <v>0.43731343283582091</v>
      </c>
      <c r="P127" s="35">
        <f>VLOOKUP(B127,Index_Methodology!$S$23:$Z$571,7,FALSE)</f>
        <v>0.52592592592592602</v>
      </c>
    </row>
    <row r="128" spans="1:16" x14ac:dyDescent="0.25">
      <c r="A128" t="s">
        <v>87</v>
      </c>
      <c r="B128" s="15">
        <f>Index_Methodology!AB145</f>
        <v>44135</v>
      </c>
      <c r="C128" s="32">
        <f>Index_Methodology!AC145</f>
        <v>4.1968882437190675</v>
      </c>
      <c r="D128" s="32">
        <f>Index_Methodology!AD145</f>
        <v>4.0212459646214942</v>
      </c>
      <c r="E128" s="32">
        <f>Index_Methodology!AE145</f>
        <v>2.7910012560553223</v>
      </c>
      <c r="F128" s="32">
        <f>Index_Methodology!AF145</f>
        <v>1.8591879656271835</v>
      </c>
      <c r="G128" s="32">
        <f>Index_Methodology!AG145</f>
        <v>4.9293273294681086</v>
      </c>
      <c r="H128" s="32">
        <f>Index_Methodology!AH145</f>
        <v>5.5674043998016209</v>
      </c>
      <c r="I128" s="32" t="e">
        <f>VLOOKUP(B128,#REF!,26,FALSE)</f>
        <v>#REF!</v>
      </c>
      <c r="J128" s="35">
        <f>VLOOKUP(B128,Index_Methodology!$S$23:$Z$571,8,FALSE)</f>
        <v>9.1138952906939449E-2</v>
      </c>
      <c r="K128" s="35">
        <f>VLOOKUP(B128,Index_Methodology!$S$23:$Z$571,2,FALSE)</f>
        <v>0.38249999999999995</v>
      </c>
      <c r="L128" s="35">
        <f>VLOOKUP(B128,Index_Methodology!$S$23:$Z$571,3,FALSE)</f>
        <v>0.36649214659685869</v>
      </c>
      <c r="M128" s="35">
        <f>VLOOKUP(B128,Index_Methodology!$S$23:$Z$571,4,FALSE)</f>
        <v>0.25436893203883487</v>
      </c>
      <c r="N128" s="35">
        <f>VLOOKUP(B128,Index_Methodology!$S$23:$Z$571,5,FALSE)</f>
        <v>0.16944444444444443</v>
      </c>
      <c r="O128" s="35">
        <f>VLOOKUP(B128,Index_Methodology!$S$23:$Z$571,6,FALSE)</f>
        <v>0.44925373134328356</v>
      </c>
      <c r="P128" s="35">
        <f>VLOOKUP(B128,Index_Methodology!$S$23:$Z$571,7,FALSE)</f>
        <v>0.50740740740740742</v>
      </c>
    </row>
    <row r="129" spans="1:16" x14ac:dyDescent="0.25">
      <c r="A129" t="s">
        <v>87</v>
      </c>
      <c r="B129" s="15">
        <f>Index_Methodology!AB146</f>
        <v>44136</v>
      </c>
      <c r="C129" s="32">
        <f>Index_Methodology!AC146</f>
        <v>3.6531243280128129</v>
      </c>
      <c r="D129" s="32">
        <f>Index_Methodology!AD146</f>
        <v>3.5401309150349243</v>
      </c>
      <c r="E129" s="32">
        <f>Index_Methodology!AE146</f>
        <v>2.4185769204914114</v>
      </c>
      <c r="F129" s="32">
        <f>Index_Methodology!AF146</f>
        <v>1.6925094262625988</v>
      </c>
      <c r="G129" s="32">
        <f>Index_Methodology!AG146</f>
        <v>4.4263223669263585</v>
      </c>
      <c r="H129" s="32">
        <f>Index_Methodology!AH146</f>
        <v>5.7914776827864731</v>
      </c>
      <c r="I129" s="32" t="e">
        <f>VLOOKUP(B129,#REF!,26,FALSE)</f>
        <v>#REF!</v>
      </c>
      <c r="J129" s="35">
        <f>VLOOKUP(B129,Index_Methodology!$S$23:$Z$571,8,FALSE)</f>
        <v>9.2728845115509537E-2</v>
      </c>
      <c r="K129" s="35">
        <f>VLOOKUP(B129,Index_Methodology!$S$23:$Z$571,2,FALSE)</f>
        <v>0.33875</v>
      </c>
      <c r="L129" s="35">
        <f>VLOOKUP(B129,Index_Methodology!$S$23:$Z$571,3,FALSE)</f>
        <v>0.32827225130890053</v>
      </c>
      <c r="M129" s="35">
        <f>VLOOKUP(B129,Index_Methodology!$S$23:$Z$571,4,FALSE)</f>
        <v>0.22427184466019412</v>
      </c>
      <c r="N129" s="35">
        <f>VLOOKUP(B129,Index_Methodology!$S$23:$Z$571,5,FALSE)</f>
        <v>0.15694444444444444</v>
      </c>
      <c r="O129" s="35">
        <f>VLOOKUP(B129,Index_Methodology!$S$23:$Z$571,6,FALSE)</f>
        <v>0.41044776119402987</v>
      </c>
      <c r="P129" s="35">
        <f>VLOOKUP(B129,Index_Methodology!$S$23:$Z$571,7,FALSE)</f>
        <v>0.53703703703703698</v>
      </c>
    </row>
    <row r="130" spans="1:16" x14ac:dyDescent="0.25">
      <c r="A130" t="s">
        <v>87</v>
      </c>
      <c r="B130" s="15">
        <f>Index_Methodology!AB147</f>
        <v>44137</v>
      </c>
      <c r="C130" s="32">
        <f>Index_Methodology!AC147</f>
        <v>3.7037413742499963</v>
      </c>
      <c r="D130" s="32">
        <f>Index_Methodology!AD147</f>
        <v>3.5891823444751809</v>
      </c>
      <c r="E130" s="32">
        <f>Index_Methodology!AE147</f>
        <v>2.3777825897094513</v>
      </c>
      <c r="F130" s="32">
        <f>Index_Methodology!AF147</f>
        <v>1.8070734872314456</v>
      </c>
      <c r="G130" s="32">
        <f>Index_Methodology!AG147</f>
        <v>4.063365543595304</v>
      </c>
      <c r="H130" s="32">
        <f>Index_Methodology!AH147</f>
        <v>5.9527126638212318</v>
      </c>
      <c r="I130" s="32" t="e">
        <f>VLOOKUP(B130,#REF!,26,FALSE)</f>
        <v>#REF!</v>
      </c>
      <c r="J130" s="35">
        <f>VLOOKUP(B130,Index_Methodology!$S$23:$Z$571,8,FALSE)</f>
        <v>9.1461569740029836E-2</v>
      </c>
      <c r="K130" s="35">
        <f>VLOOKUP(B130,Index_Methodology!$S$23:$Z$571,2,FALSE)</f>
        <v>0.33875</v>
      </c>
      <c r="L130" s="35">
        <f>VLOOKUP(B130,Index_Methodology!$S$23:$Z$571,3,FALSE)</f>
        <v>0.32827225130890053</v>
      </c>
      <c r="M130" s="35">
        <f>VLOOKUP(B130,Index_Methodology!$S$23:$Z$571,4,FALSE)</f>
        <v>0.21747572815533975</v>
      </c>
      <c r="N130" s="35">
        <f>VLOOKUP(B130,Index_Methodology!$S$23:$Z$571,5,FALSE)</f>
        <v>0.16527777777777777</v>
      </c>
      <c r="O130" s="35">
        <f>VLOOKUP(B130,Index_Methodology!$S$23:$Z$571,6,FALSE)</f>
        <v>0.37164179104477613</v>
      </c>
      <c r="P130" s="35">
        <f>VLOOKUP(B130,Index_Methodology!$S$23:$Z$571,7,FALSE)</f>
        <v>0.5444444444444444</v>
      </c>
    </row>
    <row r="131" spans="1:16" x14ac:dyDescent="0.25">
      <c r="A131" t="s">
        <v>87</v>
      </c>
      <c r="B131" s="15">
        <f>Index_Methodology!AB148</f>
        <v>44138</v>
      </c>
      <c r="C131" s="32">
        <f>Index_Methodology!AC148</f>
        <v>3.7502549745707841</v>
      </c>
      <c r="D131" s="32">
        <f>Index_Methodology!AD148</f>
        <v>3.6517941205359272</v>
      </c>
      <c r="E131" s="32">
        <f>Index_Methodology!AE148</f>
        <v>2.2430835508027367</v>
      </c>
      <c r="F131" s="32">
        <f>Index_Methodology!AF148</f>
        <v>1.9770200595871938</v>
      </c>
      <c r="G131" s="32">
        <f>Index_Methodology!AG148</f>
        <v>3.8895770081614418</v>
      </c>
      <c r="H131" s="32">
        <f>Index_Methodology!AH148</f>
        <v>5.9614758719860008</v>
      </c>
      <c r="I131" s="32" t="e">
        <f>VLOOKUP(B131,#REF!,26,FALSE)</f>
        <v>#REF!</v>
      </c>
      <c r="J131" s="35">
        <f>VLOOKUP(B131,Index_Methodology!$S$23:$Z$571,8,FALSE)</f>
        <v>9.1327123708221727E-2</v>
      </c>
      <c r="K131" s="35">
        <f>VLOOKUP(B131,Index_Methodology!$S$23:$Z$571,2,FALSE)</f>
        <v>0.34249999999999992</v>
      </c>
      <c r="L131" s="35">
        <f>VLOOKUP(B131,Index_Methodology!$S$23:$Z$571,3,FALSE)</f>
        <v>0.33350785340314137</v>
      </c>
      <c r="M131" s="35">
        <f>VLOOKUP(B131,Index_Methodology!$S$23:$Z$571,4,FALSE)</f>
        <v>0.20485436893203879</v>
      </c>
      <c r="N131" s="35">
        <f>VLOOKUP(B131,Index_Methodology!$S$23:$Z$571,5,FALSE)</f>
        <v>0.18055555555555555</v>
      </c>
      <c r="O131" s="35">
        <f>VLOOKUP(B131,Index_Methodology!$S$23:$Z$571,6,FALSE)</f>
        <v>0.35522388059701493</v>
      </c>
      <c r="P131" s="35">
        <f>VLOOKUP(B131,Index_Methodology!$S$23:$Z$571,7,FALSE)</f>
        <v>0.54444444444444451</v>
      </c>
    </row>
    <row r="132" spans="1:16" x14ac:dyDescent="0.25">
      <c r="A132" t="s">
        <v>87</v>
      </c>
      <c r="B132" s="15">
        <f>Index_Methodology!AB149</f>
        <v>44139</v>
      </c>
      <c r="C132" s="32">
        <f>Index_Methodology!AC149</f>
        <v>5.4527414649451975</v>
      </c>
      <c r="D132" s="32">
        <f>Index_Methodology!AD149</f>
        <v>5.3240883549747089</v>
      </c>
      <c r="E132" s="32">
        <f>Index_Methodology!AE149</f>
        <v>2.983847933156242</v>
      </c>
      <c r="F132" s="32">
        <f>Index_Methodology!AF149</f>
        <v>2.871934537813849</v>
      </c>
      <c r="G132" s="32">
        <f>Index_Methodology!AG149</f>
        <v>5.4960759096171801</v>
      </c>
      <c r="H132" s="32">
        <f>Index_Methodology!AH149</f>
        <v>7.1863932727031479</v>
      </c>
      <c r="I132" s="32" t="e">
        <f>VLOOKUP(B132,#REF!,26,FALSE)</f>
        <v>#REF!</v>
      </c>
      <c r="J132" s="35">
        <f>VLOOKUP(B132,Index_Methodology!$S$23:$Z$571,8,FALSE)</f>
        <v>7.0606685183059445E-2</v>
      </c>
      <c r="K132" s="35">
        <f>VLOOKUP(B132,Index_Methodology!$S$23:$Z$571,2,FALSE)</f>
        <v>0.38499999999999995</v>
      </c>
      <c r="L132" s="35">
        <f>VLOOKUP(B132,Index_Methodology!$S$23:$Z$571,3,FALSE)</f>
        <v>0.37591623036649213</v>
      </c>
      <c r="M132" s="35">
        <f>VLOOKUP(B132,Index_Methodology!$S$23:$Z$571,4,FALSE)</f>
        <v>0.21067961165048538</v>
      </c>
      <c r="N132" s="35">
        <f>VLOOKUP(B132,Index_Methodology!$S$23:$Z$571,5,FALSE)</f>
        <v>0.20277777777777778</v>
      </c>
      <c r="O132" s="35">
        <f>VLOOKUP(B132,Index_Methodology!$S$23:$Z$571,6,FALSE)</f>
        <v>0.38805970149253732</v>
      </c>
      <c r="P132" s="35">
        <f>VLOOKUP(B132,Index_Methodology!$S$23:$Z$571,7,FALSE)</f>
        <v>0.50740740740740742</v>
      </c>
    </row>
    <row r="133" spans="1:16" x14ac:dyDescent="0.25">
      <c r="A133" t="s">
        <v>87</v>
      </c>
      <c r="B133" s="15">
        <f>Index_Methodology!AB150</f>
        <v>44140</v>
      </c>
      <c r="C133" s="32">
        <f>Index_Methodology!AC150</f>
        <v>5.433051282931185</v>
      </c>
      <c r="D133" s="32">
        <f>Index_Methodology!AD150</f>
        <v>5.2800416259537242</v>
      </c>
      <c r="E133" s="32">
        <f>Index_Methodology!AE150</f>
        <v>2.9373435453121197</v>
      </c>
      <c r="F133" s="32">
        <f>Index_Methodology!AF150</f>
        <v>2.9986339687928107</v>
      </c>
      <c r="G133" s="32">
        <f>Index_Methodology!AG150</f>
        <v>5.5968219244711079</v>
      </c>
      <c r="H133" s="32">
        <f>Index_Methodology!AH150</f>
        <v>7.207243047800266</v>
      </c>
      <c r="I133" s="32" t="e">
        <f>VLOOKUP(B133,#REF!,26,FALSE)</f>
        <v>#REF!</v>
      </c>
      <c r="J133" s="35">
        <f>VLOOKUP(B133,Index_Methodology!$S$23:$Z$571,8,FALSE)</f>
        <v>7.040242767479224E-2</v>
      </c>
      <c r="K133" s="35">
        <f>VLOOKUP(B133,Index_Methodology!$S$23:$Z$571,2,FALSE)</f>
        <v>0.38249999999999995</v>
      </c>
      <c r="L133" s="35">
        <f>VLOOKUP(B133,Index_Methodology!$S$23:$Z$571,3,FALSE)</f>
        <v>0.37172774869109948</v>
      </c>
      <c r="M133" s="35">
        <f>VLOOKUP(B133,Index_Methodology!$S$23:$Z$571,4,FALSE)</f>
        <v>0.20679611650485433</v>
      </c>
      <c r="N133" s="35">
        <f>VLOOKUP(B133,Index_Methodology!$S$23:$Z$571,5,FALSE)</f>
        <v>0.21111111111111108</v>
      </c>
      <c r="O133" s="35">
        <f>VLOOKUP(B133,Index_Methodology!$S$23:$Z$571,6,FALSE)</f>
        <v>0.39402985074626867</v>
      </c>
      <c r="P133" s="35">
        <f>VLOOKUP(B133,Index_Methodology!$S$23:$Z$571,7,FALSE)</f>
        <v>0.50740740740740742</v>
      </c>
    </row>
    <row r="134" spans="1:16" x14ac:dyDescent="0.25">
      <c r="A134" t="s">
        <v>87</v>
      </c>
      <c r="B134" s="15">
        <f>Index_Methodology!AB151</f>
        <v>44141</v>
      </c>
      <c r="C134" s="32">
        <f>Index_Methodology!AC151</f>
        <v>5.0565899795868905</v>
      </c>
      <c r="D134" s="32">
        <f>Index_Methodology!AD151</f>
        <v>4.9395225905550406</v>
      </c>
      <c r="E134" s="32">
        <f>Index_Methodology!AE151</f>
        <v>2.7661763717638186</v>
      </c>
      <c r="F134" s="32">
        <f>Index_Methodology!AF151</f>
        <v>2.818549601024809</v>
      </c>
      <c r="G134" s="32">
        <f>Index_Methodology!AG151</f>
        <v>5.3958355908518829</v>
      </c>
      <c r="H134" s="32">
        <f>Index_Methodology!AH151</f>
        <v>6.9188237446790009</v>
      </c>
      <c r="I134" s="32" t="e">
        <f>VLOOKUP(B134,#REF!,26,FALSE)</f>
        <v>#REF!</v>
      </c>
      <c r="J134" s="35">
        <f>VLOOKUP(B134,Index_Methodology!$S$23:$Z$571,8,FALSE)</f>
        <v>7.4407852232214897E-2</v>
      </c>
      <c r="K134" s="35">
        <f>VLOOKUP(B134,Index_Methodology!$S$23:$Z$571,2,FALSE)</f>
        <v>0.37624999999999992</v>
      </c>
      <c r="L134" s="35">
        <f>VLOOKUP(B134,Index_Methodology!$S$23:$Z$571,3,FALSE)</f>
        <v>0.36753926701570677</v>
      </c>
      <c r="M134" s="35">
        <f>VLOOKUP(B134,Index_Methodology!$S$23:$Z$571,4,FALSE)</f>
        <v>0.20582524271844654</v>
      </c>
      <c r="N134" s="35">
        <f>VLOOKUP(B134,Index_Methodology!$S$23:$Z$571,5,FALSE)</f>
        <v>0.20972222222222223</v>
      </c>
      <c r="O134" s="35">
        <f>VLOOKUP(B134,Index_Methodology!$S$23:$Z$571,6,FALSE)</f>
        <v>0.40149253731343287</v>
      </c>
      <c r="P134" s="35">
        <f>VLOOKUP(B134,Index_Methodology!$S$23:$Z$571,7,FALSE)</f>
        <v>0.51481481481481484</v>
      </c>
    </row>
    <row r="135" spans="1:16" x14ac:dyDescent="0.25">
      <c r="A135" t="s">
        <v>87</v>
      </c>
      <c r="B135" s="15">
        <f>Index_Methodology!AB152</f>
        <v>44142</v>
      </c>
      <c r="C135" s="32">
        <f>Index_Methodology!AC152</f>
        <v>5.6844508547230959</v>
      </c>
      <c r="D135" s="32">
        <f>Index_Methodology!AD152</f>
        <v>5.5461473075955565</v>
      </c>
      <c r="E135" s="32">
        <f>Index_Methodology!AE152</f>
        <v>3.2352720210939312</v>
      </c>
      <c r="F135" s="32">
        <f>Index_Methodology!AF152</f>
        <v>3.4605620516148079</v>
      </c>
      <c r="G135" s="32">
        <f>Index_Methodology!AG152</f>
        <v>6.4794041600054566</v>
      </c>
      <c r="H135" s="32">
        <f>Index_Methodology!AH152</f>
        <v>7.8694171807682345</v>
      </c>
      <c r="I135" s="32" t="e">
        <f>VLOOKUP(B135,#REF!,26,FALSE)</f>
        <v>#REF!</v>
      </c>
      <c r="J135" s="35">
        <f>VLOOKUP(B135,Index_Methodology!$S$23:$Z$571,8,FALSE)</f>
        <v>6.5419687759463427E-2</v>
      </c>
      <c r="K135" s="35">
        <f>VLOOKUP(B135,Index_Methodology!$S$23:$Z$571,2,FALSE)</f>
        <v>0.37187499999999996</v>
      </c>
      <c r="L135" s="35">
        <f>VLOOKUP(B135,Index_Methodology!$S$23:$Z$571,3,FALSE)</f>
        <v>0.36282722513089005</v>
      </c>
      <c r="M135" s="35">
        <f>VLOOKUP(B135,Index_Methodology!$S$23:$Z$571,4,FALSE)</f>
        <v>0.21165048543689316</v>
      </c>
      <c r="N135" s="35">
        <f>VLOOKUP(B135,Index_Methodology!$S$23:$Z$571,5,FALSE)</f>
        <v>0.22638888888888889</v>
      </c>
      <c r="O135" s="35">
        <f>VLOOKUP(B135,Index_Methodology!$S$23:$Z$571,6,FALSE)</f>
        <v>0.42388059701492536</v>
      </c>
      <c r="P135" s="35">
        <f>VLOOKUP(B135,Index_Methodology!$S$23:$Z$571,7,FALSE)</f>
        <v>0.51481481481481484</v>
      </c>
    </row>
    <row r="136" spans="1:16" x14ac:dyDescent="0.25">
      <c r="A136" t="s">
        <v>87</v>
      </c>
      <c r="B136" s="15">
        <f>Index_Methodology!AB153</f>
        <v>44143</v>
      </c>
      <c r="C136" s="32">
        <f>Index_Methodology!AC153</f>
        <v>5.2723162016884197</v>
      </c>
      <c r="D136" s="32">
        <f>Index_Methodology!AD153</f>
        <v>5.2097511809951786</v>
      </c>
      <c r="E136" s="32">
        <f>Index_Methodology!AE153</f>
        <v>3.0499643341938256</v>
      </c>
      <c r="F136" s="32">
        <f>Index_Methodology!AF153</f>
        <v>3.2778945509341999</v>
      </c>
      <c r="G136" s="32">
        <f>Index_Methodology!AG153</f>
        <v>6.7356171207982305</v>
      </c>
      <c r="H136" s="32">
        <f>Index_Methodology!AH153</f>
        <v>8.8001132989044297</v>
      </c>
      <c r="I136" s="32" t="e">
        <f>VLOOKUP(B136,#REF!,26,FALSE)</f>
        <v>#REF!</v>
      </c>
      <c r="J136" s="35">
        <f>VLOOKUP(B136,Index_Methodology!$S$23:$Z$571,8,FALSE)</f>
        <v>6.2709630331754335E-2</v>
      </c>
      <c r="K136" s="35">
        <f>VLOOKUP(B136,Index_Methodology!$S$23:$Z$571,2,FALSE)</f>
        <v>0.33062499999999995</v>
      </c>
      <c r="L136" s="35">
        <f>VLOOKUP(B136,Index_Methodology!$S$23:$Z$571,3,FALSE)</f>
        <v>0.32670157068062822</v>
      </c>
      <c r="M136" s="35">
        <f>VLOOKUP(B136,Index_Methodology!$S$23:$Z$571,4,FALSE)</f>
        <v>0.19126213592233005</v>
      </c>
      <c r="N136" s="35">
        <f>VLOOKUP(B136,Index_Methodology!$S$23:$Z$571,5,FALSE)</f>
        <v>0.20555555555555555</v>
      </c>
      <c r="O136" s="35">
        <f>VLOOKUP(B136,Index_Methodology!$S$23:$Z$571,6,FALSE)</f>
        <v>0.42238805970149251</v>
      </c>
      <c r="P136" s="35">
        <f>VLOOKUP(B136,Index_Methodology!$S$23:$Z$571,7,FALSE)</f>
        <v>0.55185185185185193</v>
      </c>
    </row>
    <row r="137" spans="1:16" x14ac:dyDescent="0.25">
      <c r="A137" t="s">
        <v>87</v>
      </c>
      <c r="B137" s="15">
        <f>Index_Methodology!AB154</f>
        <v>44144</v>
      </c>
      <c r="C137" s="32">
        <f>Index_Methodology!AC154</f>
        <v>5.154953502957091</v>
      </c>
      <c r="D137" s="32">
        <f>Index_Methodology!AD154</f>
        <v>5.126478568866113</v>
      </c>
      <c r="E137" s="32">
        <f>Index_Methodology!AE154</f>
        <v>3.0120686718979708</v>
      </c>
      <c r="F137" s="32">
        <f>Index_Methodology!AF154</f>
        <v>3.2579726522256847</v>
      </c>
      <c r="G137" s="32">
        <f>Index_Methodology!AG154</f>
        <v>6.4826910819057835</v>
      </c>
      <c r="H137" s="32">
        <f>Index_Methodology!AH154</f>
        <v>8.3516202181785317</v>
      </c>
      <c r="I137" s="32" t="e">
        <f>VLOOKUP(B137,#REF!,26,FALSE)</f>
        <v>#REF!</v>
      </c>
      <c r="J137" s="35">
        <f>VLOOKUP(B137,Index_Methodology!$S$23:$Z$571,8,FALSE)</f>
        <v>6.6077220639255738E-2</v>
      </c>
      <c r="K137" s="35">
        <f>VLOOKUP(B137,Index_Methodology!$S$23:$Z$571,2,FALSE)</f>
        <v>0.34062499999999996</v>
      </c>
      <c r="L137" s="35">
        <f>VLOOKUP(B137,Index_Methodology!$S$23:$Z$571,3,FALSE)</f>
        <v>0.33874345549738216</v>
      </c>
      <c r="M137" s="35">
        <f>VLOOKUP(B137,Index_Methodology!$S$23:$Z$571,4,FALSE)</f>
        <v>0.1990291262135922</v>
      </c>
      <c r="N137" s="35">
        <f>VLOOKUP(B137,Index_Methodology!$S$23:$Z$571,5,FALSE)</f>
        <v>0.21527777777777776</v>
      </c>
      <c r="O137" s="35">
        <f>VLOOKUP(B137,Index_Methodology!$S$23:$Z$571,6,FALSE)</f>
        <v>0.42835820895522392</v>
      </c>
      <c r="P137" s="35">
        <f>VLOOKUP(B137,Index_Methodology!$S$23:$Z$571,7,FALSE)</f>
        <v>0.55185185185185193</v>
      </c>
    </row>
    <row r="138" spans="1:16" x14ac:dyDescent="0.25">
      <c r="A138" t="s">
        <v>87</v>
      </c>
      <c r="B138" s="15">
        <f>Index_Methodology!AB155</f>
        <v>44145</v>
      </c>
      <c r="C138" s="32">
        <f>Index_Methodology!AC155</f>
        <v>5.5984431942963457</v>
      </c>
      <c r="D138" s="32">
        <f>Index_Methodology!AD155</f>
        <v>5.5224039400449572</v>
      </c>
      <c r="E138" s="32">
        <f>Index_Methodology!AE155</f>
        <v>3.1982101264729366</v>
      </c>
      <c r="F138" s="32">
        <f>Index_Methodology!AF155</f>
        <v>3.5610065406554852</v>
      </c>
      <c r="G138" s="32">
        <f>Index_Methodology!AG155</f>
        <v>6.7573681644329664</v>
      </c>
      <c r="H138" s="32">
        <f>Index_Methodology!AH155</f>
        <v>9.1354091844663952</v>
      </c>
      <c r="I138" s="32" t="e">
        <f>VLOOKUP(B138,#REF!,26,FALSE)</f>
        <v>#REF!</v>
      </c>
      <c r="J138" s="35">
        <f>VLOOKUP(B138,Index_Methodology!$S$23:$Z$571,8,FALSE)</f>
        <v>6.1624274468209936E-2</v>
      </c>
      <c r="K138" s="35">
        <f>VLOOKUP(B138,Index_Methodology!$S$23:$Z$571,2,FALSE)</f>
        <v>0.34499999999999997</v>
      </c>
      <c r="L138" s="35">
        <f>VLOOKUP(B138,Index_Methodology!$S$23:$Z$571,3,FALSE)</f>
        <v>0.34031413612565442</v>
      </c>
      <c r="M138" s="35">
        <f>VLOOKUP(B138,Index_Methodology!$S$23:$Z$571,4,FALSE)</f>
        <v>0.19708737864077666</v>
      </c>
      <c r="N138" s="35">
        <f>VLOOKUP(B138,Index_Methodology!$S$23:$Z$571,5,FALSE)</f>
        <v>0.21944444444444441</v>
      </c>
      <c r="O138" s="35">
        <f>VLOOKUP(B138,Index_Methodology!$S$23:$Z$571,6,FALSE)</f>
        <v>0.41641791044776111</v>
      </c>
      <c r="P138" s="35">
        <f>VLOOKUP(B138,Index_Methodology!$S$23:$Z$571,7,FALSE)</f>
        <v>0.562962962962963</v>
      </c>
    </row>
    <row r="139" spans="1:16" x14ac:dyDescent="0.25">
      <c r="A139" t="s">
        <v>87</v>
      </c>
      <c r="B139" s="15">
        <f>Index_Methodology!AB156</f>
        <v>44146</v>
      </c>
      <c r="C139" s="32">
        <f>Index_Methodology!AC156</f>
        <v>6.7247930139282932</v>
      </c>
      <c r="D139" s="32">
        <f>Index_Methodology!AD156</f>
        <v>6.5425118592661766</v>
      </c>
      <c r="E139" s="32">
        <f>Index_Methodology!AE156</f>
        <v>3.7520659067511914</v>
      </c>
      <c r="F139" s="32">
        <f>Index_Methodology!AF156</f>
        <v>4.0197426595211319</v>
      </c>
      <c r="G139" s="32">
        <f>Index_Methodology!AG156</f>
        <v>7.8263224949552779</v>
      </c>
      <c r="H139" s="32">
        <f>Index_Methodology!AH156</f>
        <v>9.0798893015065563</v>
      </c>
      <c r="I139" s="32" t="e">
        <f>VLOOKUP(B139,#REF!,26,FALSE)</f>
        <v>#REF!</v>
      </c>
      <c r="J139" s="35">
        <f>VLOOKUP(B139,Index_Methodology!$S$23:$Z$571,8,FALSE)</f>
        <v>5.8737867348761776E-2</v>
      </c>
      <c r="K139" s="35">
        <f>VLOOKUP(B139,Index_Methodology!$S$23:$Z$571,2,FALSE)</f>
        <v>0.39499999999999996</v>
      </c>
      <c r="L139" s="35">
        <f>VLOOKUP(B139,Index_Methodology!$S$23:$Z$571,3,FALSE)</f>
        <v>0.38429319371727744</v>
      </c>
      <c r="M139" s="35">
        <f>VLOOKUP(B139,Index_Methodology!$S$23:$Z$571,4,FALSE)</f>
        <v>0.22038834951456304</v>
      </c>
      <c r="N139" s="35">
        <f>VLOOKUP(B139,Index_Methodology!$S$23:$Z$571,5,FALSE)</f>
        <v>0.2361111111111111</v>
      </c>
      <c r="O139" s="35">
        <f>VLOOKUP(B139,Index_Methodology!$S$23:$Z$571,6,FALSE)</f>
        <v>0.45970149253731341</v>
      </c>
      <c r="P139" s="35">
        <f>VLOOKUP(B139,Index_Methodology!$S$23:$Z$571,7,FALSE)</f>
        <v>0.53333333333333333</v>
      </c>
    </row>
    <row r="140" spans="1:16" x14ac:dyDescent="0.25">
      <c r="A140" t="s">
        <v>87</v>
      </c>
      <c r="B140" s="15">
        <f>Index_Methodology!AB157</f>
        <v>44147</v>
      </c>
      <c r="C140" s="32">
        <f>Index_Methodology!AC157</f>
        <v>6.8063175075054385</v>
      </c>
      <c r="D140" s="32">
        <f>Index_Methodology!AD157</f>
        <v>6.6238188831560993</v>
      </c>
      <c r="E140" s="32">
        <f>Index_Methodology!AE157</f>
        <v>3.9299035390389094</v>
      </c>
      <c r="F140" s="32">
        <f>Index_Methodology!AF157</f>
        <v>3.998873254798426</v>
      </c>
      <c r="G140" s="32">
        <f>Index_Methodology!AG157</f>
        <v>8.4429239711494777</v>
      </c>
      <c r="H140" s="32">
        <f>Index_Methodology!AH157</f>
        <v>8.9072941518647291</v>
      </c>
      <c r="I140" s="32" t="e">
        <f>VLOOKUP(B140,#REF!,26,FALSE)</f>
        <v>#REF!</v>
      </c>
      <c r="J140" s="35">
        <f>VLOOKUP(B140,Index_Methodology!$S$23:$Z$571,8,FALSE)</f>
        <v>5.9044409779127373E-2</v>
      </c>
      <c r="K140" s="35">
        <f>VLOOKUP(B140,Index_Methodology!$S$23:$Z$571,2,FALSE)</f>
        <v>0.40187499999999998</v>
      </c>
      <c r="L140" s="35">
        <f>VLOOKUP(B140,Index_Methodology!$S$23:$Z$571,3,FALSE)</f>
        <v>0.39109947643979054</v>
      </c>
      <c r="M140" s="35">
        <f>VLOOKUP(B140,Index_Methodology!$S$23:$Z$571,4,FALSE)</f>
        <v>0.23203883495145625</v>
      </c>
      <c r="N140" s="35">
        <f>VLOOKUP(B140,Index_Methodology!$S$23:$Z$571,5,FALSE)</f>
        <v>0.2361111111111111</v>
      </c>
      <c r="O140" s="35">
        <f>VLOOKUP(B140,Index_Methodology!$S$23:$Z$571,6,FALSE)</f>
        <v>0.49850746268656715</v>
      </c>
      <c r="P140" s="35">
        <f>VLOOKUP(B140,Index_Methodology!$S$23:$Z$571,7,FALSE)</f>
        <v>0.52592592592592591</v>
      </c>
    </row>
    <row r="141" spans="1:16" x14ac:dyDescent="0.25">
      <c r="A141" t="s">
        <v>87</v>
      </c>
      <c r="B141" s="15">
        <f>Index_Methodology!AB158</f>
        <v>44148</v>
      </c>
      <c r="C141" s="32">
        <f>Index_Methodology!AC158</f>
        <v>6.5477399055989922</v>
      </c>
      <c r="D141" s="32">
        <f>Index_Methodology!AD158</f>
        <v>6.3256009332290519</v>
      </c>
      <c r="E141" s="32">
        <f>Index_Methodology!AE158</f>
        <v>3.8575160705082872</v>
      </c>
      <c r="F141" s="32">
        <f>Index_Methodology!AF158</f>
        <v>3.6939433935955788</v>
      </c>
      <c r="G141" s="32">
        <f>Index_Methodology!AG158</f>
        <v>8.278090837631737</v>
      </c>
      <c r="H141" s="32">
        <f>Index_Methodology!AH158</f>
        <v>8.7693615522756811</v>
      </c>
      <c r="I141" s="32" t="e">
        <f>VLOOKUP(B141,#REF!,26,FALSE)</f>
        <v>#REF!</v>
      </c>
      <c r="J141" s="35">
        <f>VLOOKUP(B141,Index_Methodology!$S$23:$Z$571,8,FALSE)</f>
        <v>6.1662498178150324E-2</v>
      </c>
      <c r="K141" s="35">
        <f>VLOOKUP(B141,Index_Methodology!$S$23:$Z$571,2,FALSE)</f>
        <v>0.40375000000000005</v>
      </c>
      <c r="L141" s="35">
        <f>VLOOKUP(B141,Index_Methodology!$S$23:$Z$571,3,FALSE)</f>
        <v>0.3900523560209424</v>
      </c>
      <c r="M141" s="35">
        <f>VLOOKUP(B141,Index_Methodology!$S$23:$Z$571,4,FALSE)</f>
        <v>0.23786407766990286</v>
      </c>
      <c r="N141" s="35">
        <f>VLOOKUP(B141,Index_Methodology!$S$23:$Z$571,5,FALSE)</f>
        <v>0.2277777777777778</v>
      </c>
      <c r="O141" s="35">
        <f>VLOOKUP(B141,Index_Methodology!$S$23:$Z$571,6,FALSE)</f>
        <v>0.5104477611940299</v>
      </c>
      <c r="P141" s="35">
        <f>VLOOKUP(B141,Index_Methodology!$S$23:$Z$571,7,FALSE)</f>
        <v>0.54074074074074063</v>
      </c>
    </row>
    <row r="142" spans="1:16" x14ac:dyDescent="0.25">
      <c r="A142" t="s">
        <v>87</v>
      </c>
      <c r="B142" s="15">
        <f>Index_Methodology!AB159</f>
        <v>44149</v>
      </c>
      <c r="C142" s="32">
        <f>Index_Methodology!AC159</f>
        <v>6.5105585109959696</v>
      </c>
      <c r="D142" s="32">
        <f>Index_Methodology!AD159</f>
        <v>6.213905094881941</v>
      </c>
      <c r="E142" s="32">
        <f>Index_Methodology!AE159</f>
        <v>4.0113225694059231</v>
      </c>
      <c r="F142" s="32">
        <f>Index_Methodology!AF159</f>
        <v>3.6557500572208106</v>
      </c>
      <c r="G142" s="32">
        <f>Index_Methodology!AG159</f>
        <v>8.5238004047873019</v>
      </c>
      <c r="H142" s="32">
        <f>Index_Methodology!AH159</f>
        <v>8.5670102351033126</v>
      </c>
      <c r="I142" s="32" t="e">
        <f>VLOOKUP(B142,#REF!,26,FALSE)</f>
        <v>#REF!</v>
      </c>
      <c r="J142" s="35">
        <f>VLOOKUP(B142,Index_Methodology!$S$23:$Z$571,8,FALSE)</f>
        <v>6.2686634228184823E-2</v>
      </c>
      <c r="K142" s="35">
        <f>VLOOKUP(B142,Index_Methodology!$S$23:$Z$571,2,FALSE)</f>
        <v>0.40812499999999996</v>
      </c>
      <c r="L142" s="35">
        <f>VLOOKUP(B142,Index_Methodology!$S$23:$Z$571,3,FALSE)</f>
        <v>0.38952879581151834</v>
      </c>
      <c r="M142" s="35">
        <f>VLOOKUP(B142,Index_Methodology!$S$23:$Z$571,4,FALSE)</f>
        <v>0.25145631067961161</v>
      </c>
      <c r="N142" s="35">
        <f>VLOOKUP(B142,Index_Methodology!$S$23:$Z$571,5,FALSE)</f>
        <v>0.22916666666666669</v>
      </c>
      <c r="O142" s="35">
        <f>VLOOKUP(B142,Index_Methodology!$S$23:$Z$571,6,FALSE)</f>
        <v>0.5343283582089553</v>
      </c>
      <c r="P142" s="35">
        <f>VLOOKUP(B142,Index_Methodology!$S$23:$Z$571,7,FALSE)</f>
        <v>0.53703703703703698</v>
      </c>
    </row>
    <row r="143" spans="1:16" x14ac:dyDescent="0.25">
      <c r="A143" t="s">
        <v>87</v>
      </c>
      <c r="B143" s="15">
        <f>Index_Methodology!AB160</f>
        <v>44150</v>
      </c>
      <c r="C143" s="32">
        <f>Index_Methodology!AC160</f>
        <v>6.6238446119624008</v>
      </c>
      <c r="D143" s="32">
        <f>Index_Methodology!AD160</f>
        <v>6.309261724100578</v>
      </c>
      <c r="E143" s="32">
        <f>Index_Methodology!AE160</f>
        <v>4.2306947006570743</v>
      </c>
      <c r="F143" s="32">
        <f>Index_Methodology!AF160</f>
        <v>3.8106720271864907</v>
      </c>
      <c r="G143" s="32">
        <f>Index_Methodology!AG160</f>
        <v>8.9930521589791823</v>
      </c>
      <c r="H143" s="32">
        <f>Index_Methodology!AH160</f>
        <v>10.22820901414762</v>
      </c>
      <c r="I143" s="32" t="e">
        <f>VLOOKUP(B143,#REF!,26,FALSE)</f>
        <v>#REF!</v>
      </c>
      <c r="J143" s="35">
        <f>VLOOKUP(B143,Index_Methodology!$S$23:$Z$571,8,FALSE)</f>
        <v>5.5764442199160803E-2</v>
      </c>
      <c r="K143" s="35">
        <f>VLOOKUP(B143,Index_Methodology!$S$23:$Z$571,2,FALSE)</f>
        <v>0.36937500000000001</v>
      </c>
      <c r="L143" s="35">
        <f>VLOOKUP(B143,Index_Methodology!$S$23:$Z$571,3,FALSE)</f>
        <v>0.3518324607329843</v>
      </c>
      <c r="M143" s="35">
        <f>VLOOKUP(B143,Index_Methodology!$S$23:$Z$571,4,FALSE)</f>
        <v>0.23592233009708732</v>
      </c>
      <c r="N143" s="35">
        <f>VLOOKUP(B143,Index_Methodology!$S$23:$Z$571,5,FALSE)</f>
        <v>0.21249999999999999</v>
      </c>
      <c r="O143" s="35">
        <f>VLOOKUP(B143,Index_Methodology!$S$23:$Z$571,6,FALSE)</f>
        <v>0.50149253731343291</v>
      </c>
      <c r="P143" s="35">
        <f>VLOOKUP(B143,Index_Methodology!$S$23:$Z$571,7,FALSE)</f>
        <v>0.57037037037037042</v>
      </c>
    </row>
    <row r="144" spans="1:16" x14ac:dyDescent="0.25">
      <c r="A144" t="s">
        <v>87</v>
      </c>
      <c r="B144" s="15">
        <f>Index_Methodology!AB161</f>
        <v>44151</v>
      </c>
      <c r="C144" s="32">
        <f>Index_Methodology!AC161</f>
        <v>6.3234565078950355</v>
      </c>
      <c r="D144" s="32">
        <f>Index_Methodology!AD161</f>
        <v>5.935553425218596</v>
      </c>
      <c r="E144" s="32">
        <f>Index_Methodology!AE161</f>
        <v>3.8875429149451146</v>
      </c>
      <c r="F144" s="32">
        <f>Index_Methodology!AF161</f>
        <v>3.6389054822848745</v>
      </c>
      <c r="G144" s="32">
        <f>Index_Methodology!AG161</f>
        <v>8.2390312806449977</v>
      </c>
      <c r="H144" s="32">
        <f>Index_Methodology!AH161</f>
        <v>9.2765389233928879</v>
      </c>
      <c r="I144" s="32" t="e">
        <f>VLOOKUP(B144,#REF!,26,FALSE)</f>
        <v>#REF!</v>
      </c>
      <c r="J144" s="35">
        <f>VLOOKUP(B144,Index_Methodology!$S$23:$Z$571,8,FALSE)</f>
        <v>6.0686746168155968E-2</v>
      </c>
      <c r="K144" s="35">
        <f>VLOOKUP(B144,Index_Methodology!$S$23:$Z$571,2,FALSE)</f>
        <v>0.38374999999999998</v>
      </c>
      <c r="L144" s="35">
        <f>VLOOKUP(B144,Index_Methodology!$S$23:$Z$571,3,FALSE)</f>
        <v>0.36020942408376966</v>
      </c>
      <c r="M144" s="35">
        <f>VLOOKUP(B144,Index_Methodology!$S$23:$Z$571,4,FALSE)</f>
        <v>0.23592233009708732</v>
      </c>
      <c r="N144" s="35">
        <f>VLOOKUP(B144,Index_Methodology!$S$23:$Z$571,5,FALSE)</f>
        <v>0.22083333333333335</v>
      </c>
      <c r="O144" s="35">
        <f>VLOOKUP(B144,Index_Methodology!$S$23:$Z$571,6,FALSE)</f>
        <v>0.5</v>
      </c>
      <c r="P144" s="35">
        <f>VLOOKUP(B144,Index_Methodology!$S$23:$Z$571,7,FALSE)</f>
        <v>0.562962962962963</v>
      </c>
    </row>
    <row r="145" spans="1:16" x14ac:dyDescent="0.25">
      <c r="A145" t="s">
        <v>87</v>
      </c>
      <c r="B145" s="15">
        <f>Index_Methodology!AB162</f>
        <v>44152</v>
      </c>
      <c r="C145" s="32">
        <f>Index_Methodology!AC162</f>
        <v>5.6149063128132743</v>
      </c>
      <c r="D145" s="32">
        <f>Index_Methodology!AD162</f>
        <v>5.2896563159701522</v>
      </c>
      <c r="E145" s="32">
        <f>Index_Methodology!AE162</f>
        <v>3.3021689162486321</v>
      </c>
      <c r="F145" s="32">
        <f>Index_Methodology!AF162</f>
        <v>3.1891551652471564</v>
      </c>
      <c r="G145" s="32">
        <f>Index_Methodology!AG162</f>
        <v>7.0042415308375974</v>
      </c>
      <c r="H145" s="32">
        <f>Index_Methodology!AH162</f>
        <v>8.0791930852927969</v>
      </c>
      <c r="I145" s="32" t="e">
        <f>VLOOKUP(B145,#REF!,26,FALSE)</f>
        <v>#REF!</v>
      </c>
      <c r="J145" s="35">
        <f>VLOOKUP(B145,Index_Methodology!$S$23:$Z$571,8,FALSE)</f>
        <v>6.9680592729955873E-2</v>
      </c>
      <c r="K145" s="35">
        <f>VLOOKUP(B145,Index_Methodology!$S$23:$Z$571,2,FALSE)</f>
        <v>0.39124999999999999</v>
      </c>
      <c r="L145" s="35">
        <f>VLOOKUP(B145,Index_Methodology!$S$23:$Z$571,3,FALSE)</f>
        <v>0.36858638743455496</v>
      </c>
      <c r="M145" s="35">
        <f>VLOOKUP(B145,Index_Methodology!$S$23:$Z$571,4,FALSE)</f>
        <v>0.23009708737864071</v>
      </c>
      <c r="N145" s="35">
        <f>VLOOKUP(B145,Index_Methodology!$S$23:$Z$571,5,FALSE)</f>
        <v>0.22222222222222224</v>
      </c>
      <c r="O145" s="35">
        <f>VLOOKUP(B145,Index_Methodology!$S$23:$Z$571,6,FALSE)</f>
        <v>0.4880597014925373</v>
      </c>
      <c r="P145" s="35">
        <f>VLOOKUP(B145,Index_Methodology!$S$23:$Z$571,7,FALSE)</f>
        <v>0.562962962962963</v>
      </c>
    </row>
    <row r="146" spans="1:16" x14ac:dyDescent="0.25">
      <c r="A146" t="s">
        <v>87</v>
      </c>
      <c r="B146" s="15">
        <f>Index_Methodology!AB163</f>
        <v>44153</v>
      </c>
      <c r="C146" s="32">
        <f>Index_Methodology!AC163</f>
        <v>6.1513457956363871</v>
      </c>
      <c r="D146" s="32">
        <f>Index_Methodology!AD163</f>
        <v>5.7660598650938049</v>
      </c>
      <c r="E146" s="32">
        <f>Index_Methodology!AE163</f>
        <v>3.437810351421418</v>
      </c>
      <c r="F146" s="32">
        <f>Index_Methodology!AF163</f>
        <v>3.3302847870615633</v>
      </c>
      <c r="G146" s="32">
        <f>Index_Methodology!AG163</f>
        <v>7.2824693365108777</v>
      </c>
      <c r="H146" s="32">
        <f>Index_Methodology!AH163</f>
        <v>7.3317897637634415</v>
      </c>
      <c r="I146" s="32" t="e">
        <f>VLOOKUP(B146,#REF!,26,FALSE)</f>
        <v>#REF!</v>
      </c>
      <c r="J146" s="35">
        <f>VLOOKUP(B146,Index_Methodology!$S$23:$Z$571,8,FALSE)</f>
        <v>7.1732270410324178E-2</v>
      </c>
      <c r="K146" s="35">
        <f>VLOOKUP(B146,Index_Methodology!$S$23:$Z$571,2,FALSE)</f>
        <v>0.44125000000000003</v>
      </c>
      <c r="L146" s="35">
        <f>VLOOKUP(B146,Index_Methodology!$S$23:$Z$571,3,FALSE)</f>
        <v>0.41361256544502617</v>
      </c>
      <c r="M146" s="35">
        <f>VLOOKUP(B146,Index_Methodology!$S$23:$Z$571,4,FALSE)</f>
        <v>0.24660194174757274</v>
      </c>
      <c r="N146" s="35">
        <f>VLOOKUP(B146,Index_Methodology!$S$23:$Z$571,5,FALSE)</f>
        <v>0.23888888888888893</v>
      </c>
      <c r="O146" s="35">
        <f>VLOOKUP(B146,Index_Methodology!$S$23:$Z$571,6,FALSE)</f>
        <v>0.52238805970149238</v>
      </c>
      <c r="P146" s="35">
        <f>VLOOKUP(B146,Index_Methodology!$S$23:$Z$571,7,FALSE)</f>
        <v>0.52592592592592602</v>
      </c>
    </row>
    <row r="147" spans="1:16" x14ac:dyDescent="0.25">
      <c r="A147" t="s">
        <v>87</v>
      </c>
      <c r="B147" s="15">
        <f>Index_Methodology!AB164</f>
        <v>44154</v>
      </c>
      <c r="C147" s="32">
        <f>Index_Methodology!AC164</f>
        <v>6.2350262106252794</v>
      </c>
      <c r="D147" s="32">
        <f>Index_Methodology!AD164</f>
        <v>5.7919065727232901</v>
      </c>
      <c r="E147" s="32">
        <f>Index_Methodology!AE164</f>
        <v>3.4248506395821412</v>
      </c>
      <c r="F147" s="32">
        <f>Index_Methodology!AF164</f>
        <v>3.194434299330255</v>
      </c>
      <c r="G147" s="32">
        <f>Index_Methodology!AG164</f>
        <v>7.37109645116037</v>
      </c>
      <c r="H147" s="32">
        <f>Index_Methodology!AH164</f>
        <v>7.4210171043745801</v>
      </c>
      <c r="I147" s="32" t="e">
        <f>VLOOKUP(B147,#REF!,26,FALSE)</f>
        <v>#REF!</v>
      </c>
      <c r="J147" s="35">
        <f>VLOOKUP(B147,Index_Methodology!$S$23:$Z$571,8,FALSE)</f>
        <v>7.0869790290053428E-2</v>
      </c>
      <c r="K147" s="35">
        <f>VLOOKUP(B147,Index_Methodology!$S$23:$Z$571,2,FALSE)</f>
        <v>0.44187500000000002</v>
      </c>
      <c r="L147" s="35">
        <f>VLOOKUP(B147,Index_Methodology!$S$23:$Z$571,3,FALSE)</f>
        <v>0.41047120418848165</v>
      </c>
      <c r="M147" s="35">
        <f>VLOOKUP(B147,Index_Methodology!$S$23:$Z$571,4,FALSE)</f>
        <v>0.2427184466019417</v>
      </c>
      <c r="N147" s="35">
        <f>VLOOKUP(B147,Index_Methodology!$S$23:$Z$571,5,FALSE)</f>
        <v>0.22638888888888892</v>
      </c>
      <c r="O147" s="35">
        <f>VLOOKUP(B147,Index_Methodology!$S$23:$Z$571,6,FALSE)</f>
        <v>0.52238805970149249</v>
      </c>
      <c r="P147" s="35">
        <f>VLOOKUP(B147,Index_Methodology!$S$23:$Z$571,7,FALSE)</f>
        <v>0.52592592592592602</v>
      </c>
    </row>
    <row r="148" spans="1:16" x14ac:dyDescent="0.25">
      <c r="A148" t="s">
        <v>87</v>
      </c>
      <c r="B148" s="15">
        <f>Index_Methodology!AB165</f>
        <v>44155</v>
      </c>
      <c r="C148" s="32">
        <f>Index_Methodology!AC165</f>
        <v>6.5138940443239308</v>
      </c>
      <c r="D148" s="32">
        <f>Index_Methodology!AD165</f>
        <v>6.0713937891739045</v>
      </c>
      <c r="E148" s="32">
        <f>Index_Methodology!AE165</f>
        <v>3.5323870102765298</v>
      </c>
      <c r="F148" s="32">
        <f>Index_Methodology!AF165</f>
        <v>3.1608139853464903</v>
      </c>
      <c r="G148" s="32">
        <f>Index_Methodology!AG165</f>
        <v>7.7020614195647168</v>
      </c>
      <c r="H148" s="32">
        <f>Index_Methodology!AH165</f>
        <v>7.5698475063075197</v>
      </c>
      <c r="I148" s="32" t="e">
        <f>VLOOKUP(B148,#REF!,26,FALSE)</f>
        <v>#REF!</v>
      </c>
      <c r="J148" s="35">
        <f>VLOOKUP(B148,Index_Methodology!$S$23:$Z$571,8,FALSE)</f>
        <v>6.8987152222958842E-2</v>
      </c>
      <c r="K148" s="35">
        <f>VLOOKUP(B148,Index_Methodology!$S$23:$Z$571,2,FALSE)</f>
        <v>0.44937500000000002</v>
      </c>
      <c r="L148" s="35">
        <f>VLOOKUP(B148,Index_Methodology!$S$23:$Z$571,3,FALSE)</f>
        <v>0.41884816753926701</v>
      </c>
      <c r="M148" s="35">
        <f>VLOOKUP(B148,Index_Methodology!$S$23:$Z$571,4,FALSE)</f>
        <v>0.24368932038834945</v>
      </c>
      <c r="N148" s="35">
        <f>VLOOKUP(B148,Index_Methodology!$S$23:$Z$571,5,FALSE)</f>
        <v>0.21805555555555553</v>
      </c>
      <c r="O148" s="35">
        <f>VLOOKUP(B148,Index_Methodology!$S$23:$Z$571,6,FALSE)</f>
        <v>0.5313432835820896</v>
      </c>
      <c r="P148" s="35">
        <f>VLOOKUP(B148,Index_Methodology!$S$23:$Z$571,7,FALSE)</f>
        <v>0.52222222222222225</v>
      </c>
    </row>
    <row r="149" spans="1:16" x14ac:dyDescent="0.25">
      <c r="A149" t="s">
        <v>87</v>
      </c>
      <c r="B149" s="15">
        <f>Index_Methodology!AB166</f>
        <v>44156</v>
      </c>
      <c r="C149" s="32">
        <f>Index_Methodology!AC166</f>
        <v>6.1382620312499752</v>
      </c>
      <c r="D149" s="32">
        <f>Index_Methodology!AD166</f>
        <v>5.6504703205894549</v>
      </c>
      <c r="E149" s="32">
        <f>Index_Methodology!AE166</f>
        <v>3.4130044990804937</v>
      </c>
      <c r="F149" s="32">
        <f>Index_Methodology!AF166</f>
        <v>3.058682101613265</v>
      </c>
      <c r="G149" s="32">
        <f>Index_Methodology!AG166</f>
        <v>7.5130101941545444</v>
      </c>
      <c r="H149" s="32">
        <f>Index_Methodology!AH166</f>
        <v>6.9406119738470764</v>
      </c>
      <c r="I149" s="32" t="e">
        <f>VLOOKUP(B149,#REF!,26,FALSE)</f>
        <v>#REF!</v>
      </c>
      <c r="J149" s="35">
        <f>VLOOKUP(B149,Index_Methodology!$S$23:$Z$571,8,FALSE)</f>
        <v>7.3107012655277304E-2</v>
      </c>
      <c r="K149" s="35">
        <f>VLOOKUP(B149,Index_Methodology!$S$23:$Z$571,2,FALSE)</f>
        <v>0.44875000000000009</v>
      </c>
      <c r="L149" s="35">
        <f>VLOOKUP(B149,Index_Methodology!$S$23:$Z$571,3,FALSE)</f>
        <v>0.4130890052356021</v>
      </c>
      <c r="M149" s="35">
        <f>VLOOKUP(B149,Index_Methodology!$S$23:$Z$571,4,FALSE)</f>
        <v>0.24951456310679604</v>
      </c>
      <c r="N149" s="35">
        <f>VLOOKUP(B149,Index_Methodology!$S$23:$Z$571,5,FALSE)</f>
        <v>0.22361111111111115</v>
      </c>
      <c r="O149" s="35">
        <f>VLOOKUP(B149,Index_Methodology!$S$23:$Z$571,6,FALSE)</f>
        <v>0.5492537313432837</v>
      </c>
      <c r="P149" s="35">
        <f>VLOOKUP(B149,Index_Methodology!$S$23:$Z$571,7,FALSE)</f>
        <v>0.50740740740740742</v>
      </c>
    </row>
    <row r="150" spans="1:16" x14ac:dyDescent="0.25">
      <c r="A150" t="s">
        <v>87</v>
      </c>
      <c r="B150" s="15">
        <f>Index_Methodology!AB167</f>
        <v>44157</v>
      </c>
      <c r="C150" s="32">
        <f>Index_Methodology!AC167</f>
        <v>5.248820480407967</v>
      </c>
      <c r="D150" s="32">
        <f>Index_Methodology!AD167</f>
        <v>4.874989893207017</v>
      </c>
      <c r="E150" s="32">
        <f>Index_Methodology!AE167</f>
        <v>2.9966949619778149</v>
      </c>
      <c r="F150" s="32">
        <f>Index_Methodology!AF167</f>
        <v>2.7150611299030496</v>
      </c>
      <c r="G150" s="32">
        <f>Index_Methodology!AG167</f>
        <v>6.6799461577818926</v>
      </c>
      <c r="H150" s="32">
        <f>Index_Methodology!AH167</f>
        <v>6.7638364990567181</v>
      </c>
      <c r="I150" s="32" t="e">
        <f>VLOOKUP(B150,#REF!,26,FALSE)</f>
        <v>#REF!</v>
      </c>
      <c r="J150" s="35">
        <f>VLOOKUP(B150,Index_Methodology!$S$23:$Z$571,8,FALSE)</f>
        <v>7.7755564611780806E-2</v>
      </c>
      <c r="K150" s="35">
        <f>VLOOKUP(B150,Index_Methodology!$S$23:$Z$571,2,FALSE)</f>
        <v>0.40812500000000007</v>
      </c>
      <c r="L150" s="35">
        <f>VLOOKUP(B150,Index_Methodology!$S$23:$Z$571,3,FALSE)</f>
        <v>0.37905759162303665</v>
      </c>
      <c r="M150" s="35">
        <f>VLOOKUP(B150,Index_Methodology!$S$23:$Z$571,4,FALSE)</f>
        <v>0.23300970873786403</v>
      </c>
      <c r="N150" s="35">
        <f>VLOOKUP(B150,Index_Methodology!$S$23:$Z$571,5,FALSE)</f>
        <v>0.21111111111111117</v>
      </c>
      <c r="O150" s="35">
        <f>VLOOKUP(B150,Index_Methodology!$S$23:$Z$571,6,FALSE)</f>
        <v>0.5194029850746269</v>
      </c>
      <c r="P150" s="35">
        <f>VLOOKUP(B150,Index_Methodology!$S$23:$Z$571,7,FALSE)</f>
        <v>0.52592592592592591</v>
      </c>
    </row>
    <row r="151" spans="1:16" x14ac:dyDescent="0.25">
      <c r="A151" t="s">
        <v>87</v>
      </c>
      <c r="B151" s="15">
        <f>Index_Methodology!AB168</f>
        <v>44158</v>
      </c>
      <c r="C151" s="32">
        <f>Index_Methodology!AC168</f>
        <v>5.2468882759864286</v>
      </c>
      <c r="D151" s="32">
        <f>Index_Methodology!AD168</f>
        <v>4.8873597932373114</v>
      </c>
      <c r="E151" s="32">
        <f>Index_Methodology!AE168</f>
        <v>2.9346754042795284</v>
      </c>
      <c r="F151" s="32">
        <f>Index_Methodology!AF168</f>
        <v>2.7870510929764856</v>
      </c>
      <c r="G151" s="32">
        <f>Index_Methodology!AG168</f>
        <v>6.4639786921177667</v>
      </c>
      <c r="H151" s="32">
        <f>Index_Methodology!AH168</f>
        <v>6.5383983447043281</v>
      </c>
      <c r="I151" s="32" t="e">
        <f>VLOOKUP(B151,#REF!,26,FALSE)</f>
        <v>#REF!</v>
      </c>
      <c r="J151" s="35">
        <f>VLOOKUP(B151,Index_Methodology!$S$23:$Z$571,8,FALSE)</f>
        <v>7.8737144431064054E-2</v>
      </c>
      <c r="K151" s="35">
        <f>VLOOKUP(B151,Index_Methodology!$S$23:$Z$571,2,FALSE)</f>
        <v>0.41312500000000008</v>
      </c>
      <c r="L151" s="35">
        <f>VLOOKUP(B151,Index_Methodology!$S$23:$Z$571,3,FALSE)</f>
        <v>0.38481675392670156</v>
      </c>
      <c r="M151" s="35">
        <f>VLOOKUP(B151,Index_Methodology!$S$23:$Z$571,4,FALSE)</f>
        <v>0.23106796116504852</v>
      </c>
      <c r="N151" s="35">
        <f>VLOOKUP(B151,Index_Methodology!$S$23:$Z$571,5,FALSE)</f>
        <v>0.21944444444444447</v>
      </c>
      <c r="O151" s="35">
        <f>VLOOKUP(B151,Index_Methodology!$S$23:$Z$571,6,FALSE)</f>
        <v>0.50895522388059711</v>
      </c>
      <c r="P151" s="35">
        <f>VLOOKUP(B151,Index_Methodology!$S$23:$Z$571,7,FALSE)</f>
        <v>0.51481481481481484</v>
      </c>
    </row>
    <row r="152" spans="1:16" x14ac:dyDescent="0.25">
      <c r="A152" t="s">
        <v>87</v>
      </c>
      <c r="B152" s="15">
        <f>Index_Methodology!AB169</f>
        <v>44159</v>
      </c>
      <c r="C152" s="32">
        <f>Index_Methodology!AC169</f>
        <v>5.2471337467571715</v>
      </c>
      <c r="D152" s="32">
        <f>Index_Methodology!AD169</f>
        <v>4.8721257019028315</v>
      </c>
      <c r="E152" s="32">
        <f>Index_Methodology!AE169</f>
        <v>2.8356249748529812</v>
      </c>
      <c r="F152" s="32">
        <f>Index_Methodology!AF169</f>
        <v>2.8272708608698291</v>
      </c>
      <c r="G152" s="32">
        <f>Index_Methodology!AG169</f>
        <v>6.1708783858643965</v>
      </c>
      <c r="H152" s="32">
        <f>Index_Methodology!AH169</f>
        <v>6.5559904020169935</v>
      </c>
      <c r="I152" s="32" t="e">
        <f>VLOOKUP(B152,#REF!,26,FALSE)</f>
        <v>#REF!</v>
      </c>
      <c r="J152" s="35">
        <f>VLOOKUP(B152,Index_Methodology!$S$23:$Z$571,8,FALSE)</f>
        <v>7.9090798906446366E-2</v>
      </c>
      <c r="K152" s="35">
        <f>VLOOKUP(B152,Index_Methodology!$S$23:$Z$571,2,FALSE)</f>
        <v>0.41499999999999992</v>
      </c>
      <c r="L152" s="35">
        <f>VLOOKUP(B152,Index_Methodology!$S$23:$Z$571,3,FALSE)</f>
        <v>0.38534031413612568</v>
      </c>
      <c r="M152" s="35">
        <f>VLOOKUP(B152,Index_Methodology!$S$23:$Z$571,4,FALSE)</f>
        <v>0.22427184466019418</v>
      </c>
      <c r="N152" s="35">
        <f>VLOOKUP(B152,Index_Methodology!$S$23:$Z$571,5,FALSE)</f>
        <v>0.22361111111111115</v>
      </c>
      <c r="O152" s="35">
        <f>VLOOKUP(B152,Index_Methodology!$S$23:$Z$571,6,FALSE)</f>
        <v>0.4880597014925373</v>
      </c>
      <c r="P152" s="35">
        <f>VLOOKUP(B152,Index_Methodology!$S$23:$Z$571,7,FALSE)</f>
        <v>0.51851851851851849</v>
      </c>
    </row>
    <row r="153" spans="1:16" x14ac:dyDescent="0.25">
      <c r="A153" t="s">
        <v>87</v>
      </c>
      <c r="B153" s="15">
        <f>Index_Methodology!AB170</f>
        <v>44160</v>
      </c>
      <c r="C153" s="32">
        <f>Index_Methodology!AC170</f>
        <v>5.958147683995179</v>
      </c>
      <c r="D153" s="32">
        <f>Index_Methodology!AD170</f>
        <v>5.5569132860459094</v>
      </c>
      <c r="E153" s="32">
        <f>Index_Methodology!AE170</f>
        <v>3.1101057837135322</v>
      </c>
      <c r="F153" s="32">
        <f>Index_Methodology!AF170</f>
        <v>3.1269331075098408</v>
      </c>
      <c r="G153" s="32">
        <f>Index_Methodology!AG170</f>
        <v>6.7013710128364412</v>
      </c>
      <c r="H153" s="32">
        <f>Index_Methodology!AH170</f>
        <v>6.1943055844004462</v>
      </c>
      <c r="I153" s="32" t="e">
        <f>VLOOKUP(B153,#REF!,26,FALSE)</f>
        <v>#REF!</v>
      </c>
      <c r="J153" s="35">
        <f>VLOOKUP(B153,Index_Methodology!$S$23:$Z$571,8,FALSE)</f>
        <v>7.772969462372506E-2</v>
      </c>
      <c r="K153" s="35">
        <f>VLOOKUP(B153,Index_Methodology!$S$23:$Z$571,2,FALSE)</f>
        <v>0.46312499999999995</v>
      </c>
      <c r="L153" s="35">
        <f>VLOOKUP(B153,Index_Methodology!$S$23:$Z$571,3,FALSE)</f>
        <v>0.43193717277486909</v>
      </c>
      <c r="M153" s="35">
        <f>VLOOKUP(B153,Index_Methodology!$S$23:$Z$571,4,FALSE)</f>
        <v>0.24174757281553397</v>
      </c>
      <c r="N153" s="35">
        <f>VLOOKUP(B153,Index_Methodology!$S$23:$Z$571,5,FALSE)</f>
        <v>0.24305555555555558</v>
      </c>
      <c r="O153" s="35">
        <f>VLOOKUP(B153,Index_Methodology!$S$23:$Z$571,6,FALSE)</f>
        <v>0.5208955223880597</v>
      </c>
      <c r="P153" s="35">
        <f>VLOOKUP(B153,Index_Methodology!$S$23:$Z$571,7,FALSE)</f>
        <v>0.48148148148148151</v>
      </c>
    </row>
    <row r="154" spans="1:16" x14ac:dyDescent="0.25">
      <c r="A154" t="s">
        <v>87</v>
      </c>
      <c r="B154" s="15">
        <f>Index_Methodology!AB171</f>
        <v>44161</v>
      </c>
      <c r="C154" s="32">
        <f>Index_Methodology!AC171</f>
        <v>6.5552640890380891</v>
      </c>
      <c r="D154" s="32">
        <f>Index_Methodology!AD171</f>
        <v>6.1600877708663342</v>
      </c>
      <c r="E154" s="32">
        <f>Index_Methodology!AE171</f>
        <v>3.403497731108494</v>
      </c>
      <c r="F154" s="32">
        <f>Index_Methodology!AF171</f>
        <v>3.3904839071253985</v>
      </c>
      <c r="G154" s="32">
        <f>Index_Methodology!AG171</f>
        <v>7.350559695906016</v>
      </c>
      <c r="H154" s="32">
        <f>Index_Methodology!AH171</f>
        <v>6.8860990981926715</v>
      </c>
      <c r="I154" s="32" t="e">
        <f>VLOOKUP(B154,#REF!,26,FALSE)</f>
        <v>#REF!</v>
      </c>
      <c r="J154" s="35">
        <f>VLOOKUP(B154,Index_Methodology!$S$23:$Z$571,8,FALSE)</f>
        <v>7.0458641135810435E-2</v>
      </c>
      <c r="K154" s="35">
        <f>VLOOKUP(B154,Index_Methodology!$S$23:$Z$571,2,FALSE)</f>
        <v>0.46187500000000004</v>
      </c>
      <c r="L154" s="35">
        <f>VLOOKUP(B154,Index_Methodology!$S$23:$Z$571,3,FALSE)</f>
        <v>0.43403141361256548</v>
      </c>
      <c r="M154" s="35">
        <f>VLOOKUP(B154,Index_Methodology!$S$23:$Z$571,4,FALSE)</f>
        <v>0.23980582524271843</v>
      </c>
      <c r="N154" s="35">
        <f>VLOOKUP(B154,Index_Methodology!$S$23:$Z$571,5,FALSE)</f>
        <v>0.23888888888888887</v>
      </c>
      <c r="O154" s="35">
        <f>VLOOKUP(B154,Index_Methodology!$S$23:$Z$571,6,FALSE)</f>
        <v>0.51791044776119388</v>
      </c>
      <c r="P154" s="35">
        <f>VLOOKUP(B154,Index_Methodology!$S$23:$Z$571,7,FALSE)</f>
        <v>0.48518518518518527</v>
      </c>
    </row>
    <row r="155" spans="1:16" x14ac:dyDescent="0.25">
      <c r="A155" t="s">
        <v>87</v>
      </c>
      <c r="B155" s="15">
        <f>Index_Methodology!AB172</f>
        <v>44162</v>
      </c>
      <c r="C155" s="32">
        <f>Index_Methodology!AC172</f>
        <v>6.4024142688735699</v>
      </c>
      <c r="D155" s="32">
        <f>Index_Methodology!AD172</f>
        <v>6.0182248400360221</v>
      </c>
      <c r="E155" s="32">
        <f>Index_Methodology!AE172</f>
        <v>3.4141261425090175</v>
      </c>
      <c r="F155" s="32">
        <f>Index_Methodology!AF172</f>
        <v>3.2818043892914428</v>
      </c>
      <c r="G155" s="32">
        <f>Index_Methodology!AG172</f>
        <v>7.281629545757097</v>
      </c>
      <c r="H155" s="32">
        <f>Index_Methodology!AH172</f>
        <v>6.7437862744655535</v>
      </c>
      <c r="I155" s="32" t="e">
        <f>VLOOKUP(B155,#REF!,26,FALSE)</f>
        <v>#REF!</v>
      </c>
      <c r="J155" s="35">
        <f>VLOOKUP(B155,Index_Methodology!$S$23:$Z$571,8,FALSE)</f>
        <v>7.1945516278040161E-2</v>
      </c>
      <c r="K155" s="35">
        <f>VLOOKUP(B155,Index_Methodology!$S$23:$Z$571,2,FALSE)</f>
        <v>0.46062500000000001</v>
      </c>
      <c r="L155" s="35">
        <f>VLOOKUP(B155,Index_Methodology!$S$23:$Z$571,3,FALSE)</f>
        <v>0.43298429319371728</v>
      </c>
      <c r="M155" s="35">
        <f>VLOOKUP(B155,Index_Methodology!$S$23:$Z$571,4,FALSE)</f>
        <v>0.24563106796116499</v>
      </c>
      <c r="N155" s="35">
        <f>VLOOKUP(B155,Index_Methodology!$S$23:$Z$571,5,FALSE)</f>
        <v>0.23611111111111116</v>
      </c>
      <c r="O155" s="35">
        <f>VLOOKUP(B155,Index_Methodology!$S$23:$Z$571,6,FALSE)</f>
        <v>0.5238805970149254</v>
      </c>
      <c r="P155" s="35">
        <f>VLOOKUP(B155,Index_Methodology!$S$23:$Z$571,7,FALSE)</f>
        <v>0.48518518518518527</v>
      </c>
    </row>
    <row r="156" spans="1:16" x14ac:dyDescent="0.25">
      <c r="A156" t="s">
        <v>87</v>
      </c>
      <c r="B156" s="15">
        <f>Index_Methodology!AB173</f>
        <v>44163</v>
      </c>
      <c r="C156" s="32">
        <f>Index_Methodology!AC173</f>
        <v>6.3627506034966945</v>
      </c>
      <c r="D156" s="32">
        <f>Index_Methodology!AD173</f>
        <v>5.978105736813192</v>
      </c>
      <c r="E156" s="32">
        <f>Index_Methodology!AE173</f>
        <v>3.5106693339893691</v>
      </c>
      <c r="F156" s="32">
        <f>Index_Methodology!AF173</f>
        <v>3.5155452636199116</v>
      </c>
      <c r="G156" s="32">
        <f>Index_Methodology!AG173</f>
        <v>7.5142833976537116</v>
      </c>
      <c r="H156" s="32">
        <f>Index_Methodology!AH173</f>
        <v>6.5932570511845938</v>
      </c>
      <c r="I156" s="32" t="e">
        <f>VLOOKUP(B156,#REF!,26,FALSE)</f>
        <v>#REF!</v>
      </c>
      <c r="J156" s="35">
        <f>VLOOKUP(B156,Index_Methodology!$S$23:$Z$571,8,FALSE)</f>
        <v>7.1902865365896559E-2</v>
      </c>
      <c r="K156" s="35">
        <f>VLOOKUP(B156,Index_Methodology!$S$23:$Z$571,2,FALSE)</f>
        <v>0.45749999999999991</v>
      </c>
      <c r="L156" s="35">
        <f>VLOOKUP(B156,Index_Methodology!$S$23:$Z$571,3,FALSE)</f>
        <v>0.42984293193717277</v>
      </c>
      <c r="M156" s="35">
        <f>VLOOKUP(B156,Index_Methodology!$S$23:$Z$571,4,FALSE)</f>
        <v>0.25242718446601936</v>
      </c>
      <c r="N156" s="35">
        <f>VLOOKUP(B156,Index_Methodology!$S$23:$Z$571,5,FALSE)</f>
        <v>0.25277777777777782</v>
      </c>
      <c r="O156" s="35">
        <f>VLOOKUP(B156,Index_Methodology!$S$23:$Z$571,6,FALSE)</f>
        <v>0.54029850746268659</v>
      </c>
      <c r="P156" s="35">
        <f>VLOOKUP(B156,Index_Methodology!$S$23:$Z$571,7,FALSE)</f>
        <v>0.47407407407407404</v>
      </c>
    </row>
    <row r="157" spans="1:16" x14ac:dyDescent="0.25">
      <c r="A157" t="s">
        <v>87</v>
      </c>
      <c r="B157" s="15">
        <f>Index_Methodology!AB174</f>
        <v>44164</v>
      </c>
      <c r="C157" s="32">
        <f>Index_Methodology!AC174</f>
        <v>6.2833109985336311</v>
      </c>
      <c r="D157" s="32">
        <f>Index_Methodology!AD174</f>
        <v>5.9870399796217404</v>
      </c>
      <c r="E157" s="32">
        <f>Index_Methodology!AE174</f>
        <v>3.7597027064231971</v>
      </c>
      <c r="F157" s="32">
        <f>Index_Methodology!AF174</f>
        <v>3.7543785086907908</v>
      </c>
      <c r="G157" s="32">
        <f>Index_Methodology!AG174</f>
        <v>7.7971194787232516</v>
      </c>
      <c r="H157" s="32">
        <f>Index_Methodology!AH174</f>
        <v>7.5368797028399399</v>
      </c>
      <c r="I157" s="32" t="e">
        <f>VLOOKUP(B157,#REF!,26,FALSE)</f>
        <v>#REF!</v>
      </c>
      <c r="J157" s="35">
        <f>VLOOKUP(B157,Index_Methodology!$S$23:$Z$571,8,FALSE)</f>
        <v>6.584904043370747E-2</v>
      </c>
      <c r="K157" s="35">
        <f>VLOOKUP(B157,Index_Methodology!$S$23:$Z$571,2,FALSE)</f>
        <v>0.41374999999999995</v>
      </c>
      <c r="L157" s="35">
        <f>VLOOKUP(B157,Index_Methodology!$S$23:$Z$571,3,FALSE)</f>
        <v>0.39424083769633511</v>
      </c>
      <c r="M157" s="35">
        <f>VLOOKUP(B157,Index_Methodology!$S$23:$Z$571,4,FALSE)</f>
        <v>0.24757281553398053</v>
      </c>
      <c r="N157" s="35">
        <f>VLOOKUP(B157,Index_Methodology!$S$23:$Z$571,5,FALSE)</f>
        <v>0.24722222222222223</v>
      </c>
      <c r="O157" s="35">
        <f>VLOOKUP(B157,Index_Methodology!$S$23:$Z$571,6,FALSE)</f>
        <v>0.51343283582089549</v>
      </c>
      <c r="P157" s="35">
        <f>VLOOKUP(B157,Index_Methodology!$S$23:$Z$571,7,FALSE)</f>
        <v>0.49629629629629635</v>
      </c>
    </row>
    <row r="158" spans="1:16" x14ac:dyDescent="0.25">
      <c r="A158" t="s">
        <v>87</v>
      </c>
      <c r="B158" s="15">
        <f>Index_Methodology!AB175</f>
        <v>44165</v>
      </c>
      <c r="C158" s="32">
        <f>Index_Methodology!AC175</f>
        <v>5.9376884650471045</v>
      </c>
      <c r="D158" s="32">
        <f>Index_Methodology!AD175</f>
        <v>5.6327361280239918</v>
      </c>
      <c r="E158" s="32">
        <f>Index_Methodology!AE175</f>
        <v>3.6235546804725733</v>
      </c>
      <c r="F158" s="32">
        <f>Index_Methodology!AF175</f>
        <v>3.6128792247641104</v>
      </c>
      <c r="G158" s="32">
        <f>Index_Methodology!AG175</f>
        <v>6.7521688301886051</v>
      </c>
      <c r="H158" s="32">
        <f>Index_Methodology!AH175</f>
        <v>7.0686767441036933</v>
      </c>
      <c r="I158" s="32" t="e">
        <f>VLOOKUP(B158,#REF!,26,FALSE)</f>
        <v>#REF!</v>
      </c>
      <c r="J158" s="35">
        <f>VLOOKUP(B158,Index_Methodology!$S$23:$Z$571,8,FALSE)</f>
        <v>7.0734596884356432E-2</v>
      </c>
      <c r="K158" s="35">
        <f>VLOOKUP(B158,Index_Methodology!$S$23:$Z$571,2,FALSE)</f>
        <v>0.42000000000000004</v>
      </c>
      <c r="L158" s="35">
        <f>VLOOKUP(B158,Index_Methodology!$S$23:$Z$571,3,FALSE)</f>
        <v>0.39842931937172776</v>
      </c>
      <c r="M158" s="35">
        <f>VLOOKUP(B158,Index_Methodology!$S$23:$Z$571,4,FALSE)</f>
        <v>0.25631067961165044</v>
      </c>
      <c r="N158" s="35">
        <f>VLOOKUP(B158,Index_Methodology!$S$23:$Z$571,5,FALSE)</f>
        <v>0.25555555555555554</v>
      </c>
      <c r="O158" s="35">
        <f>VLOOKUP(B158,Index_Methodology!$S$23:$Z$571,6,FALSE)</f>
        <v>0.47761194029850751</v>
      </c>
      <c r="P158" s="35">
        <f>VLOOKUP(B158,Index_Methodology!$S$23:$Z$571,7,FALSE)</f>
        <v>0.49999999999999989</v>
      </c>
    </row>
    <row r="159" spans="1:16" x14ac:dyDescent="0.25">
      <c r="A159" t="s">
        <v>87</v>
      </c>
      <c r="B159" s="15">
        <f>Index_Methodology!AB176</f>
        <v>44166</v>
      </c>
      <c r="C159" s="32">
        <f>Index_Methodology!AC176</f>
        <v>6.9721632162841525</v>
      </c>
      <c r="D159" s="32">
        <f>Index_Methodology!AD176</f>
        <v>6.6589225052898433</v>
      </c>
      <c r="E159" s="32">
        <f>Index_Methodology!AE176</f>
        <v>4.1852547759920897</v>
      </c>
      <c r="F159" s="32">
        <f>Index_Methodology!AF176</f>
        <v>4.2276309243283121</v>
      </c>
      <c r="G159" s="32">
        <f>Index_Methodology!AG176</f>
        <v>7.6373627799563986</v>
      </c>
      <c r="H159" s="32">
        <f>Index_Methodology!AH176</f>
        <v>8.348618906421315</v>
      </c>
      <c r="I159" s="32" t="e">
        <f>VLOOKUP(B159,#REF!,26,FALSE)</f>
        <v>#REF!</v>
      </c>
      <c r="J159" s="35">
        <f>VLOOKUP(B159,Index_Methodology!$S$23:$Z$571,8,FALSE)</f>
        <v>6.0777406789659115E-2</v>
      </c>
      <c r="K159" s="35">
        <f>VLOOKUP(B159,Index_Methodology!$S$23:$Z$571,2,FALSE)</f>
        <v>0.42374999999999996</v>
      </c>
      <c r="L159" s="35">
        <f>VLOOKUP(B159,Index_Methodology!$S$23:$Z$571,3,FALSE)</f>
        <v>0.4047120418848168</v>
      </c>
      <c r="M159" s="35">
        <f>VLOOKUP(B159,Index_Methodology!$S$23:$Z$571,4,FALSE)</f>
        <v>0.25436893203883487</v>
      </c>
      <c r="N159" s="35">
        <f>VLOOKUP(B159,Index_Methodology!$S$23:$Z$571,5,FALSE)</f>
        <v>0.25694444444444442</v>
      </c>
      <c r="O159" s="35">
        <f>VLOOKUP(B159,Index_Methodology!$S$23:$Z$571,6,FALSE)</f>
        <v>0.46417910447761185</v>
      </c>
      <c r="P159" s="35">
        <f>VLOOKUP(B159,Index_Methodology!$S$23:$Z$571,7,FALSE)</f>
        <v>0.50740740740740731</v>
      </c>
    </row>
    <row r="160" spans="1:16" x14ac:dyDescent="0.25">
      <c r="A160" t="s">
        <v>87</v>
      </c>
      <c r="B160" s="15">
        <f>Index_Methodology!AB177</f>
        <v>44167</v>
      </c>
      <c r="C160" s="32">
        <f>Index_Methodology!AC177</f>
        <v>8.3444252930532645</v>
      </c>
      <c r="D160" s="32">
        <f>Index_Methodology!AD177</f>
        <v>7.9159348156422213</v>
      </c>
      <c r="E160" s="32">
        <f>Index_Methodology!AE177</f>
        <v>4.7213362424528205</v>
      </c>
      <c r="F160" s="32">
        <f>Index_Methodology!AF177</f>
        <v>4.8629763297264068</v>
      </c>
      <c r="G160" s="32">
        <f>Index_Methodology!AG177</f>
        <v>8.8153817863154398</v>
      </c>
      <c r="H160" s="32">
        <f>Index_Methodology!AH177</f>
        <v>8.5143019914401723</v>
      </c>
      <c r="I160" s="32" t="e">
        <f>VLOOKUP(B160,#REF!,26,FALSE)</f>
        <v>#REF!</v>
      </c>
      <c r="J160" s="35">
        <f>VLOOKUP(B160,Index_Methodology!$S$23:$Z$571,8,FALSE)</f>
        <v>5.6549730320293715E-2</v>
      </c>
      <c r="K160" s="35">
        <f>VLOOKUP(B160,Index_Methodology!$S$23:$Z$571,2,FALSE)</f>
        <v>0.47187499999999999</v>
      </c>
      <c r="L160" s="35">
        <f>VLOOKUP(B160,Index_Methodology!$S$23:$Z$571,3,FALSE)</f>
        <v>0.44764397905759157</v>
      </c>
      <c r="M160" s="35">
        <f>VLOOKUP(B160,Index_Methodology!$S$23:$Z$571,4,FALSE)</f>
        <v>0.26699029126213586</v>
      </c>
      <c r="N160" s="35">
        <f>VLOOKUP(B160,Index_Methodology!$S$23:$Z$571,5,FALSE)</f>
        <v>0.27500000000000002</v>
      </c>
      <c r="O160" s="35">
        <f>VLOOKUP(B160,Index_Methodology!$S$23:$Z$571,6,FALSE)</f>
        <v>0.4985074626865672</v>
      </c>
      <c r="P160" s="35">
        <f>VLOOKUP(B160,Index_Methodology!$S$23:$Z$571,7,FALSE)</f>
        <v>0.48148148148148151</v>
      </c>
    </row>
    <row r="161" spans="1:16" x14ac:dyDescent="0.25">
      <c r="A161" t="s">
        <v>87</v>
      </c>
      <c r="B161" s="15">
        <f>Index_Methodology!AB178</f>
        <v>44168</v>
      </c>
      <c r="C161" s="32">
        <f>Index_Methodology!AC178</f>
        <v>8.9642836225362714</v>
      </c>
      <c r="D161" s="32">
        <f>Index_Methodology!AD178</f>
        <v>8.5650383050327825</v>
      </c>
      <c r="E161" s="32">
        <f>Index_Methodology!AE178</f>
        <v>5.2080615622677318</v>
      </c>
      <c r="F161" s="32">
        <f>Index_Methodology!AF178</f>
        <v>5.2839868096293978</v>
      </c>
      <c r="G161" s="32">
        <f>Index_Methodology!AG178</f>
        <v>9.6531341119199752</v>
      </c>
      <c r="H161" s="32">
        <f>Index_Methodology!AH178</f>
        <v>9.2293636274860145</v>
      </c>
      <c r="I161" s="32" t="e">
        <f>VLOOKUP(B161,#REF!,26,FALSE)</f>
        <v>#REF!</v>
      </c>
      <c r="J161" s="35">
        <f>VLOOKUP(B161,Index_Methodology!$S$23:$Z$571,8,FALSE)</f>
        <v>5.2569733382294391E-2</v>
      </c>
      <c r="K161" s="35">
        <f>VLOOKUP(B161,Index_Methodology!$S$23:$Z$571,2,FALSE)</f>
        <v>0.47124999999999995</v>
      </c>
      <c r="L161" s="35">
        <f>VLOOKUP(B161,Index_Methodology!$S$23:$Z$571,3,FALSE)</f>
        <v>0.45026178010471202</v>
      </c>
      <c r="M161" s="35">
        <f>VLOOKUP(B161,Index_Methodology!$S$23:$Z$571,4,FALSE)</f>
        <v>0.27378640776699026</v>
      </c>
      <c r="N161" s="35">
        <f>VLOOKUP(B161,Index_Methodology!$S$23:$Z$571,5,FALSE)</f>
        <v>0.27777777777777779</v>
      </c>
      <c r="O161" s="35">
        <f>VLOOKUP(B161,Index_Methodology!$S$23:$Z$571,6,FALSE)</f>
        <v>0.5074626865671642</v>
      </c>
      <c r="P161" s="35">
        <f>VLOOKUP(B161,Index_Methodology!$S$23:$Z$571,7,FALSE)</f>
        <v>0.48518518518518522</v>
      </c>
    </row>
    <row r="162" spans="1:16" x14ac:dyDescent="0.25">
      <c r="A162" t="s">
        <v>87</v>
      </c>
      <c r="B162" s="15">
        <f>Index_Methodology!AB179</f>
        <v>44169</v>
      </c>
      <c r="C162" s="32">
        <f>Index_Methodology!AC179</f>
        <v>8.7461124815717621</v>
      </c>
      <c r="D162" s="32">
        <f>Index_Methodology!AD179</f>
        <v>8.4037401299995391</v>
      </c>
      <c r="E162" s="32">
        <f>Index_Methodology!AE179</f>
        <v>5.2545280671128749</v>
      </c>
      <c r="F162" s="32">
        <f>Index_Methodology!AF179</f>
        <v>5.1743005409740235</v>
      </c>
      <c r="G162" s="32">
        <f>Index_Methodology!AG179</f>
        <v>9.6270345551826786</v>
      </c>
      <c r="H162" s="32">
        <f>Index_Methodology!AH179</f>
        <v>9.1301090805909784</v>
      </c>
      <c r="I162" s="32" t="e">
        <f>VLOOKUP(B162,#REF!,26,FALSE)</f>
        <v>#REF!</v>
      </c>
      <c r="J162" s="35">
        <f>VLOOKUP(B162,Index_Methodology!$S$23:$Z$571,8,FALSE)</f>
        <v>5.3952541885809294E-2</v>
      </c>
      <c r="K162" s="35">
        <f>VLOOKUP(B162,Index_Methodology!$S$23:$Z$571,2,FALSE)</f>
        <v>0.47187499999999999</v>
      </c>
      <c r="L162" s="35">
        <f>VLOOKUP(B162,Index_Methodology!$S$23:$Z$571,3,FALSE)</f>
        <v>0.45340314136125653</v>
      </c>
      <c r="M162" s="35">
        <f>VLOOKUP(B162,Index_Methodology!$S$23:$Z$571,4,FALSE)</f>
        <v>0.28349514563106792</v>
      </c>
      <c r="N162" s="35">
        <f>VLOOKUP(B162,Index_Methodology!$S$23:$Z$571,5,FALSE)</f>
        <v>0.27916666666666667</v>
      </c>
      <c r="O162" s="35">
        <f>VLOOKUP(B162,Index_Methodology!$S$23:$Z$571,6,FALSE)</f>
        <v>0.5194029850746269</v>
      </c>
      <c r="P162" s="35">
        <f>VLOOKUP(B162,Index_Methodology!$S$23:$Z$571,7,FALSE)</f>
        <v>0.49259259259259258</v>
      </c>
    </row>
    <row r="163" spans="1:16" x14ac:dyDescent="0.25">
      <c r="A163" t="s">
        <v>87</v>
      </c>
      <c r="B163" s="15">
        <f>Index_Methodology!AB180</f>
        <v>44170</v>
      </c>
      <c r="C163" s="32">
        <f>Index_Methodology!AC180</f>
        <v>9.1480365857475583</v>
      </c>
      <c r="D163" s="32">
        <f>Index_Methodology!AD180</f>
        <v>8.710116909728951</v>
      </c>
      <c r="E163" s="32">
        <f>Index_Methodology!AE180</f>
        <v>5.6540619107914134</v>
      </c>
      <c r="F163" s="32">
        <f>Index_Methodology!AF180</f>
        <v>5.3922997852918098</v>
      </c>
      <c r="G163" s="32">
        <f>Index_Methodology!AG180</f>
        <v>10.575346146079758</v>
      </c>
      <c r="H163" s="32">
        <f>Index_Methodology!AH180</f>
        <v>9.2747556307019128</v>
      </c>
      <c r="I163" s="32" t="e">
        <f>VLOOKUP(B163,#REF!,26,FALSE)</f>
        <v>#REF!</v>
      </c>
      <c r="J163" s="35">
        <f>VLOOKUP(B163,Index_Methodology!$S$23:$Z$571,8,FALSE)</f>
        <v>5.1513786109491221E-2</v>
      </c>
      <c r="K163" s="35">
        <f>VLOOKUP(B163,Index_Methodology!$S$23:$Z$571,2,FALSE)</f>
        <v>0.47125000000000006</v>
      </c>
      <c r="L163" s="35">
        <f>VLOOKUP(B163,Index_Methodology!$S$23:$Z$571,3,FALSE)</f>
        <v>0.44869109947643981</v>
      </c>
      <c r="M163" s="35">
        <f>VLOOKUP(B163,Index_Methodology!$S$23:$Z$571,4,FALSE)</f>
        <v>0.29126213592233008</v>
      </c>
      <c r="N163" s="35">
        <f>VLOOKUP(B163,Index_Methodology!$S$23:$Z$571,5,FALSE)</f>
        <v>0.27777777777777773</v>
      </c>
      <c r="O163" s="35">
        <f>VLOOKUP(B163,Index_Methodology!$S$23:$Z$571,6,FALSE)</f>
        <v>0.54477611940298498</v>
      </c>
      <c r="P163" s="35">
        <f>VLOOKUP(B163,Index_Methodology!$S$23:$Z$571,7,FALSE)</f>
        <v>0.47777777777777769</v>
      </c>
    </row>
    <row r="164" spans="1:16" x14ac:dyDescent="0.25">
      <c r="A164" t="s">
        <v>87</v>
      </c>
      <c r="B164" s="15">
        <f>Index_Methodology!AB181</f>
        <v>44171</v>
      </c>
      <c r="C164" s="32">
        <f>Index_Methodology!AC181</f>
        <v>7.8655970801855419</v>
      </c>
      <c r="D164" s="32">
        <f>Index_Methodology!AD181</f>
        <v>7.5579497659928805</v>
      </c>
      <c r="E164" s="32">
        <f>Index_Methodology!AE181</f>
        <v>5.2287578534185988</v>
      </c>
      <c r="F164" s="32">
        <f>Index_Methodology!AF181</f>
        <v>4.8838674680890612</v>
      </c>
      <c r="G164" s="32">
        <f>Index_Methodology!AG181</f>
        <v>9.6403630587699851</v>
      </c>
      <c r="H164" s="32">
        <f>Index_Methodology!AH181</f>
        <v>9.2536436237476938</v>
      </c>
      <c r="I164" s="32" t="e">
        <f>VLOOKUP(B164,#REF!,26,FALSE)</f>
        <v>#REF!</v>
      </c>
      <c r="J164" s="35">
        <f>VLOOKUP(B164,Index_Methodology!$S$23:$Z$571,8,FALSE)</f>
        <v>5.4032770261094376E-2</v>
      </c>
      <c r="K164" s="35">
        <f>VLOOKUP(B164,Index_Methodology!$S$23:$Z$571,2,FALSE)</f>
        <v>0.4250000000000001</v>
      </c>
      <c r="L164" s="35">
        <f>VLOOKUP(B164,Index_Methodology!$S$23:$Z$571,3,FALSE)</f>
        <v>0.40837696335078533</v>
      </c>
      <c r="M164" s="35">
        <f>VLOOKUP(B164,Index_Methodology!$S$23:$Z$571,4,FALSE)</f>
        <v>0.28252427184466011</v>
      </c>
      <c r="N164" s="35">
        <f>VLOOKUP(B164,Index_Methodology!$S$23:$Z$571,5,FALSE)</f>
        <v>0.2638888888888889</v>
      </c>
      <c r="O164" s="35">
        <f>VLOOKUP(B164,Index_Methodology!$S$23:$Z$571,6,FALSE)</f>
        <v>0.5208955223880597</v>
      </c>
      <c r="P164" s="35">
        <f>VLOOKUP(B164,Index_Methodology!$S$23:$Z$571,7,FALSE)</f>
        <v>0.5</v>
      </c>
    </row>
    <row r="165" spans="1:16" x14ac:dyDescent="0.25">
      <c r="A165" t="s">
        <v>87</v>
      </c>
      <c r="B165" s="15">
        <f>Index_Methodology!AB182</f>
        <v>44172</v>
      </c>
      <c r="C165" s="32">
        <f>Index_Methodology!AC182</f>
        <v>9.0860985423210412</v>
      </c>
      <c r="D165" s="32">
        <f>Index_Methodology!AD182</f>
        <v>8.7284589710857592</v>
      </c>
      <c r="E165" s="32">
        <f>Index_Methodology!AE182</f>
        <v>5.950356913655237</v>
      </c>
      <c r="F165" s="32">
        <f>Index_Methodology!AF182</f>
        <v>5.6070887887065082</v>
      </c>
      <c r="G165" s="32">
        <f>Index_Methodology!AG182</f>
        <v>10.771022002278995</v>
      </c>
      <c r="H165" s="32">
        <f>Index_Methodology!AH182</f>
        <v>10.303873007225778</v>
      </c>
      <c r="I165" s="32" t="e">
        <f>VLOOKUP(B165,#REF!,26,FALSE)</f>
        <v>#REF!</v>
      </c>
      <c r="J165" s="35">
        <f>VLOOKUP(B165,Index_Methodology!$S$23:$Z$571,8,FALSE)</f>
        <v>4.7806547329062879E-2</v>
      </c>
      <c r="K165" s="35">
        <f>VLOOKUP(B165,Index_Methodology!$S$23:$Z$571,2,FALSE)</f>
        <v>0.43437500000000007</v>
      </c>
      <c r="L165" s="35">
        <f>VLOOKUP(B165,Index_Methodology!$S$23:$Z$571,3,FALSE)</f>
        <v>0.41727748691099481</v>
      </c>
      <c r="M165" s="35">
        <f>VLOOKUP(B165,Index_Methodology!$S$23:$Z$571,4,FALSE)</f>
        <v>0.28446601941747562</v>
      </c>
      <c r="N165" s="35">
        <f>VLOOKUP(B165,Index_Methodology!$S$23:$Z$571,5,FALSE)</f>
        <v>0.26805555555555555</v>
      </c>
      <c r="O165" s="35">
        <f>VLOOKUP(B165,Index_Methodology!$S$23:$Z$571,6,FALSE)</f>
        <v>0.5149253731343284</v>
      </c>
      <c r="P165" s="35">
        <f>VLOOKUP(B165,Index_Methodology!$S$23:$Z$571,7,FALSE)</f>
        <v>0.49259259259259264</v>
      </c>
    </row>
    <row r="166" spans="1:16" x14ac:dyDescent="0.25">
      <c r="A166" t="s">
        <v>87</v>
      </c>
      <c r="B166" s="15">
        <f>Index_Methodology!AB183</f>
        <v>44173</v>
      </c>
      <c r="C166" s="32">
        <f>Index_Methodology!AC183</f>
        <v>9.2298629070904585</v>
      </c>
      <c r="D166" s="32">
        <f>Index_Methodology!AD183</f>
        <v>8.8871521040769874</v>
      </c>
      <c r="E166" s="32">
        <f>Index_Methodology!AE183</f>
        <v>5.9740212990876733</v>
      </c>
      <c r="F166" s="32">
        <f>Index_Methodology!AF183</f>
        <v>5.4223971101680846</v>
      </c>
      <c r="G166" s="32">
        <f>Index_Methodology!AG183</f>
        <v>10.07066874062366</v>
      </c>
      <c r="H166" s="32">
        <f>Index_Methodology!AH183</f>
        <v>10.844794220336171</v>
      </c>
      <c r="I166" s="32" t="e">
        <f>VLOOKUP(B166,#REF!,26,FALSE)</f>
        <v>#REF!</v>
      </c>
      <c r="J166" s="35">
        <f>VLOOKUP(B166,Index_Methodology!$S$23:$Z$571,8,FALSE)</f>
        <v>4.7129627425541651E-2</v>
      </c>
      <c r="K166" s="35">
        <f>VLOOKUP(B166,Index_Methodology!$S$23:$Z$571,2,FALSE)</f>
        <v>0.43500000000000005</v>
      </c>
      <c r="L166" s="35">
        <f>VLOOKUP(B166,Index_Methodology!$S$23:$Z$571,3,FALSE)</f>
        <v>0.41884816753926701</v>
      </c>
      <c r="M166" s="35">
        <f>VLOOKUP(B166,Index_Methodology!$S$23:$Z$571,4,FALSE)</f>
        <v>0.28155339805825236</v>
      </c>
      <c r="N166" s="35">
        <f>VLOOKUP(B166,Index_Methodology!$S$23:$Z$571,5,FALSE)</f>
        <v>0.25555555555555554</v>
      </c>
      <c r="O166" s="35">
        <f>VLOOKUP(B166,Index_Methodology!$S$23:$Z$571,6,FALSE)</f>
        <v>0.47462686567164181</v>
      </c>
      <c r="P166" s="35">
        <f>VLOOKUP(B166,Index_Methodology!$S$23:$Z$571,7,FALSE)</f>
        <v>0.51111111111111118</v>
      </c>
    </row>
    <row r="167" spans="1:16" x14ac:dyDescent="0.25">
      <c r="A167" t="s">
        <v>87</v>
      </c>
      <c r="B167" s="15">
        <f>Index_Methodology!AB184</f>
        <v>44174</v>
      </c>
      <c r="C167" s="32">
        <f>Index_Methodology!AC184</f>
        <v>8.9558468512448712</v>
      </c>
      <c r="D167" s="32">
        <f>Index_Methodology!AD184</f>
        <v>8.4706317515613918</v>
      </c>
      <c r="E167" s="32">
        <f>Index_Methodology!AE184</f>
        <v>5.4414583215371168</v>
      </c>
      <c r="F167" s="32">
        <f>Index_Methodology!AF184</f>
        <v>5.0338527861553102</v>
      </c>
      <c r="G167" s="32">
        <f>Index_Methodology!AG184</f>
        <v>9.424822388357871</v>
      </c>
      <c r="H167" s="32">
        <f>Index_Methodology!AH184</f>
        <v>9.1335885604467482</v>
      </c>
      <c r="I167" s="32" t="e">
        <f>VLOOKUP(B167,#REF!,26,FALSE)</f>
        <v>#REF!</v>
      </c>
      <c r="J167" s="35">
        <f>VLOOKUP(B167,Index_Methodology!$S$23:$Z$571,8,FALSE)</f>
        <v>5.3526484760440765E-2</v>
      </c>
      <c r="K167" s="35">
        <f>VLOOKUP(B167,Index_Methodology!$S$23:$Z$571,2,FALSE)</f>
        <v>0.479375</v>
      </c>
      <c r="L167" s="35">
        <f>VLOOKUP(B167,Index_Methodology!$S$23:$Z$571,3,FALSE)</f>
        <v>0.45340314136125653</v>
      </c>
      <c r="M167" s="35">
        <f>VLOOKUP(B167,Index_Methodology!$S$23:$Z$571,4,FALSE)</f>
        <v>0.29126213592233008</v>
      </c>
      <c r="N167" s="35">
        <f>VLOOKUP(B167,Index_Methodology!$S$23:$Z$571,5,FALSE)</f>
        <v>0.26944444444444449</v>
      </c>
      <c r="O167" s="35">
        <f>VLOOKUP(B167,Index_Methodology!$S$23:$Z$571,6,FALSE)</f>
        <v>0.5044776119402985</v>
      </c>
      <c r="P167" s="35">
        <f>VLOOKUP(B167,Index_Methodology!$S$23:$Z$571,7,FALSE)</f>
        <v>0.48888888888888893</v>
      </c>
    </row>
    <row r="168" spans="1:16" x14ac:dyDescent="0.25">
      <c r="A168" t="s">
        <v>87</v>
      </c>
      <c r="B168" s="15">
        <f>Index_Methodology!AB185</f>
        <v>44175</v>
      </c>
      <c r="C168" s="32">
        <f>Index_Methodology!AC185</f>
        <v>9.5600093723238526</v>
      </c>
      <c r="D168" s="32">
        <f>Index_Methodology!AD185</f>
        <v>9.0768747303188988</v>
      </c>
      <c r="E168" s="32">
        <f>Index_Methodology!AE185</f>
        <v>6.14029920567876</v>
      </c>
      <c r="F168" s="32">
        <f>Index_Methodology!AF185</f>
        <v>5.5566765175990707</v>
      </c>
      <c r="G168" s="32">
        <f>Index_Methodology!AG185</f>
        <v>10.917323741497222</v>
      </c>
      <c r="H168" s="32">
        <f>Index_Methodology!AH185</f>
        <v>9.9533734254636528</v>
      </c>
      <c r="I168" s="32" t="e">
        <f>VLOOKUP(B168,#REF!,26,FALSE)</f>
        <v>#REF!</v>
      </c>
      <c r="J168" s="35">
        <f>VLOOKUP(B168,Index_Methodology!$S$23:$Z$571,8,FALSE)</f>
        <v>4.9490014243050107E-2</v>
      </c>
      <c r="K168" s="35">
        <f>VLOOKUP(B168,Index_Methodology!$S$23:$Z$571,2,FALSE)</f>
        <v>0.47312500000000002</v>
      </c>
      <c r="L168" s="35">
        <f>VLOOKUP(B168,Index_Methodology!$S$23:$Z$571,3,FALSE)</f>
        <v>0.44921465968586388</v>
      </c>
      <c r="M168" s="35">
        <f>VLOOKUP(B168,Index_Methodology!$S$23:$Z$571,4,FALSE)</f>
        <v>0.30388349514563107</v>
      </c>
      <c r="N168" s="35">
        <f>VLOOKUP(B168,Index_Methodology!$S$23:$Z$571,5,FALSE)</f>
        <v>0.27500000000000008</v>
      </c>
      <c r="O168" s="35">
        <f>VLOOKUP(B168,Index_Methodology!$S$23:$Z$571,6,FALSE)</f>
        <v>0.54029850746268659</v>
      </c>
      <c r="P168" s="35">
        <f>VLOOKUP(B168,Index_Methodology!$S$23:$Z$571,7,FALSE)</f>
        <v>0.49259259259259258</v>
      </c>
    </row>
    <row r="169" spans="1:16" x14ac:dyDescent="0.25">
      <c r="A169" t="s">
        <v>87</v>
      </c>
      <c r="B169" s="15">
        <f>Index_Methodology!AB186</f>
        <v>44176</v>
      </c>
      <c r="C169" s="32">
        <f>Index_Methodology!AC186</f>
        <v>9.6686128538976241</v>
      </c>
      <c r="D169" s="32">
        <f>Index_Methodology!AD186</f>
        <v>9.2517973058906744</v>
      </c>
      <c r="E169" s="32">
        <f>Index_Methodology!AE186</f>
        <v>6.6707636711460561</v>
      </c>
      <c r="F169" s="32">
        <f>Index_Methodology!AF186</f>
        <v>5.8285964012858011</v>
      </c>
      <c r="G169" s="32">
        <f>Index_Methodology!AG186</f>
        <v>11.20687104373653</v>
      </c>
      <c r="H169" s="32">
        <f>Index_Methodology!AH186</f>
        <v>10.438139960472613</v>
      </c>
      <c r="I169" s="32" t="e">
        <f>VLOOKUP(B169,#REF!,26,FALSE)</f>
        <v>#REF!</v>
      </c>
      <c r="J169" s="35">
        <f>VLOOKUP(B169,Index_Methodology!$S$23:$Z$571,8,FALSE)</f>
        <v>4.861090283602916E-2</v>
      </c>
      <c r="K169" s="35">
        <f>VLOOKUP(B169,Index_Methodology!$S$23:$Z$571,2,FALSE)</f>
        <v>0.47000000000000003</v>
      </c>
      <c r="L169" s="35">
        <f>VLOOKUP(B169,Index_Methodology!$S$23:$Z$571,3,FALSE)</f>
        <v>0.44973821989528789</v>
      </c>
      <c r="M169" s="35">
        <f>VLOOKUP(B169,Index_Methodology!$S$23:$Z$571,4,FALSE)</f>
        <v>0.3242718446601941</v>
      </c>
      <c r="N169" s="35">
        <f>VLOOKUP(B169,Index_Methodology!$S$23:$Z$571,5,FALSE)</f>
        <v>0.28333333333333333</v>
      </c>
      <c r="O169" s="35">
        <f>VLOOKUP(B169,Index_Methodology!$S$23:$Z$571,6,FALSE)</f>
        <v>0.5447761194029852</v>
      </c>
      <c r="P169" s="35">
        <f>VLOOKUP(B169,Index_Methodology!$S$23:$Z$571,7,FALSE)</f>
        <v>0.50740740740740742</v>
      </c>
    </row>
    <row r="170" spans="1:16" x14ac:dyDescent="0.25">
      <c r="A170" t="s">
        <v>87</v>
      </c>
      <c r="B170" s="15">
        <f>Index_Methodology!AB187</f>
        <v>44177</v>
      </c>
      <c r="C170" s="32">
        <f>Index_Methodology!AC187</f>
        <v>9.6730585919449084</v>
      </c>
      <c r="D170" s="32">
        <f>Index_Methodology!AD187</f>
        <v>9.1849396342054419</v>
      </c>
      <c r="E170" s="32">
        <f>Index_Methodology!AE187</f>
        <v>7.2622856837653966</v>
      </c>
      <c r="F170" s="32">
        <f>Index_Methodology!AF187</f>
        <v>5.9694294233037857</v>
      </c>
      <c r="G170" s="32">
        <f>Index_Methodology!AG187</f>
        <v>11.627022981211105</v>
      </c>
      <c r="H170" s="32">
        <f>Index_Methodology!AH187</f>
        <v>10.40823591755532</v>
      </c>
      <c r="I170" s="32" t="e">
        <f>VLOOKUP(B170,#REF!,26,FALSE)</f>
        <v>#REF!</v>
      </c>
      <c r="J170" s="35">
        <f>VLOOKUP(B170,Index_Methodology!$S$23:$Z$571,8,FALSE)</f>
        <v>4.8394723918019467E-2</v>
      </c>
      <c r="K170" s="35">
        <f>VLOOKUP(B170,Index_Methodology!$S$23:$Z$571,2,FALSE)</f>
        <v>0.46812499999999996</v>
      </c>
      <c r="L170" s="35">
        <f>VLOOKUP(B170,Index_Methodology!$S$23:$Z$571,3,FALSE)</f>
        <v>0.44450261780104705</v>
      </c>
      <c r="M170" s="35">
        <f>VLOOKUP(B170,Index_Methodology!$S$23:$Z$571,4,FALSE)</f>
        <v>0.35145631067961158</v>
      </c>
      <c r="N170" s="35">
        <f>VLOOKUP(B170,Index_Methodology!$S$23:$Z$571,5,FALSE)</f>
        <v>0.28888888888888886</v>
      </c>
      <c r="O170" s="35">
        <f>VLOOKUP(B170,Index_Methodology!$S$23:$Z$571,6,FALSE)</f>
        <v>0.56268656716417909</v>
      </c>
      <c r="P170" s="35">
        <f>VLOOKUP(B170,Index_Methodology!$S$23:$Z$571,7,FALSE)</f>
        <v>0.50370370370370376</v>
      </c>
    </row>
    <row r="171" spans="1:16" x14ac:dyDescent="0.25">
      <c r="A171" t="s">
        <v>87</v>
      </c>
      <c r="B171" s="15">
        <f>Index_Methodology!AB188</f>
        <v>44178</v>
      </c>
      <c r="C171" s="32">
        <f>Index_Methodology!AC188</f>
        <v>8.3947660052673072</v>
      </c>
      <c r="D171" s="32">
        <f>Index_Methodology!AD188</f>
        <v>7.9954467762926518</v>
      </c>
      <c r="E171" s="32">
        <f>Index_Methodology!AE188</f>
        <v>7.1251742292730222</v>
      </c>
      <c r="F171" s="32">
        <f>Index_Methodology!AF188</f>
        <v>5.4399072788182856</v>
      </c>
      <c r="G171" s="32">
        <f>Index_Methodology!AG188</f>
        <v>10.481232477506058</v>
      </c>
      <c r="H171" s="32">
        <f>Index_Methodology!AH188</f>
        <v>10.476858462909291</v>
      </c>
      <c r="I171" s="32" t="e">
        <f>VLOOKUP(B171,#REF!,26,FALSE)</f>
        <v>#REF!</v>
      </c>
      <c r="J171" s="35">
        <f>VLOOKUP(B171,Index_Methodology!$S$23:$Z$571,8,FALSE)</f>
        <v>5.0552332219114302E-2</v>
      </c>
      <c r="K171" s="35">
        <f>VLOOKUP(B171,Index_Methodology!$S$23:$Z$571,2,FALSE)</f>
        <v>0.42437499999999995</v>
      </c>
      <c r="L171" s="35">
        <f>VLOOKUP(B171,Index_Methodology!$S$23:$Z$571,3,FALSE)</f>
        <v>0.40418848167539262</v>
      </c>
      <c r="M171" s="35">
        <f>VLOOKUP(B171,Index_Methodology!$S$23:$Z$571,4,FALSE)</f>
        <v>0.36019417475728149</v>
      </c>
      <c r="N171" s="35">
        <f>VLOOKUP(B171,Index_Methodology!$S$23:$Z$571,5,FALSE)</f>
        <v>0.27500000000000002</v>
      </c>
      <c r="O171" s="35">
        <f>VLOOKUP(B171,Index_Methodology!$S$23:$Z$571,6,FALSE)</f>
        <v>0.52985074626865669</v>
      </c>
      <c r="P171" s="35">
        <f>VLOOKUP(B171,Index_Methodology!$S$23:$Z$571,7,FALSE)</f>
        <v>0.52962962962962967</v>
      </c>
    </row>
    <row r="172" spans="1:16" x14ac:dyDescent="0.25">
      <c r="A172" t="s">
        <v>87</v>
      </c>
      <c r="B172" s="15">
        <f>Index_Methodology!AB189</f>
        <v>44179</v>
      </c>
      <c r="C172" s="32">
        <f>Index_Methodology!AC189</f>
        <v>8.3047211768449127</v>
      </c>
      <c r="D172" s="32">
        <f>Index_Methodology!AD189</f>
        <v>7.9316121882359489</v>
      </c>
      <c r="E172" s="32">
        <f>Index_Methodology!AE189</f>
        <v>7.3255265987004412</v>
      </c>
      <c r="F172" s="32">
        <f>Index_Methodology!AF189</f>
        <v>5.5255929167470255</v>
      </c>
      <c r="G172" s="32">
        <f>Index_Methodology!AG189</f>
        <v>10.237845857071177</v>
      </c>
      <c r="H172" s="32">
        <f>Index_Methodology!AH189</f>
        <v>10.379767318158615</v>
      </c>
      <c r="I172" s="32" t="e">
        <f>VLOOKUP(B172,#REF!,26,FALSE)</f>
        <v>#REF!</v>
      </c>
      <c r="J172" s="35">
        <f>VLOOKUP(B172,Index_Methodology!$S$23:$Z$571,8,FALSE)</f>
        <v>5.1025192896480706E-2</v>
      </c>
      <c r="K172" s="35">
        <f>VLOOKUP(B172,Index_Methodology!$S$23:$Z$571,2,FALSE)</f>
        <v>0.42374999999999996</v>
      </c>
      <c r="L172" s="35">
        <f>VLOOKUP(B172,Index_Methodology!$S$23:$Z$571,3,FALSE)</f>
        <v>0.40471204188481674</v>
      </c>
      <c r="M172" s="35">
        <f>VLOOKUP(B172,Index_Methodology!$S$23:$Z$571,4,FALSE)</f>
        <v>0.37378640776699024</v>
      </c>
      <c r="N172" s="35">
        <f>VLOOKUP(B172,Index_Methodology!$S$23:$Z$571,5,FALSE)</f>
        <v>0.28194444444444444</v>
      </c>
      <c r="O172" s="35">
        <f>VLOOKUP(B172,Index_Methodology!$S$23:$Z$571,6,FALSE)</f>
        <v>0.5223880597014926</v>
      </c>
      <c r="P172" s="35">
        <f>VLOOKUP(B172,Index_Methodology!$S$23:$Z$571,7,FALSE)</f>
        <v>0.52962962962962956</v>
      </c>
    </row>
    <row r="173" spans="1:16" x14ac:dyDescent="0.25">
      <c r="A173" t="s">
        <v>87</v>
      </c>
      <c r="B173" s="15">
        <f>Index_Methodology!AB190</f>
        <v>44180</v>
      </c>
      <c r="C173" s="32">
        <f>Index_Methodology!AC190</f>
        <v>7.8492103795356929</v>
      </c>
      <c r="D173" s="32">
        <f>Index_Methodology!AD190</f>
        <v>7.6316395432681992</v>
      </c>
      <c r="E173" s="32">
        <f>Index_Methodology!AE190</f>
        <v>7.2864765294736431</v>
      </c>
      <c r="F173" s="32">
        <f>Index_Methodology!AF190</f>
        <v>5.4475667632413218</v>
      </c>
      <c r="G173" s="32">
        <f>Index_Methodology!AG190</f>
        <v>9.3440467787399921</v>
      </c>
      <c r="H173" s="32">
        <f>Index_Methodology!AH190</f>
        <v>10.476089929310236</v>
      </c>
      <c r="I173" s="32" t="e">
        <f>VLOOKUP(B173,#REF!,26,FALSE)</f>
        <v>#REF!</v>
      </c>
      <c r="J173" s="35">
        <f>VLOOKUP(B173,Index_Methodology!$S$23:$Z$571,8,FALSE)</f>
        <v>5.3030812001833814E-2</v>
      </c>
      <c r="K173" s="35">
        <f>VLOOKUP(B173,Index_Methodology!$S$23:$Z$571,2,FALSE)</f>
        <v>0.41624999999999995</v>
      </c>
      <c r="L173" s="35">
        <f>VLOOKUP(B173,Index_Methodology!$S$23:$Z$571,3,FALSE)</f>
        <v>0.40471204188481674</v>
      </c>
      <c r="M173" s="35">
        <f>VLOOKUP(B173,Index_Methodology!$S$23:$Z$571,4,FALSE)</f>
        <v>0.38640776699029128</v>
      </c>
      <c r="N173" s="35">
        <f>VLOOKUP(B173,Index_Methodology!$S$23:$Z$571,5,FALSE)</f>
        <v>0.28888888888888886</v>
      </c>
      <c r="O173" s="35">
        <f>VLOOKUP(B173,Index_Methodology!$S$23:$Z$571,6,FALSE)</f>
        <v>0.49552238805970139</v>
      </c>
      <c r="P173" s="35">
        <f>VLOOKUP(B173,Index_Methodology!$S$23:$Z$571,7,FALSE)</f>
        <v>0.55555555555555558</v>
      </c>
    </row>
    <row r="174" spans="1:16" x14ac:dyDescent="0.25">
      <c r="A174" t="s">
        <v>87</v>
      </c>
      <c r="B174" s="15">
        <f>Index_Methodology!AB191</f>
        <v>44181</v>
      </c>
      <c r="C174" s="32">
        <f>Index_Methodology!AC191</f>
        <v>9.1987930442542893</v>
      </c>
      <c r="D174" s="32">
        <f>Index_Methodology!AD191</f>
        <v>8.8519427165668478</v>
      </c>
      <c r="E174" s="32">
        <f>Index_Methodology!AE191</f>
        <v>8.2168720858435158</v>
      </c>
      <c r="F174" s="32">
        <f>Index_Methodology!AF191</f>
        <v>6.1352434056410496</v>
      </c>
      <c r="G174" s="32">
        <f>Index_Methodology!AG191</f>
        <v>10.181376059764117</v>
      </c>
      <c r="H174" s="32">
        <f>Index_Methodology!AH191</f>
        <v>10.42448437064674</v>
      </c>
      <c r="I174" s="32" t="e">
        <f>VLOOKUP(B174,#REF!,26,FALSE)</f>
        <v>#REF!</v>
      </c>
      <c r="J174" s="35">
        <f>VLOOKUP(B174,Index_Methodology!$S$23:$Z$571,8,FALSE)</f>
        <v>5.1161603238150867E-2</v>
      </c>
      <c r="K174" s="35">
        <f>VLOOKUP(B174,Index_Methodology!$S$23:$Z$571,2,FALSE)</f>
        <v>0.47062499999999996</v>
      </c>
      <c r="L174" s="35">
        <f>VLOOKUP(B174,Index_Methodology!$S$23:$Z$571,3,FALSE)</f>
        <v>0.45287958115183241</v>
      </c>
      <c r="M174" s="35">
        <f>VLOOKUP(B174,Index_Methodology!$S$23:$Z$571,4,FALSE)</f>
        <v>0.42038834951456305</v>
      </c>
      <c r="N174" s="35">
        <f>VLOOKUP(B174,Index_Methodology!$S$23:$Z$571,5,FALSE)</f>
        <v>0.31388888888888888</v>
      </c>
      <c r="O174" s="35">
        <f>VLOOKUP(B174,Index_Methodology!$S$23:$Z$571,6,FALSE)</f>
        <v>0.52089552238805958</v>
      </c>
      <c r="P174" s="35">
        <f>VLOOKUP(B174,Index_Methodology!$S$23:$Z$571,7,FALSE)</f>
        <v>0.53333333333333333</v>
      </c>
    </row>
    <row r="175" spans="1:16" x14ac:dyDescent="0.25">
      <c r="A175" t="s">
        <v>87</v>
      </c>
      <c r="B175" s="15">
        <f>Index_Methodology!AB192</f>
        <v>44182</v>
      </c>
      <c r="C175" s="32">
        <f>Index_Methodology!AC192</f>
        <v>8.8427233954174049</v>
      </c>
      <c r="D175" s="32">
        <f>Index_Methodology!AD192</f>
        <v>8.4587808883243731</v>
      </c>
      <c r="E175" s="32">
        <f>Index_Methodology!AE192</f>
        <v>8.2670320148015186</v>
      </c>
      <c r="F175" s="32">
        <f>Index_Methodology!AF192</f>
        <v>5.9132242883649759</v>
      </c>
      <c r="G175" s="32">
        <f>Index_Methodology!AG192</f>
        <v>9.7121327033042668</v>
      </c>
      <c r="H175" s="32">
        <f>Index_Methodology!AH192</f>
        <v>10.122200528554893</v>
      </c>
      <c r="I175" s="32" t="e">
        <f>VLOOKUP(B175,#REF!,26,FALSE)</f>
        <v>#REF!</v>
      </c>
      <c r="J175" s="35">
        <f>VLOOKUP(B175,Index_Methodology!$S$23:$Z$571,8,FALSE)</f>
        <v>5.3787162476040443E-2</v>
      </c>
      <c r="K175" s="35">
        <f>VLOOKUP(B175,Index_Methodology!$S$23:$Z$571,2,FALSE)</f>
        <v>0.47562499999999996</v>
      </c>
      <c r="L175" s="35">
        <f>VLOOKUP(B175,Index_Methodology!$S$23:$Z$571,3,FALSE)</f>
        <v>0.45497382198952874</v>
      </c>
      <c r="M175" s="35">
        <f>VLOOKUP(B175,Index_Methodology!$S$23:$Z$571,4,FALSE)</f>
        <v>0.44466019417475727</v>
      </c>
      <c r="N175" s="35">
        <f>VLOOKUP(B175,Index_Methodology!$S$23:$Z$571,5,FALSE)</f>
        <v>0.31805555555555559</v>
      </c>
      <c r="O175" s="35">
        <f>VLOOKUP(B175,Index_Methodology!$S$23:$Z$571,6,FALSE)</f>
        <v>0.52238805970149249</v>
      </c>
      <c r="P175" s="35">
        <f>VLOOKUP(B175,Index_Methodology!$S$23:$Z$571,7,FALSE)</f>
        <v>0.54444444444444451</v>
      </c>
    </row>
    <row r="176" spans="1:16" x14ac:dyDescent="0.25">
      <c r="A176" t="s">
        <v>87</v>
      </c>
      <c r="B176" s="15">
        <f>Index_Methodology!AB193</f>
        <v>44183</v>
      </c>
      <c r="C176" s="32">
        <f>Index_Methodology!AC193</f>
        <v>9.5724111524715667</v>
      </c>
      <c r="D176" s="32">
        <f>Index_Methodology!AD193</f>
        <v>9.1866575620231092</v>
      </c>
      <c r="E176" s="32">
        <f>Index_Methodology!AE193</f>
        <v>9.2815177510802869</v>
      </c>
      <c r="F176" s="32">
        <f>Index_Methodology!AF193</f>
        <v>6.5282156682077446</v>
      </c>
      <c r="G176" s="32">
        <f>Index_Methodology!AG193</f>
        <v>10.998713976793212</v>
      </c>
      <c r="H176" s="32">
        <f>Index_Methodology!AH193</f>
        <v>10.91724202140956</v>
      </c>
      <c r="I176" s="32" t="e">
        <f>VLOOKUP(B176,#REF!,26,FALSE)</f>
        <v>#REF!</v>
      </c>
      <c r="J176" s="35">
        <f>VLOOKUP(B176,Index_Methodology!$S$23:$Z$571,8,FALSE)</f>
        <v>5.0209397856453765E-2</v>
      </c>
      <c r="K176" s="35">
        <f>VLOOKUP(B176,Index_Methodology!$S$23:$Z$571,2,FALSE)</f>
        <v>0.48062500000000002</v>
      </c>
      <c r="L176" s="35">
        <f>VLOOKUP(B176,Index_Methodology!$S$23:$Z$571,3,FALSE)</f>
        <v>0.46125654450261788</v>
      </c>
      <c r="M176" s="35">
        <f>VLOOKUP(B176,Index_Methodology!$S$23:$Z$571,4,FALSE)</f>
        <v>0.46601941747572811</v>
      </c>
      <c r="N176" s="35">
        <f>VLOOKUP(B176,Index_Methodology!$S$23:$Z$571,5,FALSE)</f>
        <v>0.32777777777777783</v>
      </c>
      <c r="O176" s="35">
        <f>VLOOKUP(B176,Index_Methodology!$S$23:$Z$571,6,FALSE)</f>
        <v>0.55223880597014918</v>
      </c>
      <c r="P176" s="35">
        <f>VLOOKUP(B176,Index_Methodology!$S$23:$Z$571,7,FALSE)</f>
        <v>0.54814814814814816</v>
      </c>
    </row>
    <row r="177" spans="1:16" x14ac:dyDescent="0.25">
      <c r="A177" t="s">
        <v>87</v>
      </c>
      <c r="B177" s="15">
        <f>Index_Methodology!AB194</f>
        <v>44184</v>
      </c>
      <c r="C177" s="32">
        <f>Index_Methodology!AC194</f>
        <v>10.733334006823405</v>
      </c>
      <c r="D177" s="32">
        <f>Index_Methodology!AD194</f>
        <v>10.365588547945453</v>
      </c>
      <c r="E177" s="32">
        <f>Index_Methodology!AE194</f>
        <v>11.10102858193517</v>
      </c>
      <c r="F177" s="32">
        <f>Index_Methodology!AF194</f>
        <v>7.4459801256316664</v>
      </c>
      <c r="G177" s="32">
        <f>Index_Methodology!AG194</f>
        <v>12.749517465378352</v>
      </c>
      <c r="H177" s="32">
        <f>Index_Methodology!AH194</f>
        <v>11.864134308060413</v>
      </c>
      <c r="I177" s="32" t="e">
        <f>VLOOKUP(B177,#REF!,26,FALSE)</f>
        <v>#REF!</v>
      </c>
      <c r="J177" s="35">
        <f>VLOOKUP(B177,Index_Methodology!$S$23:$Z$571,8,FALSE)</f>
        <v>4.4953413328353023E-2</v>
      </c>
      <c r="K177" s="35">
        <f>VLOOKUP(B177,Index_Methodology!$S$23:$Z$571,2,FALSE)</f>
        <v>0.48250000000000004</v>
      </c>
      <c r="L177" s="35">
        <f>VLOOKUP(B177,Index_Methodology!$S$23:$Z$571,3,FALSE)</f>
        <v>0.4659685863874346</v>
      </c>
      <c r="M177" s="35">
        <f>VLOOKUP(B177,Index_Methodology!$S$23:$Z$571,4,FALSE)</f>
        <v>0.4990291262135923</v>
      </c>
      <c r="N177" s="35">
        <f>VLOOKUP(B177,Index_Methodology!$S$23:$Z$571,5,FALSE)</f>
        <v>0.33472222222222225</v>
      </c>
      <c r="O177" s="35">
        <f>VLOOKUP(B177,Index_Methodology!$S$23:$Z$571,6,FALSE)</f>
        <v>0.57313432835820888</v>
      </c>
      <c r="P177" s="35">
        <f>VLOOKUP(B177,Index_Methodology!$S$23:$Z$571,7,FALSE)</f>
        <v>0.53333333333333333</v>
      </c>
    </row>
    <row r="178" spans="1:16" x14ac:dyDescent="0.25">
      <c r="A178" t="s">
        <v>87</v>
      </c>
      <c r="B178" s="15">
        <f>Index_Methodology!AB195</f>
        <v>44185</v>
      </c>
      <c r="C178" s="32">
        <f>Index_Methodology!AC195</f>
        <v>9.6502119465111793</v>
      </c>
      <c r="D178" s="32">
        <f>Index_Methodology!AD195</f>
        <v>9.4370050062499864</v>
      </c>
      <c r="E178" s="32">
        <f>Index_Methodology!AE195</f>
        <v>10.84427865916563</v>
      </c>
      <c r="F178" s="32">
        <f>Index_Methodology!AF195</f>
        <v>7.0874685060271236</v>
      </c>
      <c r="G178" s="32">
        <f>Index_Methodology!AG195</f>
        <v>11.963933769190103</v>
      </c>
      <c r="H178" s="32">
        <f>Index_Methodology!AH195</f>
        <v>12.086212387960412</v>
      </c>
      <c r="I178" s="32" t="e">
        <f>VLOOKUP(B178,#REF!,26,FALSE)</f>
        <v>#REF!</v>
      </c>
      <c r="J178" s="35">
        <f>VLOOKUP(B178,Index_Methodology!$S$23:$Z$571,8,FALSE)</f>
        <v>4.5659618922597685E-2</v>
      </c>
      <c r="K178" s="35">
        <f>VLOOKUP(B178,Index_Methodology!$S$23:$Z$571,2,FALSE)</f>
        <v>0.4406250000000001</v>
      </c>
      <c r="L178" s="35">
        <f>VLOOKUP(B178,Index_Methodology!$S$23:$Z$571,3,FALSE)</f>
        <v>0.43089005235602096</v>
      </c>
      <c r="M178" s="35">
        <f>VLOOKUP(B178,Index_Methodology!$S$23:$Z$571,4,FALSE)</f>
        <v>0.49514563106796122</v>
      </c>
      <c r="N178" s="35">
        <f>VLOOKUP(B178,Index_Methodology!$S$23:$Z$571,5,FALSE)</f>
        <v>0.32361111111111118</v>
      </c>
      <c r="O178" s="35">
        <f>VLOOKUP(B178,Index_Methodology!$S$23:$Z$571,6,FALSE)</f>
        <v>0.54626865671641789</v>
      </c>
      <c r="P178" s="35">
        <f>VLOOKUP(B178,Index_Methodology!$S$23:$Z$571,7,FALSE)</f>
        <v>0.55185185185185182</v>
      </c>
    </row>
    <row r="179" spans="1:16" x14ac:dyDescent="0.25">
      <c r="A179" t="s">
        <v>87</v>
      </c>
      <c r="B179" s="15">
        <f>Index_Methodology!AB196</f>
        <v>44186</v>
      </c>
      <c r="C179" s="32">
        <f>Index_Methodology!AC196</f>
        <v>7.8775147709689062</v>
      </c>
      <c r="D179" s="32">
        <f>Index_Methodology!AD196</f>
        <v>7.633741097543342</v>
      </c>
      <c r="E179" s="32">
        <f>Index_Methodology!AE196</f>
        <v>8.6516848701871343</v>
      </c>
      <c r="F179" s="32">
        <f>Index_Methodology!AF196</f>
        <v>5.6104567985198068</v>
      </c>
      <c r="G179" s="32">
        <f>Index_Methodology!AG196</f>
        <v>9.2119165114124471</v>
      </c>
      <c r="H179" s="32">
        <f>Index_Methodology!AH196</f>
        <v>9.3748405445938978</v>
      </c>
      <c r="I179" s="32" t="e">
        <f>VLOOKUP(B179,#REF!,26,FALSE)</f>
        <v>#REF!</v>
      </c>
      <c r="J179" s="35">
        <f>VLOOKUP(B179,Index_Methodology!$S$23:$Z$571,8,FALSE)</f>
        <v>5.7679993400267984E-2</v>
      </c>
      <c r="K179" s="35">
        <f>VLOOKUP(B179,Index_Methodology!$S$23:$Z$571,2,FALSE)</f>
        <v>0.45437500000000008</v>
      </c>
      <c r="L179" s="35">
        <f>VLOOKUP(B179,Index_Methodology!$S$23:$Z$571,3,FALSE)</f>
        <v>0.44031413612565445</v>
      </c>
      <c r="M179" s="35">
        <f>VLOOKUP(B179,Index_Methodology!$S$23:$Z$571,4,FALSE)</f>
        <v>0.4990291262135923</v>
      </c>
      <c r="N179" s="35">
        <f>VLOOKUP(B179,Index_Methodology!$S$23:$Z$571,5,FALSE)</f>
        <v>0.32361111111111113</v>
      </c>
      <c r="O179" s="35">
        <f>VLOOKUP(B179,Index_Methodology!$S$23:$Z$571,6,FALSE)</f>
        <v>0.5313432835820896</v>
      </c>
      <c r="P179" s="35">
        <f>VLOOKUP(B179,Index_Methodology!$S$23:$Z$571,7,FALSE)</f>
        <v>0.54074074074074074</v>
      </c>
    </row>
    <row r="180" spans="1:16" x14ac:dyDescent="0.25">
      <c r="A180" t="s">
        <v>87</v>
      </c>
      <c r="B180" s="15">
        <f>Index_Methodology!AB197</f>
        <v>44187</v>
      </c>
      <c r="C180" s="32">
        <f>Index_Methodology!AC197</f>
        <v>7.9718060990590107</v>
      </c>
      <c r="D180" s="32">
        <f>Index_Methodology!AD197</f>
        <v>7.6941629547029819</v>
      </c>
      <c r="E180" s="32">
        <f>Index_Methodology!AE197</f>
        <v>8.6481813738208739</v>
      </c>
      <c r="F180" s="32">
        <f>Index_Methodology!AF197</f>
        <v>5.7044626976962123</v>
      </c>
      <c r="G180" s="32">
        <f>Index_Methodology!AG197</f>
        <v>8.716738012274126</v>
      </c>
      <c r="H180" s="32">
        <f>Index_Methodology!AH197</f>
        <v>9.4352294409152542</v>
      </c>
      <c r="I180" s="32" t="e">
        <f>VLOOKUP(B180,#REF!,26,FALSE)</f>
        <v>#REF!</v>
      </c>
      <c r="J180" s="35">
        <f>VLOOKUP(B180,Index_Methodology!$S$23:$Z$571,8,FALSE)</f>
        <v>5.7703360353220122E-2</v>
      </c>
      <c r="K180" s="35">
        <f>VLOOKUP(B180,Index_Methodology!$S$23:$Z$571,2,FALSE)</f>
        <v>0.46000000000000008</v>
      </c>
      <c r="L180" s="35">
        <f>VLOOKUP(B180,Index_Methodology!$S$23:$Z$571,3,FALSE)</f>
        <v>0.44397905759162304</v>
      </c>
      <c r="M180" s="35">
        <f>VLOOKUP(B180,Index_Methodology!$S$23:$Z$571,4,FALSE)</f>
        <v>0.49902912621359219</v>
      </c>
      <c r="N180" s="35">
        <f>VLOOKUP(B180,Index_Methodology!$S$23:$Z$571,5,FALSE)</f>
        <v>0.32916666666666672</v>
      </c>
      <c r="O180" s="35">
        <f>VLOOKUP(B180,Index_Methodology!$S$23:$Z$571,6,FALSE)</f>
        <v>0.50298507462686559</v>
      </c>
      <c r="P180" s="35">
        <f>VLOOKUP(B180,Index_Methodology!$S$23:$Z$571,7,FALSE)</f>
        <v>0.54444444444444451</v>
      </c>
    </row>
    <row r="181" spans="1:16" x14ac:dyDescent="0.25">
      <c r="A181" t="s">
        <v>87</v>
      </c>
      <c r="B181" s="15">
        <f>Index_Methodology!AB198</f>
        <v>44188</v>
      </c>
      <c r="C181" s="32">
        <f>Index_Methodology!AC198</f>
        <v>9.1185638779876594</v>
      </c>
      <c r="D181" s="32">
        <f>Index_Methodology!AD198</f>
        <v>8.6564433389004556</v>
      </c>
      <c r="E181" s="32">
        <f>Index_Methodology!AE198</f>
        <v>9.0218088739887854</v>
      </c>
      <c r="F181" s="32">
        <f>Index_Methodology!AF198</f>
        <v>6.1682216941562809</v>
      </c>
      <c r="G181" s="32">
        <f>Index_Methodology!AG198</f>
        <v>9.290599696143321</v>
      </c>
      <c r="H181" s="32">
        <f>Index_Methodology!AH198</f>
        <v>9.3142624779227372</v>
      </c>
      <c r="I181" s="32" t="e">
        <f>VLOOKUP(B181,#REF!,26,FALSE)</f>
        <v>#REF!</v>
      </c>
      <c r="J181" s="35">
        <f>VLOOKUP(B181,Index_Methodology!$S$23:$Z$571,8,FALSE)</f>
        <v>5.6066942869607429E-2</v>
      </c>
      <c r="K181" s="35">
        <f>VLOOKUP(B181,Index_Methodology!$S$23:$Z$571,2,FALSE)</f>
        <v>0.51125000000000009</v>
      </c>
      <c r="L181" s="35">
        <f>VLOOKUP(B181,Index_Methodology!$S$23:$Z$571,3,FALSE)</f>
        <v>0.48534031413612561</v>
      </c>
      <c r="M181" s="35">
        <f>VLOOKUP(B181,Index_Methodology!$S$23:$Z$571,4,FALSE)</f>
        <v>0.50582524271844653</v>
      </c>
      <c r="N181" s="35">
        <f>VLOOKUP(B181,Index_Methodology!$S$23:$Z$571,5,FALSE)</f>
        <v>0.34583333333333333</v>
      </c>
      <c r="O181" s="35">
        <f>VLOOKUP(B181,Index_Methodology!$S$23:$Z$571,6,FALSE)</f>
        <v>0.5208955223880597</v>
      </c>
      <c r="P181" s="35">
        <f>VLOOKUP(B181,Index_Methodology!$S$23:$Z$571,7,FALSE)</f>
        <v>0.52222222222222225</v>
      </c>
    </row>
    <row r="182" spans="1:16" x14ac:dyDescent="0.25">
      <c r="A182" t="s">
        <v>87</v>
      </c>
      <c r="B182" s="15">
        <f>Index_Methodology!AB199</f>
        <v>44189</v>
      </c>
      <c r="C182" s="32">
        <f>Index_Methodology!AC199</f>
        <v>9.7224970797461534</v>
      </c>
      <c r="D182" s="32">
        <f>Index_Methodology!AD199</f>
        <v>9.3525360821226027</v>
      </c>
      <c r="E182" s="32">
        <f>Index_Methodology!AE199</f>
        <v>9.7915983039390788</v>
      </c>
      <c r="F182" s="32">
        <f>Index_Methodology!AF199</f>
        <v>6.4868335114733755</v>
      </c>
      <c r="G182" s="32">
        <f>Index_Methodology!AG199</f>
        <v>9.1649618976397349</v>
      </c>
      <c r="H182" s="32">
        <f>Index_Methodology!AH199</f>
        <v>9.7862455100049868</v>
      </c>
      <c r="I182" s="32" t="e">
        <f>VLOOKUP(B182,#REF!,26,FALSE)</f>
        <v>#REF!</v>
      </c>
      <c r="J182" s="35">
        <f>VLOOKUP(B182,Index_Methodology!$S$23:$Z$571,8,FALSE)</f>
        <v>5.3741337818292476E-2</v>
      </c>
      <c r="K182" s="35">
        <f>VLOOKUP(B182,Index_Methodology!$S$23:$Z$571,2,FALSE)</f>
        <v>0.52250000000000008</v>
      </c>
      <c r="L182" s="35">
        <f>VLOOKUP(B182,Index_Methodology!$S$23:$Z$571,3,FALSE)</f>
        <v>0.50261780104712039</v>
      </c>
      <c r="M182" s="35">
        <f>VLOOKUP(B182,Index_Methodology!$S$23:$Z$571,4,FALSE)</f>
        <v>0.52621359223300967</v>
      </c>
      <c r="N182" s="35">
        <f>VLOOKUP(B182,Index_Methodology!$S$23:$Z$571,5,FALSE)</f>
        <v>0.34861111111111109</v>
      </c>
      <c r="O182" s="35">
        <f>VLOOKUP(B182,Index_Methodology!$S$23:$Z$571,6,FALSE)</f>
        <v>0.49253731343283585</v>
      </c>
      <c r="P182" s="35">
        <f>VLOOKUP(B182,Index_Methodology!$S$23:$Z$571,7,FALSE)</f>
        <v>0.52592592592592591</v>
      </c>
    </row>
    <row r="183" spans="1:16" x14ac:dyDescent="0.25">
      <c r="A183" t="s">
        <v>87</v>
      </c>
      <c r="B183" s="15">
        <f>Index_Methodology!AB200</f>
        <v>44190</v>
      </c>
      <c r="C183" s="32">
        <f>Index_Methodology!AC200</f>
        <v>8.9171907630648874</v>
      </c>
      <c r="D183" s="32">
        <f>Index_Methodology!AD200</f>
        <v>8.6155879020008275</v>
      </c>
      <c r="E183" s="32">
        <f>Index_Methodology!AE200</f>
        <v>9.2799545543075617</v>
      </c>
      <c r="F183" s="32">
        <f>Index_Methodology!AF200</f>
        <v>5.8840086289344304</v>
      </c>
      <c r="G183" s="32">
        <f>Index_Methodology!AG200</f>
        <v>7.9430850419462704</v>
      </c>
      <c r="H183" s="32">
        <f>Index_Methodology!AH200</f>
        <v>9.5959589761134492</v>
      </c>
      <c r="I183" s="32" t="e">
        <f>VLOOKUP(B183,#REF!,26,FALSE)</f>
        <v>#REF!</v>
      </c>
      <c r="J183" s="35">
        <f>VLOOKUP(B183,Index_Methodology!$S$23:$Z$571,8,FALSE)</f>
        <v>5.7122810707362859E-2</v>
      </c>
      <c r="K183" s="35">
        <f>VLOOKUP(B183,Index_Methodology!$S$23:$Z$571,2,FALSE)</f>
        <v>0.50937500000000013</v>
      </c>
      <c r="L183" s="35">
        <f>VLOOKUP(B183,Index_Methodology!$S$23:$Z$571,3,FALSE)</f>
        <v>0.49214659685863876</v>
      </c>
      <c r="M183" s="35">
        <f>VLOOKUP(B183,Index_Methodology!$S$23:$Z$571,4,FALSE)</f>
        <v>0.5300970873786407</v>
      </c>
      <c r="N183" s="35">
        <f>VLOOKUP(B183,Index_Methodology!$S$23:$Z$571,5,FALSE)</f>
        <v>0.33611111111111114</v>
      </c>
      <c r="O183" s="35">
        <f>VLOOKUP(B183,Index_Methodology!$S$23:$Z$571,6,FALSE)</f>
        <v>0.45373134328358217</v>
      </c>
      <c r="P183" s="35">
        <f>VLOOKUP(B183,Index_Methodology!$S$23:$Z$571,7,FALSE)</f>
        <v>0.54814814814814805</v>
      </c>
    </row>
    <row r="184" spans="1:16" x14ac:dyDescent="0.25">
      <c r="A184" t="s">
        <v>87</v>
      </c>
      <c r="B184" s="15">
        <f>Index_Methodology!AB201</f>
        <v>44191</v>
      </c>
      <c r="C184" s="32">
        <f>Index_Methodology!AC201</f>
        <v>9.1715180780063257</v>
      </c>
      <c r="D184" s="32">
        <f>Index_Methodology!AD201</f>
        <v>8.8701361400592624</v>
      </c>
      <c r="E184" s="32">
        <f>Index_Methodology!AE201</f>
        <v>9.9156384157984174</v>
      </c>
      <c r="F184" s="32">
        <f>Index_Methodology!AF201</f>
        <v>6.1194662776200781</v>
      </c>
      <c r="G184" s="32">
        <f>Index_Methodology!AG201</f>
        <v>8.5022098135572026</v>
      </c>
      <c r="H184" s="32">
        <f>Index_Methodology!AH201</f>
        <v>10.105227437520464</v>
      </c>
      <c r="I184" s="32" t="e">
        <f>VLOOKUP(B184,#REF!,26,FALSE)</f>
        <v>#REF!</v>
      </c>
      <c r="J184" s="35">
        <f>VLOOKUP(B184,Index_Methodology!$S$23:$Z$571,8,FALSE)</f>
        <v>5.424401890380888E-2</v>
      </c>
      <c r="K184" s="35">
        <f>VLOOKUP(B184,Index_Methodology!$S$23:$Z$571,2,FALSE)</f>
        <v>0.49750000000000005</v>
      </c>
      <c r="L184" s="35">
        <f>VLOOKUP(B184,Index_Methodology!$S$23:$Z$571,3,FALSE)</f>
        <v>0.48115183246073301</v>
      </c>
      <c r="M184" s="35">
        <f>VLOOKUP(B184,Index_Methodology!$S$23:$Z$571,4,FALSE)</f>
        <v>0.53786407766990285</v>
      </c>
      <c r="N184" s="35">
        <f>VLOOKUP(B184,Index_Methodology!$S$23:$Z$571,5,FALSE)</f>
        <v>0.33194444444444449</v>
      </c>
      <c r="O184" s="35">
        <f>VLOOKUP(B184,Index_Methodology!$S$23:$Z$571,6,FALSE)</f>
        <v>0.46119402985074631</v>
      </c>
      <c r="P184" s="35">
        <f>VLOOKUP(B184,Index_Methodology!$S$23:$Z$571,7,FALSE)</f>
        <v>0.54814814814814816</v>
      </c>
    </row>
    <row r="185" spans="1:16" x14ac:dyDescent="0.25">
      <c r="A185" t="s">
        <v>87</v>
      </c>
      <c r="B185" s="15">
        <f>Index_Methodology!AB202</f>
        <v>44192</v>
      </c>
      <c r="C185" s="32">
        <f>Index_Methodology!AC202</f>
        <v>8.8884827074919333</v>
      </c>
      <c r="D185" s="32">
        <f>Index_Methodology!AD202</f>
        <v>8.8785479365382081</v>
      </c>
      <c r="E185" s="32">
        <f>Index_Methodology!AE202</f>
        <v>10.568829662011787</v>
      </c>
      <c r="F185" s="32">
        <f>Index_Methodology!AF202</f>
        <v>6.3806211695478936</v>
      </c>
      <c r="G185" s="32">
        <f>Index_Methodology!AG202</f>
        <v>8.7051381874480764</v>
      </c>
      <c r="H185" s="32">
        <f>Index_Methodology!AH202</f>
        <v>11.392645334613047</v>
      </c>
      <c r="I185" s="32" t="e">
        <f>VLOOKUP(B185,#REF!,26,FALSE)</f>
        <v>#REF!</v>
      </c>
      <c r="J185" s="35">
        <f>VLOOKUP(B185,Index_Methodology!$S$23:$Z$571,8,FALSE)</f>
        <v>5.0064787730859615E-2</v>
      </c>
      <c r="K185" s="35">
        <f>VLOOKUP(B185,Index_Methodology!$S$23:$Z$571,2,FALSE)</f>
        <v>0.44499999999999995</v>
      </c>
      <c r="L185" s="35">
        <f>VLOOKUP(B185,Index_Methodology!$S$23:$Z$571,3,FALSE)</f>
        <v>0.44450261780104705</v>
      </c>
      <c r="M185" s="35">
        <f>VLOOKUP(B185,Index_Methodology!$S$23:$Z$571,4,FALSE)</f>
        <v>0.52912621359223289</v>
      </c>
      <c r="N185" s="35">
        <f>VLOOKUP(B185,Index_Methodology!$S$23:$Z$571,5,FALSE)</f>
        <v>0.31944444444444453</v>
      </c>
      <c r="O185" s="35">
        <f>VLOOKUP(B185,Index_Methodology!$S$23:$Z$571,6,FALSE)</f>
        <v>0.43582089552238801</v>
      </c>
      <c r="P185" s="35">
        <f>VLOOKUP(B185,Index_Methodology!$S$23:$Z$571,7,FALSE)</f>
        <v>0.57037037037037031</v>
      </c>
    </row>
    <row r="186" spans="1:16" x14ac:dyDescent="0.25">
      <c r="A186" t="s">
        <v>87</v>
      </c>
      <c r="B186" s="15">
        <f>Index_Methodology!AB203</f>
        <v>44193</v>
      </c>
      <c r="C186" s="32">
        <f>Index_Methodology!AC203</f>
        <v>7.6935014717149377</v>
      </c>
      <c r="D186" s="32">
        <f>Index_Methodology!AD203</f>
        <v>7.6036372651738677</v>
      </c>
      <c r="E186" s="32">
        <f>Index_Methodology!AE203</f>
        <v>9.124468570571155</v>
      </c>
      <c r="F186" s="32">
        <f>Index_Methodology!AF203</f>
        <v>5.4624215151871862</v>
      </c>
      <c r="G186" s="32">
        <f>Index_Methodology!AG203</f>
        <v>7.1660532690030774</v>
      </c>
      <c r="H186" s="32">
        <f>Index_Methodology!AH203</f>
        <v>9.5848550684958393</v>
      </c>
      <c r="I186" s="32" t="e">
        <f>VLOOKUP(B186,#REF!,26,FALSE)</f>
        <v>#REF!</v>
      </c>
      <c r="J186" s="35">
        <f>VLOOKUP(B186,Index_Methodology!$S$23:$Z$571,8,FALSE)</f>
        <v>5.8734634894308232E-2</v>
      </c>
      <c r="K186" s="35">
        <f>VLOOKUP(B186,Index_Methodology!$S$23:$Z$571,2,FALSE)</f>
        <v>0.45187499999999992</v>
      </c>
      <c r="L186" s="35">
        <f>VLOOKUP(B186,Index_Methodology!$S$23:$Z$571,3,FALSE)</f>
        <v>0.44659685863874349</v>
      </c>
      <c r="M186" s="35">
        <f>VLOOKUP(B186,Index_Methodology!$S$23:$Z$571,4,FALSE)</f>
        <v>0.53592233009708734</v>
      </c>
      <c r="N186" s="35">
        <f>VLOOKUP(B186,Index_Methodology!$S$23:$Z$571,5,FALSE)</f>
        <v>0.32083333333333336</v>
      </c>
      <c r="O186" s="35">
        <f>VLOOKUP(B186,Index_Methodology!$S$23:$Z$571,6,FALSE)</f>
        <v>0.42089552238805972</v>
      </c>
      <c r="P186" s="35">
        <f>VLOOKUP(B186,Index_Methodology!$S$23:$Z$571,7,FALSE)</f>
        <v>0.56296296296296289</v>
      </c>
    </row>
    <row r="187" spans="1:16" x14ac:dyDescent="0.25">
      <c r="A187" t="s">
        <v>87</v>
      </c>
      <c r="B187" s="15">
        <f>Index_Methodology!AB204</f>
        <v>44194</v>
      </c>
      <c r="C187" s="32">
        <f>Index_Methodology!AC204</f>
        <v>6.3564738502694791</v>
      </c>
      <c r="D187" s="32">
        <f>Index_Methodology!AD204</f>
        <v>6.2219070239378027</v>
      </c>
      <c r="E187" s="32">
        <f>Index_Methodology!AE204</f>
        <v>7.2580252279353905</v>
      </c>
      <c r="F187" s="32">
        <f>Index_Methodology!AF204</f>
        <v>4.4526024555027757</v>
      </c>
      <c r="G187" s="32">
        <f>Index_Methodology!AG204</f>
        <v>5.3211234697259107</v>
      </c>
      <c r="H187" s="32">
        <f>Index_Methodology!AH204</f>
        <v>8.0351561553325936</v>
      </c>
      <c r="I187" s="32" t="e">
        <f>VLOOKUP(B187,#REF!,26,FALSE)</f>
        <v>#REF!</v>
      </c>
      <c r="J187" s="35">
        <f>VLOOKUP(B187,Index_Methodology!$S$23:$Z$571,8,FALSE)</f>
        <v>7.2367166267898436E-2</v>
      </c>
      <c r="K187" s="35">
        <f>VLOOKUP(B187,Index_Methodology!$S$23:$Z$571,2,FALSE)</f>
        <v>0.45999999999999996</v>
      </c>
      <c r="L187" s="35">
        <f>VLOOKUP(B187,Index_Methodology!$S$23:$Z$571,3,FALSE)</f>
        <v>0.45026178010471207</v>
      </c>
      <c r="M187" s="35">
        <f>VLOOKUP(B187,Index_Methodology!$S$23:$Z$571,4,FALSE)</f>
        <v>0.52524271844660186</v>
      </c>
      <c r="N187" s="35">
        <f>VLOOKUP(B187,Index_Methodology!$S$23:$Z$571,5,FALSE)</f>
        <v>0.32222222222222224</v>
      </c>
      <c r="O187" s="35">
        <f>VLOOKUP(B187,Index_Methodology!$S$23:$Z$571,6,FALSE)</f>
        <v>0.38507462686567162</v>
      </c>
      <c r="P187" s="35">
        <f>VLOOKUP(B187,Index_Methodology!$S$23:$Z$571,7,FALSE)</f>
        <v>0.58148148148148138</v>
      </c>
    </row>
    <row r="188" spans="1:16" x14ac:dyDescent="0.25">
      <c r="A188" t="s">
        <v>87</v>
      </c>
      <c r="B188" s="15">
        <f>Index_Methodology!AB205</f>
        <v>44195</v>
      </c>
      <c r="C188" s="32">
        <f>Index_Methodology!AC205</f>
        <v>7.2841813311915322</v>
      </c>
      <c r="D188" s="32">
        <f>Index_Methodology!AD205</f>
        <v>7.081804297990316</v>
      </c>
      <c r="E188" s="32">
        <f>Index_Methodology!AE205</f>
        <v>7.6123162093854289</v>
      </c>
      <c r="F188" s="32">
        <f>Index_Methodology!AF205</f>
        <v>4.8246132093590859</v>
      </c>
      <c r="G188" s="32">
        <f>Index_Methodology!AG205</f>
        <v>5.3327920847158845</v>
      </c>
      <c r="H188" s="32">
        <f>Index_Methodology!AH205</f>
        <v>7.9819451191573432</v>
      </c>
      <c r="I188" s="32" t="e">
        <f>VLOOKUP(B188,#REF!,26,FALSE)</f>
        <v>#REF!</v>
      </c>
      <c r="J188" s="35">
        <f>VLOOKUP(B188,Index_Methodology!$S$23:$Z$571,8,FALSE)</f>
        <v>7.0529545688281445E-2</v>
      </c>
      <c r="K188" s="35">
        <f>VLOOKUP(B188,Index_Methodology!$S$23:$Z$571,2,FALSE)</f>
        <v>0.51374999999999993</v>
      </c>
      <c r="L188" s="35">
        <f>VLOOKUP(B188,Index_Methodology!$S$23:$Z$571,3,FALSE)</f>
        <v>0.49947643979057588</v>
      </c>
      <c r="M188" s="35">
        <f>VLOOKUP(B188,Index_Methodology!$S$23:$Z$571,4,FALSE)</f>
        <v>0.53689320388349504</v>
      </c>
      <c r="N188" s="35">
        <f>VLOOKUP(B188,Index_Methodology!$S$23:$Z$571,5,FALSE)</f>
        <v>0.34027777777777779</v>
      </c>
      <c r="O188" s="35">
        <f>VLOOKUP(B188,Index_Methodology!$S$23:$Z$571,6,FALSE)</f>
        <v>0.37611940298507462</v>
      </c>
      <c r="P188" s="35">
        <f>VLOOKUP(B188,Index_Methodology!$S$23:$Z$571,7,FALSE)</f>
        <v>0.56296296296296289</v>
      </c>
    </row>
    <row r="189" spans="1:16" x14ac:dyDescent="0.25">
      <c r="A189" t="s">
        <v>87</v>
      </c>
      <c r="B189" s="15">
        <f>Index_Methodology!AB206</f>
        <v>44196</v>
      </c>
      <c r="C189" s="32">
        <f>Index_Methodology!AC206</f>
        <v>8.2851721693565707</v>
      </c>
      <c r="D189" s="32">
        <f>Index_Methodology!AD206</f>
        <v>8.3097226501522723</v>
      </c>
      <c r="E189" s="32">
        <f>Index_Methodology!AE206</f>
        <v>8.9821410898319378</v>
      </c>
      <c r="F189" s="32">
        <f>Index_Methodology!AF206</f>
        <v>5.7209573549194586</v>
      </c>
      <c r="G189" s="32">
        <f>Index_Methodology!AG206</f>
        <v>5.7087591516040668</v>
      </c>
      <c r="H189" s="32">
        <f>Index_Methodology!AH206</f>
        <v>9.3230416154243017</v>
      </c>
      <c r="I189" s="32" t="e">
        <f>VLOOKUP(B189,#REF!,26,FALSE)</f>
        <v>#REF!</v>
      </c>
      <c r="J189" s="35">
        <f>VLOOKUP(B189,Index_Methodology!$S$23:$Z$571,8,FALSE)</f>
        <v>6.1178571747093083E-2</v>
      </c>
      <c r="K189" s="35">
        <f>VLOOKUP(B189,Index_Methodology!$S$23:$Z$571,2,FALSE)</f>
        <v>0.50687499999999985</v>
      </c>
      <c r="L189" s="35">
        <f>VLOOKUP(B189,Index_Methodology!$S$23:$Z$571,3,FALSE)</f>
        <v>0.5083769633507853</v>
      </c>
      <c r="M189" s="35">
        <f>VLOOKUP(B189,Index_Methodology!$S$23:$Z$571,4,FALSE)</f>
        <v>0.54951456310679603</v>
      </c>
      <c r="N189" s="35">
        <f>VLOOKUP(B189,Index_Methodology!$S$23:$Z$571,5,FALSE)</f>
        <v>0.35</v>
      </c>
      <c r="O189" s="35">
        <f>VLOOKUP(B189,Index_Methodology!$S$23:$Z$571,6,FALSE)</f>
        <v>0.34925373134328364</v>
      </c>
      <c r="P189" s="35">
        <f>VLOOKUP(B189,Index_Methodology!$S$23:$Z$571,7,FALSE)</f>
        <v>0.57037037037037019</v>
      </c>
    </row>
    <row r="190" spans="1:16" x14ac:dyDescent="0.25">
      <c r="A190" t="s">
        <v>87</v>
      </c>
      <c r="B190" s="15">
        <f>Index_Methodology!AB207</f>
        <v>44197</v>
      </c>
      <c r="C190" s="32">
        <f>Index_Methodology!AC207</f>
        <v>4.5595310001463352</v>
      </c>
      <c r="D190" s="32">
        <f>Index_Methodology!AD207</f>
        <v>4.7127731330679916</v>
      </c>
      <c r="E190" s="32">
        <f>Index_Methodology!AE207</f>
        <v>5.3977535798788443</v>
      </c>
      <c r="F190" s="32">
        <f>Index_Methodology!AF207</f>
        <v>3.2003876494456067</v>
      </c>
      <c r="G190" s="32">
        <f>Index_Methodology!AG207</f>
        <v>2.9709028824577324</v>
      </c>
      <c r="H190" s="32">
        <f>Index_Methodology!AH207</f>
        <v>5.8832658066404333</v>
      </c>
      <c r="I190" s="32" t="e">
        <f>VLOOKUP(B190,#REF!,26,FALSE)</f>
        <v>#REF!</v>
      </c>
      <c r="J190" s="35">
        <f>VLOOKUP(B190,Index_Methodology!$S$23:$Z$571,8,FALSE)</f>
        <v>0.1019841733689443</v>
      </c>
      <c r="K190" s="35">
        <f>VLOOKUP(B190,Index_Methodology!$S$23:$Z$571,2,FALSE)</f>
        <v>0.46499999999999986</v>
      </c>
      <c r="L190" s="35">
        <f>VLOOKUP(B190,Index_Methodology!$S$23:$Z$571,3,FALSE)</f>
        <v>0.48062827225130889</v>
      </c>
      <c r="M190" s="35">
        <f>VLOOKUP(B190,Index_Methodology!$S$23:$Z$571,4,FALSE)</f>
        <v>0.55048543689320384</v>
      </c>
      <c r="N190" s="35">
        <f>VLOOKUP(B190,Index_Methodology!$S$23:$Z$571,5,FALSE)</f>
        <v>0.3263888888888889</v>
      </c>
      <c r="O190" s="35">
        <f>VLOOKUP(B190,Index_Methodology!$S$23:$Z$571,6,FALSE)</f>
        <v>0.30298507462686575</v>
      </c>
      <c r="P190" s="35">
        <f>VLOOKUP(B190,Index_Methodology!$S$23:$Z$571,7,FALSE)</f>
        <v>0.59999999999999987</v>
      </c>
    </row>
    <row r="191" spans="1:16" x14ac:dyDescent="0.25">
      <c r="A191" t="s">
        <v>87</v>
      </c>
      <c r="B191" s="15">
        <f>Index_Methodology!AB208</f>
        <v>44198</v>
      </c>
      <c r="C191" s="32">
        <f>Index_Methodology!AC208</f>
        <v>4.4219001590407006</v>
      </c>
      <c r="D191" s="32">
        <f>Index_Methodology!AD208</f>
        <v>4.6393029044153424</v>
      </c>
      <c r="E191" s="32">
        <f>Index_Methodology!AE208</f>
        <v>5.5373295785850436</v>
      </c>
      <c r="F191" s="32">
        <f>Index_Methodology!AF208</f>
        <v>3.1932519357089206</v>
      </c>
      <c r="G191" s="32">
        <f>Index_Methodology!AG208</f>
        <v>3.1222725992352172</v>
      </c>
      <c r="H191" s="32">
        <f>Index_Methodology!AH208</f>
        <v>5.8474427435013139</v>
      </c>
      <c r="I191" s="32" t="e">
        <f>VLOOKUP(B191,#REF!,26,FALSE)</f>
        <v>#REF!</v>
      </c>
      <c r="J191" s="35">
        <f>VLOOKUP(B191,Index_Methodology!$S$23:$Z$571,8,FALSE)</f>
        <v>0.10134217957947234</v>
      </c>
      <c r="K191" s="35">
        <f>VLOOKUP(B191,Index_Methodology!$S$23:$Z$571,2,FALSE)</f>
        <v>0.448125</v>
      </c>
      <c r="L191" s="35">
        <f>VLOOKUP(B191,Index_Methodology!$S$23:$Z$571,3,FALSE)</f>
        <v>0.4701570680628272</v>
      </c>
      <c r="M191" s="35">
        <f>VLOOKUP(B191,Index_Methodology!$S$23:$Z$571,4,FALSE)</f>
        <v>0.56116504854368932</v>
      </c>
      <c r="N191" s="35">
        <f>VLOOKUP(B191,Index_Methodology!$S$23:$Z$571,5,FALSE)</f>
        <v>0.32361111111111107</v>
      </c>
      <c r="O191" s="35">
        <f>VLOOKUP(B191,Index_Methodology!$S$23:$Z$571,6,FALSE)</f>
        <v>0.31641791044776124</v>
      </c>
      <c r="P191" s="35">
        <f>VLOOKUP(B191,Index_Methodology!$S$23:$Z$571,7,FALSE)</f>
        <v>0.59259259259259256</v>
      </c>
    </row>
    <row r="192" spans="1:16" x14ac:dyDescent="0.25">
      <c r="A192" t="s">
        <v>87</v>
      </c>
      <c r="B192" s="15">
        <f>Index_Methodology!AB209</f>
        <v>44199</v>
      </c>
      <c r="C192" s="32">
        <f>Index_Methodology!AC209</f>
        <v>3.6615344793764293</v>
      </c>
      <c r="D192" s="32">
        <f>Index_Methodology!AD209</f>
        <v>3.8693093427152276</v>
      </c>
      <c r="E192" s="32">
        <f>Index_Methodology!AE209</f>
        <v>5.0117721490826268</v>
      </c>
      <c r="F192" s="32">
        <f>Index_Methodology!AF209</f>
        <v>2.8497944002190203</v>
      </c>
      <c r="G192" s="32">
        <f>Index_Methodology!AG209</f>
        <v>2.9516071399850681</v>
      </c>
      <c r="H192" s="32">
        <f>Index_Methodology!AH209</f>
        <v>5.6737988058659221</v>
      </c>
      <c r="I192" s="32" t="e">
        <f>VLOOKUP(B192,#REF!,26,FALSE)</f>
        <v>#REF!</v>
      </c>
      <c r="J192" s="35">
        <f>VLOOKUP(B192,Index_Methodology!$S$23:$Z$571,8,FALSE)</f>
        <v>0.10770757512221033</v>
      </c>
      <c r="K192" s="35">
        <f>VLOOKUP(B192,Index_Methodology!$S$23:$Z$571,2,FALSE)</f>
        <v>0.39437500000000003</v>
      </c>
      <c r="L192" s="35">
        <f>VLOOKUP(B192,Index_Methodology!$S$23:$Z$571,3,FALSE)</f>
        <v>0.41675392670157063</v>
      </c>
      <c r="M192" s="35">
        <f>VLOOKUP(B192,Index_Methodology!$S$23:$Z$571,4,FALSE)</f>
        <v>0.53980582524271847</v>
      </c>
      <c r="N192" s="35">
        <f>VLOOKUP(B192,Index_Methodology!$S$23:$Z$571,5,FALSE)</f>
        <v>0.30694444444444446</v>
      </c>
      <c r="O192" s="35">
        <f>VLOOKUP(B192,Index_Methodology!$S$23:$Z$571,6,FALSE)</f>
        <v>0.31791044776119409</v>
      </c>
      <c r="P192" s="35">
        <f>VLOOKUP(B192,Index_Methodology!$S$23:$Z$571,7,FALSE)</f>
        <v>0.61111111111111105</v>
      </c>
    </row>
    <row r="193" spans="1:16" x14ac:dyDescent="0.25">
      <c r="A193" t="s">
        <v>87</v>
      </c>
      <c r="B193" s="15">
        <f>Index_Methodology!AB210</f>
        <v>44200</v>
      </c>
      <c r="C193" s="32">
        <f>Index_Methodology!AC210</f>
        <v>3.1854113597561398</v>
      </c>
      <c r="D193" s="32">
        <f>Index_Methodology!AD210</f>
        <v>3.3116842109656206</v>
      </c>
      <c r="E193" s="32">
        <f>Index_Methodology!AE210</f>
        <v>4.0866927985775732</v>
      </c>
      <c r="F193" s="32">
        <f>Index_Methodology!AF210</f>
        <v>2.4438341119822242</v>
      </c>
      <c r="G193" s="32">
        <f>Index_Methodology!AG210</f>
        <v>2.7394084899111086</v>
      </c>
      <c r="H193" s="32">
        <f>Index_Methodology!AH210</f>
        <v>4.410137420473669</v>
      </c>
      <c r="I193" s="32" t="e">
        <f>VLOOKUP(B193,#REF!,26,FALSE)</f>
        <v>#REF!</v>
      </c>
      <c r="J193" s="35">
        <f>VLOOKUP(B193,Index_Methodology!$S$23:$Z$571,8,FALSE)</f>
        <v>0.13185110259421978</v>
      </c>
      <c r="K193" s="35">
        <f>VLOOKUP(B193,Index_Methodology!$S$23:$Z$571,2,FALSE)</f>
        <v>0.41999999999999993</v>
      </c>
      <c r="L193" s="35">
        <f>VLOOKUP(B193,Index_Methodology!$S$23:$Z$571,3,FALSE)</f>
        <v>0.43664921465968581</v>
      </c>
      <c r="M193" s="35">
        <f>VLOOKUP(B193,Index_Methodology!$S$23:$Z$571,4,FALSE)</f>
        <v>0.53883495145631077</v>
      </c>
      <c r="N193" s="35">
        <f>VLOOKUP(B193,Index_Methodology!$S$23:$Z$571,5,FALSE)</f>
        <v>0.32222222222222224</v>
      </c>
      <c r="O193" s="35">
        <f>VLOOKUP(B193,Index_Methodology!$S$23:$Z$571,6,FALSE)</f>
        <v>0.36119402985074628</v>
      </c>
      <c r="P193" s="35">
        <f>VLOOKUP(B193,Index_Methodology!$S$23:$Z$571,7,FALSE)</f>
        <v>0.58148148148148149</v>
      </c>
    </row>
    <row r="194" spans="1:16" x14ac:dyDescent="0.25">
      <c r="A194" t="s">
        <v>87</v>
      </c>
      <c r="B194" s="15">
        <f>Index_Methodology!AB211</f>
        <v>44201</v>
      </c>
      <c r="C194" s="32">
        <f>Index_Methodology!AC211</f>
        <v>3.1618370335485229</v>
      </c>
      <c r="D194" s="32">
        <f>Index_Methodology!AD211</f>
        <v>3.2755609034314137</v>
      </c>
      <c r="E194" s="32">
        <f>Index_Methodology!AE211</f>
        <v>3.9961173515291271</v>
      </c>
      <c r="F194" s="32">
        <f>Index_Methodology!AF211</f>
        <v>2.4633641582873107</v>
      </c>
      <c r="G194" s="32">
        <f>Index_Methodology!AG211</f>
        <v>2.6248580866692675</v>
      </c>
      <c r="H194" s="32">
        <f>Index_Methodology!AH211</f>
        <v>4.3793140591774407</v>
      </c>
      <c r="I194" s="32" t="e">
        <f>VLOOKUP(B194,#REF!,26,FALSE)</f>
        <v>#REF!</v>
      </c>
      <c r="J194" s="35">
        <f>VLOOKUP(B194,Index_Methodology!$S$23:$Z$571,8,FALSE)</f>
        <v>0.13362485021115372</v>
      </c>
      <c r="K194" s="35">
        <f>VLOOKUP(B194,Index_Methodology!$S$23:$Z$571,2,FALSE)</f>
        <v>0.42249999999999999</v>
      </c>
      <c r="L194" s="35">
        <f>VLOOKUP(B194,Index_Methodology!$S$23:$Z$571,3,FALSE)</f>
        <v>0.437696335078534</v>
      </c>
      <c r="M194" s="35">
        <f>VLOOKUP(B194,Index_Methodology!$S$23:$Z$571,4,FALSE)</f>
        <v>0.53398058252427194</v>
      </c>
      <c r="N194" s="35">
        <f>VLOOKUP(B194,Index_Methodology!$S$23:$Z$571,5,FALSE)</f>
        <v>0.32916666666666666</v>
      </c>
      <c r="O194" s="35">
        <f>VLOOKUP(B194,Index_Methodology!$S$23:$Z$571,6,FALSE)</f>
        <v>0.35074626865671643</v>
      </c>
      <c r="P194" s="35">
        <f>VLOOKUP(B194,Index_Methodology!$S$23:$Z$571,7,FALSE)</f>
        <v>0.58518518518518514</v>
      </c>
    </row>
    <row r="195" spans="1:16" x14ac:dyDescent="0.25">
      <c r="A195" t="s">
        <v>87</v>
      </c>
      <c r="B195" s="15">
        <f>Index_Methodology!AB212</f>
        <v>44202</v>
      </c>
      <c r="C195" s="32">
        <f>Index_Methodology!AC212</f>
        <v>2.9610068757758938</v>
      </c>
      <c r="D195" s="32">
        <f>Index_Methodology!AD212</f>
        <v>3.0135999910035034</v>
      </c>
      <c r="E195" s="32">
        <f>Index_Methodology!AE212</f>
        <v>3.3468547003468436</v>
      </c>
      <c r="F195" s="32">
        <f>Index_Methodology!AF212</f>
        <v>2.1259862451795475</v>
      </c>
      <c r="G195" s="32">
        <f>Index_Methodology!AG212</f>
        <v>2.3696079574987525</v>
      </c>
      <c r="H195" s="32">
        <f>Index_Methodology!AH212</f>
        <v>3.6077342342440795</v>
      </c>
      <c r="I195" s="32" t="e">
        <f>VLOOKUP(B195,#REF!,26,FALSE)</f>
        <v>#REF!</v>
      </c>
      <c r="J195" s="35">
        <f>VLOOKUP(B195,Index_Methodology!$S$23:$Z$571,8,FALSE)</f>
        <v>0.15809655959590901</v>
      </c>
      <c r="K195" s="35">
        <f>VLOOKUP(B195,Index_Methodology!$S$23:$Z$571,2,FALSE)</f>
        <v>0.46812499999999996</v>
      </c>
      <c r="L195" s="35">
        <f>VLOOKUP(B195,Index_Methodology!$S$23:$Z$571,3,FALSE)</f>
        <v>0.47643979057591623</v>
      </c>
      <c r="M195" s="35">
        <f>VLOOKUP(B195,Index_Methodology!$S$23:$Z$571,4,FALSE)</f>
        <v>0.529126213592233</v>
      </c>
      <c r="N195" s="35">
        <f>VLOOKUP(B195,Index_Methodology!$S$23:$Z$571,5,FALSE)</f>
        <v>0.33611111111111114</v>
      </c>
      <c r="O195" s="35">
        <f>VLOOKUP(B195,Index_Methodology!$S$23:$Z$571,6,FALSE)</f>
        <v>0.37462686567164177</v>
      </c>
      <c r="P195" s="35">
        <f>VLOOKUP(B195,Index_Methodology!$S$23:$Z$571,7,FALSE)</f>
        <v>0.57037037037037031</v>
      </c>
    </row>
    <row r="196" spans="1:16" x14ac:dyDescent="0.25">
      <c r="A196" t="s">
        <v>87</v>
      </c>
      <c r="B196" s="15">
        <f>Index_Methodology!AB213</f>
        <v>44203</v>
      </c>
      <c r="C196" s="32">
        <f>Index_Methodology!AC213</f>
        <v>3.1074008988034039</v>
      </c>
      <c r="D196" s="32">
        <f>Index_Methodology!AD213</f>
        <v>3.2157509889102003</v>
      </c>
      <c r="E196" s="32">
        <f>Index_Methodology!AE213</f>
        <v>3.500418052307698</v>
      </c>
      <c r="F196" s="32">
        <f>Index_Methodology!AF213</f>
        <v>2.2641983873367204</v>
      </c>
      <c r="G196" s="32">
        <f>Index_Methodology!AG213</f>
        <v>2.6249949718798171</v>
      </c>
      <c r="H196" s="32">
        <f>Index_Methodology!AH213</f>
        <v>3.9083258470210609</v>
      </c>
      <c r="I196" s="32" t="e">
        <f>VLOOKUP(B196,#REF!,26,FALSE)</f>
        <v>#REF!</v>
      </c>
      <c r="J196" s="35">
        <f>VLOOKUP(B196,Index_Methodology!$S$23:$Z$571,8,FALSE)</f>
        <v>0.14783255040471149</v>
      </c>
      <c r="K196" s="35">
        <f>VLOOKUP(B196,Index_Methodology!$S$23:$Z$571,2,FALSE)</f>
        <v>0.45937499999999998</v>
      </c>
      <c r="L196" s="35">
        <f>VLOOKUP(B196,Index_Methodology!$S$23:$Z$571,3,FALSE)</f>
        <v>0.47539267015706804</v>
      </c>
      <c r="M196" s="35">
        <f>VLOOKUP(B196,Index_Methodology!$S$23:$Z$571,4,FALSE)</f>
        <v>0.51747572815533982</v>
      </c>
      <c r="N196" s="35">
        <f>VLOOKUP(B196,Index_Methodology!$S$23:$Z$571,5,FALSE)</f>
        <v>0.3347222222222222</v>
      </c>
      <c r="O196" s="35">
        <f>VLOOKUP(B196,Index_Methodology!$S$23:$Z$571,6,FALSE)</f>
        <v>0.38805970149253732</v>
      </c>
      <c r="P196" s="35">
        <f>VLOOKUP(B196,Index_Methodology!$S$23:$Z$571,7,FALSE)</f>
        <v>0.57777777777777772</v>
      </c>
    </row>
    <row r="197" spans="1:16" x14ac:dyDescent="0.25">
      <c r="A197" t="s">
        <v>87</v>
      </c>
      <c r="B197" s="15">
        <f>Index_Methodology!AB214</f>
        <v>44204</v>
      </c>
      <c r="C197" s="32">
        <f>Index_Methodology!AC214</f>
        <v>3.2796669471568349</v>
      </c>
      <c r="D197" s="32">
        <f>Index_Methodology!AD214</f>
        <v>3.4858628113110899</v>
      </c>
      <c r="E197" s="32">
        <f>Index_Methodology!AE214</f>
        <v>3.7180852536661857</v>
      </c>
      <c r="F197" s="32">
        <f>Index_Methodology!AF214</f>
        <v>2.4259993821432486</v>
      </c>
      <c r="G197" s="32">
        <f>Index_Methodology!AG214</f>
        <v>2.9888288147706246</v>
      </c>
      <c r="H197" s="32">
        <f>Index_Methodology!AH214</f>
        <v>4.2497283458464707</v>
      </c>
      <c r="I197" s="32" t="e">
        <f>VLOOKUP(B197,#REF!,26,FALSE)</f>
        <v>#REF!</v>
      </c>
      <c r="J197" s="35">
        <f>VLOOKUP(B197,Index_Methodology!$S$23:$Z$571,8,FALSE)</f>
        <v>0.13682791796558011</v>
      </c>
      <c r="K197" s="35">
        <f>VLOOKUP(B197,Index_Methodology!$S$23:$Z$571,2,FALSE)</f>
        <v>0.44874999999999998</v>
      </c>
      <c r="L197" s="35">
        <f>VLOOKUP(B197,Index_Methodology!$S$23:$Z$571,3,FALSE)</f>
        <v>0.47696335078534025</v>
      </c>
      <c r="M197" s="35">
        <f>VLOOKUP(B197,Index_Methodology!$S$23:$Z$571,4,FALSE)</f>
        <v>0.50873786407766997</v>
      </c>
      <c r="N197" s="35">
        <f>VLOOKUP(B197,Index_Methodology!$S$23:$Z$571,5,FALSE)</f>
        <v>0.33194444444444443</v>
      </c>
      <c r="O197" s="35">
        <f>VLOOKUP(B197,Index_Methodology!$S$23:$Z$571,6,FALSE)</f>
        <v>0.40895522388059702</v>
      </c>
      <c r="P197" s="35">
        <f>VLOOKUP(B197,Index_Methodology!$S$23:$Z$571,7,FALSE)</f>
        <v>0.58148148148148138</v>
      </c>
    </row>
    <row r="198" spans="1:16" x14ac:dyDescent="0.25">
      <c r="A198" t="s">
        <v>87</v>
      </c>
      <c r="B198" s="15">
        <f>Index_Methodology!AB215</f>
        <v>44205</v>
      </c>
      <c r="C198" s="32">
        <f>Index_Methodology!AC215</f>
        <v>3.2348264997093579</v>
      </c>
      <c r="D198" s="32">
        <f>Index_Methodology!AD215</f>
        <v>3.4484913494106322</v>
      </c>
      <c r="E198" s="32">
        <f>Index_Methodology!AE215</f>
        <v>3.6267815069968341</v>
      </c>
      <c r="F198" s="32">
        <f>Index_Methodology!AF215</f>
        <v>2.4063210308572436</v>
      </c>
      <c r="G198" s="32">
        <f>Index_Methodology!AG215</f>
        <v>3.3933081757639267</v>
      </c>
      <c r="H198" s="32">
        <f>Index_Methodology!AH215</f>
        <v>4.1154520021412209</v>
      </c>
      <c r="I198" s="32" t="e">
        <f>VLOOKUP(B198,#REF!,26,FALSE)</f>
        <v>#REF!</v>
      </c>
      <c r="J198" s="35">
        <f>VLOOKUP(B198,Index_Methodology!$S$23:$Z$571,8,FALSE)</f>
        <v>0.13679249877536173</v>
      </c>
      <c r="K198" s="35">
        <f>VLOOKUP(B198,Index_Methodology!$S$23:$Z$571,2,FALSE)</f>
        <v>0.4425</v>
      </c>
      <c r="L198" s="35">
        <f>VLOOKUP(B198,Index_Methodology!$S$23:$Z$571,3,FALSE)</f>
        <v>0.47172774869109946</v>
      </c>
      <c r="M198" s="35">
        <f>VLOOKUP(B198,Index_Methodology!$S$23:$Z$571,4,FALSE)</f>
        <v>0.49611650485436903</v>
      </c>
      <c r="N198" s="35">
        <f>VLOOKUP(B198,Index_Methodology!$S$23:$Z$571,5,FALSE)</f>
        <v>0.32916666666666666</v>
      </c>
      <c r="O198" s="35">
        <f>VLOOKUP(B198,Index_Methodology!$S$23:$Z$571,6,FALSE)</f>
        <v>0.4641791044776119</v>
      </c>
      <c r="P198" s="35">
        <f>VLOOKUP(B198,Index_Methodology!$S$23:$Z$571,7,FALSE)</f>
        <v>0.56296296296296289</v>
      </c>
    </row>
    <row r="199" spans="1:16" x14ac:dyDescent="0.25">
      <c r="A199" t="s">
        <v>87</v>
      </c>
      <c r="B199" s="15">
        <f>Index_Methodology!AB216</f>
        <v>44206</v>
      </c>
      <c r="C199" s="32">
        <f>Index_Methodology!AC216</f>
        <v>2.8360588047164379</v>
      </c>
      <c r="D199" s="32">
        <f>Index_Methodology!AD216</f>
        <v>3.0165356999312691</v>
      </c>
      <c r="E199" s="32">
        <f>Index_Methodology!AE216</f>
        <v>3.2103376136203954</v>
      </c>
      <c r="F199" s="32">
        <f>Index_Methodology!AF216</f>
        <v>2.2366394358962443</v>
      </c>
      <c r="G199" s="32">
        <f>Index_Methodology!AG216</f>
        <v>3.4183862423250053</v>
      </c>
      <c r="H199" s="32">
        <f>Index_Methodology!AH216</f>
        <v>4.1352978014792781</v>
      </c>
      <c r="I199" s="32" t="e">
        <f>VLOOKUP(B199,#REF!,26,FALSE)</f>
        <v>#REF!</v>
      </c>
      <c r="J199" s="35">
        <f>VLOOKUP(B199,Index_Methodology!$S$23:$Z$571,8,FALSE)</f>
        <v>0.13971854156938715</v>
      </c>
      <c r="K199" s="35">
        <f>VLOOKUP(B199,Index_Methodology!$S$23:$Z$571,2,FALSE)</f>
        <v>0.39625000000000005</v>
      </c>
      <c r="L199" s="35">
        <f>VLOOKUP(B199,Index_Methodology!$S$23:$Z$571,3,FALSE)</f>
        <v>0.42146596858638741</v>
      </c>
      <c r="M199" s="35">
        <f>VLOOKUP(B199,Index_Methodology!$S$23:$Z$571,4,FALSE)</f>
        <v>0.44854368932038835</v>
      </c>
      <c r="N199" s="35">
        <f>VLOOKUP(B199,Index_Methodology!$S$23:$Z$571,5,FALSE)</f>
        <v>0.3125</v>
      </c>
      <c r="O199" s="35">
        <f>VLOOKUP(B199,Index_Methodology!$S$23:$Z$571,6,FALSE)</f>
        <v>0.4776119402985074</v>
      </c>
      <c r="P199" s="35">
        <f>VLOOKUP(B199,Index_Methodology!$S$23:$Z$571,7,FALSE)</f>
        <v>0.57777777777777783</v>
      </c>
    </row>
    <row r="200" spans="1:16" x14ac:dyDescent="0.25">
      <c r="A200" t="s">
        <v>87</v>
      </c>
      <c r="B200" s="15">
        <f>Index_Methodology!AB217</f>
        <v>44207</v>
      </c>
      <c r="C200" s="32">
        <f>Index_Methodology!AC217</f>
        <v>4.3999566063402904</v>
      </c>
      <c r="D200" s="32">
        <f>Index_Methodology!AD217</f>
        <v>4.551556351269018</v>
      </c>
      <c r="E200" s="32">
        <f>Index_Methodology!AE217</f>
        <v>4.2009062296411868</v>
      </c>
      <c r="F200" s="32">
        <f>Index_Methodology!AF217</f>
        <v>3.3142351683950926</v>
      </c>
      <c r="G200" s="32">
        <f>Index_Methodology!AG217</f>
        <v>5.3201818024896754</v>
      </c>
      <c r="H200" s="32">
        <f>Index_Methodology!AH217</f>
        <v>5.4274611886304136</v>
      </c>
      <c r="I200" s="32" t="e">
        <f>VLOOKUP(B200,#REF!,26,FALSE)</f>
        <v>#REF!</v>
      </c>
      <c r="J200" s="35">
        <f>VLOOKUP(B200,Index_Methodology!$S$23:$Z$571,8,FALSE)</f>
        <v>0.10099531421734034</v>
      </c>
      <c r="K200" s="35">
        <f>VLOOKUP(B200,Index_Methodology!$S$23:$Z$571,2,FALSE)</f>
        <v>0.44437500000000008</v>
      </c>
      <c r="L200" s="35">
        <f>VLOOKUP(B200,Index_Methodology!$S$23:$Z$571,3,FALSE)</f>
        <v>0.45968586387434557</v>
      </c>
      <c r="M200" s="35">
        <f>VLOOKUP(B200,Index_Methodology!$S$23:$Z$571,4,FALSE)</f>
        <v>0.42427184466019413</v>
      </c>
      <c r="N200" s="35">
        <f>VLOOKUP(B200,Index_Methodology!$S$23:$Z$571,5,FALSE)</f>
        <v>0.33472222222222225</v>
      </c>
      <c r="O200" s="35">
        <f>VLOOKUP(B200,Index_Methodology!$S$23:$Z$571,6,FALSE)</f>
        <v>0.53731343283582089</v>
      </c>
      <c r="P200" s="35">
        <f>VLOOKUP(B200,Index_Methodology!$S$23:$Z$571,7,FALSE)</f>
        <v>0.54814814814814816</v>
      </c>
    </row>
    <row r="201" spans="1:16" x14ac:dyDescent="0.25">
      <c r="A201" t="s">
        <v>87</v>
      </c>
      <c r="B201" s="15">
        <f>Index_Methodology!AB218</f>
        <v>44208</v>
      </c>
      <c r="C201" s="32">
        <f>Index_Methodology!AC218</f>
        <v>4.1931529570445223</v>
      </c>
      <c r="D201" s="32">
        <f>Index_Methodology!AD218</f>
        <v>4.2904799335783261</v>
      </c>
      <c r="E201" s="32">
        <f>Index_Methodology!AE218</f>
        <v>3.6017627728943729</v>
      </c>
      <c r="F201" s="32">
        <f>Index_Methodology!AF218</f>
        <v>3.1402184761605003</v>
      </c>
      <c r="G201" s="32">
        <f>Index_Methodology!AG218</f>
        <v>4.9309943004272343</v>
      </c>
      <c r="H201" s="32">
        <f>Index_Methodology!AH218</f>
        <v>5.1268873080171442</v>
      </c>
      <c r="I201" s="32" t="e">
        <f>VLOOKUP(B201,#REF!,26,FALSE)</f>
        <v>#REF!</v>
      </c>
      <c r="J201" s="35">
        <f>VLOOKUP(B201,Index_Methodology!$S$23:$Z$571,8,FALSE)</f>
        <v>0.10836117944055615</v>
      </c>
      <c r="K201" s="35">
        <f>VLOOKUP(B201,Index_Methodology!$S$23:$Z$571,2,FALSE)</f>
        <v>0.45437500000000008</v>
      </c>
      <c r="L201" s="35">
        <f>VLOOKUP(B201,Index_Methodology!$S$23:$Z$571,3,FALSE)</f>
        <v>0.46492146596858641</v>
      </c>
      <c r="M201" s="35">
        <f>VLOOKUP(B201,Index_Methodology!$S$23:$Z$571,4,FALSE)</f>
        <v>0.39029126213592225</v>
      </c>
      <c r="N201" s="35">
        <f>VLOOKUP(B201,Index_Methodology!$S$23:$Z$571,5,FALSE)</f>
        <v>0.34027777777777779</v>
      </c>
      <c r="O201" s="35">
        <f>VLOOKUP(B201,Index_Methodology!$S$23:$Z$571,6,FALSE)</f>
        <v>0.53432835820895519</v>
      </c>
      <c r="P201" s="35">
        <f>VLOOKUP(B201,Index_Methodology!$S$23:$Z$571,7,FALSE)</f>
        <v>0.55555555555555558</v>
      </c>
    </row>
    <row r="202" spans="1:16" x14ac:dyDescent="0.25">
      <c r="A202" t="s">
        <v>87</v>
      </c>
      <c r="B202" s="15">
        <f>Index_Methodology!AB219</f>
        <v>44209</v>
      </c>
      <c r="C202" s="32">
        <f>Index_Methodology!AC219</f>
        <v>5.0511061710074374</v>
      </c>
      <c r="D202" s="32">
        <f>Index_Methodology!AD219</f>
        <v>5.0691207829374436</v>
      </c>
      <c r="E202" s="32">
        <f>Index_Methodology!AE219</f>
        <v>3.761962303184152</v>
      </c>
      <c r="F202" s="32">
        <f>Index_Methodology!AF219</f>
        <v>3.536543133429864</v>
      </c>
      <c r="G202" s="32">
        <f>Index_Methodology!AG219</f>
        <v>5.6481208016172078</v>
      </c>
      <c r="H202" s="32">
        <f>Index_Methodology!AH219</f>
        <v>5.2931660073469375</v>
      </c>
      <c r="I202" s="32" t="e">
        <f>VLOOKUP(B202,#REF!,26,FALSE)</f>
        <v>#REF!</v>
      </c>
      <c r="J202" s="35">
        <f>VLOOKUP(B202,Index_Methodology!$S$23:$Z$571,8,FALSE)</f>
        <v>9.9359424056592677E-2</v>
      </c>
      <c r="K202" s="35">
        <f>VLOOKUP(B202,Index_Methodology!$S$23:$Z$571,2,FALSE)</f>
        <v>0.50187500000000007</v>
      </c>
      <c r="L202" s="35">
        <f>VLOOKUP(B202,Index_Methodology!$S$23:$Z$571,3,FALSE)</f>
        <v>0.50366492146596853</v>
      </c>
      <c r="M202" s="35">
        <f>VLOOKUP(B202,Index_Methodology!$S$23:$Z$571,4,FALSE)</f>
        <v>0.37378640776699024</v>
      </c>
      <c r="N202" s="35">
        <f>VLOOKUP(B202,Index_Methodology!$S$23:$Z$571,5,FALSE)</f>
        <v>0.35138888888888886</v>
      </c>
      <c r="O202" s="35">
        <f>VLOOKUP(B202,Index_Methodology!$S$23:$Z$571,6,FALSE)</f>
        <v>0.56119402985074629</v>
      </c>
      <c r="P202" s="35">
        <f>VLOOKUP(B202,Index_Methodology!$S$23:$Z$571,7,FALSE)</f>
        <v>0.52592592592592591</v>
      </c>
    </row>
    <row r="203" spans="1:16" x14ac:dyDescent="0.25">
      <c r="A203" t="s">
        <v>87</v>
      </c>
      <c r="B203" s="15">
        <f>Index_Methodology!AB220</f>
        <v>44210</v>
      </c>
      <c r="C203" s="32">
        <f>Index_Methodology!AC220</f>
        <v>6.8868402268640017</v>
      </c>
      <c r="D203" s="32">
        <f>Index_Methodology!AD220</f>
        <v>6.8997046972817291</v>
      </c>
      <c r="E203" s="32">
        <f>Index_Methodology!AE220</f>
        <v>4.7979742615806185</v>
      </c>
      <c r="F203" s="32">
        <f>Index_Methodology!AF220</f>
        <v>4.8257869819733799</v>
      </c>
      <c r="G203" s="32">
        <f>Index_Methodology!AG220</f>
        <v>7.6652448036197249</v>
      </c>
      <c r="H203" s="32">
        <f>Index_Methodology!AH220</f>
        <v>7.2290673514820352</v>
      </c>
      <c r="I203" s="32" t="e">
        <f>VLOOKUP(B203,#REF!,26,FALSE)</f>
        <v>#REF!</v>
      </c>
      <c r="J203" s="35">
        <f>VLOOKUP(B203,Index_Methodology!$S$23:$Z$571,8,FALSE)</f>
        <v>7.223922490017487E-2</v>
      </c>
      <c r="K203" s="35">
        <f>VLOOKUP(B203,Index_Methodology!$S$23:$Z$571,2,FALSE)</f>
        <v>0.49749999999999994</v>
      </c>
      <c r="L203" s="35">
        <f>VLOOKUP(B203,Index_Methodology!$S$23:$Z$571,3,FALSE)</f>
        <v>0.4984293193717278</v>
      </c>
      <c r="M203" s="35">
        <f>VLOOKUP(B203,Index_Methodology!$S$23:$Z$571,4,FALSE)</f>
        <v>0.34660194174757275</v>
      </c>
      <c r="N203" s="35">
        <f>VLOOKUP(B203,Index_Methodology!$S$23:$Z$571,5,FALSE)</f>
        <v>0.34861111111111115</v>
      </c>
      <c r="O203" s="35">
        <f>VLOOKUP(B203,Index_Methodology!$S$23:$Z$571,6,FALSE)</f>
        <v>0.55373134328358209</v>
      </c>
      <c r="P203" s="35">
        <f>VLOOKUP(B203,Index_Methodology!$S$23:$Z$571,7,FALSE)</f>
        <v>0.52222222222222225</v>
      </c>
    </row>
    <row r="204" spans="1:16" x14ac:dyDescent="0.25">
      <c r="A204" t="s">
        <v>87</v>
      </c>
      <c r="B204" s="15">
        <f>Index_Methodology!AB221</f>
        <v>44211</v>
      </c>
      <c r="C204" s="32">
        <f>Index_Methodology!AC221</f>
        <v>6.025432534474227</v>
      </c>
      <c r="D204" s="32">
        <f>Index_Methodology!AD221</f>
        <v>6.041586724029588</v>
      </c>
      <c r="E204" s="32">
        <f>Index_Methodology!AE221</f>
        <v>3.7701229709543767</v>
      </c>
      <c r="F204" s="32">
        <f>Index_Methodology!AF221</f>
        <v>4.1683777239762412</v>
      </c>
      <c r="G204" s="32">
        <f>Index_Methodology!AG221</f>
        <v>6.7466012409747638</v>
      </c>
      <c r="H204" s="32">
        <f>Index_Methodology!AH221</f>
        <v>6.3518136746304625</v>
      </c>
      <c r="I204" s="32" t="e">
        <f>VLOOKUP(B204,#REF!,26,FALSE)</f>
        <v>#REF!</v>
      </c>
      <c r="J204" s="35">
        <f>VLOOKUP(B204,Index_Methodology!$S$23:$Z$571,8,FALSE)</f>
        <v>8.1633143709727143E-2</v>
      </c>
      <c r="K204" s="35">
        <f>VLOOKUP(B204,Index_Methodology!$S$23:$Z$571,2,FALSE)</f>
        <v>0.49187500000000001</v>
      </c>
      <c r="L204" s="35">
        <f>VLOOKUP(B204,Index_Methodology!$S$23:$Z$571,3,FALSE)</f>
        <v>0.49319371727748695</v>
      </c>
      <c r="M204" s="35">
        <f>VLOOKUP(B204,Index_Methodology!$S$23:$Z$571,4,FALSE)</f>
        <v>0.30776699029126209</v>
      </c>
      <c r="N204" s="35">
        <f>VLOOKUP(B204,Index_Methodology!$S$23:$Z$571,5,FALSE)</f>
        <v>0.34027777777777785</v>
      </c>
      <c r="O204" s="35">
        <f>VLOOKUP(B204,Index_Methodology!$S$23:$Z$571,6,FALSE)</f>
        <v>0.55074626865671639</v>
      </c>
      <c r="P204" s="35">
        <f>VLOOKUP(B204,Index_Methodology!$S$23:$Z$571,7,FALSE)</f>
        <v>0.5185185185185186</v>
      </c>
    </row>
    <row r="205" spans="1:16" x14ac:dyDescent="0.25">
      <c r="A205" t="s">
        <v>87</v>
      </c>
      <c r="B205" s="15">
        <f>Index_Methodology!AB222</f>
        <v>44212</v>
      </c>
      <c r="C205" s="32">
        <f>Index_Methodology!AC222</f>
        <v>5.756961144429277</v>
      </c>
      <c r="D205" s="32">
        <f>Index_Methodology!AD222</f>
        <v>5.6897771665105701</v>
      </c>
      <c r="E205" s="32">
        <f>Index_Methodology!AE222</f>
        <v>3.4475678841280084</v>
      </c>
      <c r="F205" s="32">
        <f>Index_Methodology!AF222</f>
        <v>4.0878809908697189</v>
      </c>
      <c r="G205" s="32">
        <f>Index_Methodology!AG222</f>
        <v>6.562742290496506</v>
      </c>
      <c r="H205" s="32">
        <f>Index_Methodology!AH222</f>
        <v>5.8697778330436989</v>
      </c>
      <c r="I205" s="32" t="e">
        <f>VLOOKUP(B205,#REF!,26,FALSE)</f>
        <v>#REF!</v>
      </c>
      <c r="J205" s="35">
        <f>VLOOKUP(B205,Index_Methodology!$S$23:$Z$571,8,FALSE)</f>
        <v>8.3920142568183878E-2</v>
      </c>
      <c r="K205" s="35">
        <f>VLOOKUP(B205,Index_Methodology!$S$23:$Z$571,2,FALSE)</f>
        <v>0.48312499999999997</v>
      </c>
      <c r="L205" s="35">
        <f>VLOOKUP(B205,Index_Methodology!$S$23:$Z$571,3,FALSE)</f>
        <v>0.47748691099476437</v>
      </c>
      <c r="M205" s="35">
        <f>VLOOKUP(B205,Index_Methodology!$S$23:$Z$571,4,FALSE)</f>
        <v>0.28932038834951451</v>
      </c>
      <c r="N205" s="35">
        <f>VLOOKUP(B205,Index_Methodology!$S$23:$Z$571,5,FALSE)</f>
        <v>0.34305555555555556</v>
      </c>
      <c r="O205" s="35">
        <f>VLOOKUP(B205,Index_Methodology!$S$23:$Z$571,6,FALSE)</f>
        <v>0.55074626865671639</v>
      </c>
      <c r="P205" s="35">
        <f>VLOOKUP(B205,Index_Methodology!$S$23:$Z$571,7,FALSE)</f>
        <v>0.49259259259259264</v>
      </c>
    </row>
    <row r="206" spans="1:16" x14ac:dyDescent="0.25">
      <c r="A206" t="s">
        <v>87</v>
      </c>
      <c r="B206" s="15">
        <f>Index_Methodology!AB223</f>
        <v>44213</v>
      </c>
      <c r="C206" s="32">
        <f>Index_Methodology!AC223</f>
        <v>3.9529374866011655</v>
      </c>
      <c r="D206" s="32">
        <f>Index_Methodology!AD223</f>
        <v>3.9240566169827291</v>
      </c>
      <c r="E206" s="32">
        <f>Index_Methodology!AE223</f>
        <v>2.2896725280296364</v>
      </c>
      <c r="F206" s="32">
        <f>Index_Methodology!AF223</f>
        <v>2.9156946307321849</v>
      </c>
      <c r="G206" s="32">
        <f>Index_Methodology!AG223</f>
        <v>4.5999272548356602</v>
      </c>
      <c r="H206" s="32">
        <f>Index_Methodology!AH223</f>
        <v>4.4004242370199211</v>
      </c>
      <c r="I206" s="32" t="e">
        <f>VLOOKUP(B206,#REF!,26,FALSE)</f>
        <v>#REF!</v>
      </c>
      <c r="J206" s="35">
        <f>VLOOKUP(B206,Index_Methodology!$S$23:$Z$571,8,FALSE)</f>
        <v>0.11194206877793875</v>
      </c>
      <c r="K206" s="35">
        <f>VLOOKUP(B206,Index_Methodology!$S$23:$Z$571,2,FALSE)</f>
        <v>0.4425</v>
      </c>
      <c r="L206" s="35">
        <f>VLOOKUP(B206,Index_Methodology!$S$23:$Z$571,3,FALSE)</f>
        <v>0.43926701570680632</v>
      </c>
      <c r="M206" s="35">
        <f>VLOOKUP(B206,Index_Methodology!$S$23:$Z$571,4,FALSE)</f>
        <v>0.25631067961165044</v>
      </c>
      <c r="N206" s="35">
        <f>VLOOKUP(B206,Index_Methodology!$S$23:$Z$571,5,FALSE)</f>
        <v>0.32638888888888895</v>
      </c>
      <c r="O206" s="35">
        <f>VLOOKUP(B206,Index_Methodology!$S$23:$Z$571,6,FALSE)</f>
        <v>0.5149253731343284</v>
      </c>
      <c r="P206" s="35">
        <f>VLOOKUP(B206,Index_Methodology!$S$23:$Z$571,7,FALSE)</f>
        <v>0.49259259259259264</v>
      </c>
    </row>
    <row r="207" spans="1:16" x14ac:dyDescent="0.25">
      <c r="A207" t="s">
        <v>87</v>
      </c>
      <c r="B207" s="15">
        <f>Index_Methodology!AB224</f>
        <v>44214</v>
      </c>
      <c r="C207" s="32">
        <f>Index_Methodology!AC224</f>
        <v>3.5130839325137653</v>
      </c>
      <c r="D207" s="32">
        <f>Index_Methodology!AD224</f>
        <v>3.4152660314894652</v>
      </c>
      <c r="E207" s="32">
        <f>Index_Methodology!AE224</f>
        <v>1.8604151451970512</v>
      </c>
      <c r="F207" s="32">
        <f>Index_Methodology!AF224</f>
        <v>2.5616237007912872</v>
      </c>
      <c r="G207" s="32">
        <f>Index_Methodology!AG224</f>
        <v>3.920639802567941</v>
      </c>
      <c r="H207" s="32">
        <f>Index_Methodology!AH224</f>
        <v>3.8738551781086139</v>
      </c>
      <c r="I207" s="32" t="e">
        <f>VLOOKUP(B207,#REF!,26,FALSE)</f>
        <v>#REF!</v>
      </c>
      <c r="J207" s="35">
        <f>VLOOKUP(B207,Index_Methodology!$S$23:$Z$571,8,FALSE)</f>
        <v>0.12524608248831695</v>
      </c>
      <c r="K207" s="35">
        <f>VLOOKUP(B207,Index_Methodology!$S$23:$Z$571,2,FALSE)</f>
        <v>0.43999999999999995</v>
      </c>
      <c r="L207" s="35">
        <f>VLOOKUP(B207,Index_Methodology!$S$23:$Z$571,3,FALSE)</f>
        <v>0.42774869109947644</v>
      </c>
      <c r="M207" s="35">
        <f>VLOOKUP(B207,Index_Methodology!$S$23:$Z$571,4,FALSE)</f>
        <v>0.23300970873786403</v>
      </c>
      <c r="N207" s="35">
        <f>VLOOKUP(B207,Index_Methodology!$S$23:$Z$571,5,FALSE)</f>
        <v>0.3208333333333333</v>
      </c>
      <c r="O207" s="35">
        <f>VLOOKUP(B207,Index_Methodology!$S$23:$Z$571,6,FALSE)</f>
        <v>0.491044776119403</v>
      </c>
      <c r="P207" s="35">
        <f>VLOOKUP(B207,Index_Methodology!$S$23:$Z$571,7,FALSE)</f>
        <v>0.48518518518518522</v>
      </c>
    </row>
    <row r="208" spans="1:16" x14ac:dyDescent="0.25">
      <c r="A208" t="s">
        <v>87</v>
      </c>
      <c r="B208" s="15">
        <f>Index_Methodology!AB225</f>
        <v>44215</v>
      </c>
      <c r="C208" s="32">
        <f>Index_Methodology!AC225</f>
        <v>3.4518023975901819</v>
      </c>
      <c r="D208" s="32">
        <f>Index_Methodology!AD225</f>
        <v>3.3296777054336517</v>
      </c>
      <c r="E208" s="32">
        <f>Index_Methodology!AE225</f>
        <v>1.6867547545909236</v>
      </c>
      <c r="F208" s="32">
        <f>Index_Methodology!AF225</f>
        <v>2.5347530833674901</v>
      </c>
      <c r="G208" s="32">
        <f>Index_Methodology!AG225</f>
        <v>3.6636045347557489</v>
      </c>
      <c r="H208" s="32">
        <f>Index_Methodology!AH225</f>
        <v>3.9552478971906107</v>
      </c>
      <c r="I208" s="32" t="e">
        <f>VLOOKUP(B208,#REF!,26,FALSE)</f>
        <v>#REF!</v>
      </c>
      <c r="J208" s="35">
        <f>VLOOKUP(B208,Index_Methodology!$S$23:$Z$571,8,FALSE)</f>
        <v>0.1254779243164032</v>
      </c>
      <c r="K208" s="35">
        <f>VLOOKUP(B208,Index_Methodology!$S$23:$Z$571,2,FALSE)</f>
        <v>0.43312499999999998</v>
      </c>
      <c r="L208" s="35">
        <f>VLOOKUP(B208,Index_Methodology!$S$23:$Z$571,3,FALSE)</f>
        <v>0.41780104712041882</v>
      </c>
      <c r="M208" s="35">
        <f>VLOOKUP(B208,Index_Methodology!$S$23:$Z$571,4,FALSE)</f>
        <v>0.21165048543689316</v>
      </c>
      <c r="N208" s="35">
        <f>VLOOKUP(B208,Index_Methodology!$S$23:$Z$571,5,FALSE)</f>
        <v>0.31805555555555559</v>
      </c>
      <c r="O208" s="35">
        <f>VLOOKUP(B208,Index_Methodology!$S$23:$Z$571,6,FALSE)</f>
        <v>0.45970149253731341</v>
      </c>
      <c r="P208" s="35">
        <f>VLOOKUP(B208,Index_Methodology!$S$23:$Z$571,7,FALSE)</f>
        <v>0.49629629629629635</v>
      </c>
    </row>
    <row r="209" spans="1:16" x14ac:dyDescent="0.25">
      <c r="A209" t="s">
        <v>87</v>
      </c>
      <c r="B209" s="15">
        <f>Index_Methodology!AB226</f>
        <v>44216</v>
      </c>
      <c r="C209" s="32">
        <f>Index_Methodology!AC226</f>
        <v>3.8478109948203767</v>
      </c>
      <c r="D209" s="32">
        <f>Index_Methodology!AD226</f>
        <v>3.6251405820075044</v>
      </c>
      <c r="E209" s="32">
        <f>Index_Methodology!AE226</f>
        <v>1.7202235036461004</v>
      </c>
      <c r="F209" s="32">
        <f>Index_Methodology!AF226</f>
        <v>2.6083009985519801</v>
      </c>
      <c r="G209" s="32">
        <f>Index_Methodology!AG226</f>
        <v>3.8144497925611565</v>
      </c>
      <c r="H209" s="32">
        <f>Index_Methodology!AH226</f>
        <v>3.8708698877061272</v>
      </c>
      <c r="I209" s="32" t="e">
        <f>VLOOKUP(B209,#REF!,26,FALSE)</f>
        <v>#REF!</v>
      </c>
      <c r="J209" s="35">
        <f>VLOOKUP(B209,Index_Methodology!$S$23:$Z$571,8,FALSE)</f>
        <v>0.12247223177914923</v>
      </c>
      <c r="K209" s="35">
        <f>VLOOKUP(B209,Index_Methodology!$S$23:$Z$571,2,FALSE)</f>
        <v>0.47124999999999995</v>
      </c>
      <c r="L209" s="35">
        <f>VLOOKUP(B209,Index_Methodology!$S$23:$Z$571,3,FALSE)</f>
        <v>0.44397905759162304</v>
      </c>
      <c r="M209" s="35">
        <f>VLOOKUP(B209,Index_Methodology!$S$23:$Z$571,4,FALSE)</f>
        <v>0.21067961165048538</v>
      </c>
      <c r="N209" s="35">
        <f>VLOOKUP(B209,Index_Methodology!$S$23:$Z$571,5,FALSE)</f>
        <v>0.31944444444444448</v>
      </c>
      <c r="O209" s="35">
        <f>VLOOKUP(B209,Index_Methodology!$S$23:$Z$571,6,FALSE)</f>
        <v>0.46716417910447766</v>
      </c>
      <c r="P209" s="35">
        <f>VLOOKUP(B209,Index_Methodology!$S$23:$Z$571,7,FALSE)</f>
        <v>0.47407407407407415</v>
      </c>
    </row>
    <row r="210" spans="1:16" x14ac:dyDescent="0.25">
      <c r="A210" t="s">
        <v>87</v>
      </c>
      <c r="B210" s="15">
        <f>Index_Methodology!AB227</f>
        <v>44217</v>
      </c>
      <c r="C210" s="32">
        <f>Index_Methodology!AC227</f>
        <v>3.7971748245737893</v>
      </c>
      <c r="D210" s="32">
        <f>Index_Methodology!AD227</f>
        <v>3.5319029139936235</v>
      </c>
      <c r="E210" s="32">
        <f>Index_Methodology!AE227</f>
        <v>1.6634802014481609</v>
      </c>
      <c r="F210" s="32">
        <f>Index_Methodology!AF227</f>
        <v>2.5751352125477709</v>
      </c>
      <c r="G210" s="32">
        <f>Index_Methodology!AG227</f>
        <v>3.5826774545574001</v>
      </c>
      <c r="H210" s="32">
        <f>Index_Methodology!AH227</f>
        <v>3.9853283051334554</v>
      </c>
      <c r="I210" s="32" t="e">
        <f>VLOOKUP(B210,#REF!,26,FALSE)</f>
        <v>#REF!</v>
      </c>
      <c r="J210" s="35">
        <f>VLOOKUP(B210,Index_Methodology!$S$23:$Z$571,8,FALSE)</f>
        <v>0.12081350509098354</v>
      </c>
      <c r="K210" s="35">
        <f>VLOOKUP(B210,Index_Methodology!$S$23:$Z$571,2,FALSE)</f>
        <v>0.45875000000000005</v>
      </c>
      <c r="L210" s="35">
        <f>VLOOKUP(B210,Index_Methodology!$S$23:$Z$571,3,FALSE)</f>
        <v>0.42670157068062825</v>
      </c>
      <c r="M210" s="35">
        <f>VLOOKUP(B210,Index_Methodology!$S$23:$Z$571,4,FALSE)</f>
        <v>0.20097087378640771</v>
      </c>
      <c r="N210" s="35">
        <f>VLOOKUP(B210,Index_Methodology!$S$23:$Z$571,5,FALSE)</f>
        <v>0.31111111111111112</v>
      </c>
      <c r="O210" s="35">
        <f>VLOOKUP(B210,Index_Methodology!$S$23:$Z$571,6,FALSE)</f>
        <v>0.43283582089552242</v>
      </c>
      <c r="P210" s="35">
        <f>VLOOKUP(B210,Index_Methodology!$S$23:$Z$571,7,FALSE)</f>
        <v>0.48148148148148151</v>
      </c>
    </row>
    <row r="211" spans="1:16" x14ac:dyDescent="0.25">
      <c r="A211" t="s">
        <v>87</v>
      </c>
      <c r="B211" s="15">
        <f>Index_Methodology!AB228</f>
        <v>44218</v>
      </c>
      <c r="C211" s="32">
        <f>Index_Methodology!AC228</f>
        <v>3.6370162616820259</v>
      </c>
      <c r="D211" s="32">
        <f>Index_Methodology!AD228</f>
        <v>3.3974466230204987</v>
      </c>
      <c r="E211" s="32">
        <f>Index_Methodology!AE228</f>
        <v>1.5985377749525513</v>
      </c>
      <c r="F211" s="32">
        <f>Index_Methodology!AF228</f>
        <v>2.477363519284105</v>
      </c>
      <c r="G211" s="32">
        <f>Index_Methodology!AG228</f>
        <v>3.4572999096702062</v>
      </c>
      <c r="H211" s="32">
        <f>Index_Methodology!AH228</f>
        <v>3.9159531948864879</v>
      </c>
      <c r="I211" s="32" t="e">
        <f>VLOOKUP(B211,#REF!,26,FALSE)</f>
        <v>#REF!</v>
      </c>
      <c r="J211" s="35">
        <f>VLOOKUP(B211,Index_Methodology!$S$23:$Z$571,8,FALSE)</f>
        <v>0.12389963848872029</v>
      </c>
      <c r="K211" s="35">
        <f>VLOOKUP(B211,Index_Methodology!$S$23:$Z$571,2,FALSE)</f>
        <v>0.45062499999999994</v>
      </c>
      <c r="L211" s="35">
        <f>VLOOKUP(B211,Index_Methodology!$S$23:$Z$571,3,FALSE)</f>
        <v>0.42094240837696334</v>
      </c>
      <c r="M211" s="35">
        <f>VLOOKUP(B211,Index_Methodology!$S$23:$Z$571,4,FALSE)</f>
        <v>0.19805825242718442</v>
      </c>
      <c r="N211" s="35">
        <f>VLOOKUP(B211,Index_Methodology!$S$23:$Z$571,5,FALSE)</f>
        <v>0.30694444444444446</v>
      </c>
      <c r="O211" s="35">
        <f>VLOOKUP(B211,Index_Methodology!$S$23:$Z$571,6,FALSE)</f>
        <v>0.42835820895522386</v>
      </c>
      <c r="P211" s="35">
        <f>VLOOKUP(B211,Index_Methodology!$S$23:$Z$571,7,FALSE)</f>
        <v>0.48518518518518511</v>
      </c>
    </row>
    <row r="212" spans="1:16" x14ac:dyDescent="0.25">
      <c r="A212" t="s">
        <v>87</v>
      </c>
      <c r="B212" s="15">
        <f>Index_Methodology!AB229</f>
        <v>44219</v>
      </c>
      <c r="C212" s="32">
        <f>Index_Methodology!AC229</f>
        <v>3.4820183491174652</v>
      </c>
      <c r="D212" s="32">
        <f>Index_Methodology!AD229</f>
        <v>3.2529576438546459</v>
      </c>
      <c r="E212" s="32">
        <f>Index_Methodology!AE229</f>
        <v>1.5465164566230396</v>
      </c>
      <c r="F212" s="32">
        <f>Index_Methodology!AF229</f>
        <v>2.3884873771407933</v>
      </c>
      <c r="G212" s="32">
        <f>Index_Methodology!AG229</f>
        <v>3.4183675179548549</v>
      </c>
      <c r="H212" s="32">
        <f>Index_Methodology!AH229</f>
        <v>3.8157094811465821</v>
      </c>
      <c r="I212" s="32" t="e">
        <f>VLOOKUP(B212,#REF!,26,FALSE)</f>
        <v>#REF!</v>
      </c>
      <c r="J212" s="35">
        <f>VLOOKUP(B212,Index_Methodology!$S$23:$Z$571,8,FALSE)</f>
        <v>0.12618399903359548</v>
      </c>
      <c r="K212" s="35">
        <f>VLOOKUP(B212,Index_Methodology!$S$23:$Z$571,2,FALSE)</f>
        <v>0.43937499999999996</v>
      </c>
      <c r="L212" s="35">
        <f>VLOOKUP(B212,Index_Methodology!$S$23:$Z$571,3,FALSE)</f>
        <v>0.41047120418848165</v>
      </c>
      <c r="M212" s="35">
        <f>VLOOKUP(B212,Index_Methodology!$S$23:$Z$571,4,FALSE)</f>
        <v>0.19514563106796112</v>
      </c>
      <c r="N212" s="35">
        <f>VLOOKUP(B212,Index_Methodology!$S$23:$Z$571,5,FALSE)</f>
        <v>0.30138888888888887</v>
      </c>
      <c r="O212" s="35">
        <f>VLOOKUP(B212,Index_Methodology!$S$23:$Z$571,6,FALSE)</f>
        <v>0.43134328358208956</v>
      </c>
      <c r="P212" s="35">
        <f>VLOOKUP(B212,Index_Methodology!$S$23:$Z$571,7,FALSE)</f>
        <v>0.4814814814814814</v>
      </c>
    </row>
    <row r="213" spans="1:16" x14ac:dyDescent="0.25">
      <c r="A213" t="s">
        <v>87</v>
      </c>
      <c r="B213" s="15">
        <f>Index_Methodology!AB230</f>
        <v>44220</v>
      </c>
      <c r="C213" s="32">
        <f>Index_Methodology!AC230</f>
        <v>3.206294403407425</v>
      </c>
      <c r="D213" s="32">
        <f>Index_Methodology!AD230</f>
        <v>3.0378756262324194</v>
      </c>
      <c r="E213" s="32">
        <f>Index_Methodology!AE230</f>
        <v>1.5074046662794247</v>
      </c>
      <c r="F213" s="32">
        <f>Index_Methodology!AF230</f>
        <v>2.3120444995969645</v>
      </c>
      <c r="G213" s="32">
        <f>Index_Methodology!AG230</f>
        <v>3.3087984715816496</v>
      </c>
      <c r="H213" s="32">
        <f>Index_Methodology!AH230</f>
        <v>3.9423322877743119</v>
      </c>
      <c r="I213" s="32" t="e">
        <f>VLOOKUP(B213,#REF!,26,FALSE)</f>
        <v>#REF!</v>
      </c>
      <c r="J213" s="35">
        <f>VLOOKUP(B213,Index_Methodology!$S$23:$Z$571,8,FALSE)</f>
        <v>0.12494953662840311</v>
      </c>
      <c r="K213" s="35">
        <f>VLOOKUP(B213,Index_Methodology!$S$23:$Z$571,2,FALSE)</f>
        <v>0.40062499999999995</v>
      </c>
      <c r="L213" s="35">
        <f>VLOOKUP(B213,Index_Methodology!$S$23:$Z$571,3,FALSE)</f>
        <v>0.37958115183246072</v>
      </c>
      <c r="M213" s="35">
        <f>VLOOKUP(B213,Index_Methodology!$S$23:$Z$571,4,FALSE)</f>
        <v>0.18834951456310675</v>
      </c>
      <c r="N213" s="35">
        <f>VLOOKUP(B213,Index_Methodology!$S$23:$Z$571,5,FALSE)</f>
        <v>0.28888888888888886</v>
      </c>
      <c r="O213" s="35">
        <f>VLOOKUP(B213,Index_Methodology!$S$23:$Z$571,6,FALSE)</f>
        <v>0.41343283582089557</v>
      </c>
      <c r="P213" s="35">
        <f>VLOOKUP(B213,Index_Methodology!$S$23:$Z$571,7,FALSE)</f>
        <v>0.49259259259259258</v>
      </c>
    </row>
    <row r="214" spans="1:16" x14ac:dyDescent="0.25">
      <c r="A214" t="s">
        <v>87</v>
      </c>
      <c r="B214" s="15">
        <f>Index_Methodology!AB231</f>
        <v>44221</v>
      </c>
      <c r="C214" s="32">
        <f>Index_Methodology!AC231</f>
        <v>3.3170635152162506</v>
      </c>
      <c r="D214" s="32">
        <f>Index_Methodology!AD231</f>
        <v>3.1457695347013468</v>
      </c>
      <c r="E214" s="32">
        <f>Index_Methodology!AE231</f>
        <v>1.654252665038572</v>
      </c>
      <c r="F214" s="32">
        <f>Index_Methodology!AF231</f>
        <v>2.4117922128044418</v>
      </c>
      <c r="G214" s="32">
        <f>Index_Methodology!AG231</f>
        <v>3.3461905832477017</v>
      </c>
      <c r="H214" s="32">
        <f>Index_Methodology!AH231</f>
        <v>3.9856847836017062</v>
      </c>
      <c r="I214" s="32" t="e">
        <f>VLOOKUP(B214,#REF!,26,FALSE)</f>
        <v>#REF!</v>
      </c>
      <c r="J214" s="35">
        <f>VLOOKUP(B214,Index_Methodology!$S$23:$Z$571,8,FALSE)</f>
        <v>0.12266120263707839</v>
      </c>
      <c r="K214" s="35">
        <f>VLOOKUP(B214,Index_Methodology!$S$23:$Z$571,2,FALSE)</f>
        <v>0.40687500000000004</v>
      </c>
      <c r="L214" s="35">
        <f>VLOOKUP(B214,Index_Methodology!$S$23:$Z$571,3,FALSE)</f>
        <v>0.3858638743455497</v>
      </c>
      <c r="M214" s="35">
        <f>VLOOKUP(B214,Index_Methodology!$S$23:$Z$571,4,FALSE)</f>
        <v>0.20291262135922325</v>
      </c>
      <c r="N214" s="35">
        <f>VLOOKUP(B214,Index_Methodology!$S$23:$Z$571,5,FALSE)</f>
        <v>0.29583333333333334</v>
      </c>
      <c r="O214" s="35">
        <f>VLOOKUP(B214,Index_Methodology!$S$23:$Z$571,6,FALSE)</f>
        <v>0.41044776119402987</v>
      </c>
      <c r="P214" s="35">
        <f>VLOOKUP(B214,Index_Methodology!$S$23:$Z$571,7,FALSE)</f>
        <v>0.48888888888888882</v>
      </c>
    </row>
    <row r="215" spans="1:16" x14ac:dyDescent="0.25">
      <c r="A215" t="s">
        <v>87</v>
      </c>
      <c r="B215" s="15">
        <f>Index_Methodology!AB232</f>
        <v>44222</v>
      </c>
      <c r="C215" s="32">
        <f>Index_Methodology!AC232</f>
        <v>4.1525022046068845</v>
      </c>
      <c r="D215" s="32">
        <f>Index_Methodology!AD232</f>
        <v>3.9572334761227999</v>
      </c>
      <c r="E215" s="32">
        <f>Index_Methodology!AE232</f>
        <v>2.1402998210259638</v>
      </c>
      <c r="F215" s="32">
        <f>Index_Methodology!AF232</f>
        <v>3.0618177995232547</v>
      </c>
      <c r="G215" s="32">
        <f>Index_Methodology!AG232</f>
        <v>4.0636107201045961</v>
      </c>
      <c r="H215" s="32">
        <f>Index_Methodology!AH232</f>
        <v>5.1171394253168998</v>
      </c>
      <c r="I215" s="32" t="e">
        <f>VLOOKUP(B215,#REF!,26,FALSE)</f>
        <v>#REF!</v>
      </c>
      <c r="J215" s="35">
        <f>VLOOKUP(B215,Index_Methodology!$S$23:$Z$571,8,FALSE)</f>
        <v>9.8434625644875776E-2</v>
      </c>
      <c r="K215" s="35">
        <f>VLOOKUP(B215,Index_Methodology!$S$23:$Z$571,2,FALSE)</f>
        <v>0.40875000000000006</v>
      </c>
      <c r="L215" s="35">
        <f>VLOOKUP(B215,Index_Methodology!$S$23:$Z$571,3,FALSE)</f>
        <v>0.38952879581151828</v>
      </c>
      <c r="M215" s="35">
        <f>VLOOKUP(B215,Index_Methodology!$S$23:$Z$571,4,FALSE)</f>
        <v>0.21067961165048538</v>
      </c>
      <c r="N215" s="35">
        <f>VLOOKUP(B215,Index_Methodology!$S$23:$Z$571,5,FALSE)</f>
        <v>0.30138888888888887</v>
      </c>
      <c r="O215" s="35">
        <f>VLOOKUP(B215,Index_Methodology!$S$23:$Z$571,6,FALSE)</f>
        <v>0.4</v>
      </c>
      <c r="P215" s="35">
        <f>VLOOKUP(B215,Index_Methodology!$S$23:$Z$571,7,FALSE)</f>
        <v>0.50370370370370376</v>
      </c>
    </row>
    <row r="216" spans="1:16" x14ac:dyDescent="0.25">
      <c r="A216" t="s">
        <v>87</v>
      </c>
      <c r="B216" s="15">
        <f>Index_Methodology!AB233</f>
        <v>44223</v>
      </c>
      <c r="C216" s="32">
        <f>Index_Methodology!AC233</f>
        <v>5.6108055631381291</v>
      </c>
      <c r="D216" s="32">
        <f>Index_Methodology!AD233</f>
        <v>5.2893067071307538</v>
      </c>
      <c r="E216" s="32">
        <f>Index_Methodology!AE233</f>
        <v>2.7434179241565664</v>
      </c>
      <c r="F216" s="32">
        <f>Index_Methodology!AF233</f>
        <v>3.9072462138844912</v>
      </c>
      <c r="G216" s="32">
        <f>Index_Methodology!AG233</f>
        <v>5.3185202194965013</v>
      </c>
      <c r="H216" s="32">
        <f>Index_Methodology!AH233</f>
        <v>6.15897773566385</v>
      </c>
      <c r="I216" s="32" t="e">
        <f>VLOOKUP(B216,#REF!,26,FALSE)</f>
        <v>#REF!</v>
      </c>
      <c r="J216" s="35">
        <f>VLOOKUP(B216,Index_Methodology!$S$23:$Z$571,8,FALSE)</f>
        <v>7.9979602741573827E-2</v>
      </c>
      <c r="K216" s="35">
        <f>VLOOKUP(B216,Index_Methodology!$S$23:$Z$571,2,FALSE)</f>
        <v>0.44874999999999998</v>
      </c>
      <c r="L216" s="35">
        <f>VLOOKUP(B216,Index_Methodology!$S$23:$Z$571,3,FALSE)</f>
        <v>0.42303664921465967</v>
      </c>
      <c r="M216" s="35">
        <f>VLOOKUP(B216,Index_Methodology!$S$23:$Z$571,4,FALSE)</f>
        <v>0.21941747572815529</v>
      </c>
      <c r="N216" s="35">
        <f>VLOOKUP(B216,Index_Methodology!$S$23:$Z$571,5,FALSE)</f>
        <v>0.3125</v>
      </c>
      <c r="O216" s="35">
        <f>VLOOKUP(B216,Index_Methodology!$S$23:$Z$571,6,FALSE)</f>
        <v>0.42537313432835822</v>
      </c>
      <c r="P216" s="35">
        <f>VLOOKUP(B216,Index_Methodology!$S$23:$Z$571,7,FALSE)</f>
        <v>0.49259259259259264</v>
      </c>
    </row>
    <row r="217" spans="1:16" x14ac:dyDescent="0.25">
      <c r="A217" t="s">
        <v>87</v>
      </c>
      <c r="B217" s="15">
        <f>Index_Methodology!AB234</f>
        <v>44224</v>
      </c>
      <c r="C217" s="32">
        <f>Index_Methodology!AC234</f>
        <v>6.5910213081010287</v>
      </c>
      <c r="D217" s="32">
        <f>Index_Methodology!AD234</f>
        <v>6.2381249371168215</v>
      </c>
      <c r="E217" s="32">
        <f>Index_Methodology!AE234</f>
        <v>3.2808387995053119</v>
      </c>
      <c r="F217" s="32">
        <f>Index_Methodology!AF234</f>
        <v>4.6529616355532131</v>
      </c>
      <c r="G217" s="32">
        <f>Index_Methodology!AG234</f>
        <v>6.3263369362823427</v>
      </c>
      <c r="H217" s="32">
        <f>Index_Methodology!AH234</f>
        <v>7.1750017104762591</v>
      </c>
      <c r="I217" s="32" t="e">
        <f>VLOOKUP(B217,#REF!,26,FALSE)</f>
        <v>#REF!</v>
      </c>
      <c r="J217" s="35">
        <f>VLOOKUP(B217,Index_Methodology!$S$23:$Z$571,8,FALSE)</f>
        <v>6.8654003506836175E-2</v>
      </c>
      <c r="K217" s="35">
        <f>VLOOKUP(B217,Index_Methodology!$S$23:$Z$571,2,FALSE)</f>
        <v>0.45249999999999996</v>
      </c>
      <c r="L217" s="35">
        <f>VLOOKUP(B217,Index_Methodology!$S$23:$Z$571,3,FALSE)</f>
        <v>0.42827225130890045</v>
      </c>
      <c r="M217" s="35">
        <f>VLOOKUP(B217,Index_Methodology!$S$23:$Z$571,4,FALSE)</f>
        <v>0.22524271844660188</v>
      </c>
      <c r="N217" s="35">
        <f>VLOOKUP(B217,Index_Methodology!$S$23:$Z$571,5,FALSE)</f>
        <v>0.31944444444444448</v>
      </c>
      <c r="O217" s="35">
        <f>VLOOKUP(B217,Index_Methodology!$S$23:$Z$571,6,FALSE)</f>
        <v>0.43432835820895521</v>
      </c>
      <c r="P217" s="35">
        <f>VLOOKUP(B217,Index_Methodology!$S$23:$Z$571,7,FALSE)</f>
        <v>0.49259259259259264</v>
      </c>
    </row>
    <row r="218" spans="1:16" x14ac:dyDescent="0.25">
      <c r="A218" t="s">
        <v>87</v>
      </c>
      <c r="B218" s="15">
        <f>Index_Methodology!AB235</f>
        <v>44225</v>
      </c>
      <c r="C218" s="32">
        <f>Index_Methodology!AC235</f>
        <v>6.1847871055040899</v>
      </c>
      <c r="D218" s="32">
        <f>Index_Methodology!AD235</f>
        <v>5.8527135028362949</v>
      </c>
      <c r="E218" s="32">
        <f>Index_Methodology!AE235</f>
        <v>3.0743796097263041</v>
      </c>
      <c r="F218" s="32">
        <f>Index_Methodology!AF235</f>
        <v>4.3601564268687847</v>
      </c>
      <c r="G218" s="32">
        <f>Index_Methodology!AG235</f>
        <v>6.0504597684725558</v>
      </c>
      <c r="H218" s="32">
        <f>Index_Methodology!AH235</f>
        <v>6.6223825150122986</v>
      </c>
      <c r="I218" s="32" t="e">
        <f>VLOOKUP(B218,#REF!,26,FALSE)</f>
        <v>#REF!</v>
      </c>
      <c r="J218" s="35">
        <f>VLOOKUP(B218,Index_Methodology!$S$23:$Z$571,8,FALSE)</f>
        <v>7.3264445852428112E-2</v>
      </c>
      <c r="K218" s="35">
        <f>VLOOKUP(B218,Index_Methodology!$S$23:$Z$571,2,FALSE)</f>
        <v>0.453125</v>
      </c>
      <c r="L218" s="35">
        <f>VLOOKUP(B218,Index_Methodology!$S$23:$Z$571,3,FALSE)</f>
        <v>0.42879581151832458</v>
      </c>
      <c r="M218" s="35">
        <f>VLOOKUP(B218,Index_Methodology!$S$23:$Z$571,4,FALSE)</f>
        <v>0.22524271844660188</v>
      </c>
      <c r="N218" s="35">
        <f>VLOOKUP(B218,Index_Methodology!$S$23:$Z$571,5,FALSE)</f>
        <v>0.31944444444444453</v>
      </c>
      <c r="O218" s="35">
        <f>VLOOKUP(B218,Index_Methodology!$S$23:$Z$571,6,FALSE)</f>
        <v>0.44328358208955232</v>
      </c>
      <c r="P218" s="35">
        <f>VLOOKUP(B218,Index_Methodology!$S$23:$Z$571,7,FALSE)</f>
        <v>0.48518518518518522</v>
      </c>
    </row>
    <row r="219" spans="1:16" x14ac:dyDescent="0.25">
      <c r="A219" t="s">
        <v>87</v>
      </c>
      <c r="B219" s="15">
        <f>Index_Methodology!AB236</f>
        <v>44226</v>
      </c>
      <c r="C219" s="32">
        <f>Index_Methodology!AC236</f>
        <v>6.255891810505152</v>
      </c>
      <c r="D219" s="32">
        <f>Index_Methodology!AD236</f>
        <v>5.9665929260845321</v>
      </c>
      <c r="E219" s="32">
        <f>Index_Methodology!AE236</f>
        <v>3.2526271695782372</v>
      </c>
      <c r="F219" s="32">
        <f>Index_Methodology!AF236</f>
        <v>4.4623645287553915</v>
      </c>
      <c r="G219" s="32">
        <f>Index_Methodology!AG236</f>
        <v>6.3528496161385588</v>
      </c>
      <c r="H219" s="32">
        <f>Index_Methodology!AH236</f>
        <v>6.3566446278566815</v>
      </c>
      <c r="I219" s="32" t="e">
        <f>VLOOKUP(B219,#REF!,26,FALSE)</f>
        <v>#REF!</v>
      </c>
      <c r="J219" s="35">
        <f>VLOOKUP(B219,Index_Methodology!$S$23:$Z$571,8,FALSE)</f>
        <v>7.2831342644848113E-2</v>
      </c>
      <c r="K219" s="35">
        <f>VLOOKUP(B219,Index_Methodology!$S$23:$Z$571,2,FALSE)</f>
        <v>0.45562499999999995</v>
      </c>
      <c r="L219" s="35">
        <f>VLOOKUP(B219,Index_Methodology!$S$23:$Z$571,3,FALSE)</f>
        <v>0.43455497382198949</v>
      </c>
      <c r="M219" s="35">
        <f>VLOOKUP(B219,Index_Methodology!$S$23:$Z$571,4,FALSE)</f>
        <v>0.23689320388349508</v>
      </c>
      <c r="N219" s="35">
        <f>VLOOKUP(B219,Index_Methodology!$S$23:$Z$571,5,FALSE)</f>
        <v>0.32500000000000007</v>
      </c>
      <c r="O219" s="35">
        <f>VLOOKUP(B219,Index_Methodology!$S$23:$Z$571,6,FALSE)</f>
        <v>0.46268656716417916</v>
      </c>
      <c r="P219" s="35">
        <f>VLOOKUP(B219,Index_Methodology!$S$23:$Z$571,7,FALSE)</f>
        <v>0.46296296296296297</v>
      </c>
    </row>
    <row r="220" spans="1:16" x14ac:dyDescent="0.25">
      <c r="A220" t="s">
        <v>87</v>
      </c>
      <c r="B220" s="15">
        <f>Index_Methodology!AB237</f>
        <v>44227</v>
      </c>
      <c r="C220" s="32">
        <f>Index_Methodology!AC237</f>
        <v>5.8199652521896557</v>
      </c>
      <c r="D220" s="32">
        <f>Index_Methodology!AD237</f>
        <v>5.6697053083258453</v>
      </c>
      <c r="E220" s="32">
        <f>Index_Methodology!AE237</f>
        <v>3.2568223855984595</v>
      </c>
      <c r="F220" s="32">
        <f>Index_Methodology!AF237</f>
        <v>4.4270787003867502</v>
      </c>
      <c r="G220" s="32">
        <f>Index_Methodology!AG237</f>
        <v>6.4610015159395235</v>
      </c>
      <c r="H220" s="32">
        <f>Index_Methodology!AH237</f>
        <v>6.3925212092920756</v>
      </c>
      <c r="I220" s="32" t="e">
        <f>VLOOKUP(B220,#REF!,26,FALSE)</f>
        <v>#REF!</v>
      </c>
      <c r="J220" s="35">
        <f>VLOOKUP(B220,Index_Methodology!$S$23:$Z$571,8,FALSE)</f>
        <v>7.1843212438886667E-2</v>
      </c>
      <c r="K220" s="35">
        <f>VLOOKUP(B220,Index_Methodology!$S$23:$Z$571,2,FALSE)</f>
        <v>0.41812500000000002</v>
      </c>
      <c r="L220" s="35">
        <f>VLOOKUP(B220,Index_Methodology!$S$23:$Z$571,3,FALSE)</f>
        <v>0.40732984293193714</v>
      </c>
      <c r="M220" s="35">
        <f>VLOOKUP(B220,Index_Methodology!$S$23:$Z$571,4,FALSE)</f>
        <v>0.23398058252427179</v>
      </c>
      <c r="N220" s="35">
        <f>VLOOKUP(B220,Index_Methodology!$S$23:$Z$571,5,FALSE)</f>
        <v>0.31805555555555559</v>
      </c>
      <c r="O220" s="35">
        <f>VLOOKUP(B220,Index_Methodology!$S$23:$Z$571,6,FALSE)</f>
        <v>0.46417910447761201</v>
      </c>
      <c r="P220" s="35">
        <f>VLOOKUP(B220,Index_Methodology!$S$23:$Z$571,7,FALSE)</f>
        <v>0.45925925925925926</v>
      </c>
    </row>
    <row r="221" spans="1:16" x14ac:dyDescent="0.25">
      <c r="A221" t="s">
        <v>87</v>
      </c>
      <c r="B221" s="15">
        <f>Index_Methodology!AB238</f>
        <v>44228</v>
      </c>
      <c r="C221" s="32">
        <f>Index_Methodology!AC238</f>
        <v>6.9569503673875897</v>
      </c>
      <c r="D221" s="32">
        <f>Index_Methodology!AD238</f>
        <v>6.7623006028611385</v>
      </c>
      <c r="E221" s="32">
        <f>Index_Methodology!AE238</f>
        <v>3.8596118543065678</v>
      </c>
      <c r="F221" s="32">
        <f>Index_Methodology!AF238</f>
        <v>5.2058812272968362</v>
      </c>
      <c r="G221" s="32">
        <f>Index_Methodology!AG238</f>
        <v>7.4833911962848108</v>
      </c>
      <c r="H221" s="32">
        <f>Index_Methodology!AH238</f>
        <v>6.9712233462214481</v>
      </c>
      <c r="I221" s="32" t="e">
        <f>VLOOKUP(B221,#REF!,26,FALSE)</f>
        <v>#REF!</v>
      </c>
      <c r="J221" s="35">
        <f>VLOOKUP(B221,Index_Methodology!$S$23:$Z$571,8,FALSE)</f>
        <v>6.1629015209001735E-2</v>
      </c>
      <c r="K221" s="35">
        <f>VLOOKUP(B221,Index_Methodology!$S$23:$Z$571,2,FALSE)</f>
        <v>0.42874999999999996</v>
      </c>
      <c r="L221" s="35">
        <f>VLOOKUP(B221,Index_Methodology!$S$23:$Z$571,3,FALSE)</f>
        <v>0.41675392670157069</v>
      </c>
      <c r="M221" s="35">
        <f>VLOOKUP(B221,Index_Methodology!$S$23:$Z$571,4,FALSE)</f>
        <v>0.23786407766990286</v>
      </c>
      <c r="N221" s="35">
        <f>VLOOKUP(B221,Index_Methodology!$S$23:$Z$571,5,FALSE)</f>
        <v>0.32083333333333336</v>
      </c>
      <c r="O221" s="35">
        <f>VLOOKUP(B221,Index_Methodology!$S$23:$Z$571,6,FALSE)</f>
        <v>0.46119402985074631</v>
      </c>
      <c r="P221" s="35">
        <f>VLOOKUP(B221,Index_Methodology!$S$23:$Z$571,7,FALSE)</f>
        <v>0.42962962962962958</v>
      </c>
    </row>
    <row r="222" spans="1:16" x14ac:dyDescent="0.25">
      <c r="A222" t="s">
        <v>87</v>
      </c>
      <c r="B222" s="15">
        <f>Index_Methodology!AB239</f>
        <v>44229</v>
      </c>
      <c r="C222" s="32">
        <f>Index_Methodology!AC239</f>
        <v>7.0372212264194332</v>
      </c>
      <c r="D222" s="32">
        <f>Index_Methodology!AD239</f>
        <v>6.8182741617231075</v>
      </c>
      <c r="E222" s="32">
        <f>Index_Methodology!AE239</f>
        <v>3.7695192374526587</v>
      </c>
      <c r="F222" s="32">
        <f>Index_Methodology!AF239</f>
        <v>5.3251003533250509</v>
      </c>
      <c r="G222" s="32">
        <f>Index_Methodology!AG239</f>
        <v>7.2678112511657211</v>
      </c>
      <c r="H222" s="32">
        <f>Index_Methodology!AH239</f>
        <v>6.8305084700878274</v>
      </c>
      <c r="I222" s="32" t="e">
        <f>VLOOKUP(B222,#REF!,26,FALSE)</f>
        <v>#REF!</v>
      </c>
      <c r="J222" s="35">
        <f>VLOOKUP(B222,Index_Methodology!$S$23:$Z$571,8,FALSE)</f>
        <v>6.1814171532209986E-2</v>
      </c>
      <c r="K222" s="35">
        <f>VLOOKUP(B222,Index_Methodology!$S$23:$Z$571,2,FALSE)</f>
        <v>0.43499999999999994</v>
      </c>
      <c r="L222" s="35">
        <f>VLOOKUP(B222,Index_Methodology!$S$23:$Z$571,3,FALSE)</f>
        <v>0.42146596858638741</v>
      </c>
      <c r="M222" s="35">
        <f>VLOOKUP(B222,Index_Methodology!$S$23:$Z$571,4,FALSE)</f>
        <v>0.23300970873786403</v>
      </c>
      <c r="N222" s="35">
        <f>VLOOKUP(B222,Index_Methodology!$S$23:$Z$571,5,FALSE)</f>
        <v>0.32916666666666672</v>
      </c>
      <c r="O222" s="35">
        <f>VLOOKUP(B222,Index_Methodology!$S$23:$Z$571,6,FALSE)</f>
        <v>0.44925373134328356</v>
      </c>
      <c r="P222" s="35">
        <f>VLOOKUP(B222,Index_Methodology!$S$23:$Z$571,7,FALSE)</f>
        <v>0.42222222222222217</v>
      </c>
    </row>
    <row r="223" spans="1:16" x14ac:dyDescent="0.25">
      <c r="A223" t="s">
        <v>87</v>
      </c>
      <c r="B223" s="15">
        <f>Index_Methodology!AB240</f>
        <v>44230</v>
      </c>
      <c r="C223" s="32">
        <f>Index_Methodology!AC240</f>
        <v>7.620879537502451</v>
      </c>
      <c r="D223" s="32">
        <f>Index_Methodology!AD240</f>
        <v>7.2379991086046651</v>
      </c>
      <c r="E223" s="32">
        <f>Index_Methodology!AE240</f>
        <v>3.8885938410351342</v>
      </c>
      <c r="F223" s="32">
        <f>Index_Methodology!AF240</f>
        <v>5.3161102292511586</v>
      </c>
      <c r="G223" s="32">
        <f>Index_Methodology!AG240</f>
        <v>7.4965892218270627</v>
      </c>
      <c r="H223" s="32">
        <f>Index_Methodology!AH240</f>
        <v>6.5198989028227974</v>
      </c>
      <c r="I223" s="32" t="e">
        <f>VLOOKUP(B223,#REF!,26,FALSE)</f>
        <v>#REF!</v>
      </c>
      <c r="J223" s="35">
        <f>VLOOKUP(B223,Index_Methodology!$S$23:$Z$571,8,FALSE)</f>
        <v>6.1918706059831644E-2</v>
      </c>
      <c r="K223" s="35">
        <f>VLOOKUP(B223,Index_Methodology!$S$23:$Z$571,2,FALSE)</f>
        <v>0.47187499999999999</v>
      </c>
      <c r="L223" s="35">
        <f>VLOOKUP(B223,Index_Methodology!$S$23:$Z$571,3,FALSE)</f>
        <v>0.44816753926701569</v>
      </c>
      <c r="M223" s="35">
        <f>VLOOKUP(B223,Index_Methodology!$S$23:$Z$571,4,FALSE)</f>
        <v>0.24077669902912616</v>
      </c>
      <c r="N223" s="35">
        <f>VLOOKUP(B223,Index_Methodology!$S$23:$Z$571,5,FALSE)</f>
        <v>0.32916666666666672</v>
      </c>
      <c r="O223" s="35">
        <f>VLOOKUP(B223,Index_Methodology!$S$23:$Z$571,6,FALSE)</f>
        <v>0.4641791044776119</v>
      </c>
      <c r="P223" s="35">
        <f>VLOOKUP(B223,Index_Methodology!$S$23:$Z$571,7,FALSE)</f>
        <v>0.40370370370370362</v>
      </c>
    </row>
    <row r="224" spans="1:16" x14ac:dyDescent="0.25">
      <c r="A224" t="s">
        <v>87</v>
      </c>
      <c r="B224" s="15">
        <f>Index_Methodology!AB241</f>
        <v>44231</v>
      </c>
      <c r="C224" s="32">
        <f>Index_Methodology!AC241</f>
        <v>8.1722905379967479</v>
      </c>
      <c r="D224" s="32">
        <f>Index_Methodology!AD241</f>
        <v>7.7452248940322583</v>
      </c>
      <c r="E224" s="32">
        <f>Index_Methodology!AE241</f>
        <v>4.2372791461749424</v>
      </c>
      <c r="F224" s="32">
        <f>Index_Methodology!AF241</f>
        <v>5.5991266718476362</v>
      </c>
      <c r="G224" s="32">
        <f>Index_Methodology!AG241</f>
        <v>8.0313495103517276</v>
      </c>
      <c r="H224" s="32">
        <f>Index_Methodology!AH241</f>
        <v>7.0759977650016506</v>
      </c>
      <c r="I224" s="32" t="e">
        <f>VLOOKUP(B224,#REF!,26,FALSE)</f>
        <v>#REF!</v>
      </c>
      <c r="J224" s="35">
        <f>VLOOKUP(B224,Index_Methodology!$S$23:$Z$571,8,FALSE)</f>
        <v>5.705254822160187E-2</v>
      </c>
      <c r="K224" s="35">
        <f>VLOOKUP(B224,Index_Methodology!$S$23:$Z$571,2,FALSE)</f>
        <v>0.46625000000000016</v>
      </c>
      <c r="L224" s="35">
        <f>VLOOKUP(B224,Index_Methodology!$S$23:$Z$571,3,FALSE)</f>
        <v>0.44188481675392666</v>
      </c>
      <c r="M224" s="35">
        <f>VLOOKUP(B224,Index_Methodology!$S$23:$Z$571,4,FALSE)</f>
        <v>0.24174757281553391</v>
      </c>
      <c r="N224" s="35">
        <f>VLOOKUP(B224,Index_Methodology!$S$23:$Z$571,5,FALSE)</f>
        <v>0.31944444444444448</v>
      </c>
      <c r="O224" s="35">
        <f>VLOOKUP(B224,Index_Methodology!$S$23:$Z$571,6,FALSE)</f>
        <v>0.45820895522388055</v>
      </c>
      <c r="P224" s="35">
        <f>VLOOKUP(B224,Index_Methodology!$S$23:$Z$571,7,FALSE)</f>
        <v>0.40370370370370373</v>
      </c>
    </row>
    <row r="225" spans="1:16" x14ac:dyDescent="0.25">
      <c r="A225" t="s">
        <v>87</v>
      </c>
      <c r="B225" s="15">
        <f>Index_Methodology!AB242</f>
        <v>44232</v>
      </c>
      <c r="C225" s="32">
        <f>Index_Methodology!AC242</f>
        <v>8.3768775716342088</v>
      </c>
      <c r="D225" s="32">
        <f>Index_Methodology!AD242</f>
        <v>7.9940091047263477</v>
      </c>
      <c r="E225" s="32">
        <f>Index_Methodology!AE242</f>
        <v>4.4313264719009595</v>
      </c>
      <c r="F225" s="32">
        <f>Index_Methodology!AF242</f>
        <v>5.5845850477561392</v>
      </c>
      <c r="G225" s="32">
        <f>Index_Methodology!AG242</f>
        <v>8.3261905350974939</v>
      </c>
      <c r="H225" s="32">
        <f>Index_Methodology!AH242</f>
        <v>7.3119491916566863</v>
      </c>
      <c r="I225" s="32" t="e">
        <f>VLOOKUP(B225,#REF!,26,FALSE)</f>
        <v>#REF!</v>
      </c>
      <c r="J225" s="35">
        <f>VLOOKUP(B225,Index_Methodology!$S$23:$Z$571,8,FALSE)</f>
        <v>5.5211502859504359E-2</v>
      </c>
      <c r="K225" s="35">
        <f>VLOOKUP(B225,Index_Methodology!$S$23:$Z$571,2,FALSE)</f>
        <v>0.46250000000000008</v>
      </c>
      <c r="L225" s="35">
        <f>VLOOKUP(B225,Index_Methodology!$S$23:$Z$571,3,FALSE)</f>
        <v>0.44136125654450264</v>
      </c>
      <c r="M225" s="35">
        <f>VLOOKUP(B225,Index_Methodology!$S$23:$Z$571,4,FALSE)</f>
        <v>0.24466019417475721</v>
      </c>
      <c r="N225" s="35">
        <f>VLOOKUP(B225,Index_Methodology!$S$23:$Z$571,5,FALSE)</f>
        <v>0.30833333333333335</v>
      </c>
      <c r="O225" s="35">
        <f>VLOOKUP(B225,Index_Methodology!$S$23:$Z$571,6,FALSE)</f>
        <v>0.45970149253731341</v>
      </c>
      <c r="P225" s="35">
        <f>VLOOKUP(B225,Index_Methodology!$S$23:$Z$571,7,FALSE)</f>
        <v>0.40370370370370373</v>
      </c>
    </row>
    <row r="226" spans="1:16" x14ac:dyDescent="0.25">
      <c r="A226" t="s">
        <v>87</v>
      </c>
      <c r="B226" s="15">
        <f>Index_Methodology!AB243</f>
        <v>44233</v>
      </c>
      <c r="C226" s="32">
        <f>Index_Methodology!AC243</f>
        <v>9.2553109014436181</v>
      </c>
      <c r="D226" s="32">
        <f>Index_Methodology!AD243</f>
        <v>8.8349735136147522</v>
      </c>
      <c r="E226" s="32">
        <f>Index_Methodology!AE243</f>
        <v>5.2316421442290819</v>
      </c>
      <c r="F226" s="32">
        <f>Index_Methodology!AF243</f>
        <v>6.2180383317192254</v>
      </c>
      <c r="G226" s="32">
        <f>Index_Methodology!AG243</f>
        <v>9.4335120607645493</v>
      </c>
      <c r="H226" s="32">
        <f>Index_Methodology!AH243</f>
        <v>7.8780576148478874</v>
      </c>
      <c r="I226" s="32" t="e">
        <f>VLOOKUP(B226,#REF!,26,FALSE)</f>
        <v>#REF!</v>
      </c>
      <c r="J226" s="35">
        <f>VLOOKUP(B226,Index_Methodology!$S$23:$Z$571,8,FALSE)</f>
        <v>4.9363549735399803E-2</v>
      </c>
      <c r="K226" s="35">
        <f>VLOOKUP(B226,Index_Methodology!$S$23:$Z$571,2,FALSE)</f>
        <v>0.45687500000000003</v>
      </c>
      <c r="L226" s="35">
        <f>VLOOKUP(B226,Index_Methodology!$S$23:$Z$571,3,FALSE)</f>
        <v>0.4361256544502618</v>
      </c>
      <c r="M226" s="35">
        <f>VLOOKUP(B226,Index_Methodology!$S$23:$Z$571,4,FALSE)</f>
        <v>0.25825242718446595</v>
      </c>
      <c r="N226" s="35">
        <f>VLOOKUP(B226,Index_Methodology!$S$23:$Z$571,5,FALSE)</f>
        <v>0.30694444444444441</v>
      </c>
      <c r="O226" s="35">
        <f>VLOOKUP(B226,Index_Methodology!$S$23:$Z$571,6,FALSE)</f>
        <v>0.4656716417910447</v>
      </c>
      <c r="P226" s="35">
        <f>VLOOKUP(B226,Index_Methodology!$S$23:$Z$571,7,FALSE)</f>
        <v>0.38888888888888884</v>
      </c>
    </row>
    <row r="227" spans="1:16" x14ac:dyDescent="0.25">
      <c r="A227" t="s">
        <v>87</v>
      </c>
      <c r="B227" s="15">
        <f>Index_Methodology!AB244</f>
        <v>44234</v>
      </c>
      <c r="C227" s="32">
        <f>Index_Methodology!AC244</f>
        <v>8.9414311357581617</v>
      </c>
      <c r="D227" s="32">
        <f>Index_Methodology!AD244</f>
        <v>8.6120349629562742</v>
      </c>
      <c r="E227" s="32">
        <f>Index_Methodology!AE244</f>
        <v>5.4843964606327695</v>
      </c>
      <c r="F227" s="32">
        <f>Index_Methodology!AF244</f>
        <v>6.1924182685028786</v>
      </c>
      <c r="G227" s="32">
        <f>Index_Methodology!AG244</f>
        <v>9.4003439763564938</v>
      </c>
      <c r="H227" s="32">
        <f>Index_Methodology!AH244</f>
        <v>8.6573614627613082</v>
      </c>
      <c r="I227" s="32" t="e">
        <f>VLOOKUP(B227,#REF!,26,FALSE)</f>
        <v>#REF!</v>
      </c>
      <c r="J227" s="35">
        <f>VLOOKUP(B227,Index_Methodology!$S$23:$Z$571,8,FALSE)</f>
        <v>4.6203453756731336E-2</v>
      </c>
      <c r="K227" s="35">
        <f>VLOOKUP(B227,Index_Methodology!$S$23:$Z$571,2,FALSE)</f>
        <v>0.41312499999999996</v>
      </c>
      <c r="L227" s="35">
        <f>VLOOKUP(B227,Index_Methodology!$S$23:$Z$571,3,FALSE)</f>
        <v>0.39790575916230364</v>
      </c>
      <c r="M227" s="35">
        <f>VLOOKUP(B227,Index_Methodology!$S$23:$Z$571,4,FALSE)</f>
        <v>0.25339805825242717</v>
      </c>
      <c r="N227" s="35">
        <f>VLOOKUP(B227,Index_Methodology!$S$23:$Z$571,5,FALSE)</f>
        <v>0.28611111111111109</v>
      </c>
      <c r="O227" s="35">
        <f>VLOOKUP(B227,Index_Methodology!$S$23:$Z$571,6,FALSE)</f>
        <v>0.43432835820895521</v>
      </c>
      <c r="P227" s="35">
        <f>VLOOKUP(B227,Index_Methodology!$S$23:$Z$571,7,FALSE)</f>
        <v>0.4</v>
      </c>
    </row>
    <row r="228" spans="1:16" x14ac:dyDescent="0.25">
      <c r="A228" t="s">
        <v>87</v>
      </c>
      <c r="B228" s="15">
        <f>Index_Methodology!AB245</f>
        <v>44235</v>
      </c>
      <c r="C228" s="32">
        <f>Index_Methodology!AC245</f>
        <v>9.4449672086634298</v>
      </c>
      <c r="D228" s="32">
        <f>Index_Methodology!AD245</f>
        <v>9.098816577979429</v>
      </c>
      <c r="E228" s="32">
        <f>Index_Methodology!AE245</f>
        <v>5.9798674413191231</v>
      </c>
      <c r="F228" s="32">
        <f>Index_Methodology!AF245</f>
        <v>6.423849751346844</v>
      </c>
      <c r="G228" s="32">
        <f>Index_Methodology!AG245</f>
        <v>9.5688496369995857</v>
      </c>
      <c r="H228" s="32">
        <f>Index_Methodology!AH245</f>
        <v>9.0739527840806922</v>
      </c>
      <c r="I228" s="32" t="e">
        <f>VLOOKUP(B228,#REF!,26,FALSE)</f>
        <v>#REF!</v>
      </c>
      <c r="J228" s="35">
        <f>VLOOKUP(B228,Index_Methodology!$S$23:$Z$571,8,FALSE)</f>
        <v>4.3674053163639662E-2</v>
      </c>
      <c r="K228" s="35">
        <f>VLOOKUP(B228,Index_Methodology!$S$23:$Z$571,2,FALSE)</f>
        <v>0.41249999999999992</v>
      </c>
      <c r="L228" s="35">
        <f>VLOOKUP(B228,Index_Methodology!$S$23:$Z$571,3,FALSE)</f>
        <v>0.39738219895287952</v>
      </c>
      <c r="M228" s="35">
        <f>VLOOKUP(B228,Index_Methodology!$S$23:$Z$571,4,FALSE)</f>
        <v>0.26116504854368927</v>
      </c>
      <c r="N228" s="35">
        <f>VLOOKUP(B228,Index_Methodology!$S$23:$Z$571,5,FALSE)</f>
        <v>0.2805555555555555</v>
      </c>
      <c r="O228" s="35">
        <f>VLOOKUP(B228,Index_Methodology!$S$23:$Z$571,6,FALSE)</f>
        <v>0.41791044776119401</v>
      </c>
      <c r="P228" s="35">
        <f>VLOOKUP(B228,Index_Methodology!$S$23:$Z$571,7,FALSE)</f>
        <v>0.39629629629629626</v>
      </c>
    </row>
    <row r="229" spans="1:16" x14ac:dyDescent="0.25">
      <c r="A229" t="s">
        <v>87</v>
      </c>
      <c r="B229" s="15">
        <f>Index_Methodology!AB246</f>
        <v>44236</v>
      </c>
      <c r="C229" s="32">
        <f>Index_Methodology!AC246</f>
        <v>9.3285747872974252</v>
      </c>
      <c r="D229" s="32">
        <f>Index_Methodology!AD246</f>
        <v>8.9359849926839328</v>
      </c>
      <c r="E229" s="32">
        <f>Index_Methodology!AE246</f>
        <v>5.9291378771112955</v>
      </c>
      <c r="F229" s="32">
        <f>Index_Methodology!AF246</f>
        <v>6.1715761951586021</v>
      </c>
      <c r="G229" s="32">
        <f>Index_Methodology!AG246</f>
        <v>8.9788993737140981</v>
      </c>
      <c r="H229" s="32">
        <f>Index_Methodology!AH246</f>
        <v>9.3681361731638262</v>
      </c>
      <c r="I229" s="32" t="e">
        <f>VLOOKUP(B229,#REF!,26,FALSE)</f>
        <v>#REF!</v>
      </c>
      <c r="J229" s="35">
        <f>VLOOKUP(B229,Index_Methodology!$S$23:$Z$571,8,FALSE)</f>
        <v>4.3883981136908452E-2</v>
      </c>
      <c r="K229" s="35">
        <f>VLOOKUP(B229,Index_Methodology!$S$23:$Z$571,2,FALSE)</f>
        <v>0.40937499999999999</v>
      </c>
      <c r="L229" s="35">
        <f>VLOOKUP(B229,Index_Methodology!$S$23:$Z$571,3,FALSE)</f>
        <v>0.39214659685863873</v>
      </c>
      <c r="M229" s="35">
        <f>VLOOKUP(B229,Index_Methodology!$S$23:$Z$571,4,FALSE)</f>
        <v>0.26019417475728152</v>
      </c>
      <c r="N229" s="35">
        <f>VLOOKUP(B229,Index_Methodology!$S$23:$Z$571,5,FALSE)</f>
        <v>0.27083333333333331</v>
      </c>
      <c r="O229" s="35">
        <f>VLOOKUP(B229,Index_Methodology!$S$23:$Z$571,6,FALSE)</f>
        <v>0.39402985074626862</v>
      </c>
      <c r="P229" s="35">
        <f>VLOOKUP(B229,Index_Methodology!$S$23:$Z$571,7,FALSE)</f>
        <v>0.41111111111111109</v>
      </c>
    </row>
    <row r="230" spans="1:16" x14ac:dyDescent="0.25">
      <c r="A230" t="s">
        <v>87</v>
      </c>
      <c r="B230" s="15">
        <f>Index_Methodology!AB247</f>
        <v>44237</v>
      </c>
      <c r="C230" s="32">
        <f>Index_Methodology!AC247</f>
        <v>10.691445214116193</v>
      </c>
      <c r="D230" s="32">
        <f>Index_Methodology!AD247</f>
        <v>10.039492299055951</v>
      </c>
      <c r="E230" s="32">
        <f>Index_Methodology!AE247</f>
        <v>6.4937321033398634</v>
      </c>
      <c r="F230" s="32">
        <f>Index_Methodology!AF247</f>
        <v>6.5495335582646481</v>
      </c>
      <c r="G230" s="32">
        <f>Index_Methodology!AG247</f>
        <v>9.8033530019227761</v>
      </c>
      <c r="H230" s="32">
        <f>Index_Methodology!AH247</f>
        <v>9.6238044121439721</v>
      </c>
      <c r="I230" s="32" t="e">
        <f>VLOOKUP(B230,#REF!,26,FALSE)</f>
        <v>#REF!</v>
      </c>
      <c r="J230" s="35">
        <f>VLOOKUP(B230,Index_Methodology!$S$23:$Z$571,8,FALSE)</f>
        <v>4.1563604461376288E-2</v>
      </c>
      <c r="K230" s="35">
        <f>VLOOKUP(B230,Index_Methodology!$S$23:$Z$571,2,FALSE)</f>
        <v>0.44437499999999996</v>
      </c>
      <c r="L230" s="35">
        <f>VLOOKUP(B230,Index_Methodology!$S$23:$Z$571,3,FALSE)</f>
        <v>0.41727748691099481</v>
      </c>
      <c r="M230" s="35">
        <f>VLOOKUP(B230,Index_Methodology!$S$23:$Z$571,4,FALSE)</f>
        <v>0.26990291262135918</v>
      </c>
      <c r="N230" s="35">
        <f>VLOOKUP(B230,Index_Methodology!$S$23:$Z$571,5,FALSE)</f>
        <v>0.27222222222222225</v>
      </c>
      <c r="O230" s="35">
        <f>VLOOKUP(B230,Index_Methodology!$S$23:$Z$571,6,FALSE)</f>
        <v>0.40746268656716411</v>
      </c>
      <c r="P230" s="35">
        <f>VLOOKUP(B230,Index_Methodology!$S$23:$Z$571,7,FALSE)</f>
        <v>0.4</v>
      </c>
    </row>
    <row r="231" spans="1:16" x14ac:dyDescent="0.25">
      <c r="A231" t="s">
        <v>87</v>
      </c>
      <c r="B231" s="15">
        <f>Index_Methodology!AB248</f>
        <v>44238</v>
      </c>
      <c r="C231" s="32">
        <f>Index_Methodology!AC248</f>
        <v>10.461676971614784</v>
      </c>
      <c r="D231" s="32">
        <f>Index_Methodology!AD248</f>
        <v>9.7792454894990239</v>
      </c>
      <c r="E231" s="32">
        <f>Index_Methodology!AE248</f>
        <v>6.5562574129374704</v>
      </c>
      <c r="F231" s="32">
        <f>Index_Methodology!AF248</f>
        <v>6.1529494190072658</v>
      </c>
      <c r="G231" s="32">
        <f>Index_Methodology!AG248</f>
        <v>9.5786455820221192</v>
      </c>
      <c r="H231" s="32">
        <f>Index_Methodology!AH248</f>
        <v>9.9334102332081251</v>
      </c>
      <c r="I231" s="32" t="e">
        <f>VLOOKUP(B231,#REF!,26,FALSE)</f>
        <v>#REF!</v>
      </c>
      <c r="J231" s="35">
        <f>VLOOKUP(B231,Index_Methodology!$S$23:$Z$571,8,FALSE)</f>
        <v>4.175955740034356E-2</v>
      </c>
      <c r="K231" s="35">
        <f>VLOOKUP(B231,Index_Methodology!$S$23:$Z$571,2,FALSE)</f>
        <v>0.43687499999999996</v>
      </c>
      <c r="L231" s="35">
        <f>VLOOKUP(B231,Index_Methodology!$S$23:$Z$571,3,FALSE)</f>
        <v>0.40837696335078533</v>
      </c>
      <c r="M231" s="35">
        <f>VLOOKUP(B231,Index_Methodology!$S$23:$Z$571,4,FALSE)</f>
        <v>0.27378640776699026</v>
      </c>
      <c r="N231" s="35">
        <f>VLOOKUP(B231,Index_Methodology!$S$23:$Z$571,5,FALSE)</f>
        <v>0.25694444444444448</v>
      </c>
      <c r="O231" s="35">
        <f>VLOOKUP(B231,Index_Methodology!$S$23:$Z$571,6,FALSE)</f>
        <v>0.39999999999999997</v>
      </c>
      <c r="P231" s="35">
        <f>VLOOKUP(B231,Index_Methodology!$S$23:$Z$571,7,FALSE)</f>
        <v>0.4148148148148148</v>
      </c>
    </row>
    <row r="232" spans="1:16" x14ac:dyDescent="0.25">
      <c r="A232" t="s">
        <v>87</v>
      </c>
      <c r="B232" s="15">
        <f>Index_Methodology!AB249</f>
        <v>44239</v>
      </c>
      <c r="C232" s="32">
        <f>Index_Methodology!AC249</f>
        <v>10.921255642066072</v>
      </c>
      <c r="D232" s="32">
        <f>Index_Methodology!AD249</f>
        <v>10.282280585572867</v>
      </c>
      <c r="E232" s="32">
        <f>Index_Methodology!AE249</f>
        <v>7.048165208160615</v>
      </c>
      <c r="F232" s="32">
        <f>Index_Methodology!AF249</f>
        <v>6.1911880057063895</v>
      </c>
      <c r="G232" s="32">
        <f>Index_Methodology!AG249</f>
        <v>9.5045956590801701</v>
      </c>
      <c r="H232" s="32">
        <f>Index_Methodology!AH249</f>
        <v>11.13234567121301</v>
      </c>
      <c r="I232" s="32" t="e">
        <f>VLOOKUP(B232,#REF!,26,FALSE)</f>
        <v>#REF!</v>
      </c>
      <c r="J232" s="35">
        <f>VLOOKUP(B232,Index_Methodology!$S$23:$Z$571,8,FALSE)</f>
        <v>3.9258306375372934E-2</v>
      </c>
      <c r="K232" s="35">
        <f>VLOOKUP(B232,Index_Methodology!$S$23:$Z$571,2,FALSE)</f>
        <v>0.42875000000000008</v>
      </c>
      <c r="L232" s="35">
        <f>VLOOKUP(B232,Index_Methodology!$S$23:$Z$571,3,FALSE)</f>
        <v>0.40366492146596861</v>
      </c>
      <c r="M232" s="35">
        <f>VLOOKUP(B232,Index_Methodology!$S$23:$Z$571,4,FALSE)</f>
        <v>0.27669902912621358</v>
      </c>
      <c r="N232" s="35">
        <f>VLOOKUP(B232,Index_Methodology!$S$23:$Z$571,5,FALSE)</f>
        <v>0.24305555555555558</v>
      </c>
      <c r="O232" s="35">
        <f>VLOOKUP(B232,Index_Methodology!$S$23:$Z$571,6,FALSE)</f>
        <v>0.37313432835820898</v>
      </c>
      <c r="P232" s="35">
        <f>VLOOKUP(B232,Index_Methodology!$S$23:$Z$571,7,FALSE)</f>
        <v>0.437037037037037</v>
      </c>
    </row>
    <row r="233" spans="1:16" x14ac:dyDescent="0.25">
      <c r="A233" t="s">
        <v>87</v>
      </c>
      <c r="B233" s="15">
        <f>Index_Methodology!AB250</f>
        <v>44240</v>
      </c>
      <c r="C233" s="32">
        <f>Index_Methodology!AC250</f>
        <v>9.9971076442739601</v>
      </c>
      <c r="D233" s="32">
        <f>Index_Methodology!AD250</f>
        <v>9.4431019741770914</v>
      </c>
      <c r="E233" s="32">
        <f>Index_Methodology!AE250</f>
        <v>6.6587862272943426</v>
      </c>
      <c r="F233" s="32">
        <f>Index_Methodology!AF250</f>
        <v>5.8670793296431407</v>
      </c>
      <c r="G233" s="32">
        <f>Index_Methodology!AG250</f>
        <v>9.0323307472956635</v>
      </c>
      <c r="H233" s="32">
        <f>Index_Methodology!AH250</f>
        <v>10.371765706335442</v>
      </c>
      <c r="I233" s="32" t="e">
        <f>VLOOKUP(B233,#REF!,26,FALSE)</f>
        <v>#REF!</v>
      </c>
      <c r="J233" s="35">
        <f>VLOOKUP(B233,Index_Methodology!$S$23:$Z$571,8,FALSE)</f>
        <v>4.2137187573575763E-2</v>
      </c>
      <c r="K233" s="35">
        <f>VLOOKUP(B233,Index_Methodology!$S$23:$Z$571,2,FALSE)</f>
        <v>0.42125000000000001</v>
      </c>
      <c r="L233" s="35">
        <f>VLOOKUP(B233,Index_Methodology!$S$23:$Z$571,3,FALSE)</f>
        <v>0.3979057591623037</v>
      </c>
      <c r="M233" s="35">
        <f>VLOOKUP(B233,Index_Methodology!$S$23:$Z$571,4,FALSE)</f>
        <v>0.2805825242718446</v>
      </c>
      <c r="N233" s="35">
        <f>VLOOKUP(B233,Index_Methodology!$S$23:$Z$571,5,FALSE)</f>
        <v>0.24722222222222218</v>
      </c>
      <c r="O233" s="35">
        <f>VLOOKUP(B233,Index_Methodology!$S$23:$Z$571,6,FALSE)</f>
        <v>0.38059701492537312</v>
      </c>
      <c r="P233" s="35">
        <f>VLOOKUP(B233,Index_Methodology!$S$23:$Z$571,7,FALSE)</f>
        <v>0.437037037037037</v>
      </c>
    </row>
    <row r="234" spans="1:16" x14ac:dyDescent="0.25">
      <c r="A234" t="s">
        <v>87</v>
      </c>
      <c r="B234" s="15">
        <f>Index_Methodology!AB251</f>
        <v>44241</v>
      </c>
      <c r="C234" s="32">
        <f>Index_Methodology!AC251</f>
        <v>9.2318355214360963</v>
      </c>
      <c r="D234" s="32">
        <f>Index_Methodology!AD251</f>
        <v>8.7721129812795269</v>
      </c>
      <c r="E234" s="32">
        <f>Index_Methodology!AE251</f>
        <v>6.3813862906209859</v>
      </c>
      <c r="F234" s="32">
        <f>Index_Methodology!AF251</f>
        <v>5.7097292689212829</v>
      </c>
      <c r="G234" s="32">
        <f>Index_Methodology!AG251</f>
        <v>8.7043148035759366</v>
      </c>
      <c r="H234" s="32">
        <f>Index_Methodology!AH251</f>
        <v>10.711275062627521</v>
      </c>
      <c r="I234" s="32" t="e">
        <f>VLOOKUP(B234,#REF!,26,FALSE)</f>
        <v>#REF!</v>
      </c>
      <c r="J234" s="35">
        <f>VLOOKUP(B234,Index_Methodology!$S$23:$Z$571,8,FALSE)</f>
        <v>4.1838916984941604E-2</v>
      </c>
      <c r="K234" s="35">
        <f>VLOOKUP(B234,Index_Methodology!$S$23:$Z$571,2,FALSE)</f>
        <v>0.38624999999999993</v>
      </c>
      <c r="L234" s="35">
        <f>VLOOKUP(B234,Index_Methodology!$S$23:$Z$571,3,FALSE)</f>
        <v>0.36701570680628276</v>
      </c>
      <c r="M234" s="35">
        <f>VLOOKUP(B234,Index_Methodology!$S$23:$Z$571,4,FALSE)</f>
        <v>0.26699029126213586</v>
      </c>
      <c r="N234" s="35">
        <f>VLOOKUP(B234,Index_Methodology!$S$23:$Z$571,5,FALSE)</f>
        <v>0.23888888888888887</v>
      </c>
      <c r="O234" s="35">
        <f>VLOOKUP(B234,Index_Methodology!$S$23:$Z$571,6,FALSE)</f>
        <v>0.36417910447761187</v>
      </c>
      <c r="P234" s="35">
        <f>VLOOKUP(B234,Index_Methodology!$S$23:$Z$571,7,FALSE)</f>
        <v>0.44814814814814807</v>
      </c>
    </row>
    <row r="235" spans="1:16" x14ac:dyDescent="0.25">
      <c r="A235" t="s">
        <v>87</v>
      </c>
      <c r="B235" s="15">
        <f>Index_Methodology!AB252</f>
        <v>44242</v>
      </c>
      <c r="C235" s="32">
        <f>Index_Methodology!AC252</f>
        <v>9.087299070004093</v>
      </c>
      <c r="D235" s="32">
        <f>Index_Methodology!AD252</f>
        <v>8.45687858291633</v>
      </c>
      <c r="E235" s="32">
        <f>Index_Methodology!AE252</f>
        <v>5.7941266515004619</v>
      </c>
      <c r="F235" s="32">
        <f>Index_Methodology!AF252</f>
        <v>5.5045446030663987</v>
      </c>
      <c r="G235" s="32">
        <f>Index_Methodology!AG252</f>
        <v>8.3915167985656431</v>
      </c>
      <c r="H235" s="32">
        <f>Index_Methodology!AH252</f>
        <v>10.070329661423798</v>
      </c>
      <c r="I235" s="32" t="e">
        <f>VLOOKUP(B235,#REF!,26,FALSE)</f>
        <v>#REF!</v>
      </c>
      <c r="J235" s="35">
        <f>VLOOKUP(B235,Index_Methodology!$S$23:$Z$571,8,FALSE)</f>
        <v>4.3398483637649483E-2</v>
      </c>
      <c r="K235" s="35">
        <f>VLOOKUP(B235,Index_Methodology!$S$23:$Z$571,2,FALSE)</f>
        <v>0.39437499999999998</v>
      </c>
      <c r="L235" s="35">
        <f>VLOOKUP(B235,Index_Methodology!$S$23:$Z$571,3,FALSE)</f>
        <v>0.3670157068062827</v>
      </c>
      <c r="M235" s="35">
        <f>VLOOKUP(B235,Index_Methodology!$S$23:$Z$571,4,FALSE)</f>
        <v>0.25145631067961161</v>
      </c>
      <c r="N235" s="35">
        <f>VLOOKUP(B235,Index_Methodology!$S$23:$Z$571,5,FALSE)</f>
        <v>0.23888888888888887</v>
      </c>
      <c r="O235" s="35">
        <f>VLOOKUP(B235,Index_Methodology!$S$23:$Z$571,6,FALSE)</f>
        <v>0.36417910447761187</v>
      </c>
      <c r="P235" s="35">
        <f>VLOOKUP(B235,Index_Methodology!$S$23:$Z$571,7,FALSE)</f>
        <v>0.437037037037037</v>
      </c>
    </row>
    <row r="236" spans="1:16" x14ac:dyDescent="0.25">
      <c r="A236" t="s">
        <v>87</v>
      </c>
      <c r="B236" s="15">
        <f>Index_Methodology!AB253</f>
        <v>44243</v>
      </c>
      <c r="C236" s="32">
        <f>Index_Methodology!AC253</f>
        <v>7.8783165258631431</v>
      </c>
      <c r="D236" s="32">
        <f>Index_Methodology!AD253</f>
        <v>7.3015030247175092</v>
      </c>
      <c r="E236" s="32">
        <f>Index_Methodology!AE253</f>
        <v>4.7010081041981948</v>
      </c>
      <c r="F236" s="32">
        <f>Index_Methodology!AF253</f>
        <v>4.7797899204531245</v>
      </c>
      <c r="G236" s="32">
        <f>Index_Methodology!AG253</f>
        <v>7.0776063174776223</v>
      </c>
      <c r="H236" s="32">
        <f>Index_Methodology!AH253</f>
        <v>8.9667376802298904</v>
      </c>
      <c r="I236" s="32" t="e">
        <f>VLOOKUP(B236,#REF!,26,FALSE)</f>
        <v>#REF!</v>
      </c>
      <c r="J236" s="35">
        <f>VLOOKUP(B236,Index_Methodology!$S$23:$Z$571,8,FALSE)</f>
        <v>4.9978951557402798E-2</v>
      </c>
      <c r="K236" s="35">
        <f>VLOOKUP(B236,Index_Methodology!$S$23:$Z$571,2,FALSE)</f>
        <v>0.39374999999999993</v>
      </c>
      <c r="L236" s="35">
        <f>VLOOKUP(B236,Index_Methodology!$S$23:$Z$571,3,FALSE)</f>
        <v>0.36492146596858638</v>
      </c>
      <c r="M236" s="35">
        <f>VLOOKUP(B236,Index_Methodology!$S$23:$Z$571,4,FALSE)</f>
        <v>0.23495145631067954</v>
      </c>
      <c r="N236" s="35">
        <f>VLOOKUP(B236,Index_Methodology!$S$23:$Z$571,5,FALSE)</f>
        <v>0.23888888888888887</v>
      </c>
      <c r="O236" s="35">
        <f>VLOOKUP(B236,Index_Methodology!$S$23:$Z$571,6,FALSE)</f>
        <v>0.35373134328358208</v>
      </c>
      <c r="P236" s="35">
        <f>VLOOKUP(B236,Index_Methodology!$S$23:$Z$571,7,FALSE)</f>
        <v>0.44814814814814807</v>
      </c>
    </row>
    <row r="237" spans="1:16" x14ac:dyDescent="0.25">
      <c r="A237" t="s">
        <v>87</v>
      </c>
      <c r="B237" s="15">
        <f>Index_Methodology!AB254</f>
        <v>44244</v>
      </c>
      <c r="C237" s="32">
        <f>Index_Methodology!AC254</f>
        <v>8.5524028711051319</v>
      </c>
      <c r="D237" s="32">
        <f>Index_Methodology!AD254</f>
        <v>7.8314806890631017</v>
      </c>
      <c r="E237" s="32">
        <f>Index_Methodology!AE254</f>
        <v>4.5299399300593013</v>
      </c>
      <c r="F237" s="32">
        <f>Index_Methodology!AF254</f>
        <v>4.7649490685877058</v>
      </c>
      <c r="G237" s="32">
        <f>Index_Methodology!AG254</f>
        <v>7.4613616118780612</v>
      </c>
      <c r="H237" s="32">
        <f>Index_Methodology!AH254</f>
        <v>8.5678322299938916</v>
      </c>
      <c r="I237" s="32" t="e">
        <f>VLOOKUP(B237,#REF!,26,FALSE)</f>
        <v>#REF!</v>
      </c>
      <c r="J237" s="35">
        <f>VLOOKUP(B237,Index_Methodology!$S$23:$Z$571,8,FALSE)</f>
        <v>5.1009056352326422E-2</v>
      </c>
      <c r="K237" s="35">
        <f>VLOOKUP(B237,Index_Methodology!$S$23:$Z$571,2,FALSE)</f>
        <v>0.43624999999999992</v>
      </c>
      <c r="L237" s="35">
        <f>VLOOKUP(B237,Index_Methodology!$S$23:$Z$571,3,FALSE)</f>
        <v>0.3994764397905759</v>
      </c>
      <c r="M237" s="35">
        <f>VLOOKUP(B237,Index_Methodology!$S$23:$Z$571,4,FALSE)</f>
        <v>0.23106796116504849</v>
      </c>
      <c r="N237" s="35">
        <f>VLOOKUP(B237,Index_Methodology!$S$23:$Z$571,5,FALSE)</f>
        <v>0.24305555555555558</v>
      </c>
      <c r="O237" s="35">
        <f>VLOOKUP(B237,Index_Methodology!$S$23:$Z$571,6,FALSE)</f>
        <v>0.38059701492537312</v>
      </c>
      <c r="P237" s="35">
        <f>VLOOKUP(B237,Index_Methodology!$S$23:$Z$571,7,FALSE)</f>
        <v>0.437037037037037</v>
      </c>
    </row>
    <row r="238" spans="1:16" x14ac:dyDescent="0.25">
      <c r="A238" t="s">
        <v>87</v>
      </c>
      <c r="B238" s="15">
        <f>Index_Methodology!AB255</f>
        <v>44245</v>
      </c>
      <c r="C238" s="32">
        <f>Index_Methodology!AC255</f>
        <v>9.1638235566641804</v>
      </c>
      <c r="D238" s="32">
        <f>Index_Methodology!AD255</f>
        <v>8.3564201049251796</v>
      </c>
      <c r="E238" s="32">
        <f>Index_Methodology!AE255</f>
        <v>4.7585791118100804</v>
      </c>
      <c r="F238" s="32">
        <f>Index_Methodology!AF255</f>
        <v>5.0619215836811655</v>
      </c>
      <c r="G238" s="32">
        <f>Index_Methodology!AG255</f>
        <v>8.0969903664853646</v>
      </c>
      <c r="H238" s="32">
        <f>Index_Methodology!AH255</f>
        <v>9.309281073436626</v>
      </c>
      <c r="I238" s="32" t="e">
        <f>VLOOKUP(B238,#REF!,26,FALSE)</f>
        <v>#REF!</v>
      </c>
      <c r="J238" s="35">
        <f>VLOOKUP(B238,Index_Methodology!$S$23:$Z$571,8,FALSE)</f>
        <v>4.774208028938294E-2</v>
      </c>
      <c r="K238" s="35">
        <f>VLOOKUP(B238,Index_Methodology!$S$23:$Z$571,2,FALSE)</f>
        <v>0.4375</v>
      </c>
      <c r="L238" s="35">
        <f>VLOOKUP(B238,Index_Methodology!$S$23:$Z$571,3,FALSE)</f>
        <v>0.39895287958115178</v>
      </c>
      <c r="M238" s="35">
        <f>VLOOKUP(B238,Index_Methodology!$S$23:$Z$571,4,FALSE)</f>
        <v>0.22718446601941741</v>
      </c>
      <c r="N238" s="35">
        <f>VLOOKUP(B238,Index_Methodology!$S$23:$Z$571,5,FALSE)</f>
        <v>0.24166666666666664</v>
      </c>
      <c r="O238" s="35">
        <f>VLOOKUP(B238,Index_Methodology!$S$23:$Z$571,6,FALSE)</f>
        <v>0.38656716417910447</v>
      </c>
      <c r="P238" s="35">
        <f>VLOOKUP(B238,Index_Methodology!$S$23:$Z$571,7,FALSE)</f>
        <v>0.44444444444444436</v>
      </c>
    </row>
    <row r="239" spans="1:16" x14ac:dyDescent="0.25">
      <c r="A239" t="s">
        <v>87</v>
      </c>
      <c r="B239" s="15">
        <f>Index_Methodology!AB256</f>
        <v>44246</v>
      </c>
      <c r="C239" s="32">
        <f>Index_Methodology!AC256</f>
        <v>9.2611901438943267</v>
      </c>
      <c r="D239" s="32">
        <f>Index_Methodology!AD256</f>
        <v>8.4714503332246363</v>
      </c>
      <c r="E239" s="32">
        <f>Index_Methodology!AE256</f>
        <v>4.7127582921725395</v>
      </c>
      <c r="F239" s="32">
        <f>Index_Methodology!AF256</f>
        <v>5.1746752081146461</v>
      </c>
      <c r="G239" s="32">
        <f>Index_Methodology!AG256</f>
        <v>8.5160369139258183</v>
      </c>
      <c r="H239" s="32">
        <f>Index_Methodology!AH256</f>
        <v>9.5411154313428135</v>
      </c>
      <c r="I239" s="32" t="e">
        <f>VLOOKUP(B239,#REF!,26,FALSE)</f>
        <v>#REF!</v>
      </c>
      <c r="J239" s="35">
        <f>VLOOKUP(B239,Index_Methodology!$S$23:$Z$571,8,FALSE)</f>
        <v>4.6970205042899879E-2</v>
      </c>
      <c r="K239" s="35">
        <f>VLOOKUP(B239,Index_Methodology!$S$23:$Z$571,2,FALSE)</f>
        <v>0.43499999999999994</v>
      </c>
      <c r="L239" s="35">
        <f>VLOOKUP(B239,Index_Methodology!$S$23:$Z$571,3,FALSE)</f>
        <v>0.3979057591623037</v>
      </c>
      <c r="M239" s="35">
        <f>VLOOKUP(B239,Index_Methodology!$S$23:$Z$571,4,FALSE)</f>
        <v>0.22135922330097083</v>
      </c>
      <c r="N239" s="35">
        <f>VLOOKUP(B239,Index_Methodology!$S$23:$Z$571,5,FALSE)</f>
        <v>0.24305555555555552</v>
      </c>
      <c r="O239" s="35">
        <f>VLOOKUP(B239,Index_Methodology!$S$23:$Z$571,6,FALSE)</f>
        <v>0.4</v>
      </c>
      <c r="P239" s="35">
        <f>VLOOKUP(B239,Index_Methodology!$S$23:$Z$571,7,FALSE)</f>
        <v>0.44814814814814807</v>
      </c>
    </row>
    <row r="240" spans="1:16" x14ac:dyDescent="0.25">
      <c r="A240" t="s">
        <v>87</v>
      </c>
      <c r="B240" s="15">
        <f>Index_Methodology!AB257</f>
        <v>44247</v>
      </c>
      <c r="C240" s="32">
        <f>Index_Methodology!AC257</f>
        <v>8.0512854366822957</v>
      </c>
      <c r="D240" s="32">
        <f>Index_Methodology!AD257</f>
        <v>7.4647276715521054</v>
      </c>
      <c r="E240" s="32">
        <f>Index_Methodology!AE257</f>
        <v>4.1689503879261069</v>
      </c>
      <c r="F240" s="32">
        <f>Index_Methodology!AF257</f>
        <v>4.6213887868081791</v>
      </c>
      <c r="G240" s="32">
        <f>Index_Methodology!AG257</f>
        <v>7.768464766284743</v>
      </c>
      <c r="H240" s="32">
        <f>Index_Methodology!AH257</f>
        <v>8.2617006244615521</v>
      </c>
      <c r="I240" s="32" t="e">
        <f>VLOOKUP(B240,#REF!,26,FALSE)</f>
        <v>#REF!</v>
      </c>
      <c r="J240" s="35">
        <f>VLOOKUP(B240,Index_Methodology!$S$23:$Z$571,8,FALSE)</f>
        <v>5.3795757634755824E-2</v>
      </c>
      <c r="K240" s="35">
        <f>VLOOKUP(B240,Index_Methodology!$S$23:$Z$571,2,FALSE)</f>
        <v>0.43312499999999998</v>
      </c>
      <c r="L240" s="35">
        <f>VLOOKUP(B240,Index_Methodology!$S$23:$Z$571,3,FALSE)</f>
        <v>0.40157068062827223</v>
      </c>
      <c r="M240" s="35">
        <f>VLOOKUP(B240,Index_Methodology!$S$23:$Z$571,4,FALSE)</f>
        <v>0.22427184466019412</v>
      </c>
      <c r="N240" s="35">
        <f>VLOOKUP(B240,Index_Methodology!$S$23:$Z$571,5,FALSE)</f>
        <v>0.24861111111111106</v>
      </c>
      <c r="O240" s="35">
        <f>VLOOKUP(B240,Index_Methodology!$S$23:$Z$571,6,FALSE)</f>
        <v>0.41791044776119407</v>
      </c>
      <c r="P240" s="35">
        <f>VLOOKUP(B240,Index_Methodology!$S$23:$Z$571,7,FALSE)</f>
        <v>0.44444444444444448</v>
      </c>
    </row>
    <row r="241" spans="1:16" x14ac:dyDescent="0.25">
      <c r="A241" t="s">
        <v>87</v>
      </c>
      <c r="B241" s="15">
        <f>Index_Methodology!AB258</f>
        <v>44248</v>
      </c>
      <c r="C241" s="32">
        <f>Index_Methodology!AC258</f>
        <v>7.5501566544133949</v>
      </c>
      <c r="D241" s="32">
        <f>Index_Methodology!AD258</f>
        <v>7.1028609680972954</v>
      </c>
      <c r="E241" s="32">
        <f>Index_Methodology!AE258</f>
        <v>4.069791342307302</v>
      </c>
      <c r="F241" s="32">
        <f>Index_Methodology!AF258</f>
        <v>4.6841140127275525</v>
      </c>
      <c r="G241" s="32">
        <f>Index_Methodology!AG258</f>
        <v>7.5931704005965504</v>
      </c>
      <c r="H241" s="32">
        <f>Index_Methodology!AH258</f>
        <v>9.0330183597608542</v>
      </c>
      <c r="I241" s="32" t="e">
        <f>VLOOKUP(B241,#REF!,26,FALSE)</f>
        <v>#REF!</v>
      </c>
      <c r="J241" s="35">
        <f>VLOOKUP(B241,Index_Methodology!$S$23:$Z$571,8,FALSE)</f>
        <v>5.2482354755960546E-2</v>
      </c>
      <c r="K241" s="35">
        <f>VLOOKUP(B241,Index_Methodology!$S$23:$Z$571,2,FALSE)</f>
        <v>0.39624999999999999</v>
      </c>
      <c r="L241" s="35">
        <f>VLOOKUP(B241,Index_Methodology!$S$23:$Z$571,3,FALSE)</f>
        <v>0.37277486910994762</v>
      </c>
      <c r="M241" s="35">
        <f>VLOOKUP(B241,Index_Methodology!$S$23:$Z$571,4,FALSE)</f>
        <v>0.2135922330097087</v>
      </c>
      <c r="N241" s="35">
        <f>VLOOKUP(B241,Index_Methodology!$S$23:$Z$571,5,FALSE)</f>
        <v>0.24583333333333329</v>
      </c>
      <c r="O241" s="35">
        <f>VLOOKUP(B241,Index_Methodology!$S$23:$Z$571,6,FALSE)</f>
        <v>0.39850746268656723</v>
      </c>
      <c r="P241" s="35">
        <f>VLOOKUP(B241,Index_Methodology!$S$23:$Z$571,7,FALSE)</f>
        <v>0.47407407407407404</v>
      </c>
    </row>
    <row r="242" spans="1:16" x14ac:dyDescent="0.25">
      <c r="A242" t="s">
        <v>87</v>
      </c>
      <c r="B242" s="15">
        <f>Index_Methodology!AB259</f>
        <v>44249</v>
      </c>
      <c r="C242" s="32">
        <f>Index_Methodology!AC259</f>
        <v>7.5998600040687894</v>
      </c>
      <c r="D242" s="32">
        <f>Index_Methodology!AD259</f>
        <v>7.119386954214078</v>
      </c>
      <c r="E242" s="32">
        <f>Index_Methodology!AE259</f>
        <v>4.1709520550867438</v>
      </c>
      <c r="F242" s="32">
        <f>Index_Methodology!AF259</f>
        <v>4.7474803916865955</v>
      </c>
      <c r="G242" s="32">
        <f>Index_Methodology!AG259</f>
        <v>7.9732579908335701</v>
      </c>
      <c r="H242" s="32">
        <f>Index_Methodology!AH259</f>
        <v>8.6475052671887003</v>
      </c>
      <c r="I242" s="32" t="e">
        <f>VLOOKUP(B242,#REF!,26,FALSE)</f>
        <v>#REF!</v>
      </c>
      <c r="J242" s="35">
        <f>VLOOKUP(B242,Index_Methodology!$S$23:$Z$571,8,FALSE)</f>
        <v>5.3537170392897834E-2</v>
      </c>
      <c r="K242" s="35">
        <f>VLOOKUP(B242,Index_Methodology!$S$23:$Z$571,2,FALSE)</f>
        <v>0.40687499999999999</v>
      </c>
      <c r="L242" s="35">
        <f>VLOOKUP(B242,Index_Methodology!$S$23:$Z$571,3,FALSE)</f>
        <v>0.38115183246073303</v>
      </c>
      <c r="M242" s="35">
        <f>VLOOKUP(B242,Index_Methodology!$S$23:$Z$571,4,FALSE)</f>
        <v>0.22330097087378639</v>
      </c>
      <c r="N242" s="35">
        <f>VLOOKUP(B242,Index_Methodology!$S$23:$Z$571,5,FALSE)</f>
        <v>0.2541666666666666</v>
      </c>
      <c r="O242" s="35">
        <f>VLOOKUP(B242,Index_Methodology!$S$23:$Z$571,6,FALSE)</f>
        <v>0.42686567164179107</v>
      </c>
      <c r="P242" s="35">
        <f>VLOOKUP(B242,Index_Methodology!$S$23:$Z$571,7,FALSE)</f>
        <v>0.46296296296296297</v>
      </c>
    </row>
    <row r="243" spans="1:16" x14ac:dyDescent="0.25">
      <c r="A243" t="s">
        <v>87</v>
      </c>
      <c r="B243" s="15">
        <f>Index_Methodology!AB260</f>
        <v>44250</v>
      </c>
      <c r="C243" s="32">
        <f>Index_Methodology!AC260</f>
        <v>8.2325141838174609</v>
      </c>
      <c r="D243" s="32">
        <f>Index_Methodology!AD260</f>
        <v>7.7452893672287626</v>
      </c>
      <c r="E243" s="32">
        <f>Index_Methodology!AE260</f>
        <v>4.3923586166795427</v>
      </c>
      <c r="F243" s="32">
        <f>Index_Methodology!AF260</f>
        <v>5.0323710478586978</v>
      </c>
      <c r="G243" s="32">
        <f>Index_Methodology!AG260</f>
        <v>8.3957228531604837</v>
      </c>
      <c r="H243" s="32">
        <f>Index_Methodology!AH260</f>
        <v>9.4160018133046695</v>
      </c>
      <c r="I243" s="32" t="e">
        <f>VLOOKUP(B243,#REF!,26,FALSE)</f>
        <v>#REF!</v>
      </c>
      <c r="J243" s="35">
        <f>VLOOKUP(B243,Index_Methodology!$S$23:$Z$571,8,FALSE)</f>
        <v>4.9954362764219523E-2</v>
      </c>
      <c r="K243" s="35">
        <f>VLOOKUP(B243,Index_Methodology!$S$23:$Z$571,2,FALSE)</f>
        <v>0.41125</v>
      </c>
      <c r="L243" s="35">
        <f>VLOOKUP(B243,Index_Methodology!$S$23:$Z$571,3,FALSE)</f>
        <v>0.38691099476439789</v>
      </c>
      <c r="M243" s="35">
        <f>VLOOKUP(B243,Index_Methodology!$S$23:$Z$571,4,FALSE)</f>
        <v>0.21941747572815534</v>
      </c>
      <c r="N243" s="35">
        <f>VLOOKUP(B243,Index_Methodology!$S$23:$Z$571,5,FALSE)</f>
        <v>0.25138888888888894</v>
      </c>
      <c r="O243" s="35">
        <f>VLOOKUP(B243,Index_Methodology!$S$23:$Z$571,6,FALSE)</f>
        <v>0.41940298507462692</v>
      </c>
      <c r="P243" s="35">
        <f>VLOOKUP(B243,Index_Methodology!$S$23:$Z$571,7,FALSE)</f>
        <v>0.47037037037037033</v>
      </c>
    </row>
    <row r="244" spans="1:16" x14ac:dyDescent="0.25">
      <c r="A244" t="s">
        <v>87</v>
      </c>
      <c r="B244" s="15">
        <f>Index_Methodology!AB261</f>
        <v>44251</v>
      </c>
      <c r="C244" s="32">
        <f>Index_Methodology!AC261</f>
        <v>8.8463146818472271</v>
      </c>
      <c r="D244" s="32">
        <f>Index_Methodology!AD261</f>
        <v>8.3097104768474459</v>
      </c>
      <c r="E244" s="32">
        <f>Index_Methodology!AE261</f>
        <v>4.3506269277963909</v>
      </c>
      <c r="F244" s="32">
        <f>Index_Methodology!AF261</f>
        <v>5.154523973926171</v>
      </c>
      <c r="G244" s="32">
        <f>Index_Methodology!AG261</f>
        <v>8.6623502286495047</v>
      </c>
      <c r="H244" s="32">
        <f>Index_Methodology!AH261</f>
        <v>9.1392269041244134</v>
      </c>
      <c r="I244" s="32" t="e">
        <f>VLOOKUP(B244,#REF!,26,FALSE)</f>
        <v>#REF!</v>
      </c>
      <c r="J244" s="35">
        <f>VLOOKUP(B244,Index_Methodology!$S$23:$Z$571,8,FALSE)</f>
        <v>5.0656687684823079E-2</v>
      </c>
      <c r="K244" s="35">
        <f>VLOOKUP(B244,Index_Methodology!$S$23:$Z$571,2,FALSE)</f>
        <v>0.448125</v>
      </c>
      <c r="L244" s="35">
        <f>VLOOKUP(B244,Index_Methodology!$S$23:$Z$571,3,FALSE)</f>
        <v>0.42094240837696334</v>
      </c>
      <c r="M244" s="35">
        <f>VLOOKUP(B244,Index_Methodology!$S$23:$Z$571,4,FALSE)</f>
        <v>0.2203883495145631</v>
      </c>
      <c r="N244" s="35">
        <f>VLOOKUP(B244,Index_Methodology!$S$23:$Z$571,5,FALSE)</f>
        <v>0.26111111111111118</v>
      </c>
      <c r="O244" s="35">
        <f>VLOOKUP(B244,Index_Methodology!$S$23:$Z$571,6,FALSE)</f>
        <v>0.43880597014925371</v>
      </c>
      <c r="P244" s="35">
        <f>VLOOKUP(B244,Index_Methodology!$S$23:$Z$571,7,FALSE)</f>
        <v>0.46296296296296297</v>
      </c>
    </row>
    <row r="245" spans="1:16" x14ac:dyDescent="0.25">
      <c r="A245" t="s">
        <v>87</v>
      </c>
      <c r="B245" s="15">
        <f>Index_Methodology!AB262</f>
        <v>44252</v>
      </c>
      <c r="C245" s="32">
        <f>Index_Methodology!AC262</f>
        <v>8.6899641434653692</v>
      </c>
      <c r="D245" s="32">
        <f>Index_Methodology!AD262</f>
        <v>8.2726825610062011</v>
      </c>
      <c r="E245" s="32">
        <f>Index_Methodology!AE262</f>
        <v>4.4616860130582925</v>
      </c>
      <c r="F245" s="32">
        <f>Index_Methodology!AF262</f>
        <v>5.1061517705000465</v>
      </c>
      <c r="G245" s="32">
        <f>Index_Methodology!AG262</f>
        <v>7.9681263258930546</v>
      </c>
      <c r="H245" s="32">
        <f>Index_Methodology!AH262</f>
        <v>9.4155990094327091</v>
      </c>
      <c r="I245" s="32" t="e">
        <f>VLOOKUP(B245,#REF!,26,FALSE)</f>
        <v>#REF!</v>
      </c>
      <c r="J245" s="35">
        <f>VLOOKUP(B245,Index_Methodology!$S$23:$Z$571,8,FALSE)</f>
        <v>5.1136574635254228E-2</v>
      </c>
      <c r="K245" s="35">
        <f>VLOOKUP(B245,Index_Methodology!$S$23:$Z$571,2,FALSE)</f>
        <v>0.44437499999999996</v>
      </c>
      <c r="L245" s="35">
        <f>VLOOKUP(B245,Index_Methodology!$S$23:$Z$571,3,FALSE)</f>
        <v>0.42303664921465967</v>
      </c>
      <c r="M245" s="35">
        <f>VLOOKUP(B245,Index_Methodology!$S$23:$Z$571,4,FALSE)</f>
        <v>0.22815533980582522</v>
      </c>
      <c r="N245" s="35">
        <f>VLOOKUP(B245,Index_Methodology!$S$23:$Z$571,5,FALSE)</f>
        <v>0.26111111111111113</v>
      </c>
      <c r="O245" s="35">
        <f>VLOOKUP(B245,Index_Methodology!$S$23:$Z$571,6,FALSE)</f>
        <v>0.40746268656716422</v>
      </c>
      <c r="P245" s="35">
        <f>VLOOKUP(B245,Index_Methodology!$S$23:$Z$571,7,FALSE)</f>
        <v>0.48148148148148151</v>
      </c>
    </row>
    <row r="246" spans="1:16" x14ac:dyDescent="0.25">
      <c r="A246" t="s">
        <v>87</v>
      </c>
      <c r="B246" s="15">
        <f>Index_Methodology!AB263</f>
        <v>44253</v>
      </c>
      <c r="C246" s="32">
        <f>Index_Methodology!AC263</f>
        <v>9.8636908952473981</v>
      </c>
      <c r="D246" s="32">
        <f>Index_Methodology!AD263</f>
        <v>9.4830191477492782</v>
      </c>
      <c r="E246" s="32">
        <f>Index_Methodology!AE263</f>
        <v>5.064312231661984</v>
      </c>
      <c r="F246" s="32">
        <f>Index_Methodology!AF263</f>
        <v>5.6416797431794778</v>
      </c>
      <c r="G246" s="32">
        <f>Index_Methodology!AG263</f>
        <v>9.2100042198418084</v>
      </c>
      <c r="H246" s="32">
        <f>Index_Methodology!AH263</f>
        <v>10.769545302098528</v>
      </c>
      <c r="I246" s="32" t="e">
        <f>VLOOKUP(B246,#REF!,26,FALSE)</f>
        <v>#REF!</v>
      </c>
      <c r="J246" s="35">
        <f>VLOOKUP(B246,Index_Methodology!$S$23:$Z$571,8,FALSE)</f>
        <v>4.5051594247961721E-2</v>
      </c>
      <c r="K246" s="35">
        <f>VLOOKUP(B246,Index_Methodology!$S$23:$Z$571,2,FALSE)</f>
        <v>0.44437500000000008</v>
      </c>
      <c r="L246" s="35">
        <f>VLOOKUP(B246,Index_Methodology!$S$23:$Z$571,3,FALSE)</f>
        <v>0.42722513089005226</v>
      </c>
      <c r="M246" s="35">
        <f>VLOOKUP(B246,Index_Methodology!$S$23:$Z$571,4,FALSE)</f>
        <v>0.22815533980582522</v>
      </c>
      <c r="N246" s="35">
        <f>VLOOKUP(B246,Index_Methodology!$S$23:$Z$571,5,FALSE)</f>
        <v>0.25416666666666671</v>
      </c>
      <c r="O246" s="35">
        <f>VLOOKUP(B246,Index_Methodology!$S$23:$Z$571,6,FALSE)</f>
        <v>0.41492537313432842</v>
      </c>
      <c r="P246" s="35">
        <f>VLOOKUP(B246,Index_Methodology!$S$23:$Z$571,7,FALSE)</f>
        <v>0.48518518518518522</v>
      </c>
    </row>
    <row r="247" spans="1:16" x14ac:dyDescent="0.25">
      <c r="A247" t="s">
        <v>87</v>
      </c>
      <c r="B247" s="15">
        <f>Index_Methodology!AB264</f>
        <v>44254</v>
      </c>
      <c r="C247" s="32">
        <f>Index_Methodology!AC264</f>
        <v>10.167968712890051</v>
      </c>
      <c r="D247" s="32">
        <f>Index_Methodology!AD264</f>
        <v>9.8809799336807362</v>
      </c>
      <c r="E247" s="32">
        <f>Index_Methodology!AE264</f>
        <v>5.5259787608764652</v>
      </c>
      <c r="F247" s="32">
        <f>Index_Methodology!AF264</f>
        <v>6.1769529795019835</v>
      </c>
      <c r="G247" s="32">
        <f>Index_Methodology!AG264</f>
        <v>9.9052893807867228</v>
      </c>
      <c r="H247" s="32">
        <f>Index_Methodology!AH264</f>
        <v>10.924352074283302</v>
      </c>
      <c r="I247" s="32" t="e">
        <f>VLOOKUP(B247,#REF!,26,FALSE)</f>
        <v>#REF!</v>
      </c>
      <c r="J247" s="35">
        <f>VLOOKUP(B247,Index_Methodology!$S$23:$Z$571,8,FALSE)</f>
        <v>4.3396081602869438E-2</v>
      </c>
      <c r="K247" s="35">
        <f>VLOOKUP(B247,Index_Methodology!$S$23:$Z$571,2,FALSE)</f>
        <v>0.44124999999999998</v>
      </c>
      <c r="L247" s="35">
        <f>VLOOKUP(B247,Index_Methodology!$S$23:$Z$571,3,FALSE)</f>
        <v>0.42879581151832469</v>
      </c>
      <c r="M247" s="35">
        <f>VLOOKUP(B247,Index_Methodology!$S$23:$Z$571,4,FALSE)</f>
        <v>0.23980582524271843</v>
      </c>
      <c r="N247" s="35">
        <f>VLOOKUP(B247,Index_Methodology!$S$23:$Z$571,5,FALSE)</f>
        <v>0.2680555555555556</v>
      </c>
      <c r="O247" s="35">
        <f>VLOOKUP(B247,Index_Methodology!$S$23:$Z$571,6,FALSE)</f>
        <v>0.42985074626865671</v>
      </c>
      <c r="P247" s="35">
        <f>VLOOKUP(B247,Index_Methodology!$S$23:$Z$571,7,FALSE)</f>
        <v>0.47407407407407415</v>
      </c>
    </row>
    <row r="248" spans="1:16" x14ac:dyDescent="0.25">
      <c r="A248" t="s">
        <v>87</v>
      </c>
      <c r="B248" s="15">
        <f>Index_Methodology!AB265</f>
        <v>44255</v>
      </c>
      <c r="C248" s="32">
        <f>Index_Methodology!AC265</f>
        <v>9.0567465164602243</v>
      </c>
      <c r="D248" s="32">
        <f>Index_Methodology!AD265</f>
        <v>8.91596426410403</v>
      </c>
      <c r="E248" s="32">
        <f>Index_Methodology!AE265</f>
        <v>5.3003131566188513</v>
      </c>
      <c r="F248" s="32">
        <f>Index_Methodology!AF265</f>
        <v>5.8038065531838132</v>
      </c>
      <c r="G248" s="32">
        <f>Index_Methodology!AG265</f>
        <v>9.1541984921666693</v>
      </c>
      <c r="H248" s="32">
        <f>Index_Methodology!AH265</f>
        <v>10.983547885595172</v>
      </c>
      <c r="I248" s="32" t="e">
        <f>VLOOKUP(B248,#REF!,26,FALSE)</f>
        <v>#REF!</v>
      </c>
      <c r="J248" s="35">
        <f>VLOOKUP(B248,Index_Methodology!$S$23:$Z$571,8,FALSE)</f>
        <v>4.4511017203290246E-2</v>
      </c>
      <c r="K248" s="35">
        <f>VLOOKUP(B248,Index_Methodology!$S$23:$Z$571,2,FALSE)</f>
        <v>0.40312500000000001</v>
      </c>
      <c r="L248" s="35">
        <f>VLOOKUP(B248,Index_Methodology!$S$23:$Z$571,3,FALSE)</f>
        <v>0.39685863874345551</v>
      </c>
      <c r="M248" s="35">
        <f>VLOOKUP(B248,Index_Methodology!$S$23:$Z$571,4,FALSE)</f>
        <v>0.23592233009708732</v>
      </c>
      <c r="N248" s="35">
        <f>VLOOKUP(B248,Index_Methodology!$S$23:$Z$571,5,FALSE)</f>
        <v>0.25833333333333336</v>
      </c>
      <c r="O248" s="35">
        <f>VLOOKUP(B248,Index_Methodology!$S$23:$Z$571,6,FALSE)</f>
        <v>0.40746268656716422</v>
      </c>
      <c r="P248" s="35">
        <f>VLOOKUP(B248,Index_Methodology!$S$23:$Z$571,7,FALSE)</f>
        <v>0.48888888888888893</v>
      </c>
    </row>
    <row r="249" spans="1:16" x14ac:dyDescent="0.25">
      <c r="A249" t="s">
        <v>87</v>
      </c>
      <c r="B249" s="15">
        <f>Index_Methodology!AB266</f>
        <v>44256</v>
      </c>
      <c r="C249" s="32">
        <f>Index_Methodology!AC266</f>
        <v>8.9682599029346672</v>
      </c>
      <c r="D249" s="32">
        <f>Index_Methodology!AD266</f>
        <v>8.8083597592407088</v>
      </c>
      <c r="E249" s="32">
        <f>Index_Methodology!AE266</f>
        <v>5.2268635775222521</v>
      </c>
      <c r="F249" s="32">
        <f>Index_Methodology!AF266</f>
        <v>5.7285909616997372</v>
      </c>
      <c r="G249" s="32">
        <f>Index_Methodology!AG266</f>
        <v>8.7157383932600556</v>
      </c>
      <c r="H249" s="32">
        <f>Index_Methodology!AH266</f>
        <v>10.452165965206538</v>
      </c>
      <c r="I249" s="32" t="e">
        <f>VLOOKUP(B249,#REF!,26,FALSE)</f>
        <v>#REF!</v>
      </c>
      <c r="J249" s="35">
        <f>VLOOKUP(B249,Index_Methodology!$S$23:$Z$571,8,FALSE)</f>
        <v>4.6065235003371598E-2</v>
      </c>
      <c r="K249" s="35">
        <f>VLOOKUP(B249,Index_Methodology!$S$23:$Z$571,2,FALSE)</f>
        <v>0.41312499999999996</v>
      </c>
      <c r="L249" s="35">
        <f>VLOOKUP(B249,Index_Methodology!$S$23:$Z$571,3,FALSE)</f>
        <v>0.40575916230366493</v>
      </c>
      <c r="M249" s="35">
        <f>VLOOKUP(B249,Index_Methodology!$S$23:$Z$571,4,FALSE)</f>
        <v>0.24077669902912616</v>
      </c>
      <c r="N249" s="35">
        <f>VLOOKUP(B249,Index_Methodology!$S$23:$Z$571,5,FALSE)</f>
        <v>0.2638888888888889</v>
      </c>
      <c r="O249" s="35">
        <f>VLOOKUP(B249,Index_Methodology!$S$23:$Z$571,6,FALSE)</f>
        <v>0.40149253731343287</v>
      </c>
      <c r="P249" s="35">
        <f>VLOOKUP(B249,Index_Methodology!$S$23:$Z$571,7,FALSE)</f>
        <v>0.48148148148148151</v>
      </c>
    </row>
    <row r="250" spans="1:16" x14ac:dyDescent="0.25">
      <c r="A250" t="s">
        <v>87</v>
      </c>
      <c r="B250" s="15">
        <f>Index_Methodology!AB267</f>
        <v>44257</v>
      </c>
      <c r="C250" s="32">
        <f>Index_Methodology!AC267</f>
        <v>10.317586359983087</v>
      </c>
      <c r="D250" s="32">
        <f>Index_Methodology!AD267</f>
        <v>10.053314859337066</v>
      </c>
      <c r="E250" s="32">
        <f>Index_Methodology!AE267</f>
        <v>5.8782830258609522</v>
      </c>
      <c r="F250" s="32">
        <f>Index_Methodology!AF267</f>
        <v>6.4871051963965529</v>
      </c>
      <c r="G250" s="32">
        <f>Index_Methodology!AG267</f>
        <v>9.626919438575694</v>
      </c>
      <c r="H250" s="32">
        <f>Index_Methodology!AH267</f>
        <v>12.081804386939613</v>
      </c>
      <c r="I250" s="32" t="e">
        <f>VLOOKUP(B250,#REF!,26,FALSE)</f>
        <v>#REF!</v>
      </c>
      <c r="J250" s="35">
        <f>VLOOKUP(B250,Index_Methodology!$S$23:$Z$571,8,FALSE)</f>
        <v>4.0464890278920265E-2</v>
      </c>
      <c r="K250" s="35">
        <f>VLOOKUP(B250,Index_Methodology!$S$23:$Z$571,2,FALSE)</f>
        <v>0.41749999999999998</v>
      </c>
      <c r="L250" s="35">
        <f>VLOOKUP(B250,Index_Methodology!$S$23:$Z$571,3,FALSE)</f>
        <v>0.40680628272251312</v>
      </c>
      <c r="M250" s="35">
        <f>VLOOKUP(B250,Index_Methodology!$S$23:$Z$571,4,FALSE)</f>
        <v>0.23786407766990286</v>
      </c>
      <c r="N250" s="35">
        <f>VLOOKUP(B250,Index_Methodology!$S$23:$Z$571,5,FALSE)</f>
        <v>0.26250000000000001</v>
      </c>
      <c r="O250" s="35">
        <f>VLOOKUP(B250,Index_Methodology!$S$23:$Z$571,6,FALSE)</f>
        <v>0.38955223880597012</v>
      </c>
      <c r="P250" s="35">
        <f>VLOOKUP(B250,Index_Methodology!$S$23:$Z$571,7,FALSE)</f>
        <v>0.48888888888888893</v>
      </c>
    </row>
    <row r="251" spans="1:16" x14ac:dyDescent="0.25">
      <c r="A251" t="s">
        <v>87</v>
      </c>
      <c r="B251" s="15">
        <f>Index_Methodology!AB268</f>
        <v>44258</v>
      </c>
      <c r="C251" s="32">
        <f>Index_Methodology!AC268</f>
        <v>11.431023196127697</v>
      </c>
      <c r="D251" s="32">
        <f>Index_Methodology!AD268</f>
        <v>11.006880974190798</v>
      </c>
      <c r="E251" s="32">
        <f>Index_Methodology!AE268</f>
        <v>6.1521969502164673</v>
      </c>
      <c r="F251" s="32">
        <f>Index_Methodology!AF268</f>
        <v>6.7647359493992427</v>
      </c>
      <c r="G251" s="32">
        <f>Index_Methodology!AG268</f>
        <v>10.348006073068225</v>
      </c>
      <c r="H251" s="32">
        <f>Index_Methodology!AH268</f>
        <v>11.504652975168778</v>
      </c>
      <c r="I251" s="32" t="e">
        <f>VLOOKUP(B251,#REF!,26,FALSE)</f>
        <v>#REF!</v>
      </c>
      <c r="J251" s="35">
        <f>VLOOKUP(B251,Index_Methodology!$S$23:$Z$571,8,FALSE)</f>
        <v>4.0241367033165214E-2</v>
      </c>
      <c r="K251" s="35">
        <f>VLOOKUP(B251,Index_Methodology!$S$23:$Z$571,2,FALSE)</f>
        <v>0.45999999999999996</v>
      </c>
      <c r="L251" s="35">
        <f>VLOOKUP(B251,Index_Methodology!$S$23:$Z$571,3,FALSE)</f>
        <v>0.44293193717277496</v>
      </c>
      <c r="M251" s="35">
        <f>VLOOKUP(B251,Index_Methodology!$S$23:$Z$571,4,FALSE)</f>
        <v>0.24757281553398053</v>
      </c>
      <c r="N251" s="35">
        <f>VLOOKUP(B251,Index_Methodology!$S$23:$Z$571,5,FALSE)</f>
        <v>0.27222222222222225</v>
      </c>
      <c r="O251" s="35">
        <f>VLOOKUP(B251,Index_Methodology!$S$23:$Z$571,6,FALSE)</f>
        <v>0.41641791044776111</v>
      </c>
      <c r="P251" s="35">
        <f>VLOOKUP(B251,Index_Methodology!$S$23:$Z$571,7,FALSE)</f>
        <v>0.46296296296296297</v>
      </c>
    </row>
    <row r="252" spans="1:16" x14ac:dyDescent="0.25">
      <c r="A252" t="s">
        <v>87</v>
      </c>
      <c r="B252" s="15">
        <f>Index_Methodology!AB269</f>
        <v>44259</v>
      </c>
      <c r="C252" s="32">
        <f>Index_Methodology!AC269</f>
        <v>11.717194779231356</v>
      </c>
      <c r="D252" s="32">
        <f>Index_Methodology!AD269</f>
        <v>11.225258466971738</v>
      </c>
      <c r="E252" s="32">
        <f>Index_Methodology!AE269</f>
        <v>6.2891249900365622</v>
      </c>
      <c r="F252" s="32">
        <f>Index_Methodology!AF269</f>
        <v>6.8447328731432791</v>
      </c>
      <c r="G252" s="32">
        <f>Index_Methodology!AG269</f>
        <v>10.540404153626396</v>
      </c>
      <c r="H252" s="32">
        <f>Index_Methodology!AH269</f>
        <v>11.760709404026255</v>
      </c>
      <c r="I252" s="32" t="e">
        <f>VLOOKUP(B252,#REF!,26,FALSE)</f>
        <v>#REF!</v>
      </c>
      <c r="J252" s="35">
        <f>VLOOKUP(B252,Index_Methodology!$S$23:$Z$571,8,FALSE)</f>
        <v>3.9365224244420884E-2</v>
      </c>
      <c r="K252" s="35">
        <f>VLOOKUP(B252,Index_Methodology!$S$23:$Z$571,2,FALSE)</f>
        <v>0.46124999999999999</v>
      </c>
      <c r="L252" s="35">
        <f>VLOOKUP(B252,Index_Methodology!$S$23:$Z$571,3,FALSE)</f>
        <v>0.44188481675392666</v>
      </c>
      <c r="M252" s="35">
        <f>VLOOKUP(B252,Index_Methodology!$S$23:$Z$571,4,FALSE)</f>
        <v>0.24757281553398053</v>
      </c>
      <c r="N252" s="35">
        <f>VLOOKUP(B252,Index_Methodology!$S$23:$Z$571,5,FALSE)</f>
        <v>0.26944444444444443</v>
      </c>
      <c r="O252" s="35">
        <f>VLOOKUP(B252,Index_Methodology!$S$23:$Z$571,6,FALSE)</f>
        <v>0.41492537313432837</v>
      </c>
      <c r="P252" s="35">
        <f>VLOOKUP(B252,Index_Methodology!$S$23:$Z$571,7,FALSE)</f>
        <v>0.46296296296296297</v>
      </c>
    </row>
    <row r="253" spans="1:16" x14ac:dyDescent="0.25">
      <c r="A253" t="s">
        <v>87</v>
      </c>
      <c r="B253" s="15">
        <f>Index_Methodology!AB270</f>
        <v>44260</v>
      </c>
      <c r="C253" s="32">
        <f>Index_Methodology!AC270</f>
        <v>11.378486448996778</v>
      </c>
      <c r="D253" s="32">
        <f>Index_Methodology!AD270</f>
        <v>10.779457949717647</v>
      </c>
      <c r="E253" s="32">
        <f>Index_Methodology!AE270</f>
        <v>6.2495728933865919</v>
      </c>
      <c r="F253" s="32">
        <f>Index_Methodology!AF270</f>
        <v>6.8588267393862727</v>
      </c>
      <c r="G253" s="32">
        <f>Index_Methodology!AG270</f>
        <v>10.414293396225625</v>
      </c>
      <c r="H253" s="32">
        <f>Index_Methodology!AH270</f>
        <v>11.46550141509347</v>
      </c>
      <c r="I253" s="32" t="e">
        <f>VLOOKUP(B253,#REF!,26,FALSE)</f>
        <v>#REF!</v>
      </c>
      <c r="J253" s="35">
        <f>VLOOKUP(B253,Index_Methodology!$S$23:$Z$571,8,FALSE)</f>
        <v>4.0701810568208999E-2</v>
      </c>
      <c r="K253" s="35">
        <f>VLOOKUP(B253,Index_Methodology!$S$23:$Z$571,2,FALSE)</f>
        <v>0.46312499999999995</v>
      </c>
      <c r="L253" s="35">
        <f>VLOOKUP(B253,Index_Methodology!$S$23:$Z$571,3,FALSE)</f>
        <v>0.43874345549738225</v>
      </c>
      <c r="M253" s="35">
        <f>VLOOKUP(B253,Index_Methodology!$S$23:$Z$571,4,FALSE)</f>
        <v>0.25436893203883487</v>
      </c>
      <c r="N253" s="35">
        <f>VLOOKUP(B253,Index_Methodology!$S$23:$Z$571,5,FALSE)</f>
        <v>0.27916666666666667</v>
      </c>
      <c r="O253" s="35">
        <f>VLOOKUP(B253,Index_Methodology!$S$23:$Z$571,6,FALSE)</f>
        <v>0.42388059701492536</v>
      </c>
      <c r="P253" s="35">
        <f>VLOOKUP(B253,Index_Methodology!$S$23:$Z$571,7,FALSE)</f>
        <v>0.46666666666666667</v>
      </c>
    </row>
    <row r="254" spans="1:16" x14ac:dyDescent="0.25">
      <c r="A254" t="s">
        <v>87</v>
      </c>
      <c r="B254" s="15">
        <f>Index_Methodology!AB271</f>
        <v>44261</v>
      </c>
      <c r="C254" s="32">
        <f>Index_Methodology!AC271</f>
        <v>11.918013029162093</v>
      </c>
      <c r="D254" s="32">
        <f>Index_Methodology!AD271</f>
        <v>11.302274531261096</v>
      </c>
      <c r="E254" s="32">
        <f>Index_Methodology!AE271</f>
        <v>7.1858011721637798</v>
      </c>
      <c r="F254" s="32">
        <f>Index_Methodology!AF271</f>
        <v>7.3171388768440524</v>
      </c>
      <c r="G254" s="32">
        <f>Index_Methodology!AG271</f>
        <v>11.276970931564245</v>
      </c>
      <c r="H254" s="32">
        <f>Index_Methodology!AH271</f>
        <v>11.707422202950484</v>
      </c>
      <c r="I254" s="32" t="e">
        <f>VLOOKUP(B254,#REF!,26,FALSE)</f>
        <v>#REF!</v>
      </c>
      <c r="J254" s="35">
        <f>VLOOKUP(B254,Index_Methodology!$S$23:$Z$571,8,FALSE)</f>
        <v>3.8911687616488902E-2</v>
      </c>
      <c r="K254" s="35">
        <f>VLOOKUP(B254,Index_Methodology!$S$23:$Z$571,2,FALSE)</f>
        <v>0.46375</v>
      </c>
      <c r="L254" s="35">
        <f>VLOOKUP(B254,Index_Methodology!$S$23:$Z$571,3,FALSE)</f>
        <v>0.43979057591623033</v>
      </c>
      <c r="M254" s="35">
        <f>VLOOKUP(B254,Index_Methodology!$S$23:$Z$571,4,FALSE)</f>
        <v>0.27961165048543679</v>
      </c>
      <c r="N254" s="35">
        <f>VLOOKUP(B254,Index_Methodology!$S$23:$Z$571,5,FALSE)</f>
        <v>0.28472222222222221</v>
      </c>
      <c r="O254" s="35">
        <f>VLOOKUP(B254,Index_Methodology!$S$23:$Z$571,6,FALSE)</f>
        <v>0.43880597014925371</v>
      </c>
      <c r="P254" s="35">
        <f>VLOOKUP(B254,Index_Methodology!$S$23:$Z$571,7,FALSE)</f>
        <v>0.4555555555555556</v>
      </c>
    </row>
    <row r="255" spans="1:16" x14ac:dyDescent="0.25">
      <c r="A255" t="s">
        <v>87</v>
      </c>
      <c r="B255" s="15">
        <f>Index_Methodology!AB272</f>
        <v>44262</v>
      </c>
      <c r="C255" s="32">
        <f>Index_Methodology!AC272</f>
        <v>10.09274086281944</v>
      </c>
      <c r="D255" s="32">
        <f>Index_Methodology!AD272</f>
        <v>9.6853146272679922</v>
      </c>
      <c r="E255" s="32">
        <f>Index_Methodology!AE272</f>
        <v>6.5952761760965908</v>
      </c>
      <c r="F255" s="32">
        <f>Index_Methodology!AF272</f>
        <v>6.6925824903056297</v>
      </c>
      <c r="G255" s="32">
        <f>Index_Methodology!AG272</f>
        <v>10.560003475056686</v>
      </c>
      <c r="H255" s="32">
        <f>Index_Methodology!AH272</f>
        <v>10.708131984489009</v>
      </c>
      <c r="I255" s="32" t="e">
        <f>VLOOKUP(B255,#REF!,26,FALSE)</f>
        <v>#REF!</v>
      </c>
      <c r="J255" s="35">
        <f>VLOOKUP(B255,Index_Methodology!$S$23:$Z$571,8,FALSE)</f>
        <v>4.2542952983343776E-2</v>
      </c>
      <c r="K255" s="35">
        <f>VLOOKUP(B255,Index_Methodology!$S$23:$Z$571,2,FALSE)</f>
        <v>0.42937499999999995</v>
      </c>
      <c r="L255" s="35">
        <f>VLOOKUP(B255,Index_Methodology!$S$23:$Z$571,3,FALSE)</f>
        <v>0.41204188481675397</v>
      </c>
      <c r="M255" s="35">
        <f>VLOOKUP(B255,Index_Methodology!$S$23:$Z$571,4,FALSE)</f>
        <v>0.2805825242718446</v>
      </c>
      <c r="N255" s="35">
        <f>VLOOKUP(B255,Index_Methodology!$S$23:$Z$571,5,FALSE)</f>
        <v>0.28472222222222221</v>
      </c>
      <c r="O255" s="35">
        <f>VLOOKUP(B255,Index_Methodology!$S$23:$Z$571,6,FALSE)</f>
        <v>0.4492537313432835</v>
      </c>
      <c r="P255" s="35">
        <f>VLOOKUP(B255,Index_Methodology!$S$23:$Z$571,7,FALSE)</f>
        <v>0.4555555555555556</v>
      </c>
    </row>
    <row r="256" spans="1:16" x14ac:dyDescent="0.25">
      <c r="A256" t="s">
        <v>87</v>
      </c>
      <c r="B256" s="15">
        <f>Index_Methodology!AB273</f>
        <v>44263</v>
      </c>
      <c r="C256" s="32">
        <f>Index_Methodology!AC273</f>
        <v>9.465145592561921</v>
      </c>
      <c r="D256" s="32">
        <f>Index_Methodology!AD273</f>
        <v>8.9733786137750915</v>
      </c>
      <c r="E256" s="32">
        <f>Index_Methodology!AE273</f>
        <v>6.3935745139668523</v>
      </c>
      <c r="F256" s="32">
        <f>Index_Methodology!AF273</f>
        <v>6.3160556047312797</v>
      </c>
      <c r="G256" s="32">
        <f>Index_Methodology!AG273</f>
        <v>9.6368316717640301</v>
      </c>
      <c r="H256" s="32">
        <f>Index_Methodology!AH273</f>
        <v>9.5336688373302341</v>
      </c>
      <c r="I256" s="32" t="e">
        <f>VLOOKUP(B256,#REF!,26,FALSE)</f>
        <v>#REF!</v>
      </c>
      <c r="J256" s="35">
        <f>VLOOKUP(B256,Index_Methodology!$S$23:$Z$571,8,FALSE)</f>
        <v>4.6618405991213842E-2</v>
      </c>
      <c r="K256" s="35">
        <f>VLOOKUP(B256,Index_Methodology!$S$23:$Z$571,2,FALSE)</f>
        <v>0.44124999999999998</v>
      </c>
      <c r="L256" s="35">
        <f>VLOOKUP(B256,Index_Methodology!$S$23:$Z$571,3,FALSE)</f>
        <v>0.41832460732984289</v>
      </c>
      <c r="M256" s="35">
        <f>VLOOKUP(B256,Index_Methodology!$S$23:$Z$571,4,FALSE)</f>
        <v>0.29805825242718442</v>
      </c>
      <c r="N256" s="35">
        <f>VLOOKUP(B256,Index_Methodology!$S$23:$Z$571,5,FALSE)</f>
        <v>0.29444444444444445</v>
      </c>
      <c r="O256" s="35">
        <f>VLOOKUP(B256,Index_Methodology!$S$23:$Z$571,6,FALSE)</f>
        <v>0.44925373134328356</v>
      </c>
      <c r="P256" s="35">
        <f>VLOOKUP(B256,Index_Methodology!$S$23:$Z$571,7,FALSE)</f>
        <v>0.44444444444444448</v>
      </c>
    </row>
    <row r="257" spans="1:16" x14ac:dyDescent="0.25">
      <c r="A257" t="s">
        <v>87</v>
      </c>
      <c r="B257" s="15">
        <f>Index_Methodology!AB274</f>
        <v>44264</v>
      </c>
      <c r="C257" s="32">
        <f>Index_Methodology!AC274</f>
        <v>9.1507123056750519</v>
      </c>
      <c r="D257" s="32">
        <f>Index_Methodology!AD274</f>
        <v>8.5832210403500238</v>
      </c>
      <c r="E257" s="32">
        <f>Index_Methodology!AE274</f>
        <v>6.0662728371273964</v>
      </c>
      <c r="F257" s="32">
        <f>Index_Methodology!AF274</f>
        <v>6.0718341433587204</v>
      </c>
      <c r="G257" s="32">
        <f>Index_Methodology!AG274</f>
        <v>9.0179817719160482</v>
      </c>
      <c r="H257" s="32">
        <f>Index_Methodology!AH274</f>
        <v>9.3177832137077221</v>
      </c>
      <c r="I257" s="32" t="e">
        <f>VLOOKUP(B257,#REF!,26,FALSE)</f>
        <v>#REF!</v>
      </c>
      <c r="J257" s="35">
        <f>VLOOKUP(B257,Index_Methodology!$S$23:$Z$571,8,FALSE)</f>
        <v>4.8493492656828133E-2</v>
      </c>
      <c r="K257" s="35">
        <f>VLOOKUP(B257,Index_Methodology!$S$23:$Z$571,2,FALSE)</f>
        <v>0.44374999999999992</v>
      </c>
      <c r="L257" s="35">
        <f>VLOOKUP(B257,Index_Methodology!$S$23:$Z$571,3,FALSE)</f>
        <v>0.41623036649214662</v>
      </c>
      <c r="M257" s="35">
        <f>VLOOKUP(B257,Index_Methodology!$S$23:$Z$571,4,FALSE)</f>
        <v>0.29417475728155335</v>
      </c>
      <c r="N257" s="35">
        <f>VLOOKUP(B257,Index_Methodology!$S$23:$Z$571,5,FALSE)</f>
        <v>0.29444444444444445</v>
      </c>
      <c r="O257" s="35">
        <f>VLOOKUP(B257,Index_Methodology!$S$23:$Z$571,6,FALSE)</f>
        <v>0.43731343283582086</v>
      </c>
      <c r="P257" s="35">
        <f>VLOOKUP(B257,Index_Methodology!$S$23:$Z$571,7,FALSE)</f>
        <v>0.45185185185185184</v>
      </c>
    </row>
    <row r="258" spans="1:16" x14ac:dyDescent="0.25">
      <c r="A258" t="s">
        <v>87</v>
      </c>
      <c r="B258" s="15">
        <f>Index_Methodology!AB275</f>
        <v>44265</v>
      </c>
      <c r="C258" s="32">
        <f>Index_Methodology!AC275</f>
        <v>9.9354453356387644</v>
      </c>
      <c r="D258" s="32">
        <f>Index_Methodology!AD275</f>
        <v>9.1950126363029803</v>
      </c>
      <c r="E258" s="32">
        <f>Index_Methodology!AE275</f>
        <v>5.9897935933716919</v>
      </c>
      <c r="F258" s="32">
        <f>Index_Methodology!AF275</f>
        <v>6.3694244928775188</v>
      </c>
      <c r="G258" s="32">
        <f>Index_Methodology!AG275</f>
        <v>9.4537418883643536</v>
      </c>
      <c r="H258" s="32">
        <f>Index_Methodology!AH275</f>
        <v>9.0638148239452878</v>
      </c>
      <c r="I258" s="32" t="e">
        <f>VLOOKUP(B258,#REF!,26,FALSE)</f>
        <v>#REF!</v>
      </c>
      <c r="J258" s="35">
        <f>VLOOKUP(B258,Index_Methodology!$S$23:$Z$571,8,FALSE)</f>
        <v>4.8626406132698946E-2</v>
      </c>
      <c r="K258" s="35">
        <f>VLOOKUP(B258,Index_Methodology!$S$23:$Z$571,2,FALSE)</f>
        <v>0.48312499999999992</v>
      </c>
      <c r="L258" s="35">
        <f>VLOOKUP(B258,Index_Methodology!$S$23:$Z$571,3,FALSE)</f>
        <v>0.44712041884816756</v>
      </c>
      <c r="M258" s="35">
        <f>VLOOKUP(B258,Index_Methodology!$S$23:$Z$571,4,FALSE)</f>
        <v>0.29126213592233008</v>
      </c>
      <c r="N258" s="35">
        <f>VLOOKUP(B258,Index_Methodology!$S$23:$Z$571,5,FALSE)</f>
        <v>0.30972222222222223</v>
      </c>
      <c r="O258" s="35">
        <f>VLOOKUP(B258,Index_Methodology!$S$23:$Z$571,6,FALSE)</f>
        <v>0.45970149253731335</v>
      </c>
      <c r="P258" s="35">
        <f>VLOOKUP(B258,Index_Methodology!$S$23:$Z$571,7,FALSE)</f>
        <v>0.44074074074074077</v>
      </c>
    </row>
    <row r="259" spans="1:16" x14ac:dyDescent="0.25">
      <c r="A259" t="s">
        <v>87</v>
      </c>
      <c r="B259" s="15">
        <f>Index_Methodology!AB276</f>
        <v>44266</v>
      </c>
      <c r="C259" s="32">
        <f>Index_Methodology!AC276</f>
        <v>9.8135783767624378</v>
      </c>
      <c r="D259" s="32">
        <f>Index_Methodology!AD276</f>
        <v>9.0482515752485089</v>
      </c>
      <c r="E259" s="32">
        <f>Index_Methodology!AE276</f>
        <v>5.8586296953221026</v>
      </c>
      <c r="F259" s="32">
        <f>Index_Methodology!AF276</f>
        <v>6.3570892607640506</v>
      </c>
      <c r="G259" s="32">
        <f>Index_Methodology!AG276</f>
        <v>8.8533775073943062</v>
      </c>
      <c r="H259" s="32">
        <f>Index_Methodology!AH276</f>
        <v>9.5023755766278768</v>
      </c>
      <c r="I259" s="32" t="e">
        <f>VLOOKUP(B259,#REF!,26,FALSE)</f>
        <v>#REF!</v>
      </c>
      <c r="J259" s="35">
        <f>VLOOKUP(B259,Index_Methodology!$S$23:$Z$571,8,FALSE)</f>
        <v>4.8720760322468262E-2</v>
      </c>
      <c r="K259" s="35">
        <f>VLOOKUP(B259,Index_Methodology!$S$23:$Z$571,2,FALSE)</f>
        <v>0.47812499999999991</v>
      </c>
      <c r="L259" s="35">
        <f>VLOOKUP(B259,Index_Methodology!$S$23:$Z$571,3,FALSE)</f>
        <v>0.44083769633507847</v>
      </c>
      <c r="M259" s="35">
        <f>VLOOKUP(B259,Index_Methodology!$S$23:$Z$571,4,FALSE)</f>
        <v>0.28543689320388343</v>
      </c>
      <c r="N259" s="35">
        <f>VLOOKUP(B259,Index_Methodology!$S$23:$Z$571,5,FALSE)</f>
        <v>0.30972222222222223</v>
      </c>
      <c r="O259" s="35">
        <f>VLOOKUP(B259,Index_Methodology!$S$23:$Z$571,6,FALSE)</f>
        <v>0.43134328358208951</v>
      </c>
      <c r="P259" s="35">
        <f>VLOOKUP(B259,Index_Methodology!$S$23:$Z$571,7,FALSE)</f>
        <v>0.46296296296296297</v>
      </c>
    </row>
    <row r="260" spans="1:16" x14ac:dyDescent="0.25">
      <c r="A260" t="s">
        <v>87</v>
      </c>
      <c r="B260" s="15">
        <f>Index_Methodology!AB277</f>
        <v>44267</v>
      </c>
      <c r="C260" s="32">
        <f>Index_Methodology!AC277</f>
        <v>9.7699132350798426</v>
      </c>
      <c r="D260" s="32">
        <f>Index_Methodology!AD277</f>
        <v>9.0394499030905777</v>
      </c>
      <c r="E260" s="32">
        <f>Index_Methodology!AE277</f>
        <v>5.7815482852067488</v>
      </c>
      <c r="F260" s="32">
        <f>Index_Methodology!AF277</f>
        <v>6.3754283897346422</v>
      </c>
      <c r="G260" s="32">
        <f>Index_Methodology!AG277</f>
        <v>9.0114970059016475</v>
      </c>
      <c r="H260" s="32">
        <f>Index_Methodology!AH277</f>
        <v>9.7258787447002941</v>
      </c>
      <c r="I260" s="32" t="e">
        <f>VLOOKUP(B260,#REF!,26,FALSE)</f>
        <v>#REF!</v>
      </c>
      <c r="J260" s="35">
        <f>VLOOKUP(B260,Index_Methodology!$S$23:$Z$571,8,FALSE)</f>
        <v>4.8362763172086508E-2</v>
      </c>
      <c r="K260" s="35">
        <f>VLOOKUP(B260,Index_Methodology!$S$23:$Z$571,2,FALSE)</f>
        <v>0.47249999999999998</v>
      </c>
      <c r="L260" s="35">
        <f>VLOOKUP(B260,Index_Methodology!$S$23:$Z$571,3,FALSE)</f>
        <v>0.43717277486910994</v>
      </c>
      <c r="M260" s="35">
        <f>VLOOKUP(B260,Index_Methodology!$S$23:$Z$571,4,FALSE)</f>
        <v>0.27961165048543685</v>
      </c>
      <c r="N260" s="35">
        <f>VLOOKUP(B260,Index_Methodology!$S$23:$Z$571,5,FALSE)</f>
        <v>0.30833333333333335</v>
      </c>
      <c r="O260" s="35">
        <f>VLOOKUP(B260,Index_Methodology!$S$23:$Z$571,6,FALSE)</f>
        <v>0.43582089552238806</v>
      </c>
      <c r="P260" s="35">
        <f>VLOOKUP(B260,Index_Methodology!$S$23:$Z$571,7,FALSE)</f>
        <v>0.47037037037037033</v>
      </c>
    </row>
    <row r="261" spans="1:16" x14ac:dyDescent="0.25">
      <c r="A261" t="s">
        <v>87</v>
      </c>
      <c r="B261" s="15">
        <f>Index_Methodology!AB278</f>
        <v>44268</v>
      </c>
      <c r="C261" s="32">
        <f>Index_Methodology!AC278</f>
        <v>9.3579596866618679</v>
      </c>
      <c r="D261" s="32">
        <f>Index_Methodology!AD278</f>
        <v>8.6146572919741917</v>
      </c>
      <c r="E261" s="32">
        <f>Index_Methodology!AE278</f>
        <v>5.73303173784383</v>
      </c>
      <c r="F261" s="32">
        <f>Index_Methodology!AF278</f>
        <v>6.3109234963524772</v>
      </c>
      <c r="G261" s="32">
        <f>Index_Methodology!AG278</f>
        <v>8.9030951763915294</v>
      </c>
      <c r="H261" s="32">
        <f>Index_Methodology!AH278</f>
        <v>9.2671416980212573</v>
      </c>
      <c r="I261" s="32" t="e">
        <f>VLOOKUP(B261,#REF!,26,FALSE)</f>
        <v>#REF!</v>
      </c>
      <c r="J261" s="35">
        <f>VLOOKUP(B261,Index_Methodology!$S$23:$Z$571,8,FALSE)</f>
        <v>4.99574710357365E-2</v>
      </c>
      <c r="K261" s="35">
        <f>VLOOKUP(B261,Index_Methodology!$S$23:$Z$571,2,FALSE)</f>
        <v>0.46750000000000008</v>
      </c>
      <c r="L261" s="35">
        <f>VLOOKUP(B261,Index_Methodology!$S$23:$Z$571,3,FALSE)</f>
        <v>0.43036649214659689</v>
      </c>
      <c r="M261" s="35">
        <f>VLOOKUP(B261,Index_Methodology!$S$23:$Z$571,4,FALSE)</f>
        <v>0.28640776699029125</v>
      </c>
      <c r="N261" s="35">
        <f>VLOOKUP(B261,Index_Methodology!$S$23:$Z$571,5,FALSE)</f>
        <v>0.31527777777777782</v>
      </c>
      <c r="O261" s="35">
        <f>VLOOKUP(B261,Index_Methodology!$S$23:$Z$571,6,FALSE)</f>
        <v>0.44477611940298517</v>
      </c>
      <c r="P261" s="35">
        <f>VLOOKUP(B261,Index_Methodology!$S$23:$Z$571,7,FALSE)</f>
        <v>0.46296296296296297</v>
      </c>
    </row>
    <row r="262" spans="1:16" x14ac:dyDescent="0.25">
      <c r="A262" t="s">
        <v>87</v>
      </c>
      <c r="B262" s="15">
        <f>Index_Methodology!AB279</f>
        <v>44269</v>
      </c>
      <c r="C262" s="32">
        <f>Index_Methodology!AC279</f>
        <v>8.5356141892062904</v>
      </c>
      <c r="D262" s="32">
        <f>Index_Methodology!AD279</f>
        <v>8.0672159695200776</v>
      </c>
      <c r="E262" s="32">
        <f>Index_Methodology!AE279</f>
        <v>5.617012555052515</v>
      </c>
      <c r="F262" s="32">
        <f>Index_Methodology!AF279</f>
        <v>6.1769094036523278</v>
      </c>
      <c r="G262" s="32">
        <f>Index_Methodology!AG279</f>
        <v>8.4588821419980622</v>
      </c>
      <c r="H262" s="32">
        <f>Index_Methodology!AH279</f>
        <v>9.2562536196323961</v>
      </c>
      <c r="I262" s="32" t="e">
        <f>VLOOKUP(B262,#REF!,26,FALSE)</f>
        <v>#REF!</v>
      </c>
      <c r="J262" s="35">
        <f>VLOOKUP(B262,Index_Methodology!$S$23:$Z$571,8,FALSE)</f>
        <v>5.0816495495836542E-2</v>
      </c>
      <c r="K262" s="35">
        <f>VLOOKUP(B262,Index_Methodology!$S$23:$Z$571,2,FALSE)</f>
        <v>0.43374999999999997</v>
      </c>
      <c r="L262" s="35">
        <f>VLOOKUP(B262,Index_Methodology!$S$23:$Z$571,3,FALSE)</f>
        <v>0.40994764397905764</v>
      </c>
      <c r="M262" s="35">
        <f>VLOOKUP(B262,Index_Methodology!$S$23:$Z$571,4,FALSE)</f>
        <v>0.28543689320388343</v>
      </c>
      <c r="N262" s="35">
        <f>VLOOKUP(B262,Index_Methodology!$S$23:$Z$571,5,FALSE)</f>
        <v>0.31388888888888888</v>
      </c>
      <c r="O262" s="35">
        <f>VLOOKUP(B262,Index_Methodology!$S$23:$Z$571,6,FALSE)</f>
        <v>0.42985074626865671</v>
      </c>
      <c r="P262" s="35">
        <f>VLOOKUP(B262,Index_Methodology!$S$23:$Z$571,7,FALSE)</f>
        <v>0.47037037037037033</v>
      </c>
    </row>
    <row r="263" spans="1:16" x14ac:dyDescent="0.25">
      <c r="A263" t="s">
        <v>87</v>
      </c>
      <c r="B263" s="15">
        <f>Index_Methodology!AB280</f>
        <v>44270</v>
      </c>
      <c r="C263" s="32">
        <f>Index_Methodology!AC280</f>
        <v>8.9314288240380542</v>
      </c>
      <c r="D263" s="32">
        <f>Index_Methodology!AD280</f>
        <v>8.4794018852996516</v>
      </c>
      <c r="E263" s="32">
        <f>Index_Methodology!AE280</f>
        <v>5.7857799612029188</v>
      </c>
      <c r="F263" s="32">
        <f>Index_Methodology!AF280</f>
        <v>6.3061940317873084</v>
      </c>
      <c r="G263" s="32">
        <f>Index_Methodology!AG280</f>
        <v>8.6525284849789639</v>
      </c>
      <c r="H263" s="32">
        <f>Index_Methodology!AH280</f>
        <v>9.3842173092073065</v>
      </c>
      <c r="I263" s="32" t="e">
        <f>VLOOKUP(B263,#REF!,26,FALSE)</f>
        <v>#REF!</v>
      </c>
      <c r="J263" s="35">
        <f>VLOOKUP(B263,Index_Methodology!$S$23:$Z$571,8,FALSE)</f>
        <v>4.933421165649348E-2</v>
      </c>
      <c r="K263" s="35">
        <f>VLOOKUP(B263,Index_Methodology!$S$23:$Z$571,2,FALSE)</f>
        <v>0.44062499999999999</v>
      </c>
      <c r="L263" s="35">
        <f>VLOOKUP(B263,Index_Methodology!$S$23:$Z$571,3,FALSE)</f>
        <v>0.41832460732984289</v>
      </c>
      <c r="M263" s="35">
        <f>VLOOKUP(B263,Index_Methodology!$S$23:$Z$571,4,FALSE)</f>
        <v>0.28543689320388343</v>
      </c>
      <c r="N263" s="35">
        <f>VLOOKUP(B263,Index_Methodology!$S$23:$Z$571,5,FALSE)</f>
        <v>0.31111111111111106</v>
      </c>
      <c r="O263" s="35">
        <f>VLOOKUP(B263,Index_Methodology!$S$23:$Z$571,6,FALSE)</f>
        <v>0.42686567164179107</v>
      </c>
      <c r="P263" s="35">
        <f>VLOOKUP(B263,Index_Methodology!$S$23:$Z$571,7,FALSE)</f>
        <v>0.46296296296296297</v>
      </c>
    </row>
    <row r="264" spans="1:16" x14ac:dyDescent="0.25">
      <c r="A264" t="s">
        <v>87</v>
      </c>
      <c r="B264" s="15">
        <f>Index_Methodology!AB281</f>
        <v>44271</v>
      </c>
      <c r="C264" s="32">
        <f>Index_Methodology!AC281</f>
        <v>9.3625549187731849</v>
      </c>
      <c r="D264" s="32">
        <f>Index_Methodology!AD281</f>
        <v>8.8316819606658648</v>
      </c>
      <c r="E264" s="32">
        <f>Index_Methodology!AE281</f>
        <v>5.665068022030586</v>
      </c>
      <c r="F264" s="32">
        <f>Index_Methodology!AF281</f>
        <v>6.6012348183984697</v>
      </c>
      <c r="G264" s="32">
        <f>Index_Methodology!AG281</f>
        <v>8.8039922791220526</v>
      </c>
      <c r="H264" s="32">
        <f>Index_Methodology!AH281</f>
        <v>9.9804383563881611</v>
      </c>
      <c r="I264" s="32" t="e">
        <f>VLOOKUP(B264,#REF!,26,FALSE)</f>
        <v>#REF!</v>
      </c>
      <c r="J264" s="35">
        <f>VLOOKUP(B264,Index_Methodology!$S$23:$Z$571,8,FALSE)</f>
        <v>4.7129229556265056E-2</v>
      </c>
      <c r="K264" s="35">
        <f>VLOOKUP(B264,Index_Methodology!$S$23:$Z$571,2,FALSE)</f>
        <v>0.44124999999999998</v>
      </c>
      <c r="L264" s="35">
        <f>VLOOKUP(B264,Index_Methodology!$S$23:$Z$571,3,FALSE)</f>
        <v>0.41623036649214662</v>
      </c>
      <c r="M264" s="35">
        <f>VLOOKUP(B264,Index_Methodology!$S$23:$Z$571,4,FALSE)</f>
        <v>0.26699029126213591</v>
      </c>
      <c r="N264" s="35">
        <f>VLOOKUP(B264,Index_Methodology!$S$23:$Z$571,5,FALSE)</f>
        <v>0.31111111111111117</v>
      </c>
      <c r="O264" s="35">
        <f>VLOOKUP(B264,Index_Methodology!$S$23:$Z$571,6,FALSE)</f>
        <v>0.41492537313432837</v>
      </c>
      <c r="P264" s="35">
        <f>VLOOKUP(B264,Index_Methodology!$S$23:$Z$571,7,FALSE)</f>
        <v>0.47037037037037033</v>
      </c>
    </row>
    <row r="265" spans="1:16" x14ac:dyDescent="0.25">
      <c r="A265" t="s">
        <v>87</v>
      </c>
      <c r="B265" s="15">
        <f>Index_Methodology!AB282</f>
        <v>44272</v>
      </c>
      <c r="C265" s="32">
        <f>Index_Methodology!AC282</f>
        <v>11.125297245958281</v>
      </c>
      <c r="D265" s="32">
        <f>Index_Methodology!AD282</f>
        <v>10.372616838007747</v>
      </c>
      <c r="E265" s="32">
        <f>Index_Methodology!AE282</f>
        <v>6.2170366150658296</v>
      </c>
      <c r="F265" s="32">
        <f>Index_Methodology!AF282</f>
        <v>7.2884342708009502</v>
      </c>
      <c r="G265" s="32">
        <f>Index_Methodology!AG282</f>
        <v>10.144097353166844</v>
      </c>
      <c r="H265" s="32">
        <f>Index_Methodology!AH282</f>
        <v>10.616926279933251</v>
      </c>
      <c r="I265" s="32" t="e">
        <f>VLOOKUP(B265,#REF!,26,FALSE)</f>
        <v>#REF!</v>
      </c>
      <c r="J265" s="35">
        <f>VLOOKUP(B265,Index_Methodology!$S$23:$Z$571,8,FALSE)</f>
        <v>4.3257271186604364E-2</v>
      </c>
      <c r="K265" s="35">
        <f>VLOOKUP(B265,Index_Methodology!$S$23:$Z$571,2,FALSE)</f>
        <v>0.48125000000000001</v>
      </c>
      <c r="L265" s="35">
        <f>VLOOKUP(B265,Index_Methodology!$S$23:$Z$571,3,FALSE)</f>
        <v>0.44869109947643981</v>
      </c>
      <c r="M265" s="35">
        <f>VLOOKUP(B265,Index_Methodology!$S$23:$Z$571,4,FALSE)</f>
        <v>0.26893203883495143</v>
      </c>
      <c r="N265" s="35">
        <f>VLOOKUP(B265,Index_Methodology!$S$23:$Z$571,5,FALSE)</f>
        <v>0.31527777777777771</v>
      </c>
      <c r="O265" s="35">
        <f>VLOOKUP(B265,Index_Methodology!$S$23:$Z$571,6,FALSE)</f>
        <v>0.43880597014925371</v>
      </c>
      <c r="P265" s="35">
        <f>VLOOKUP(B265,Index_Methodology!$S$23:$Z$571,7,FALSE)</f>
        <v>0.45925925925925926</v>
      </c>
    </row>
    <row r="266" spans="1:16" x14ac:dyDescent="0.25">
      <c r="A266" t="s">
        <v>87</v>
      </c>
      <c r="B266" s="15">
        <f>Index_Methodology!AB283</f>
        <v>44273</v>
      </c>
      <c r="C266" s="32">
        <f>Index_Methodology!AC283</f>
        <v>11.781347698718989</v>
      </c>
      <c r="D266" s="32">
        <f>Index_Methodology!AD283</f>
        <v>11.089854984520272</v>
      </c>
      <c r="E266" s="32">
        <f>Index_Methodology!AE283</f>
        <v>6.5739558952484076</v>
      </c>
      <c r="F266" s="32">
        <f>Index_Methodology!AF283</f>
        <v>7.8197834140620186</v>
      </c>
      <c r="G266" s="32">
        <f>Index_Methodology!AG283</f>
        <v>10.254307344996576</v>
      </c>
      <c r="H266" s="32">
        <f>Index_Methodology!AH283</f>
        <v>11.758382108663005</v>
      </c>
      <c r="I266" s="32" t="e">
        <f>VLOOKUP(B266,#REF!,26,FALSE)</f>
        <v>#REF!</v>
      </c>
      <c r="J266" s="35">
        <f>VLOOKUP(B266,Index_Methodology!$S$23:$Z$571,8,FALSE)</f>
        <v>4.031796804126643E-2</v>
      </c>
      <c r="K266" s="35">
        <f>VLOOKUP(B266,Index_Methodology!$S$23:$Z$571,2,FALSE)</f>
        <v>0.47499999999999998</v>
      </c>
      <c r="L266" s="35">
        <f>VLOOKUP(B266,Index_Methodology!$S$23:$Z$571,3,FALSE)</f>
        <v>0.44712041884816756</v>
      </c>
      <c r="M266" s="35">
        <f>VLOOKUP(B266,Index_Methodology!$S$23:$Z$571,4,FALSE)</f>
        <v>0.26504854368932035</v>
      </c>
      <c r="N266" s="35">
        <f>VLOOKUP(B266,Index_Methodology!$S$23:$Z$571,5,FALSE)</f>
        <v>0.31527777777777777</v>
      </c>
      <c r="O266" s="35">
        <f>VLOOKUP(B266,Index_Methodology!$S$23:$Z$571,6,FALSE)</f>
        <v>0.41343283582089557</v>
      </c>
      <c r="P266" s="35">
        <f>VLOOKUP(B266,Index_Methodology!$S$23:$Z$571,7,FALSE)</f>
        <v>0.47407407407407404</v>
      </c>
    </row>
    <row r="267" spans="1:16" x14ac:dyDescent="0.25">
      <c r="A267" t="s">
        <v>87</v>
      </c>
      <c r="B267" s="15">
        <f>Index_Methodology!AB284</f>
        <v>44274</v>
      </c>
      <c r="C267" s="32">
        <f>Index_Methodology!AC284</f>
        <v>11.466474787364064</v>
      </c>
      <c r="D267" s="32">
        <f>Index_Methodology!AD284</f>
        <v>10.899681816313477</v>
      </c>
      <c r="E267" s="32">
        <f>Index_Methodology!AE284</f>
        <v>6.4942033141808739</v>
      </c>
      <c r="F267" s="32">
        <f>Index_Methodology!AF284</f>
        <v>7.5736293179419176</v>
      </c>
      <c r="G267" s="32">
        <f>Index_Methodology!AG284</f>
        <v>10.200661338075802</v>
      </c>
      <c r="H267" s="32">
        <f>Index_Methodology!AH284</f>
        <v>11.579237712764531</v>
      </c>
      <c r="I267" s="32" t="e">
        <f>VLOOKUP(B267,#REF!,26,FALSE)</f>
        <v>#REF!</v>
      </c>
      <c r="J267" s="35">
        <f>VLOOKUP(B267,Index_Methodology!$S$23:$Z$571,8,FALSE)</f>
        <v>4.1261591620240498E-2</v>
      </c>
      <c r="K267" s="35">
        <f>VLOOKUP(B267,Index_Methodology!$S$23:$Z$571,2,FALSE)</f>
        <v>0.47312500000000002</v>
      </c>
      <c r="L267" s="35">
        <f>VLOOKUP(B267,Index_Methodology!$S$23:$Z$571,3,FALSE)</f>
        <v>0.44973821989528789</v>
      </c>
      <c r="M267" s="35">
        <f>VLOOKUP(B267,Index_Methodology!$S$23:$Z$571,4,FALSE)</f>
        <v>0.26796116504854361</v>
      </c>
      <c r="N267" s="35">
        <f>VLOOKUP(B267,Index_Methodology!$S$23:$Z$571,5,FALSE)</f>
        <v>0.3125</v>
      </c>
      <c r="O267" s="35">
        <f>VLOOKUP(B267,Index_Methodology!$S$23:$Z$571,6,FALSE)</f>
        <v>0.42089552238805972</v>
      </c>
      <c r="P267" s="35">
        <f>VLOOKUP(B267,Index_Methodology!$S$23:$Z$571,7,FALSE)</f>
        <v>0.47777777777777775</v>
      </c>
    </row>
    <row r="268" spans="1:16" x14ac:dyDescent="0.25">
      <c r="A268" t="s">
        <v>87</v>
      </c>
      <c r="B268" s="15">
        <f>Index_Methodology!AB285</f>
        <v>44275</v>
      </c>
      <c r="C268" s="32">
        <f>Index_Methodology!AC285</f>
        <v>12.053708280371666</v>
      </c>
      <c r="D268" s="32">
        <f>Index_Methodology!AD285</f>
        <v>11.555109966218781</v>
      </c>
      <c r="E268" s="32">
        <f>Index_Methodology!AE285</f>
        <v>7.3904817181009559</v>
      </c>
      <c r="F268" s="32">
        <f>Index_Methodology!AF285</f>
        <v>8.0180664352141182</v>
      </c>
      <c r="G268" s="32">
        <f>Index_Methodology!AG285</f>
        <v>11.208983641567329</v>
      </c>
      <c r="H268" s="32">
        <f>Index_Methodology!AH285</f>
        <v>11.920665142619219</v>
      </c>
      <c r="I268" s="32" t="e">
        <f>VLOOKUP(B268,#REF!,26,FALSE)</f>
        <v>#REF!</v>
      </c>
      <c r="J268" s="35">
        <f>VLOOKUP(B268,Index_Methodology!$S$23:$Z$571,8,FALSE)</f>
        <v>3.914770367957255E-2</v>
      </c>
      <c r="K268" s="35">
        <f>VLOOKUP(B268,Index_Methodology!$S$23:$Z$571,2,FALSE)</f>
        <v>0.47187499999999999</v>
      </c>
      <c r="L268" s="35">
        <f>VLOOKUP(B268,Index_Methodology!$S$23:$Z$571,3,FALSE)</f>
        <v>0.4523560209424084</v>
      </c>
      <c r="M268" s="35">
        <f>VLOOKUP(B268,Index_Methodology!$S$23:$Z$571,4,FALSE)</f>
        <v>0.28932038834951446</v>
      </c>
      <c r="N268" s="35">
        <f>VLOOKUP(B268,Index_Methodology!$S$23:$Z$571,5,FALSE)</f>
        <v>0.31388888888888888</v>
      </c>
      <c r="O268" s="35">
        <f>VLOOKUP(B268,Index_Methodology!$S$23:$Z$571,6,FALSE)</f>
        <v>0.43880597014925382</v>
      </c>
      <c r="P268" s="35">
        <f>VLOOKUP(B268,Index_Methodology!$S$23:$Z$571,7,FALSE)</f>
        <v>0.46666666666666667</v>
      </c>
    </row>
    <row r="269" spans="1:16" x14ac:dyDescent="0.25">
      <c r="A269" t="s">
        <v>87</v>
      </c>
      <c r="B269" s="15">
        <f>Index_Methodology!AB286</f>
        <v>44276</v>
      </c>
      <c r="C269" s="32">
        <f>Index_Methodology!AC286</f>
        <v>10.331317479974487</v>
      </c>
      <c r="D269" s="32">
        <f>Index_Methodology!AD286</f>
        <v>10.145820106343447</v>
      </c>
      <c r="E269" s="32">
        <f>Index_Methodology!AE286</f>
        <v>6.9589478719810574</v>
      </c>
      <c r="F269" s="32">
        <f>Index_Methodology!AF286</f>
        <v>7.1339919824054823</v>
      </c>
      <c r="G269" s="32">
        <f>Index_Methodology!AG286</f>
        <v>10.593542504131021</v>
      </c>
      <c r="H269" s="32">
        <f>Index_Methodology!AH286</f>
        <v>10.809078761220428</v>
      </c>
      <c r="I269" s="32" t="e">
        <f>VLOOKUP(B269,#REF!,26,FALSE)</f>
        <v>#REF!</v>
      </c>
      <c r="J269" s="35">
        <f>VLOOKUP(B269,Index_Methodology!$S$23:$Z$571,8,FALSE)</f>
        <v>4.2830936214835282E-2</v>
      </c>
      <c r="K269" s="35">
        <f>VLOOKUP(B269,Index_Methodology!$S$23:$Z$571,2,FALSE)</f>
        <v>0.44250000000000006</v>
      </c>
      <c r="L269" s="35">
        <f>VLOOKUP(B269,Index_Methodology!$S$23:$Z$571,3,FALSE)</f>
        <v>0.43455497382198949</v>
      </c>
      <c r="M269" s="35">
        <f>VLOOKUP(B269,Index_Methodology!$S$23:$Z$571,4,FALSE)</f>
        <v>0.29805825242718437</v>
      </c>
      <c r="N269" s="35">
        <f>VLOOKUP(B269,Index_Methodology!$S$23:$Z$571,5,FALSE)</f>
        <v>0.30555555555555552</v>
      </c>
      <c r="O269" s="35">
        <f>VLOOKUP(B269,Index_Methodology!$S$23:$Z$571,6,FALSE)</f>
        <v>0.45373134328358217</v>
      </c>
      <c r="P269" s="35">
        <f>VLOOKUP(B269,Index_Methodology!$S$23:$Z$571,7,FALSE)</f>
        <v>0.46296296296296297</v>
      </c>
    </row>
    <row r="270" spans="1:16" x14ac:dyDescent="0.25">
      <c r="A270" t="s">
        <v>87</v>
      </c>
      <c r="B270" s="15">
        <f>Index_Methodology!AB287</f>
        <v>44277</v>
      </c>
      <c r="C270" s="32">
        <f>Index_Methodology!AC287</f>
        <v>10.215522736656281</v>
      </c>
      <c r="D270" s="32">
        <f>Index_Methodology!AD287</f>
        <v>10.03701943552189</v>
      </c>
      <c r="E270" s="32">
        <f>Index_Methodology!AE287</f>
        <v>6.9137808474328439</v>
      </c>
      <c r="F270" s="32">
        <f>Index_Methodology!AF287</f>
        <v>6.9390826027387078</v>
      </c>
      <c r="G270" s="32">
        <f>Index_Methodology!AG287</f>
        <v>10.291230766268795</v>
      </c>
      <c r="H270" s="32">
        <f>Index_Methodology!AH287</f>
        <v>10.131269923757266</v>
      </c>
      <c r="I270" s="32" t="e">
        <f>VLOOKUP(B270,#REF!,26,FALSE)</f>
        <v>#REF!</v>
      </c>
      <c r="J270" s="35">
        <f>VLOOKUP(B270,Index_Methodology!$S$23:$Z$571,8,FALSE)</f>
        <v>4.4234153420122144E-2</v>
      </c>
      <c r="K270" s="35">
        <f>VLOOKUP(B270,Index_Methodology!$S$23:$Z$571,2,FALSE)</f>
        <v>0.45187499999999997</v>
      </c>
      <c r="L270" s="35">
        <f>VLOOKUP(B270,Index_Methodology!$S$23:$Z$571,3,FALSE)</f>
        <v>0.44397905759162298</v>
      </c>
      <c r="M270" s="35">
        <f>VLOOKUP(B270,Index_Methodology!$S$23:$Z$571,4,FALSE)</f>
        <v>0.30582524271844652</v>
      </c>
      <c r="N270" s="35">
        <f>VLOOKUP(B270,Index_Methodology!$S$23:$Z$571,5,FALSE)</f>
        <v>0.30694444444444446</v>
      </c>
      <c r="O270" s="35">
        <f>VLOOKUP(B270,Index_Methodology!$S$23:$Z$571,6,FALSE)</f>
        <v>0.45522388059701502</v>
      </c>
      <c r="P270" s="35">
        <f>VLOOKUP(B270,Index_Methodology!$S$23:$Z$571,7,FALSE)</f>
        <v>0.44814814814814807</v>
      </c>
    </row>
    <row r="271" spans="1:16" x14ac:dyDescent="0.25">
      <c r="A271" t="s">
        <v>87</v>
      </c>
      <c r="B271" s="15">
        <f>Index_Methodology!AB288</f>
        <v>44278</v>
      </c>
      <c r="C271" s="32">
        <f>Index_Methodology!AC288</f>
        <v>10.341407016954783</v>
      </c>
      <c r="D271" s="32">
        <f>Index_Methodology!AD288</f>
        <v>10.217544507320456</v>
      </c>
      <c r="E271" s="32">
        <f>Index_Methodology!AE288</f>
        <v>6.8658470313390421</v>
      </c>
      <c r="F271" s="32">
        <f>Index_Methodology!AF288</f>
        <v>6.9572327267793206</v>
      </c>
      <c r="G271" s="32">
        <f>Index_Methodology!AG288</f>
        <v>10.148998912570633</v>
      </c>
      <c r="H271" s="32">
        <f>Index_Methodology!AH288</f>
        <v>10.241718161895351</v>
      </c>
      <c r="I271" s="32" t="e">
        <f>VLOOKUP(B271,#REF!,26,FALSE)</f>
        <v>#REF!</v>
      </c>
      <c r="J271" s="35">
        <f>VLOOKUP(B271,Index_Methodology!$S$23:$Z$571,8,FALSE)</f>
        <v>4.4118754754742376E-2</v>
      </c>
      <c r="K271" s="35">
        <f>VLOOKUP(B271,Index_Methodology!$S$23:$Z$571,2,FALSE)</f>
        <v>0.45624999999999999</v>
      </c>
      <c r="L271" s="35">
        <f>VLOOKUP(B271,Index_Methodology!$S$23:$Z$571,3,FALSE)</f>
        <v>0.4507853403141362</v>
      </c>
      <c r="M271" s="35">
        <f>VLOOKUP(B271,Index_Methodology!$S$23:$Z$571,4,FALSE)</f>
        <v>0.3029126213592232</v>
      </c>
      <c r="N271" s="35">
        <f>VLOOKUP(B271,Index_Methodology!$S$23:$Z$571,5,FALSE)</f>
        <v>0.30694444444444441</v>
      </c>
      <c r="O271" s="35">
        <f>VLOOKUP(B271,Index_Methodology!$S$23:$Z$571,6,FALSE)</f>
        <v>0.44776119402985082</v>
      </c>
      <c r="P271" s="35">
        <f>VLOOKUP(B271,Index_Methodology!$S$23:$Z$571,7,FALSE)</f>
        <v>0.45185185185185184</v>
      </c>
    </row>
    <row r="272" spans="1:16" x14ac:dyDescent="0.25">
      <c r="A272" t="s">
        <v>87</v>
      </c>
      <c r="B272" s="15">
        <f>Index_Methodology!AB289</f>
        <v>44279</v>
      </c>
      <c r="C272" s="32">
        <f>Index_Methodology!AC289</f>
        <v>9.9851803987255252</v>
      </c>
      <c r="D272" s="32">
        <f>Index_Methodology!AD289</f>
        <v>9.6772733208799817</v>
      </c>
      <c r="E272" s="32">
        <f>Index_Methodology!AE289</f>
        <v>6.0756288877944069</v>
      </c>
      <c r="F272" s="32">
        <f>Index_Methodology!AF289</f>
        <v>6.3027943718717099</v>
      </c>
      <c r="G272" s="32">
        <f>Index_Methodology!AG289</f>
        <v>9.5875669856318808</v>
      </c>
      <c r="H272" s="32">
        <f>Index_Methodology!AH289</f>
        <v>9.3630552617150524</v>
      </c>
      <c r="I272" s="32" t="e">
        <f>VLOOKUP(B272,#REF!,26,FALSE)</f>
        <v>#REF!</v>
      </c>
      <c r="J272" s="35">
        <f>VLOOKUP(B272,Index_Methodology!$S$23:$Z$571,8,FALSE)</f>
        <v>4.8259017940377416E-2</v>
      </c>
      <c r="K272" s="35">
        <f>VLOOKUP(B272,Index_Methodology!$S$23:$Z$571,2,FALSE)</f>
        <v>0.48187500000000005</v>
      </c>
      <c r="L272" s="35">
        <f>VLOOKUP(B272,Index_Methodology!$S$23:$Z$571,3,FALSE)</f>
        <v>0.46701570680628279</v>
      </c>
      <c r="M272" s="35">
        <f>VLOOKUP(B272,Index_Methodology!$S$23:$Z$571,4,FALSE)</f>
        <v>0.29320388349514559</v>
      </c>
      <c r="N272" s="35">
        <f>VLOOKUP(B272,Index_Methodology!$S$23:$Z$571,5,FALSE)</f>
        <v>0.30416666666666664</v>
      </c>
      <c r="O272" s="35">
        <f>VLOOKUP(B272,Index_Methodology!$S$23:$Z$571,6,FALSE)</f>
        <v>0.46268656716417916</v>
      </c>
      <c r="P272" s="35">
        <f>VLOOKUP(B272,Index_Methodology!$S$23:$Z$571,7,FALSE)</f>
        <v>0.45185185185185184</v>
      </c>
    </row>
    <row r="273" spans="1:16" x14ac:dyDescent="0.25">
      <c r="A273" t="s">
        <v>87</v>
      </c>
      <c r="B273" s="15">
        <f>Index_Methodology!AB290</f>
        <v>44280</v>
      </c>
      <c r="C273" s="32">
        <f>Index_Methodology!AC290</f>
        <v>9.0557211420232466</v>
      </c>
      <c r="D273" s="32">
        <f>Index_Methodology!AD290</f>
        <v>8.7832086014083242</v>
      </c>
      <c r="E273" s="32">
        <f>Index_Methodology!AE290</f>
        <v>5.5868200115070765</v>
      </c>
      <c r="F273" s="32">
        <f>Index_Methodology!AF290</f>
        <v>5.7273498670263461</v>
      </c>
      <c r="G273" s="32">
        <f>Index_Methodology!AG290</f>
        <v>8.6166696506903833</v>
      </c>
      <c r="H273" s="32">
        <f>Index_Methodology!AH290</f>
        <v>8.4695355609359311</v>
      </c>
      <c r="I273" s="32" t="e">
        <f>VLOOKUP(B273,#REF!,26,FALSE)</f>
        <v>#REF!</v>
      </c>
      <c r="J273" s="35">
        <f>VLOOKUP(B273,Index_Methodology!$S$23:$Z$571,8,FALSE)</f>
        <v>5.3350251451322758E-2</v>
      </c>
      <c r="K273" s="35">
        <f>VLOOKUP(B273,Index_Methodology!$S$23:$Z$571,2,FALSE)</f>
        <v>0.48312499999999992</v>
      </c>
      <c r="L273" s="35">
        <f>VLOOKUP(B273,Index_Methodology!$S$23:$Z$571,3,FALSE)</f>
        <v>0.468586387434555</v>
      </c>
      <c r="M273" s="35">
        <f>VLOOKUP(B273,Index_Methodology!$S$23:$Z$571,4,FALSE)</f>
        <v>0.29805825242718442</v>
      </c>
      <c r="N273" s="35">
        <f>VLOOKUP(B273,Index_Methodology!$S$23:$Z$571,5,FALSE)</f>
        <v>0.30555555555555552</v>
      </c>
      <c r="O273" s="35">
        <f>VLOOKUP(B273,Index_Methodology!$S$23:$Z$571,6,FALSE)</f>
        <v>0.45970149253731335</v>
      </c>
      <c r="P273" s="35">
        <f>VLOOKUP(B273,Index_Methodology!$S$23:$Z$571,7,FALSE)</f>
        <v>0.45185185185185184</v>
      </c>
    </row>
    <row r="274" spans="1:16" x14ac:dyDescent="0.25">
      <c r="A274" t="s">
        <v>87</v>
      </c>
      <c r="B274" s="15">
        <f>Index_Methodology!AB291</f>
        <v>44281</v>
      </c>
      <c r="C274" s="32">
        <f>Index_Methodology!AC291</f>
        <v>8.5173757795250324</v>
      </c>
      <c r="D274" s="32">
        <f>Index_Methodology!AD291</f>
        <v>8.291997362831788</v>
      </c>
      <c r="E274" s="32">
        <f>Index_Methodology!AE291</f>
        <v>5.3638682421569346</v>
      </c>
      <c r="F274" s="32">
        <f>Index_Methodology!AF291</f>
        <v>5.3104187614370293</v>
      </c>
      <c r="G274" s="32">
        <f>Index_Methodology!AG291</f>
        <v>8.1935914834824661</v>
      </c>
      <c r="H274" s="32">
        <f>Index_Methodology!AH291</f>
        <v>7.9250286103402772</v>
      </c>
      <c r="I274" s="32" t="e">
        <f>VLOOKUP(B274,#REF!,26,FALSE)</f>
        <v>#REF!</v>
      </c>
      <c r="J274" s="35">
        <f>VLOOKUP(B274,Index_Methodology!$S$23:$Z$571,8,FALSE)</f>
        <v>5.7015800707935951E-2</v>
      </c>
      <c r="K274" s="35">
        <f>VLOOKUP(B274,Index_Methodology!$S$23:$Z$571,2,FALSE)</f>
        <v>0.48562499999999992</v>
      </c>
      <c r="L274" s="35">
        <f>VLOOKUP(B274,Index_Methodology!$S$23:$Z$571,3,FALSE)</f>
        <v>0.4727748691099477</v>
      </c>
      <c r="M274" s="35">
        <f>VLOOKUP(B274,Index_Methodology!$S$23:$Z$571,4,FALSE)</f>
        <v>0.30582524271844652</v>
      </c>
      <c r="N274" s="35">
        <f>VLOOKUP(B274,Index_Methodology!$S$23:$Z$571,5,FALSE)</f>
        <v>0.30277777777777776</v>
      </c>
      <c r="O274" s="35">
        <f>VLOOKUP(B274,Index_Methodology!$S$23:$Z$571,6,FALSE)</f>
        <v>0.46716417910447755</v>
      </c>
      <c r="P274" s="35">
        <f>VLOOKUP(B274,Index_Methodology!$S$23:$Z$571,7,FALSE)</f>
        <v>0.45185185185185184</v>
      </c>
    </row>
    <row r="275" spans="1:16" x14ac:dyDescent="0.25">
      <c r="A275" t="s">
        <v>87</v>
      </c>
      <c r="B275" s="15">
        <f>Index_Methodology!AB292</f>
        <v>44282</v>
      </c>
      <c r="C275" s="32">
        <f>Index_Methodology!AC292</f>
        <v>8.6923838883745574</v>
      </c>
      <c r="D275" s="32">
        <f>Index_Methodology!AD292</f>
        <v>8.4587824127912317</v>
      </c>
      <c r="E275" s="32">
        <f>Index_Methodology!AE292</f>
        <v>5.8799381652730496</v>
      </c>
      <c r="F275" s="32">
        <f>Index_Methodology!AF292</f>
        <v>5.5909292285068872</v>
      </c>
      <c r="G275" s="32">
        <f>Index_Methodology!AG292</f>
        <v>8.660414779131278</v>
      </c>
      <c r="H275" s="32">
        <f>Index_Methodology!AH292</f>
        <v>7.9246804680337837</v>
      </c>
      <c r="I275" s="32" t="e">
        <f>VLOOKUP(B275,#REF!,26,FALSE)</f>
        <v>#REF!</v>
      </c>
      <c r="J275" s="35">
        <f>VLOOKUP(B275,Index_Methodology!$S$23:$Z$571,8,FALSE)</f>
        <v>5.5148852852797935E-2</v>
      </c>
      <c r="K275" s="35">
        <f>VLOOKUP(B275,Index_Methodology!$S$23:$Z$571,2,FALSE)</f>
        <v>0.479375</v>
      </c>
      <c r="L275" s="35">
        <f>VLOOKUP(B275,Index_Methodology!$S$23:$Z$571,3,FALSE)</f>
        <v>0.46649214659685867</v>
      </c>
      <c r="M275" s="35">
        <f>VLOOKUP(B275,Index_Methodology!$S$23:$Z$571,4,FALSE)</f>
        <v>0.3242718446601941</v>
      </c>
      <c r="N275" s="35">
        <f>VLOOKUP(B275,Index_Methodology!$S$23:$Z$571,5,FALSE)</f>
        <v>0.3083333333333334</v>
      </c>
      <c r="O275" s="35">
        <f>VLOOKUP(B275,Index_Methodology!$S$23:$Z$571,6,FALSE)</f>
        <v>0.4776119402985074</v>
      </c>
      <c r="P275" s="35">
        <f>VLOOKUP(B275,Index_Methodology!$S$23:$Z$571,7,FALSE)</f>
        <v>0.437037037037037</v>
      </c>
    </row>
    <row r="276" spans="1:16" x14ac:dyDescent="0.25">
      <c r="A276" t="s">
        <v>87</v>
      </c>
      <c r="B276" s="15">
        <f>Index_Methodology!AB293</f>
        <v>44283</v>
      </c>
      <c r="C276" s="32">
        <f>Index_Methodology!AC293</f>
        <v>8.4977557186765651</v>
      </c>
      <c r="D276" s="32">
        <f>Index_Methodology!AD293</f>
        <v>8.2922389225944286</v>
      </c>
      <c r="E276" s="32">
        <f>Index_Methodology!AE293</f>
        <v>6.1224362501097715</v>
      </c>
      <c r="F276" s="32">
        <f>Index_Methodology!AF293</f>
        <v>5.5689790232613783</v>
      </c>
      <c r="G276" s="32">
        <f>Index_Methodology!AG293</f>
        <v>9.0856721540969883</v>
      </c>
      <c r="H276" s="32">
        <f>Index_Methodology!AH293</f>
        <v>7.7628192445461615</v>
      </c>
      <c r="I276" s="32" t="e">
        <f>VLOOKUP(B276,#REF!,26,FALSE)</f>
        <v>#REF!</v>
      </c>
      <c r="J276" s="35">
        <f>VLOOKUP(B276,Index_Methodology!$S$23:$Z$571,8,FALSE)</f>
        <v>5.4867427993401233E-2</v>
      </c>
      <c r="K276" s="35">
        <f>VLOOKUP(B276,Index_Methodology!$S$23:$Z$571,2,FALSE)</f>
        <v>0.46624999999999994</v>
      </c>
      <c r="L276" s="35">
        <f>VLOOKUP(B276,Index_Methodology!$S$23:$Z$571,3,FALSE)</f>
        <v>0.45497382198952885</v>
      </c>
      <c r="M276" s="35">
        <f>VLOOKUP(B276,Index_Methodology!$S$23:$Z$571,4,FALSE)</f>
        <v>0.33592233009708733</v>
      </c>
      <c r="N276" s="35">
        <f>VLOOKUP(B276,Index_Methodology!$S$23:$Z$571,5,FALSE)</f>
        <v>0.30555555555555558</v>
      </c>
      <c r="O276" s="35">
        <f>VLOOKUP(B276,Index_Methodology!$S$23:$Z$571,6,FALSE)</f>
        <v>0.49850746268656715</v>
      </c>
      <c r="P276" s="35">
        <f>VLOOKUP(B276,Index_Methodology!$S$23:$Z$571,7,FALSE)</f>
        <v>0.42592592592592587</v>
      </c>
    </row>
    <row r="277" spans="1:16" x14ac:dyDescent="0.25">
      <c r="A277" t="s">
        <v>87</v>
      </c>
      <c r="B277" s="15">
        <f>Index_Methodology!AB294</f>
        <v>44284</v>
      </c>
      <c r="C277" s="32">
        <f>Index_Methodology!AC294</f>
        <v>8.7405293952620067</v>
      </c>
      <c r="D277" s="32">
        <f>Index_Methodology!AD294</f>
        <v>8.5470895068914476</v>
      </c>
      <c r="E277" s="32">
        <f>Index_Methodology!AE294</f>
        <v>6.346995391136506</v>
      </c>
      <c r="F277" s="32">
        <f>Index_Methodology!AF294</f>
        <v>5.7264203209330553</v>
      </c>
      <c r="G277" s="32">
        <f>Index_Methodology!AG294</f>
        <v>9.0920493679679328</v>
      </c>
      <c r="H277" s="32">
        <f>Index_Methodology!AH294</f>
        <v>7.8415845836200395</v>
      </c>
      <c r="I277" s="32" t="e">
        <f>VLOOKUP(B277,#REF!,26,FALSE)</f>
        <v>#REF!</v>
      </c>
      <c r="J277" s="35">
        <f>VLOOKUP(B277,Index_Methodology!$S$23:$Z$571,8,FALSE)</f>
        <v>5.3843992591010838E-2</v>
      </c>
      <c r="K277" s="35">
        <f>VLOOKUP(B277,Index_Methodology!$S$23:$Z$571,2,FALSE)</f>
        <v>0.47062499999999996</v>
      </c>
      <c r="L277" s="35">
        <f>VLOOKUP(B277,Index_Methodology!$S$23:$Z$571,3,FALSE)</f>
        <v>0.46020942408376958</v>
      </c>
      <c r="M277" s="35">
        <f>VLOOKUP(B277,Index_Methodology!$S$23:$Z$571,4,FALSE)</f>
        <v>0.34174757281553397</v>
      </c>
      <c r="N277" s="35">
        <f>VLOOKUP(B277,Index_Methodology!$S$23:$Z$571,5,FALSE)</f>
        <v>0.30833333333333335</v>
      </c>
      <c r="O277" s="35">
        <f>VLOOKUP(B277,Index_Methodology!$S$23:$Z$571,6,FALSE)</f>
        <v>0.48955223880597015</v>
      </c>
      <c r="P277" s="35">
        <f>VLOOKUP(B277,Index_Methodology!$S$23:$Z$571,7,FALSE)</f>
        <v>0.42222222222222222</v>
      </c>
    </row>
    <row r="278" spans="1:16" x14ac:dyDescent="0.25">
      <c r="A278" t="s">
        <v>87</v>
      </c>
      <c r="B278" s="15">
        <f>Index_Methodology!AB295</f>
        <v>44285</v>
      </c>
      <c r="C278" s="32">
        <f>Index_Methodology!AC295</f>
        <v>8.5227743602098283</v>
      </c>
      <c r="D278" s="32">
        <f>Index_Methodology!AD295</f>
        <v>8.2946939486925526</v>
      </c>
      <c r="E278" s="32">
        <f>Index_Methodology!AE295</f>
        <v>5.9699586051790385</v>
      </c>
      <c r="F278" s="32">
        <f>Index_Methodology!AF295</f>
        <v>5.6014697386583885</v>
      </c>
      <c r="G278" s="32">
        <f>Index_Methodology!AG295</f>
        <v>8.6108397669169321</v>
      </c>
      <c r="H278" s="32">
        <f>Index_Methodology!AH295</f>
        <v>7.7700506987667923</v>
      </c>
      <c r="I278" s="32" t="e">
        <f>VLOOKUP(B278,#REF!,26,FALSE)</f>
        <v>#REF!</v>
      </c>
      <c r="J278" s="35">
        <f>VLOOKUP(B278,Index_Methodology!$S$23:$Z$571,8,FALSE)</f>
        <v>5.5293027843153889E-2</v>
      </c>
      <c r="K278" s="35">
        <f>VLOOKUP(B278,Index_Methodology!$S$23:$Z$571,2,FALSE)</f>
        <v>0.47125000000000006</v>
      </c>
      <c r="L278" s="35">
        <f>VLOOKUP(B278,Index_Methodology!$S$23:$Z$571,3,FALSE)</f>
        <v>0.45863874345549738</v>
      </c>
      <c r="M278" s="35">
        <f>VLOOKUP(B278,Index_Methodology!$S$23:$Z$571,4,FALSE)</f>
        <v>0.33009708737864074</v>
      </c>
      <c r="N278" s="35">
        <f>VLOOKUP(B278,Index_Methodology!$S$23:$Z$571,5,FALSE)</f>
        <v>0.30972222222222223</v>
      </c>
      <c r="O278" s="35">
        <f>VLOOKUP(B278,Index_Methodology!$S$23:$Z$571,6,FALSE)</f>
        <v>0.47611940298507466</v>
      </c>
      <c r="P278" s="35">
        <f>VLOOKUP(B278,Index_Methodology!$S$23:$Z$571,7,FALSE)</f>
        <v>0.42962962962962958</v>
      </c>
    </row>
    <row r="279" spans="1:16" x14ac:dyDescent="0.25">
      <c r="A279" t="s">
        <v>87</v>
      </c>
      <c r="B279" s="15">
        <f>Index_Methodology!AB296</f>
        <v>44286</v>
      </c>
      <c r="C279" s="32">
        <f>Index_Methodology!AC296</f>
        <v>7.119137704118029</v>
      </c>
      <c r="D279" s="32">
        <f>Index_Methodology!AD296</f>
        <v>6.8082847875763148</v>
      </c>
      <c r="E279" s="32">
        <f>Index_Methodology!AE296</f>
        <v>4.5896970802769621</v>
      </c>
      <c r="F279" s="32">
        <f>Index_Methodology!AF296</f>
        <v>4.4226717537897988</v>
      </c>
      <c r="G279" s="32">
        <f>Index_Methodology!AG296</f>
        <v>6.8045577643948514</v>
      </c>
      <c r="H279" s="32">
        <f>Index_Methodology!AH296</f>
        <v>5.9228731856920653</v>
      </c>
      <c r="I279" s="32" t="e">
        <f>VLOOKUP(B279,#REF!,26,FALSE)</f>
        <v>#REF!</v>
      </c>
      <c r="J279" s="35">
        <f>VLOOKUP(B279,Index_Methodology!$S$23:$Z$571,8,FALSE)</f>
        <v>7.1286723349435879E-2</v>
      </c>
      <c r="K279" s="35">
        <f>VLOOKUP(B279,Index_Methodology!$S$23:$Z$571,2,FALSE)</f>
        <v>0.50750000000000006</v>
      </c>
      <c r="L279" s="35">
        <f>VLOOKUP(B279,Index_Methodology!$S$23:$Z$571,3,FALSE)</f>
        <v>0.48534031413612561</v>
      </c>
      <c r="M279" s="35">
        <f>VLOOKUP(B279,Index_Methodology!$S$23:$Z$571,4,FALSE)</f>
        <v>0.32718446601941742</v>
      </c>
      <c r="N279" s="35">
        <f>VLOOKUP(B279,Index_Methodology!$S$23:$Z$571,5,FALSE)</f>
        <v>0.31527777777777777</v>
      </c>
      <c r="O279" s="35">
        <f>VLOOKUP(B279,Index_Methodology!$S$23:$Z$571,6,FALSE)</f>
        <v>0.48507462686567165</v>
      </c>
      <c r="P279" s="35">
        <f>VLOOKUP(B279,Index_Methodology!$S$23:$Z$571,7,FALSE)</f>
        <v>0.42222222222222222</v>
      </c>
    </row>
    <row r="280" spans="1:16" x14ac:dyDescent="0.25">
      <c r="A280" t="s">
        <v>87</v>
      </c>
      <c r="B280" s="15">
        <f>Index_Methodology!AB297</f>
        <v>44287</v>
      </c>
      <c r="C280" s="32">
        <f>Index_Methodology!AC297</f>
        <v>6.9581416885706231</v>
      </c>
      <c r="D280" s="32">
        <f>Index_Methodology!AD297</f>
        <v>6.7159619735711447</v>
      </c>
      <c r="E280" s="32">
        <f>Index_Methodology!AE297</f>
        <v>4.6498078182644491</v>
      </c>
      <c r="F280" s="32">
        <f>Index_Methodology!AF297</f>
        <v>4.4928881343391032</v>
      </c>
      <c r="G280" s="32">
        <f>Index_Methodology!AG297</f>
        <v>6.1449541918776323</v>
      </c>
      <c r="H280" s="32">
        <f>Index_Methodology!AH297</f>
        <v>6.2239142986515708</v>
      </c>
      <c r="I280" s="32" t="e">
        <f>VLOOKUP(B280,#REF!,26,FALSE)</f>
        <v>#REF!</v>
      </c>
      <c r="J280" s="35">
        <f>VLOOKUP(B280,Index_Methodology!$S$23:$Z$571,8,FALSE)</f>
        <v>7.1409152362643336E-2</v>
      </c>
      <c r="K280" s="35">
        <f>VLOOKUP(B280,Index_Methodology!$S$23:$Z$571,2,FALSE)</f>
        <v>0.49687500000000001</v>
      </c>
      <c r="L280" s="35">
        <f>VLOOKUP(B280,Index_Methodology!$S$23:$Z$571,3,FALSE)</f>
        <v>0.47958115183246069</v>
      </c>
      <c r="M280" s="35">
        <f>VLOOKUP(B280,Index_Methodology!$S$23:$Z$571,4,FALSE)</f>
        <v>0.33203883495145625</v>
      </c>
      <c r="N280" s="35">
        <f>VLOOKUP(B280,Index_Methodology!$S$23:$Z$571,5,FALSE)</f>
        <v>0.32083333333333336</v>
      </c>
      <c r="O280" s="35">
        <f>VLOOKUP(B280,Index_Methodology!$S$23:$Z$571,6,FALSE)</f>
        <v>0.43880597014925371</v>
      </c>
      <c r="P280" s="35">
        <f>VLOOKUP(B280,Index_Methodology!$S$23:$Z$571,7,FALSE)</f>
        <v>0.44444444444444448</v>
      </c>
    </row>
    <row r="281" spans="1:16" x14ac:dyDescent="0.25">
      <c r="A281" t="s">
        <v>87</v>
      </c>
      <c r="B281" s="15">
        <f>Index_Methodology!AB298</f>
        <v>44288</v>
      </c>
      <c r="C281" s="32">
        <f>Index_Methodology!AC298</f>
        <v>6.5568903712933597</v>
      </c>
      <c r="D281" s="32">
        <f>Index_Methodology!AD298</f>
        <v>6.5093047934145361</v>
      </c>
      <c r="E281" s="32">
        <f>Index_Methodology!AE298</f>
        <v>4.5163228185398125</v>
      </c>
      <c r="F281" s="32">
        <f>Index_Methodology!AF298</f>
        <v>4.2296259829618359</v>
      </c>
      <c r="G281" s="32">
        <f>Index_Methodology!AG298</f>
        <v>5.4418137389989614</v>
      </c>
      <c r="H281" s="32">
        <f>Index_Methodology!AH298</f>
        <v>6.7777492815657538</v>
      </c>
      <c r="I281" s="32" t="e">
        <f>VLOOKUP(B281,#REF!,26,FALSE)</f>
        <v>#REF!</v>
      </c>
      <c r="J281" s="35">
        <f>VLOOKUP(B281,Index_Methodology!$S$23:$Z$571,8,FALSE)</f>
        <v>7.1585000422603504E-2</v>
      </c>
      <c r="K281" s="35">
        <f>VLOOKUP(B281,Index_Methodology!$S$23:$Z$571,2,FALSE)</f>
        <v>0.46937499999999999</v>
      </c>
      <c r="L281" s="35">
        <f>VLOOKUP(B281,Index_Methodology!$S$23:$Z$571,3,FALSE)</f>
        <v>0.4659685863874346</v>
      </c>
      <c r="M281" s="35">
        <f>VLOOKUP(B281,Index_Methodology!$S$23:$Z$571,4,FALSE)</f>
        <v>0.32330097087378634</v>
      </c>
      <c r="N281" s="35">
        <f>VLOOKUP(B281,Index_Methodology!$S$23:$Z$571,5,FALSE)</f>
        <v>0.30277777777777776</v>
      </c>
      <c r="O281" s="35">
        <f>VLOOKUP(B281,Index_Methodology!$S$23:$Z$571,6,FALSE)</f>
        <v>0.38955223880597017</v>
      </c>
      <c r="P281" s="35">
        <f>VLOOKUP(B281,Index_Methodology!$S$23:$Z$571,7,FALSE)</f>
        <v>0.48518518518518511</v>
      </c>
    </row>
    <row r="282" spans="1:16" x14ac:dyDescent="0.25">
      <c r="A282" t="s">
        <v>87</v>
      </c>
      <c r="B282" s="15">
        <f>Index_Methodology!AB299</f>
        <v>44289</v>
      </c>
      <c r="C282" s="32">
        <f>Index_Methodology!AC299</f>
        <v>6.1763482707137634</v>
      </c>
      <c r="D282" s="32">
        <f>Index_Methodology!AD299</f>
        <v>6.1989884309749375</v>
      </c>
      <c r="E282" s="32">
        <f>Index_Methodology!AE299</f>
        <v>4.5467093754074881</v>
      </c>
      <c r="F282" s="32">
        <f>Index_Methodology!AF299</f>
        <v>4.0789805625418882</v>
      </c>
      <c r="G282" s="32">
        <f>Index_Methodology!AG299</f>
        <v>5.2126706019091174</v>
      </c>
      <c r="H282" s="32">
        <f>Index_Methodology!AH299</f>
        <v>6.2715857297941344</v>
      </c>
      <c r="I282" s="32" t="e">
        <f>VLOOKUP(B282,#REF!,26,FALSE)</f>
        <v>#REF!</v>
      </c>
      <c r="J282" s="35">
        <f>VLOOKUP(B282,Index_Methodology!$S$23:$Z$571,8,FALSE)</f>
        <v>7.5590782698211734E-2</v>
      </c>
      <c r="K282" s="35">
        <f>VLOOKUP(B282,Index_Methodology!$S$23:$Z$571,2,FALSE)</f>
        <v>0.46687499999999993</v>
      </c>
      <c r="L282" s="35">
        <f>VLOOKUP(B282,Index_Methodology!$S$23:$Z$571,3,FALSE)</f>
        <v>0.468586387434555</v>
      </c>
      <c r="M282" s="35">
        <f>VLOOKUP(B282,Index_Methodology!$S$23:$Z$571,4,FALSE)</f>
        <v>0.34368932038834943</v>
      </c>
      <c r="N282" s="35">
        <f>VLOOKUP(B282,Index_Methodology!$S$23:$Z$571,5,FALSE)</f>
        <v>0.30833333333333335</v>
      </c>
      <c r="O282" s="35">
        <f>VLOOKUP(B282,Index_Methodology!$S$23:$Z$571,6,FALSE)</f>
        <v>0.39402985074626867</v>
      </c>
      <c r="P282" s="35">
        <f>VLOOKUP(B282,Index_Methodology!$S$23:$Z$571,7,FALSE)</f>
        <v>0.47407407407407404</v>
      </c>
    </row>
    <row r="283" spans="1:16" x14ac:dyDescent="0.25">
      <c r="A283" t="s">
        <v>87</v>
      </c>
      <c r="B283" s="15">
        <f>Index_Methodology!AB300</f>
        <v>44290</v>
      </c>
      <c r="C283" s="32">
        <f>Index_Methodology!AC300</f>
        <v>5.9553575621582313</v>
      </c>
      <c r="D283" s="32">
        <f>Index_Methodology!AD300</f>
        <v>6.0742064030775547</v>
      </c>
      <c r="E283" s="32">
        <f>Index_Methodology!AE300</f>
        <v>4.6706789346143553</v>
      </c>
      <c r="F283" s="32">
        <f>Index_Methodology!AF300</f>
        <v>3.9868502508172257</v>
      </c>
      <c r="G283" s="32">
        <f>Index_Methodology!AG300</f>
        <v>5.1571197274252683</v>
      </c>
      <c r="H283" s="32">
        <f>Index_Methodology!AH300</f>
        <v>6.2509874302936757</v>
      </c>
      <c r="I283" s="32" t="e">
        <f>VLOOKUP(B283,#REF!,26,FALSE)</f>
        <v>#REF!</v>
      </c>
      <c r="J283" s="35">
        <f>VLOOKUP(B283,Index_Methodology!$S$23:$Z$571,8,FALSE)</f>
        <v>7.5247371013873882E-2</v>
      </c>
      <c r="K283" s="35">
        <f>VLOOKUP(B283,Index_Methodology!$S$23:$Z$571,2,FALSE)</f>
        <v>0.44812499999999994</v>
      </c>
      <c r="L283" s="35">
        <f>VLOOKUP(B283,Index_Methodology!$S$23:$Z$571,3,FALSE)</f>
        <v>0.45706806282722512</v>
      </c>
      <c r="M283" s="35">
        <f>VLOOKUP(B283,Index_Methodology!$S$23:$Z$571,4,FALSE)</f>
        <v>0.35145631067961158</v>
      </c>
      <c r="N283" s="35">
        <f>VLOOKUP(B283,Index_Methodology!$S$23:$Z$571,5,FALSE)</f>
        <v>0.29999999999999993</v>
      </c>
      <c r="O283" s="35">
        <f>VLOOKUP(B283,Index_Methodology!$S$23:$Z$571,6,FALSE)</f>
        <v>0.38805970149253732</v>
      </c>
      <c r="P283" s="35">
        <f>VLOOKUP(B283,Index_Methodology!$S$23:$Z$571,7,FALSE)</f>
        <v>0.47037037037037033</v>
      </c>
    </row>
    <row r="284" spans="1:16" x14ac:dyDescent="0.25">
      <c r="A284" t="s">
        <v>87</v>
      </c>
      <c r="B284" s="15">
        <f>Index_Methodology!AB301</f>
        <v>44291</v>
      </c>
      <c r="C284" s="32">
        <f>Index_Methodology!AC301</f>
        <v>5.8834698817365725</v>
      </c>
      <c r="D284" s="32">
        <f>Index_Methodology!AD301</f>
        <v>6.0185314134558565</v>
      </c>
      <c r="E284" s="32">
        <f>Index_Methodology!AE301</f>
        <v>4.6073475868928231</v>
      </c>
      <c r="F284" s="32">
        <f>Index_Methodology!AF301</f>
        <v>3.8971702208084129</v>
      </c>
      <c r="G284" s="32">
        <f>Index_Methodology!AG301</f>
        <v>4.9985852037715999</v>
      </c>
      <c r="H284" s="32">
        <f>Index_Methodology!AH301</f>
        <v>5.9864365911035531</v>
      </c>
      <c r="I284" s="32" t="e">
        <f>VLOOKUP(B284,#REF!,26,FALSE)</f>
        <v>#REF!</v>
      </c>
      <c r="J284" s="35">
        <f>VLOOKUP(B284,Index_Methodology!$S$23:$Z$571,8,FALSE)</f>
        <v>7.7335315578381386E-2</v>
      </c>
      <c r="K284" s="35">
        <f>VLOOKUP(B284,Index_Methodology!$S$23:$Z$571,2,FALSE)</f>
        <v>0.45500000000000007</v>
      </c>
      <c r="L284" s="35">
        <f>VLOOKUP(B284,Index_Methodology!$S$23:$Z$571,3,FALSE)</f>
        <v>0.46544502617801042</v>
      </c>
      <c r="M284" s="35">
        <f>VLOOKUP(B284,Index_Methodology!$S$23:$Z$571,4,FALSE)</f>
        <v>0.35631067961165042</v>
      </c>
      <c r="N284" s="35">
        <f>VLOOKUP(B284,Index_Methodology!$S$23:$Z$571,5,FALSE)</f>
        <v>0.30138888888888887</v>
      </c>
      <c r="O284" s="35">
        <f>VLOOKUP(B284,Index_Methodology!$S$23:$Z$571,6,FALSE)</f>
        <v>0.38656716417910453</v>
      </c>
      <c r="P284" s="35">
        <f>VLOOKUP(B284,Index_Methodology!$S$23:$Z$571,7,FALSE)</f>
        <v>0.46296296296296297</v>
      </c>
    </row>
    <row r="285" spans="1:16" x14ac:dyDescent="0.25">
      <c r="A285" t="s">
        <v>87</v>
      </c>
      <c r="B285" s="15">
        <f>Index_Methodology!AB302</f>
        <v>44292</v>
      </c>
      <c r="C285" s="32">
        <f>Index_Methodology!AC302</f>
        <v>5.9702676966645054</v>
      </c>
      <c r="D285" s="32">
        <f>Index_Methodology!AD302</f>
        <v>6.0826273405949385</v>
      </c>
      <c r="E285" s="32">
        <f>Index_Methodology!AE302</f>
        <v>4.486708654748659</v>
      </c>
      <c r="F285" s="32">
        <f>Index_Methodology!AF302</f>
        <v>3.9981071962648187</v>
      </c>
      <c r="G285" s="32">
        <f>Index_Methodology!AG302</f>
        <v>4.8937410083187869</v>
      </c>
      <c r="H285" s="32">
        <f>Index_Methodology!AH302</f>
        <v>6.1196737951796321</v>
      </c>
      <c r="I285" s="32" t="e">
        <f>VLOOKUP(B285,#REF!,26,FALSE)</f>
        <v>#REF!</v>
      </c>
      <c r="J285" s="35">
        <f>VLOOKUP(B285,Index_Methodology!$S$23:$Z$571,8,FALSE)</f>
        <v>7.7467213113139213E-2</v>
      </c>
      <c r="K285" s="35">
        <f>VLOOKUP(B285,Index_Methodology!$S$23:$Z$571,2,FALSE)</f>
        <v>0.46250000000000002</v>
      </c>
      <c r="L285" s="35">
        <f>VLOOKUP(B285,Index_Methodology!$S$23:$Z$571,3,FALSE)</f>
        <v>0.47120418848167533</v>
      </c>
      <c r="M285" s="35">
        <f>VLOOKUP(B285,Index_Methodology!$S$23:$Z$571,4,FALSE)</f>
        <v>0.34757281553398051</v>
      </c>
      <c r="N285" s="35">
        <f>VLOOKUP(B285,Index_Methodology!$S$23:$Z$571,5,FALSE)</f>
        <v>0.30972222222222223</v>
      </c>
      <c r="O285" s="35">
        <f>VLOOKUP(B285,Index_Methodology!$S$23:$Z$571,6,FALSE)</f>
        <v>0.37910447761194027</v>
      </c>
      <c r="P285" s="35">
        <f>VLOOKUP(B285,Index_Methodology!$S$23:$Z$571,7,FALSE)</f>
        <v>0.47407407407407404</v>
      </c>
    </row>
    <row r="286" spans="1:16" x14ac:dyDescent="0.25">
      <c r="A286" t="s">
        <v>87</v>
      </c>
      <c r="B286" s="15">
        <f>Index_Methodology!AB303</f>
        <v>44293</v>
      </c>
      <c r="C286" s="32">
        <f>Index_Methodology!AC303</f>
        <v>6.0078624993230632</v>
      </c>
      <c r="D286" s="32">
        <f>Index_Methodology!AD303</f>
        <v>6.0916057380774831</v>
      </c>
      <c r="E286" s="32">
        <f>Index_Methodology!AE303</f>
        <v>4.1693702176615988</v>
      </c>
      <c r="F286" s="32">
        <f>Index_Methodology!AF303</f>
        <v>3.8665319981213364</v>
      </c>
      <c r="G286" s="32">
        <f>Index_Methodology!AG303</f>
        <v>4.7699563475920277</v>
      </c>
      <c r="H286" s="32">
        <f>Index_Methodology!AH303</f>
        <v>5.9645157280436765</v>
      </c>
      <c r="I286" s="32" t="e">
        <f>VLOOKUP(B286,#REF!,26,FALSE)</f>
        <v>#REF!</v>
      </c>
      <c r="J286" s="35">
        <f>VLOOKUP(B286,Index_Methodology!$S$23:$Z$571,8,FALSE)</f>
        <v>8.0103364558397408E-2</v>
      </c>
      <c r="K286" s="35">
        <f>VLOOKUP(B286,Index_Methodology!$S$23:$Z$571,2,FALSE)</f>
        <v>0.4812499999999999</v>
      </c>
      <c r="L286" s="35">
        <f>VLOOKUP(B286,Index_Methodology!$S$23:$Z$571,3,FALSE)</f>
        <v>0.48795811518324611</v>
      </c>
      <c r="M286" s="35">
        <f>VLOOKUP(B286,Index_Methodology!$S$23:$Z$571,4,FALSE)</f>
        <v>0.33398058252427176</v>
      </c>
      <c r="N286" s="35">
        <f>VLOOKUP(B286,Index_Methodology!$S$23:$Z$571,5,FALSE)</f>
        <v>0.30972222222222218</v>
      </c>
      <c r="O286" s="35">
        <f>VLOOKUP(B286,Index_Methodology!$S$23:$Z$571,6,FALSE)</f>
        <v>0.38208955223880597</v>
      </c>
      <c r="P286" s="35">
        <f>VLOOKUP(B286,Index_Methodology!$S$23:$Z$571,7,FALSE)</f>
        <v>0.47777777777777775</v>
      </c>
    </row>
    <row r="287" spans="1:16" x14ac:dyDescent="0.25">
      <c r="A287" t="s">
        <v>87</v>
      </c>
      <c r="B287" s="15">
        <f>Index_Methodology!AB304</f>
        <v>44294</v>
      </c>
      <c r="C287" s="32">
        <f>Index_Methodology!AC304</f>
        <v>5.6841086298550616</v>
      </c>
      <c r="D287" s="32">
        <f>Index_Methodology!AD304</f>
        <v>5.6833455598282319</v>
      </c>
      <c r="E287" s="32">
        <f>Index_Methodology!AE304</f>
        <v>3.8488363139670816</v>
      </c>
      <c r="F287" s="32">
        <f>Index_Methodology!AF304</f>
        <v>3.5788832113902243</v>
      </c>
      <c r="G287" s="32">
        <f>Index_Methodology!AG304</f>
        <v>4.5246635859542783</v>
      </c>
      <c r="H287" s="32">
        <f>Index_Methodology!AH304</f>
        <v>5.5275662269435735</v>
      </c>
      <c r="I287" s="32" t="e">
        <f>VLOOKUP(B287,#REF!,26,FALSE)</f>
        <v>#REF!</v>
      </c>
      <c r="J287" s="35">
        <f>VLOOKUP(B287,Index_Methodology!$S$23:$Z$571,8,FALSE)</f>
        <v>8.5765426339579065E-2</v>
      </c>
      <c r="K287" s="35">
        <f>VLOOKUP(B287,Index_Methodology!$S$23:$Z$571,2,FALSE)</f>
        <v>0.48749999999999999</v>
      </c>
      <c r="L287" s="35">
        <f>VLOOKUP(B287,Index_Methodology!$S$23:$Z$571,3,FALSE)</f>
        <v>0.48743455497382193</v>
      </c>
      <c r="M287" s="35">
        <f>VLOOKUP(B287,Index_Methodology!$S$23:$Z$571,4,FALSE)</f>
        <v>0.33009708737864074</v>
      </c>
      <c r="N287" s="35">
        <f>VLOOKUP(B287,Index_Methodology!$S$23:$Z$571,5,FALSE)</f>
        <v>0.30694444444444446</v>
      </c>
      <c r="O287" s="35">
        <f>VLOOKUP(B287,Index_Methodology!$S$23:$Z$571,6,FALSE)</f>
        <v>0.38805970149253732</v>
      </c>
      <c r="P287" s="35">
        <f>VLOOKUP(B287,Index_Methodology!$S$23:$Z$571,7,FALSE)</f>
        <v>0.47407407407407404</v>
      </c>
    </row>
    <row r="288" spans="1:16" x14ac:dyDescent="0.25">
      <c r="A288" t="s">
        <v>87</v>
      </c>
      <c r="B288" s="15">
        <f>Index_Methodology!AB305</f>
        <v>44295</v>
      </c>
      <c r="C288" s="32">
        <f>Index_Methodology!AC305</f>
        <v>5.698346673456081</v>
      </c>
      <c r="D288" s="32">
        <f>Index_Methodology!AD305</f>
        <v>5.7941907168941569</v>
      </c>
      <c r="E288" s="32">
        <f>Index_Methodology!AE305</f>
        <v>3.9782100267430782</v>
      </c>
      <c r="F288" s="32">
        <f>Index_Methodology!AF305</f>
        <v>3.5832539901374121</v>
      </c>
      <c r="G288" s="32">
        <f>Index_Methodology!AG305</f>
        <v>4.2688323351133901</v>
      </c>
      <c r="H288" s="32">
        <f>Index_Methodology!AH305</f>
        <v>5.7072642738840242</v>
      </c>
      <c r="I288" s="32" t="e">
        <f>VLOOKUP(B288,#REF!,26,FALSE)</f>
        <v>#REF!</v>
      </c>
      <c r="J288" s="35">
        <f>VLOOKUP(B288,Index_Methodology!$S$23:$Z$571,8,FALSE)</f>
        <v>8.5660811454974062E-2</v>
      </c>
      <c r="K288" s="35">
        <f>VLOOKUP(B288,Index_Methodology!$S$23:$Z$571,2,FALSE)</f>
        <v>0.48812499999999998</v>
      </c>
      <c r="L288" s="35">
        <f>VLOOKUP(B288,Index_Methodology!$S$23:$Z$571,3,FALSE)</f>
        <v>0.49633507853403136</v>
      </c>
      <c r="M288" s="35">
        <f>VLOOKUP(B288,Index_Methodology!$S$23:$Z$571,4,FALSE)</f>
        <v>0.34077669902912616</v>
      </c>
      <c r="N288" s="35">
        <f>VLOOKUP(B288,Index_Methodology!$S$23:$Z$571,5,FALSE)</f>
        <v>0.30694444444444435</v>
      </c>
      <c r="O288" s="35">
        <f>VLOOKUP(B288,Index_Methodology!$S$23:$Z$571,6,FALSE)</f>
        <v>0.36567164179104478</v>
      </c>
      <c r="P288" s="35">
        <f>VLOOKUP(B288,Index_Methodology!$S$23:$Z$571,7,FALSE)</f>
        <v>0.48888888888888882</v>
      </c>
    </row>
    <row r="289" spans="1:16" x14ac:dyDescent="0.25">
      <c r="A289" t="s">
        <v>87</v>
      </c>
      <c r="B289" s="15">
        <f>Index_Methodology!AB306</f>
        <v>44296</v>
      </c>
      <c r="C289" s="32">
        <f>Index_Methodology!AC306</f>
        <v>6.9436887808372818</v>
      </c>
      <c r="D289" s="32">
        <f>Index_Methodology!AD306</f>
        <v>7.0950157083589849</v>
      </c>
      <c r="E289" s="32">
        <f>Index_Methodology!AE306</f>
        <v>5.1336676683352627</v>
      </c>
      <c r="F289" s="32">
        <f>Index_Methodology!AF306</f>
        <v>4.4344898730386921</v>
      </c>
      <c r="G289" s="32">
        <f>Index_Methodology!AG306</f>
        <v>5.5416897825831004</v>
      </c>
      <c r="H289" s="32">
        <f>Index_Methodology!AH306</f>
        <v>6.8490461990823839</v>
      </c>
      <c r="I289" s="32" t="e">
        <f>VLOOKUP(B289,#REF!,26,FALSE)</f>
        <v>#REF!</v>
      </c>
      <c r="J289" s="35">
        <f>VLOOKUP(B289,Index_Methodology!$S$23:$Z$571,8,FALSE)</f>
        <v>6.9217531944460994E-2</v>
      </c>
      <c r="K289" s="35">
        <f>VLOOKUP(B289,Index_Methodology!$S$23:$Z$571,2,FALSE)</f>
        <v>0.48062499999999997</v>
      </c>
      <c r="L289" s="35">
        <f>VLOOKUP(B289,Index_Methodology!$S$23:$Z$571,3,FALSE)</f>
        <v>0.49109947643979057</v>
      </c>
      <c r="M289" s="35">
        <f>VLOOKUP(B289,Index_Methodology!$S$23:$Z$571,4,FALSE)</f>
        <v>0.35533980582524266</v>
      </c>
      <c r="N289" s="35">
        <f>VLOOKUP(B289,Index_Methodology!$S$23:$Z$571,5,FALSE)</f>
        <v>0.30694444444444446</v>
      </c>
      <c r="O289" s="35">
        <f>VLOOKUP(B289,Index_Methodology!$S$23:$Z$571,6,FALSE)</f>
        <v>0.38358208955223883</v>
      </c>
      <c r="P289" s="35">
        <f>VLOOKUP(B289,Index_Methodology!$S$23:$Z$571,7,FALSE)</f>
        <v>0.47407407407407404</v>
      </c>
    </row>
    <row r="290" spans="1:16" x14ac:dyDescent="0.25">
      <c r="A290" t="s">
        <v>87</v>
      </c>
      <c r="B290" s="15">
        <f>Index_Methodology!AB307</f>
        <v>44297</v>
      </c>
      <c r="C290" s="32">
        <f>Index_Methodology!AC307</f>
        <v>6.4832889237891678</v>
      </c>
      <c r="D290" s="32">
        <f>Index_Methodology!AD307</f>
        <v>6.6952066936753436</v>
      </c>
      <c r="E290" s="32">
        <f>Index_Methodology!AE307</f>
        <v>4.976630431229327</v>
      </c>
      <c r="F290" s="32">
        <f>Index_Methodology!AF307</f>
        <v>4.1029916899576007</v>
      </c>
      <c r="G290" s="32">
        <f>Index_Methodology!AG307</f>
        <v>5.6574475479603477</v>
      </c>
      <c r="H290" s="32">
        <f>Index_Methodology!AH307</f>
        <v>6.1451199740004245</v>
      </c>
      <c r="I290" s="32" t="e">
        <f>VLOOKUP(B290,#REF!,26,FALSE)</f>
        <v>#REF!</v>
      </c>
      <c r="J290" s="35">
        <f>VLOOKUP(B290,Index_Methodology!$S$23:$Z$571,8,FALSE)</f>
        <v>7.4132898541115461E-2</v>
      </c>
      <c r="K290" s="35">
        <f>VLOOKUP(B290,Index_Methodology!$S$23:$Z$571,2,FALSE)</f>
        <v>0.48062500000000002</v>
      </c>
      <c r="L290" s="35">
        <f>VLOOKUP(B290,Index_Methodology!$S$23:$Z$571,3,FALSE)</f>
        <v>0.49633507853403136</v>
      </c>
      <c r="M290" s="35">
        <f>VLOOKUP(B290,Index_Methodology!$S$23:$Z$571,4,FALSE)</f>
        <v>0.3689320388349514</v>
      </c>
      <c r="N290" s="35">
        <f>VLOOKUP(B290,Index_Methodology!$S$23:$Z$571,5,FALSE)</f>
        <v>0.3041666666666667</v>
      </c>
      <c r="O290" s="35">
        <f>VLOOKUP(B290,Index_Methodology!$S$23:$Z$571,6,FALSE)</f>
        <v>0.41940298507462692</v>
      </c>
      <c r="P290" s="35">
        <f>VLOOKUP(B290,Index_Methodology!$S$23:$Z$571,7,FALSE)</f>
        <v>0.45555555555555555</v>
      </c>
    </row>
    <row r="291" spans="1:16" x14ac:dyDescent="0.25">
      <c r="A291" t="s">
        <v>87</v>
      </c>
      <c r="B291" s="15">
        <f>Index_Methodology!AB308</f>
        <v>44298</v>
      </c>
      <c r="C291" s="32">
        <f>Index_Methodology!AC308</f>
        <v>6.6419750149144843</v>
      </c>
      <c r="D291" s="32">
        <f>Index_Methodology!AD308</f>
        <v>6.7921901389736803</v>
      </c>
      <c r="E291" s="32">
        <f>Index_Methodology!AE308</f>
        <v>4.9036750903557813</v>
      </c>
      <c r="F291" s="32">
        <f>Index_Methodology!AF308</f>
        <v>4.1840614622836192</v>
      </c>
      <c r="G291" s="32">
        <f>Index_Methodology!AG308</f>
        <v>5.9695621904566041</v>
      </c>
      <c r="H291" s="32">
        <f>Index_Methodology!AH308</f>
        <v>5.365094414048782</v>
      </c>
      <c r="I291" s="32" t="e">
        <f>VLOOKUP(B291,#REF!,26,FALSE)</f>
        <v>#REF!</v>
      </c>
      <c r="J291" s="35">
        <f>VLOOKUP(B291,Index_Methodology!$S$23:$Z$571,8,FALSE)</f>
        <v>7.8007670735971715E-2</v>
      </c>
      <c r="K291" s="35">
        <f>VLOOKUP(B291,Index_Methodology!$S$23:$Z$571,2,FALSE)</f>
        <v>0.51812499999999995</v>
      </c>
      <c r="L291" s="35">
        <f>VLOOKUP(B291,Index_Methodology!$S$23:$Z$571,3,FALSE)</f>
        <v>0.5298429319371728</v>
      </c>
      <c r="M291" s="35">
        <f>VLOOKUP(B291,Index_Methodology!$S$23:$Z$571,4,FALSE)</f>
        <v>0.38252427184466015</v>
      </c>
      <c r="N291" s="35">
        <f>VLOOKUP(B291,Index_Methodology!$S$23:$Z$571,5,FALSE)</f>
        <v>0.3263888888888889</v>
      </c>
      <c r="O291" s="35">
        <f>VLOOKUP(B291,Index_Methodology!$S$23:$Z$571,6,FALSE)</f>
        <v>0.46567164179104487</v>
      </c>
      <c r="P291" s="35">
        <f>VLOOKUP(B291,Index_Methodology!$S$23:$Z$571,7,FALSE)</f>
        <v>0.41851851851851851</v>
      </c>
    </row>
    <row r="292" spans="1:16" x14ac:dyDescent="0.25">
      <c r="A292" t="s">
        <v>87</v>
      </c>
      <c r="B292" s="15">
        <f>Index_Methodology!AB309</f>
        <v>44299</v>
      </c>
      <c r="C292" s="32">
        <f>Index_Methodology!AC309</f>
        <v>3.1279725061758143</v>
      </c>
      <c r="D292" s="32">
        <f>Index_Methodology!AD309</f>
        <v>3.2674714377260763</v>
      </c>
      <c r="E292" s="32">
        <f>Index_Methodology!AE309</f>
        <v>2.1894709880636412</v>
      </c>
      <c r="F292" s="32">
        <f>Index_Methodology!AF309</f>
        <v>1.9513188592743367</v>
      </c>
      <c r="G292" s="32">
        <f>Index_Methodology!AG309</f>
        <v>2.7089220625324084</v>
      </c>
      <c r="H292" s="32">
        <f>Index_Methodology!AH309</f>
        <v>2.635257515243167</v>
      </c>
      <c r="I292" s="32" t="e">
        <f>VLOOKUP(B292,#REF!,26,FALSE)</f>
        <v>#REF!</v>
      </c>
      <c r="J292" s="35">
        <f>VLOOKUP(B292,Index_Methodology!$S$23:$Z$571,8,FALSE)</f>
        <v>0.16584225052355447</v>
      </c>
      <c r="K292" s="35">
        <f>VLOOKUP(B292,Index_Methodology!$S$23:$Z$571,2,FALSE)</f>
        <v>0.51874999999999993</v>
      </c>
      <c r="L292" s="35">
        <f>VLOOKUP(B292,Index_Methodology!$S$23:$Z$571,3,FALSE)</f>
        <v>0.54188481675392663</v>
      </c>
      <c r="M292" s="35">
        <f>VLOOKUP(B292,Index_Methodology!$S$23:$Z$571,4,FALSE)</f>
        <v>0.36310679611650476</v>
      </c>
      <c r="N292" s="35">
        <f>VLOOKUP(B292,Index_Methodology!$S$23:$Z$571,5,FALSE)</f>
        <v>0.32361111111111107</v>
      </c>
      <c r="O292" s="35">
        <f>VLOOKUP(B292,Index_Methodology!$S$23:$Z$571,6,FALSE)</f>
        <v>0.44925373134328356</v>
      </c>
      <c r="P292" s="35">
        <f>VLOOKUP(B292,Index_Methodology!$S$23:$Z$571,7,FALSE)</f>
        <v>0.437037037037037</v>
      </c>
    </row>
    <row r="293" spans="1:16" x14ac:dyDescent="0.25">
      <c r="A293" t="s">
        <v>87</v>
      </c>
      <c r="B293" s="15">
        <f>Index_Methodology!AB310</f>
        <v>44300</v>
      </c>
      <c r="C293" s="32">
        <f>Index_Methodology!AC310</f>
        <v>3.2116185011426372</v>
      </c>
      <c r="D293" s="32">
        <f>Index_Methodology!AD310</f>
        <v>3.4045878501267746</v>
      </c>
      <c r="E293" s="32">
        <f>Index_Methodology!AE310</f>
        <v>2.0549607053080945</v>
      </c>
      <c r="F293" s="32">
        <f>Index_Methodology!AF310</f>
        <v>1.9541594054571603</v>
      </c>
      <c r="G293" s="32">
        <f>Index_Methodology!AG310</f>
        <v>2.7573810585503238</v>
      </c>
      <c r="H293" s="32">
        <f>Index_Methodology!AH310</f>
        <v>2.8094581597297141</v>
      </c>
      <c r="I293" s="32" t="e">
        <f>VLOOKUP(B293,#REF!,26,FALSE)</f>
        <v>#REF!</v>
      </c>
      <c r="J293" s="35">
        <f>VLOOKUP(B293,Index_Methodology!$S$23:$Z$571,8,FALSE)</f>
        <v>0.16346897983468905</v>
      </c>
      <c r="K293" s="35">
        <f>VLOOKUP(B293,Index_Methodology!$S$23:$Z$571,2,FALSE)</f>
        <v>0.52500000000000002</v>
      </c>
      <c r="L293" s="35">
        <f>VLOOKUP(B293,Index_Methodology!$S$23:$Z$571,3,FALSE)</f>
        <v>0.55654450261780108</v>
      </c>
      <c r="M293" s="35">
        <f>VLOOKUP(B293,Index_Methodology!$S$23:$Z$571,4,FALSE)</f>
        <v>0.33592233009708733</v>
      </c>
      <c r="N293" s="35">
        <f>VLOOKUP(B293,Index_Methodology!$S$23:$Z$571,5,FALSE)</f>
        <v>0.31944444444444448</v>
      </c>
      <c r="O293" s="35">
        <f>VLOOKUP(B293,Index_Methodology!$S$23:$Z$571,6,FALSE)</f>
        <v>0.45074626865671641</v>
      </c>
      <c r="P293" s="35">
        <f>VLOOKUP(B293,Index_Methodology!$S$23:$Z$571,7,FALSE)</f>
        <v>0.45925925925925926</v>
      </c>
    </row>
    <row r="294" spans="1:16" x14ac:dyDescent="0.25">
      <c r="A294" t="s">
        <v>87</v>
      </c>
      <c r="B294" s="15">
        <f>Index_Methodology!AB311</f>
        <v>44301</v>
      </c>
      <c r="C294" s="32">
        <f>Index_Methodology!AC311</f>
        <v>2.9664666520474423</v>
      </c>
      <c r="D294" s="32">
        <f>Index_Methodology!AD311</f>
        <v>3.2192712275318125</v>
      </c>
      <c r="E294" s="32">
        <f>Index_Methodology!AE311</f>
        <v>1.8567450149733269</v>
      </c>
      <c r="F294" s="32">
        <f>Index_Methodology!AF311</f>
        <v>1.7707845976134511</v>
      </c>
      <c r="G294" s="32">
        <f>Index_Methodology!AG311</f>
        <v>2.5949082298813124</v>
      </c>
      <c r="H294" s="32">
        <f>Index_Methodology!AH311</f>
        <v>2.7903272447242258</v>
      </c>
      <c r="I294" s="32" t="e">
        <f>VLOOKUP(B294,#REF!,26,FALSE)</f>
        <v>#REF!</v>
      </c>
      <c r="J294" s="35">
        <f>VLOOKUP(B294,Index_Methodology!$S$23:$Z$571,8,FALSE)</f>
        <v>0.17255376852010323</v>
      </c>
      <c r="K294" s="35">
        <f>VLOOKUP(B294,Index_Methodology!$S$23:$Z$571,2,FALSE)</f>
        <v>0.51187499999999997</v>
      </c>
      <c r="L294" s="35">
        <f>VLOOKUP(B294,Index_Methodology!$S$23:$Z$571,3,FALSE)</f>
        <v>0.55549738219895295</v>
      </c>
      <c r="M294" s="35">
        <f>VLOOKUP(B294,Index_Methodology!$S$23:$Z$571,4,FALSE)</f>
        <v>0.32038834951456308</v>
      </c>
      <c r="N294" s="35">
        <f>VLOOKUP(B294,Index_Methodology!$S$23:$Z$571,5,FALSE)</f>
        <v>0.30555555555555558</v>
      </c>
      <c r="O294" s="35">
        <f>VLOOKUP(B294,Index_Methodology!$S$23:$Z$571,6,FALSE)</f>
        <v>0.44776119402985082</v>
      </c>
      <c r="P294" s="35">
        <f>VLOOKUP(B294,Index_Methodology!$S$23:$Z$571,7,FALSE)</f>
        <v>0.48148148148148151</v>
      </c>
    </row>
    <row r="295" spans="1:16" x14ac:dyDescent="0.25">
      <c r="A295" t="s">
        <v>87</v>
      </c>
      <c r="B295" s="15">
        <f>Index_Methodology!AB312</f>
        <v>44302</v>
      </c>
      <c r="C295" s="32">
        <f>Index_Methodology!AC312</f>
        <v>2.8645044733252094</v>
      </c>
      <c r="D295" s="32">
        <f>Index_Methodology!AD312</f>
        <v>3.2054380050674598</v>
      </c>
      <c r="E295" s="32">
        <f>Index_Methodology!AE312</f>
        <v>1.7110017871527854</v>
      </c>
      <c r="F295" s="32">
        <f>Index_Methodology!AF312</f>
        <v>1.6450337799370738</v>
      </c>
      <c r="G295" s="32">
        <f>Index_Methodology!AG312</f>
        <v>2.5534852703500843</v>
      </c>
      <c r="H295" s="32">
        <f>Index_Methodology!AH312</f>
        <v>2.9033124360886196</v>
      </c>
      <c r="I295" s="32" t="e">
        <f>VLOOKUP(B295,#REF!,26,FALSE)</f>
        <v>#REF!</v>
      </c>
      <c r="J295" s="35">
        <f>VLOOKUP(B295,Index_Methodology!$S$23:$Z$571,8,FALSE)</f>
        <v>0.17476844761874588</v>
      </c>
      <c r="K295" s="35">
        <f>VLOOKUP(B295,Index_Methodology!$S$23:$Z$571,2,FALSE)</f>
        <v>0.5006250000000001</v>
      </c>
      <c r="L295" s="35">
        <f>VLOOKUP(B295,Index_Methodology!$S$23:$Z$571,3,FALSE)</f>
        <v>0.56020942408376961</v>
      </c>
      <c r="M295" s="35">
        <f>VLOOKUP(B295,Index_Methodology!$S$23:$Z$571,4,FALSE)</f>
        <v>0.29902912621359218</v>
      </c>
      <c r="N295" s="35">
        <f>VLOOKUP(B295,Index_Methodology!$S$23:$Z$571,5,FALSE)</f>
        <v>0.28750000000000003</v>
      </c>
      <c r="O295" s="35">
        <f>VLOOKUP(B295,Index_Methodology!$S$23:$Z$571,6,FALSE)</f>
        <v>0.44626865671641791</v>
      </c>
      <c r="P295" s="35">
        <f>VLOOKUP(B295,Index_Methodology!$S$23:$Z$571,7,FALSE)</f>
        <v>0.50740740740740742</v>
      </c>
    </row>
    <row r="296" spans="1:16" x14ac:dyDescent="0.25">
      <c r="A296" t="s">
        <v>87</v>
      </c>
      <c r="B296" s="15">
        <f>Index_Methodology!AB313</f>
        <v>44303</v>
      </c>
      <c r="C296" s="32">
        <f>Index_Methodology!AC313</f>
        <v>2.8199380863205139</v>
      </c>
      <c r="D296" s="32">
        <f>Index_Methodology!AD313</f>
        <v>3.2256745944178529</v>
      </c>
      <c r="E296" s="32">
        <f>Index_Methodology!AE313</f>
        <v>1.7194959279834194</v>
      </c>
      <c r="F296" s="32">
        <f>Index_Methodology!AF313</f>
        <v>1.6210712293734397</v>
      </c>
      <c r="G296" s="32">
        <f>Index_Methodology!AG313</f>
        <v>2.6607379857481628</v>
      </c>
      <c r="H296" s="32">
        <f>Index_Methodology!AH313</f>
        <v>3.0539584022690338</v>
      </c>
      <c r="I296" s="32" t="e">
        <f>VLOOKUP(B296,#REF!,26,FALSE)</f>
        <v>#REF!</v>
      </c>
      <c r="J296" s="35">
        <f>VLOOKUP(B296,Index_Methodology!$S$23:$Z$571,8,FALSE)</f>
        <v>0.17221122774140368</v>
      </c>
      <c r="K296" s="35">
        <f>VLOOKUP(B296,Index_Methodology!$S$23:$Z$571,2,FALSE)</f>
        <v>0.48562500000000008</v>
      </c>
      <c r="L296" s="35">
        <f>VLOOKUP(B296,Index_Methodology!$S$23:$Z$571,3,FALSE)</f>
        <v>0.55549738219895284</v>
      </c>
      <c r="M296" s="35">
        <f>VLOOKUP(B296,Index_Methodology!$S$23:$Z$571,4,FALSE)</f>
        <v>0.29611650485436891</v>
      </c>
      <c r="N296" s="35">
        <f>VLOOKUP(B296,Index_Methodology!$S$23:$Z$571,5,FALSE)</f>
        <v>0.27916666666666667</v>
      </c>
      <c r="O296" s="35">
        <f>VLOOKUP(B296,Index_Methodology!$S$23:$Z$571,6,FALSE)</f>
        <v>0.45820895522388055</v>
      </c>
      <c r="P296" s="35">
        <f>VLOOKUP(B296,Index_Methodology!$S$23:$Z$571,7,FALSE)</f>
        <v>0.52592592592592591</v>
      </c>
    </row>
    <row r="297" spans="1:16" x14ac:dyDescent="0.25">
      <c r="A297" t="s">
        <v>87</v>
      </c>
      <c r="B297" s="15">
        <f>Index_Methodology!AB314</f>
        <v>44304</v>
      </c>
      <c r="C297" s="32">
        <f>Index_Methodology!AC314</f>
        <v>2.6077581768643219</v>
      </c>
      <c r="D297" s="32">
        <f>Index_Methodology!AD314</f>
        <v>3.1130747997775434</v>
      </c>
      <c r="E297" s="32">
        <f>Index_Methodology!AE314</f>
        <v>1.6832702710375245</v>
      </c>
      <c r="F297" s="32">
        <f>Index_Methodology!AF314</f>
        <v>1.5079679436302924</v>
      </c>
      <c r="G297" s="32">
        <f>Index_Methodology!AG314</f>
        <v>2.5283238414106082</v>
      </c>
      <c r="H297" s="32">
        <f>Index_Methodology!AH314</f>
        <v>3.115940742161023</v>
      </c>
      <c r="I297" s="32" t="e">
        <f>VLOOKUP(B297,#REF!,26,FALSE)</f>
        <v>#REF!</v>
      </c>
      <c r="J297" s="35">
        <f>VLOOKUP(B297,Index_Methodology!$S$23:$Z$571,8,FALSE)</f>
        <v>0.17591738531201548</v>
      </c>
      <c r="K297" s="35">
        <f>VLOOKUP(B297,Index_Methodology!$S$23:$Z$571,2,FALSE)</f>
        <v>0.45874999999999994</v>
      </c>
      <c r="L297" s="35">
        <f>VLOOKUP(B297,Index_Methodology!$S$23:$Z$571,3,FALSE)</f>
        <v>0.54764397905759155</v>
      </c>
      <c r="M297" s="35">
        <f>VLOOKUP(B297,Index_Methodology!$S$23:$Z$571,4,FALSE)</f>
        <v>0.29611650485436891</v>
      </c>
      <c r="N297" s="35">
        <f>VLOOKUP(B297,Index_Methodology!$S$23:$Z$571,5,FALSE)</f>
        <v>0.26527777777777778</v>
      </c>
      <c r="O297" s="35">
        <f>VLOOKUP(B297,Index_Methodology!$S$23:$Z$571,6,FALSE)</f>
        <v>0.44477611940298506</v>
      </c>
      <c r="P297" s="35">
        <f>VLOOKUP(B297,Index_Methodology!$S$23:$Z$571,7,FALSE)</f>
        <v>0.54814814814814816</v>
      </c>
    </row>
    <row r="298" spans="1:16" x14ac:dyDescent="0.25">
      <c r="A298" t="s">
        <v>87</v>
      </c>
      <c r="B298" s="15">
        <f>Index_Methodology!AB315</f>
        <v>44305</v>
      </c>
      <c r="C298" s="32">
        <f>Index_Methodology!AC315</f>
        <v>2.466400720412345</v>
      </c>
      <c r="D298" s="32">
        <f>Index_Methodology!AD315</f>
        <v>2.9824619791350582</v>
      </c>
      <c r="E298" s="32">
        <f>Index_Methodology!AE315</f>
        <v>1.5409644769539805</v>
      </c>
      <c r="F298" s="32">
        <f>Index_Methodology!AF315</f>
        <v>1.3966456482286007</v>
      </c>
      <c r="G298" s="32">
        <f>Index_Methodology!AG315</f>
        <v>2.531201923502</v>
      </c>
      <c r="H298" s="32">
        <f>Index_Methodology!AH315</f>
        <v>2.9996425453846705</v>
      </c>
      <c r="I298" s="32" t="e">
        <f>VLOOKUP(B298,#REF!,26,FALSE)</f>
        <v>#REF!</v>
      </c>
      <c r="J298" s="35">
        <f>VLOOKUP(B298,Index_Methodology!$S$23:$Z$571,8,FALSE)</f>
        <v>0.18397253789487208</v>
      </c>
      <c r="K298" s="35">
        <f>VLOOKUP(B298,Index_Methodology!$S$23:$Z$571,2,FALSE)</f>
        <v>0.45374999999999999</v>
      </c>
      <c r="L298" s="35">
        <f>VLOOKUP(B298,Index_Methodology!$S$23:$Z$571,3,FALSE)</f>
        <v>0.54869109947643968</v>
      </c>
      <c r="M298" s="35">
        <f>VLOOKUP(B298,Index_Methodology!$S$23:$Z$571,4,FALSE)</f>
        <v>0.28349514563106792</v>
      </c>
      <c r="N298" s="35">
        <f>VLOOKUP(B298,Index_Methodology!$S$23:$Z$571,5,FALSE)</f>
        <v>0.25694444444444442</v>
      </c>
      <c r="O298" s="35">
        <f>VLOOKUP(B298,Index_Methodology!$S$23:$Z$571,6,FALSE)</f>
        <v>0.46567164179104481</v>
      </c>
      <c r="P298" s="35">
        <f>VLOOKUP(B298,Index_Methodology!$S$23:$Z$571,7,FALSE)</f>
        <v>0.55185185185185182</v>
      </c>
    </row>
    <row r="299" spans="1:16" x14ac:dyDescent="0.25">
      <c r="A299" t="s">
        <v>87</v>
      </c>
      <c r="B299" s="15">
        <f>Index_Methodology!AB316</f>
        <v>44306</v>
      </c>
      <c r="C299" s="32">
        <f>Index_Methodology!AC316</f>
        <v>2.4369324380833359</v>
      </c>
      <c r="D299" s="32">
        <f>Index_Methodology!AD316</f>
        <v>3.0337611503771602</v>
      </c>
      <c r="E299" s="32">
        <f>Index_Methodology!AE316</f>
        <v>1.4195722940291273</v>
      </c>
      <c r="F299" s="32">
        <f>Index_Methodology!AF316</f>
        <v>1.3688941473184169</v>
      </c>
      <c r="G299" s="32">
        <f>Index_Methodology!AG316</f>
        <v>2.457139174717526</v>
      </c>
      <c r="H299" s="32">
        <f>Index_Methodology!AH316</f>
        <v>3.1489579652599482</v>
      </c>
      <c r="I299" s="32" t="e">
        <f>VLOOKUP(B299,#REF!,26,FALSE)</f>
        <v>#REF!</v>
      </c>
      <c r="J299" s="35">
        <f>VLOOKUP(B299,Index_Methodology!$S$23:$Z$571,8,FALSE)</f>
        <v>0.18465838156511558</v>
      </c>
      <c r="K299" s="35">
        <f>VLOOKUP(B299,Index_Methodology!$S$23:$Z$571,2,FALSE)</f>
        <v>0.45000000000000007</v>
      </c>
      <c r="L299" s="35">
        <f>VLOOKUP(B299,Index_Methodology!$S$23:$Z$571,3,FALSE)</f>
        <v>0.56020942408376961</v>
      </c>
      <c r="M299" s="35">
        <f>VLOOKUP(B299,Index_Methodology!$S$23:$Z$571,4,FALSE)</f>
        <v>0.26213592233009703</v>
      </c>
      <c r="N299" s="35">
        <f>VLOOKUP(B299,Index_Methodology!$S$23:$Z$571,5,FALSE)</f>
        <v>0.25277777777777777</v>
      </c>
      <c r="O299" s="35">
        <f>VLOOKUP(B299,Index_Methodology!$S$23:$Z$571,6,FALSE)</f>
        <v>0.45373134328358206</v>
      </c>
      <c r="P299" s="35">
        <f>VLOOKUP(B299,Index_Methodology!$S$23:$Z$571,7,FALSE)</f>
        <v>0.58148148148148149</v>
      </c>
    </row>
    <row r="300" spans="1:16" x14ac:dyDescent="0.25">
      <c r="A300" t="s">
        <v>87</v>
      </c>
      <c r="B300" s="15">
        <f>Index_Methodology!AB317</f>
        <v>44307</v>
      </c>
      <c r="C300" s="32">
        <f>Index_Methodology!AC317</f>
        <v>2.4570865475267776</v>
      </c>
      <c r="D300" s="32">
        <f>Index_Methodology!AD317</f>
        <v>3.0874385937509246</v>
      </c>
      <c r="E300" s="32">
        <f>Index_Methodology!AE317</f>
        <v>1.2740399816130019</v>
      </c>
      <c r="F300" s="32">
        <f>Index_Methodology!AF317</f>
        <v>1.3461415988296903</v>
      </c>
      <c r="G300" s="32">
        <f>Index_Methodology!AG317</f>
        <v>2.5031054918369287</v>
      </c>
      <c r="H300" s="32">
        <f>Index_Methodology!AH317</f>
        <v>3.307374115476692</v>
      </c>
      <c r="I300" s="32" t="e">
        <f>VLOOKUP(B300,#REF!,26,FALSE)</f>
        <v>#REF!</v>
      </c>
      <c r="J300" s="35">
        <f>VLOOKUP(B300,Index_Methodology!$S$23:$Z$571,8,FALSE)</f>
        <v>0.18365246452316197</v>
      </c>
      <c r="K300" s="35">
        <f>VLOOKUP(B300,Index_Methodology!$S$23:$Z$571,2,FALSE)</f>
        <v>0.45125000000000004</v>
      </c>
      <c r="L300" s="35">
        <f>VLOOKUP(B300,Index_Methodology!$S$23:$Z$571,3,FALSE)</f>
        <v>0.56701570680628277</v>
      </c>
      <c r="M300" s="35">
        <f>VLOOKUP(B300,Index_Methodology!$S$23:$Z$571,4,FALSE)</f>
        <v>0.23398058252427179</v>
      </c>
      <c r="N300" s="35">
        <f>VLOOKUP(B300,Index_Methodology!$S$23:$Z$571,5,FALSE)</f>
        <v>0.24722222222222223</v>
      </c>
      <c r="O300" s="35">
        <f>VLOOKUP(B300,Index_Methodology!$S$23:$Z$571,6,FALSE)</f>
        <v>0.45970149253731341</v>
      </c>
      <c r="P300" s="35">
        <f>VLOOKUP(B300,Index_Methodology!$S$23:$Z$571,7,FALSE)</f>
        <v>0.6074074074074074</v>
      </c>
    </row>
    <row r="301" spans="1:16" x14ac:dyDescent="0.25">
      <c r="A301" t="s">
        <v>87</v>
      </c>
      <c r="B301" s="15">
        <f>Index_Methodology!AB318</f>
        <v>44308</v>
      </c>
      <c r="C301" s="32">
        <f>Index_Methodology!AC318</f>
        <v>2.3880326598571333</v>
      </c>
      <c r="D301" s="32">
        <f>Index_Methodology!AD318</f>
        <v>3.0584856751854823</v>
      </c>
      <c r="E301" s="32">
        <f>Index_Methodology!AE318</f>
        <v>1.2383086467860098</v>
      </c>
      <c r="F301" s="32">
        <f>Index_Methodology!AF318</f>
        <v>1.3113474143724144</v>
      </c>
      <c r="G301" s="32">
        <f>Index_Methodology!AG318</f>
        <v>2.5547066674340826</v>
      </c>
      <c r="H301" s="32">
        <f>Index_Methodology!AH318</f>
        <v>3.4560267139015681</v>
      </c>
      <c r="I301" s="32" t="e">
        <f>VLOOKUP(B301,#REF!,26,FALSE)</f>
        <v>#REF!</v>
      </c>
      <c r="J301" s="35">
        <f>VLOOKUP(B301,Index_Methodology!$S$23:$Z$571,8,FALSE)</f>
        <v>0.18111142584870457</v>
      </c>
      <c r="K301" s="35">
        <f>VLOOKUP(B301,Index_Methodology!$S$23:$Z$571,2,FALSE)</f>
        <v>0.43249999999999994</v>
      </c>
      <c r="L301" s="35">
        <f>VLOOKUP(B301,Index_Methodology!$S$23:$Z$571,3,FALSE)</f>
        <v>0.55392670157068058</v>
      </c>
      <c r="M301" s="35">
        <f>VLOOKUP(B301,Index_Methodology!$S$23:$Z$571,4,FALSE)</f>
        <v>0.22427184466019412</v>
      </c>
      <c r="N301" s="35">
        <f>VLOOKUP(B301,Index_Methodology!$S$23:$Z$571,5,FALSE)</f>
        <v>0.23749999999999999</v>
      </c>
      <c r="O301" s="35">
        <f>VLOOKUP(B301,Index_Methodology!$S$23:$Z$571,6,FALSE)</f>
        <v>0.46268656716417905</v>
      </c>
      <c r="P301" s="35">
        <f>VLOOKUP(B301,Index_Methodology!$S$23:$Z$571,7,FALSE)</f>
        <v>0.625925925925926</v>
      </c>
    </row>
    <row r="302" spans="1:16" x14ac:dyDescent="0.25">
      <c r="A302" t="s">
        <v>87</v>
      </c>
      <c r="B302" s="15">
        <f>Index_Methodology!AB319</f>
        <v>44309</v>
      </c>
      <c r="C302" s="32">
        <f>Index_Methodology!AC319</f>
        <v>5.0195859265852878</v>
      </c>
      <c r="D302" s="32">
        <f>Index_Methodology!AD319</f>
        <v>6.4176654589285134</v>
      </c>
      <c r="E302" s="32">
        <f>Index_Methodology!AE319</f>
        <v>2.6370266579134114</v>
      </c>
      <c r="F302" s="32">
        <f>Index_Methodology!AF319</f>
        <v>2.7967890488262692</v>
      </c>
      <c r="G302" s="32">
        <f>Index_Methodology!AG319</f>
        <v>5.644058149904871</v>
      </c>
      <c r="H302" s="32">
        <f>Index_Methodology!AH319</f>
        <v>7.4581041302033864</v>
      </c>
      <c r="I302" s="32" t="e">
        <f>VLOOKUP(B302,#REF!,26,FALSE)</f>
        <v>#REF!</v>
      </c>
      <c r="J302" s="35">
        <f>VLOOKUP(B302,Index_Methodology!$S$23:$Z$571,8,FALSE)</f>
        <v>8.5415412002254346E-2</v>
      </c>
      <c r="K302" s="35">
        <f>VLOOKUP(B302,Index_Methodology!$S$23:$Z$571,2,FALSE)</f>
        <v>0.42874999999999996</v>
      </c>
      <c r="L302" s="35">
        <f>VLOOKUP(B302,Index_Methodology!$S$23:$Z$571,3,FALSE)</f>
        <v>0.54816753926701567</v>
      </c>
      <c r="M302" s="35">
        <f>VLOOKUP(B302,Index_Methodology!$S$23:$Z$571,4,FALSE)</f>
        <v>0.22524271844660188</v>
      </c>
      <c r="N302" s="35">
        <f>VLOOKUP(B302,Index_Methodology!$S$23:$Z$571,5,FALSE)</f>
        <v>0.23888888888888885</v>
      </c>
      <c r="O302" s="35">
        <f>VLOOKUP(B302,Index_Methodology!$S$23:$Z$571,6,FALSE)</f>
        <v>0.48208955223880601</v>
      </c>
      <c r="P302" s="35">
        <f>VLOOKUP(B302,Index_Methodology!$S$23:$Z$571,7,FALSE)</f>
        <v>0.63703703703703707</v>
      </c>
    </row>
    <row r="303" spans="1:16" x14ac:dyDescent="0.25">
      <c r="A303" t="s">
        <v>87</v>
      </c>
      <c r="B303" s="15">
        <f>Index_Methodology!AB320</f>
        <v>44310</v>
      </c>
      <c r="C303" s="32">
        <f>Index_Methodology!AC320</f>
        <v>5.0208477135072345</v>
      </c>
      <c r="D303" s="32">
        <f>Index_Methodology!AD320</f>
        <v>6.3987362851782006</v>
      </c>
      <c r="E303" s="32">
        <f>Index_Methodology!AE320</f>
        <v>2.7912343838191691</v>
      </c>
      <c r="F303" s="32">
        <f>Index_Methodology!AF320</f>
        <v>2.8756287018941782</v>
      </c>
      <c r="G303" s="32">
        <f>Index_Methodology!AG320</f>
        <v>5.8802621540822866</v>
      </c>
      <c r="H303" s="32">
        <f>Index_Methodology!AH320</f>
        <v>7.4930667889356872</v>
      </c>
      <c r="I303" s="32" t="e">
        <f>VLOOKUP(B303,#REF!,26,FALSE)</f>
        <v>#REF!</v>
      </c>
      <c r="J303" s="35">
        <f>VLOOKUP(B303,Index_Methodology!$S$23:$Z$571,8,FALSE)</f>
        <v>8.4522579495556832E-2</v>
      </c>
      <c r="K303" s="35">
        <f>VLOOKUP(B303,Index_Methodology!$S$23:$Z$571,2,FALSE)</f>
        <v>0.42437499999999995</v>
      </c>
      <c r="L303" s="35">
        <f>VLOOKUP(B303,Index_Methodology!$S$23:$Z$571,3,FALSE)</f>
        <v>0.5408376963350785</v>
      </c>
      <c r="M303" s="35">
        <f>VLOOKUP(B303,Index_Methodology!$S$23:$Z$571,4,FALSE)</f>
        <v>0.23592233009708732</v>
      </c>
      <c r="N303" s="35">
        <f>VLOOKUP(B303,Index_Methodology!$S$23:$Z$571,5,FALSE)</f>
        <v>0.24305555555555558</v>
      </c>
      <c r="O303" s="35">
        <f>VLOOKUP(B303,Index_Methodology!$S$23:$Z$571,6,FALSE)</f>
        <v>0.4970149253731343</v>
      </c>
      <c r="P303" s="35">
        <f>VLOOKUP(B303,Index_Methodology!$S$23:$Z$571,7,FALSE)</f>
        <v>0.63333333333333341</v>
      </c>
    </row>
    <row r="304" spans="1:16" x14ac:dyDescent="0.25">
      <c r="A304" t="s">
        <v>87</v>
      </c>
      <c r="B304" s="15">
        <f>Index_Methodology!AB321</f>
        <v>44311</v>
      </c>
      <c r="C304" s="32">
        <f>Index_Methodology!AC321</f>
        <v>5.4284879446500574</v>
      </c>
      <c r="D304" s="32">
        <f>Index_Methodology!AD321</f>
        <v>7.0013699707528509</v>
      </c>
      <c r="E304" s="32">
        <f>Index_Methodology!AE321</f>
        <v>3.2522080274602518</v>
      </c>
      <c r="F304" s="32">
        <f>Index_Methodology!AF321</f>
        <v>3.2548860643735109</v>
      </c>
      <c r="G304" s="32">
        <f>Index_Methodology!AG321</f>
        <v>6.4224921077949357</v>
      </c>
      <c r="H304" s="32">
        <f>Index_Methodology!AH321</f>
        <v>8.483544845749412</v>
      </c>
      <c r="I304" s="32" t="e">
        <f>VLOOKUP(B304,#REF!,26,FALSE)</f>
        <v>#REF!</v>
      </c>
      <c r="J304" s="35">
        <f>VLOOKUP(B304,Index_Methodology!$S$23:$Z$571,8,FALSE)</f>
        <v>7.5527477297627169E-2</v>
      </c>
      <c r="K304" s="35">
        <f>VLOOKUP(B304,Index_Methodology!$S$23:$Z$571,2,FALSE)</f>
        <v>0.41</v>
      </c>
      <c r="L304" s="35">
        <f>VLOOKUP(B304,Index_Methodology!$S$23:$Z$571,3,FALSE)</f>
        <v>0.52879581151832455</v>
      </c>
      <c r="M304" s="35">
        <f>VLOOKUP(B304,Index_Methodology!$S$23:$Z$571,4,FALSE)</f>
        <v>0.24563106796116499</v>
      </c>
      <c r="N304" s="35">
        <f>VLOOKUP(B304,Index_Methodology!$S$23:$Z$571,5,FALSE)</f>
        <v>0.2458333333333334</v>
      </c>
      <c r="O304" s="35">
        <f>VLOOKUP(B304,Index_Methodology!$S$23:$Z$571,6,FALSE)</f>
        <v>0.48507462686567165</v>
      </c>
      <c r="P304" s="35">
        <f>VLOOKUP(B304,Index_Methodology!$S$23:$Z$571,7,FALSE)</f>
        <v>0.64074074074074072</v>
      </c>
    </row>
    <row r="305" spans="1:16" x14ac:dyDescent="0.25">
      <c r="A305" t="s">
        <v>87</v>
      </c>
      <c r="B305" s="15">
        <f>Index_Methodology!AB322</f>
        <v>44312</v>
      </c>
      <c r="C305" s="32">
        <f>Index_Methodology!AC322</f>
        <v>5.6092876108579084</v>
      </c>
      <c r="D305" s="32">
        <f>Index_Methodology!AD322</f>
        <v>7.1865218543790883</v>
      </c>
      <c r="E305" s="32">
        <f>Index_Methodology!AE322</f>
        <v>3.4696116311944531</v>
      </c>
      <c r="F305" s="32">
        <f>Index_Methodology!AF322</f>
        <v>3.3089814630835996</v>
      </c>
      <c r="G305" s="32">
        <f>Index_Methodology!AG322</f>
        <v>6.6269425230819436</v>
      </c>
      <c r="H305" s="32">
        <f>Index_Methodology!AH322</f>
        <v>8.5732701543529632</v>
      </c>
      <c r="I305" s="32" t="e">
        <f>VLOOKUP(B305,#REF!,26,FALSE)</f>
        <v>#REF!</v>
      </c>
      <c r="J305" s="35">
        <f>VLOOKUP(B305,Index_Methodology!$S$23:$Z$571,8,FALSE)</f>
        <v>7.3873017172072536E-2</v>
      </c>
      <c r="K305" s="35">
        <f>VLOOKUP(B305,Index_Methodology!$S$23:$Z$571,2,FALSE)</f>
        <v>0.41437499999999999</v>
      </c>
      <c r="L305" s="35">
        <f>VLOOKUP(B305,Index_Methodology!$S$23:$Z$571,3,FALSE)</f>
        <v>0.53089005235602094</v>
      </c>
      <c r="M305" s="35">
        <f>VLOOKUP(B305,Index_Methodology!$S$23:$Z$571,4,FALSE)</f>
        <v>0.25631067961165044</v>
      </c>
      <c r="N305" s="35">
        <f>VLOOKUP(B305,Index_Methodology!$S$23:$Z$571,5,FALSE)</f>
        <v>0.24444444444444446</v>
      </c>
      <c r="O305" s="35">
        <f>VLOOKUP(B305,Index_Methodology!$S$23:$Z$571,6,FALSE)</f>
        <v>0.48955223880597015</v>
      </c>
      <c r="P305" s="35">
        <f>VLOOKUP(B305,Index_Methodology!$S$23:$Z$571,7,FALSE)</f>
        <v>0.63333333333333341</v>
      </c>
    </row>
    <row r="306" spans="1:16" x14ac:dyDescent="0.25">
      <c r="A306" t="s">
        <v>87</v>
      </c>
      <c r="B306" s="15">
        <f>Index_Methodology!AB323</f>
        <v>44313</v>
      </c>
      <c r="C306" s="32">
        <f>Index_Methodology!AC323</f>
        <v>5.5707604530113795</v>
      </c>
      <c r="D306" s="32">
        <f>Index_Methodology!AD323</f>
        <v>7.1404688327251149</v>
      </c>
      <c r="E306" s="32">
        <f>Index_Methodology!AE323</f>
        <v>3.349363519531932</v>
      </c>
      <c r="F306" s="32">
        <f>Index_Methodology!AF323</f>
        <v>3.3185922377377035</v>
      </c>
      <c r="G306" s="32">
        <f>Index_Methodology!AG323</f>
        <v>6.4312681367259605</v>
      </c>
      <c r="H306" s="32">
        <f>Index_Methodology!AH323</f>
        <v>8.5512788747698139</v>
      </c>
      <c r="I306" s="32" t="e">
        <f>VLOOKUP(B306,#REF!,26,FALSE)</f>
        <v>#REF!</v>
      </c>
      <c r="J306" s="35">
        <f>VLOOKUP(B306,Index_Methodology!$S$23:$Z$571,8,FALSE)</f>
        <v>7.44961129634759E-2</v>
      </c>
      <c r="K306" s="35">
        <f>VLOOKUP(B306,Index_Methodology!$S$23:$Z$571,2,FALSE)</f>
        <v>0.41499999999999992</v>
      </c>
      <c r="L306" s="35">
        <f>VLOOKUP(B306,Index_Methodology!$S$23:$Z$571,3,FALSE)</f>
        <v>0.53193717277486907</v>
      </c>
      <c r="M306" s="35">
        <f>VLOOKUP(B306,Index_Methodology!$S$23:$Z$571,4,FALSE)</f>
        <v>0.24951456310679604</v>
      </c>
      <c r="N306" s="35">
        <f>VLOOKUP(B306,Index_Methodology!$S$23:$Z$571,5,FALSE)</f>
        <v>0.24722222222222223</v>
      </c>
      <c r="O306" s="35">
        <f>VLOOKUP(B306,Index_Methodology!$S$23:$Z$571,6,FALSE)</f>
        <v>0.4791044776119403</v>
      </c>
      <c r="P306" s="35">
        <f>VLOOKUP(B306,Index_Methodology!$S$23:$Z$571,7,FALSE)</f>
        <v>0.63703703703703707</v>
      </c>
    </row>
    <row r="307" spans="1:16" x14ac:dyDescent="0.25">
      <c r="A307" t="s">
        <v>87</v>
      </c>
      <c r="B307" s="15">
        <f>Index_Methodology!AB324</f>
        <v>44314</v>
      </c>
      <c r="C307" s="32">
        <f>Index_Methodology!AC324</f>
        <v>6.88258058871003</v>
      </c>
      <c r="D307" s="32">
        <f>Index_Methodology!AD324</f>
        <v>8.7191904473546735</v>
      </c>
      <c r="E307" s="32">
        <f>Index_Methodology!AE324</f>
        <v>3.8371404571960426</v>
      </c>
      <c r="F307" s="32">
        <f>Index_Methodology!AF324</f>
        <v>4.0283957779232216</v>
      </c>
      <c r="G307" s="32">
        <f>Index_Methodology!AG324</f>
        <v>7.8017545261140535</v>
      </c>
      <c r="H307" s="32">
        <f>Index_Methodology!AH324</f>
        <v>10.15214760150614</v>
      </c>
      <c r="I307" s="32" t="e">
        <f>VLOOKUP(B307,#REF!,26,FALSE)</f>
        <v>#REF!</v>
      </c>
      <c r="J307" s="35">
        <f>VLOOKUP(B307,Index_Methodology!$S$23:$Z$571,8,FALSE)</f>
        <v>6.2748992828131095E-2</v>
      </c>
      <c r="K307" s="35">
        <f>VLOOKUP(B307,Index_Methodology!$S$23:$Z$571,2,FALSE)</f>
        <v>0.43187499999999995</v>
      </c>
      <c r="L307" s="35">
        <f>VLOOKUP(B307,Index_Methodology!$S$23:$Z$571,3,FALSE)</f>
        <v>0.54712041884816753</v>
      </c>
      <c r="M307" s="35">
        <f>VLOOKUP(B307,Index_Methodology!$S$23:$Z$571,4,FALSE)</f>
        <v>0.24077669902912616</v>
      </c>
      <c r="N307" s="35">
        <f>VLOOKUP(B307,Index_Methodology!$S$23:$Z$571,5,FALSE)</f>
        <v>0.25277777777777782</v>
      </c>
      <c r="O307" s="35">
        <f>VLOOKUP(B307,Index_Methodology!$S$23:$Z$571,6,FALSE)</f>
        <v>0.48955223880597004</v>
      </c>
      <c r="P307" s="35">
        <f>VLOOKUP(B307,Index_Methodology!$S$23:$Z$571,7,FALSE)</f>
        <v>0.63703703703703707</v>
      </c>
    </row>
    <row r="308" spans="1:16" x14ac:dyDescent="0.25">
      <c r="A308" t="s">
        <v>87</v>
      </c>
      <c r="B308" s="15">
        <f>Index_Methodology!AB325</f>
        <v>44315</v>
      </c>
      <c r="C308" s="32">
        <f>Index_Methodology!AC325</f>
        <v>7.358104192229419</v>
      </c>
      <c r="D308" s="32">
        <f>Index_Methodology!AD325</f>
        <v>9.3828582306584387</v>
      </c>
      <c r="E308" s="32">
        <f>Index_Methodology!AE325</f>
        <v>4.132534176020533</v>
      </c>
      <c r="F308" s="32">
        <f>Index_Methodology!AF325</f>
        <v>4.2931071805451415</v>
      </c>
      <c r="G308" s="32">
        <f>Index_Methodology!AG325</f>
        <v>8.3446154740030831</v>
      </c>
      <c r="H308" s="32">
        <f>Index_Methodology!AH325</f>
        <v>10.760137487122249</v>
      </c>
      <c r="I308" s="32" t="e">
        <f>VLOOKUP(B308,#REF!,26,FALSE)</f>
        <v>#REF!</v>
      </c>
      <c r="J308" s="35">
        <f>VLOOKUP(B308,Index_Methodology!$S$23:$Z$571,8,FALSE)</f>
        <v>5.9203429119697039E-2</v>
      </c>
      <c r="K308" s="35">
        <f>VLOOKUP(B308,Index_Methodology!$S$23:$Z$571,2,FALSE)</f>
        <v>0.43562500000000004</v>
      </c>
      <c r="L308" s="35">
        <f>VLOOKUP(B308,Index_Methodology!$S$23:$Z$571,3,FALSE)</f>
        <v>0.55549738219895284</v>
      </c>
      <c r="M308" s="35">
        <f>VLOOKUP(B308,Index_Methodology!$S$23:$Z$571,4,FALSE)</f>
        <v>0.24466019417475721</v>
      </c>
      <c r="N308" s="35">
        <f>VLOOKUP(B308,Index_Methodology!$S$23:$Z$571,5,FALSE)</f>
        <v>0.25416666666666671</v>
      </c>
      <c r="O308" s="35">
        <f>VLOOKUP(B308,Index_Methodology!$S$23:$Z$571,6,FALSE)</f>
        <v>0.49402985074626865</v>
      </c>
      <c r="P308" s="35">
        <f>VLOOKUP(B308,Index_Methodology!$S$23:$Z$571,7,FALSE)</f>
        <v>0.63703703703703707</v>
      </c>
    </row>
    <row r="309" spans="1:16" x14ac:dyDescent="0.25">
      <c r="A309" t="s">
        <v>87</v>
      </c>
      <c r="B309" s="15">
        <f>Index_Methodology!AB326</f>
        <v>44316</v>
      </c>
      <c r="C309" s="32">
        <f>Index_Methodology!AC326</f>
        <v>7.6901706741454214</v>
      </c>
      <c r="D309" s="32">
        <f>Index_Methodology!AD326</f>
        <v>9.778242467870534</v>
      </c>
      <c r="E309" s="32">
        <f>Index_Methodology!AE326</f>
        <v>4.4092149037976984</v>
      </c>
      <c r="F309" s="32">
        <f>Index_Methodology!AF326</f>
        <v>4.4984625784223731</v>
      </c>
      <c r="G309" s="32">
        <f>Index_Methodology!AG326</f>
        <v>8.8801577959512397</v>
      </c>
      <c r="H309" s="32">
        <f>Index_Methodology!AH326</f>
        <v>11.213558891139831</v>
      </c>
      <c r="I309" s="32" t="e">
        <f>VLOOKUP(B309,#REF!,26,FALSE)</f>
        <v>#REF!</v>
      </c>
      <c r="J309" s="35">
        <f>VLOOKUP(B309,Index_Methodology!$S$23:$Z$571,8,FALSE)</f>
        <v>5.6809532390326066E-2</v>
      </c>
      <c r="K309" s="35">
        <f>VLOOKUP(B309,Index_Methodology!$S$23:$Z$571,2,FALSE)</f>
        <v>0.43687499999999996</v>
      </c>
      <c r="L309" s="35">
        <f>VLOOKUP(B309,Index_Methodology!$S$23:$Z$571,3,FALSE)</f>
        <v>0.55549738219895295</v>
      </c>
      <c r="M309" s="35">
        <f>VLOOKUP(B309,Index_Methodology!$S$23:$Z$571,4,FALSE)</f>
        <v>0.25048543689320379</v>
      </c>
      <c r="N309" s="35">
        <f>VLOOKUP(B309,Index_Methodology!$S$23:$Z$571,5,FALSE)</f>
        <v>0.25555555555555554</v>
      </c>
      <c r="O309" s="35">
        <f>VLOOKUP(B309,Index_Methodology!$S$23:$Z$571,6,FALSE)</f>
        <v>0.5044776119402985</v>
      </c>
      <c r="P309" s="35">
        <f>VLOOKUP(B309,Index_Methodology!$S$23:$Z$571,7,FALSE)</f>
        <v>0.63703703703703707</v>
      </c>
    </row>
    <row r="310" spans="1:16" x14ac:dyDescent="0.25">
      <c r="A310" t="s">
        <v>87</v>
      </c>
      <c r="B310" s="15">
        <f>Index_Methodology!AB327</f>
        <v>44317</v>
      </c>
      <c r="C310" s="32">
        <f>Index_Methodology!AC327</f>
        <v>7.8166997784246162</v>
      </c>
      <c r="D310" s="32">
        <f>Index_Methodology!AD327</f>
        <v>9.9586445178889687</v>
      </c>
      <c r="E310" s="32">
        <f>Index_Methodology!AE327</f>
        <v>4.6298536090689897</v>
      </c>
      <c r="F310" s="32">
        <f>Index_Methodology!AF327</f>
        <v>4.6487806835714736</v>
      </c>
      <c r="G310" s="32">
        <f>Index_Methodology!AG327</f>
        <v>9.2393676753890457</v>
      </c>
      <c r="H310" s="32">
        <f>Index_Methodology!AH327</f>
        <v>11.330361522683164</v>
      </c>
      <c r="I310" s="32" t="e">
        <f>VLOOKUP(B310,#REF!,26,FALSE)</f>
        <v>#REF!</v>
      </c>
      <c r="J310" s="35">
        <f>VLOOKUP(B310,Index_Methodology!$S$23:$Z$571,8,FALSE)</f>
        <v>5.5570127075744526E-2</v>
      </c>
      <c r="K310" s="35">
        <f>VLOOKUP(B310,Index_Methodology!$S$23:$Z$571,2,FALSE)</f>
        <v>0.43437500000000001</v>
      </c>
      <c r="L310" s="35">
        <f>VLOOKUP(B310,Index_Methodology!$S$23:$Z$571,3,FALSE)</f>
        <v>0.55340314136125657</v>
      </c>
      <c r="M310" s="35">
        <f>VLOOKUP(B310,Index_Methodology!$S$23:$Z$571,4,FALSE)</f>
        <v>0.25728155339805819</v>
      </c>
      <c r="N310" s="35">
        <f>VLOOKUP(B310,Index_Methodology!$S$23:$Z$571,5,FALSE)</f>
        <v>0.2583333333333333</v>
      </c>
      <c r="O310" s="35">
        <f>VLOOKUP(B310,Index_Methodology!$S$23:$Z$571,6,FALSE)</f>
        <v>0.51343283582089561</v>
      </c>
      <c r="P310" s="35">
        <f>VLOOKUP(B310,Index_Methodology!$S$23:$Z$571,7,FALSE)</f>
        <v>0.62962962962962965</v>
      </c>
    </row>
    <row r="311" spans="1:16" x14ac:dyDescent="0.25">
      <c r="A311" t="s">
        <v>87</v>
      </c>
      <c r="B311" s="15">
        <f>Index_Methodology!AB328</f>
        <v>44318</v>
      </c>
      <c r="C311" s="32">
        <f>Index_Methodology!AC328</f>
        <v>7.9396467167027902</v>
      </c>
      <c r="D311" s="32">
        <f>Index_Methodology!AD328</f>
        <v>10.170426517877342</v>
      </c>
      <c r="E311" s="32">
        <f>Index_Methodology!AE328</f>
        <v>4.818308630476599</v>
      </c>
      <c r="F311" s="32">
        <f>Index_Methodology!AF328</f>
        <v>4.7066904734584085</v>
      </c>
      <c r="G311" s="32">
        <f>Index_Methodology!AG328</f>
        <v>9.341980210593249</v>
      </c>
      <c r="H311" s="32">
        <f>Index_Methodology!AH328</f>
        <v>11.728146753535707</v>
      </c>
      <c r="I311" s="32" t="e">
        <f>VLOOKUP(B311,#REF!,26,FALSE)</f>
        <v>#REF!</v>
      </c>
      <c r="J311" s="35">
        <f>VLOOKUP(B311,Index_Methodology!$S$23:$Z$571,8,FALSE)</f>
        <v>5.4001143287399703E-2</v>
      </c>
      <c r="K311" s="35">
        <f>VLOOKUP(B311,Index_Methodology!$S$23:$Z$571,2,FALSE)</f>
        <v>0.42874999999999996</v>
      </c>
      <c r="L311" s="35">
        <f>VLOOKUP(B311,Index_Methodology!$S$23:$Z$571,3,FALSE)</f>
        <v>0.54921465968586392</v>
      </c>
      <c r="M311" s="35">
        <f>VLOOKUP(B311,Index_Methodology!$S$23:$Z$571,4,FALSE)</f>
        <v>0.26019417475728146</v>
      </c>
      <c r="N311" s="35">
        <f>VLOOKUP(B311,Index_Methodology!$S$23:$Z$571,5,FALSE)</f>
        <v>0.25416666666666665</v>
      </c>
      <c r="O311" s="35">
        <f>VLOOKUP(B311,Index_Methodology!$S$23:$Z$571,6,FALSE)</f>
        <v>0.5044776119402985</v>
      </c>
      <c r="P311" s="35">
        <f>VLOOKUP(B311,Index_Methodology!$S$23:$Z$571,7,FALSE)</f>
        <v>0.63333333333333341</v>
      </c>
    </row>
    <row r="312" spans="1:16" x14ac:dyDescent="0.25">
      <c r="A312" t="s">
        <v>87</v>
      </c>
      <c r="B312" s="15">
        <f>Index_Methodology!AB329</f>
        <v>44319</v>
      </c>
      <c r="C312" s="32">
        <f>Index_Methodology!AC329</f>
        <v>7.7813426266127799</v>
      </c>
      <c r="D312" s="32">
        <f>Index_Methodology!AD329</f>
        <v>9.9305956707332523</v>
      </c>
      <c r="E312" s="32">
        <f>Index_Methodology!AE329</f>
        <v>4.6940165715649451</v>
      </c>
      <c r="F312" s="32">
        <f>Index_Methodology!AF329</f>
        <v>4.5504927641010413</v>
      </c>
      <c r="G312" s="32">
        <f>Index_Methodology!AG329</f>
        <v>8.8285800718920395</v>
      </c>
      <c r="H312" s="32">
        <f>Index_Methodology!AH329</f>
        <v>11.019571666579818</v>
      </c>
      <c r="I312" s="32" t="e">
        <f>VLOOKUP(B312,#REF!,26,FALSE)</f>
        <v>#REF!</v>
      </c>
      <c r="J312" s="35">
        <f>VLOOKUP(B312,Index_Methodology!$S$23:$Z$571,8,FALSE)</f>
        <v>5.6465191302244457E-2</v>
      </c>
      <c r="K312" s="35">
        <f>VLOOKUP(B312,Index_Methodology!$S$23:$Z$571,2,FALSE)</f>
        <v>0.43937499999999996</v>
      </c>
      <c r="L312" s="35">
        <f>VLOOKUP(B312,Index_Methodology!$S$23:$Z$571,3,FALSE)</f>
        <v>0.56073298429319374</v>
      </c>
      <c r="M312" s="35">
        <f>VLOOKUP(B312,Index_Methodology!$S$23:$Z$571,4,FALSE)</f>
        <v>0.26504854368932029</v>
      </c>
      <c r="N312" s="35">
        <f>VLOOKUP(B312,Index_Methodology!$S$23:$Z$571,5,FALSE)</f>
        <v>0.25694444444444448</v>
      </c>
      <c r="O312" s="35">
        <f>VLOOKUP(B312,Index_Methodology!$S$23:$Z$571,6,FALSE)</f>
        <v>0.49850746268656715</v>
      </c>
      <c r="P312" s="35">
        <f>VLOOKUP(B312,Index_Methodology!$S$23:$Z$571,7,FALSE)</f>
        <v>0.62222222222222223</v>
      </c>
    </row>
    <row r="313" spans="1:16" x14ac:dyDescent="0.25">
      <c r="A313" t="s">
        <v>87</v>
      </c>
      <c r="B313" s="15">
        <f>Index_Methodology!AB330</f>
        <v>44320</v>
      </c>
      <c r="C313" s="32">
        <f>Index_Methodology!AC330</f>
        <v>8.0726151933086872</v>
      </c>
      <c r="D313" s="32">
        <f>Index_Methodology!AD330</f>
        <v>10.35962135918497</v>
      </c>
      <c r="E313" s="32">
        <f>Index_Methodology!AE330</f>
        <v>4.7024942873642823</v>
      </c>
      <c r="F313" s="32">
        <f>Index_Methodology!AF330</f>
        <v>4.7339410084217617</v>
      </c>
      <c r="G313" s="32">
        <f>Index_Methodology!AG330</f>
        <v>8.7285988491496909</v>
      </c>
      <c r="H313" s="32">
        <f>Index_Methodology!AH330</f>
        <v>11.295017142901044</v>
      </c>
      <c r="I313" s="32" t="e">
        <f>VLOOKUP(B313,#REF!,26,FALSE)</f>
        <v>#REF!</v>
      </c>
      <c r="J313" s="35">
        <f>VLOOKUP(B313,Index_Methodology!$S$23:$Z$571,8,FALSE)</f>
        <v>5.5744017177110174E-2</v>
      </c>
      <c r="K313" s="35">
        <f>VLOOKUP(B313,Index_Methodology!$S$23:$Z$571,2,FALSE)</f>
        <v>0.45</v>
      </c>
      <c r="L313" s="35">
        <f>VLOOKUP(B313,Index_Methodology!$S$23:$Z$571,3,FALSE)</f>
        <v>0.57748691099476446</v>
      </c>
      <c r="M313" s="35">
        <f>VLOOKUP(B313,Index_Methodology!$S$23:$Z$571,4,FALSE)</f>
        <v>0.26213592233009703</v>
      </c>
      <c r="N313" s="35">
        <f>VLOOKUP(B313,Index_Methodology!$S$23:$Z$571,5,FALSE)</f>
        <v>0.26388888888888895</v>
      </c>
      <c r="O313" s="35">
        <f>VLOOKUP(B313,Index_Methodology!$S$23:$Z$571,6,FALSE)</f>
        <v>0.48656716417910451</v>
      </c>
      <c r="P313" s="35">
        <f>VLOOKUP(B313,Index_Methodology!$S$23:$Z$571,7,FALSE)</f>
        <v>0.62962962962962965</v>
      </c>
    </row>
    <row r="314" spans="1:16" x14ac:dyDescent="0.25">
      <c r="A314" t="s">
        <v>87</v>
      </c>
      <c r="B314" s="15">
        <f>Index_Methodology!AB331</f>
        <v>44321</v>
      </c>
      <c r="C314" s="32">
        <f>Index_Methodology!AC331</f>
        <v>8.3373123248411449</v>
      </c>
      <c r="D314" s="32">
        <f>Index_Methodology!AD331</f>
        <v>10.536652548763621</v>
      </c>
      <c r="E314" s="32">
        <f>Index_Methodology!AE331</f>
        <v>4.5010040035340078</v>
      </c>
      <c r="F314" s="32">
        <f>Index_Methodology!AF331</f>
        <v>4.7366887597854692</v>
      </c>
      <c r="G314" s="32">
        <f>Index_Methodology!AG331</f>
        <v>8.7487348361709252</v>
      </c>
      <c r="H314" s="32">
        <f>Index_Methodology!AH331</f>
        <v>11.118061116718675</v>
      </c>
      <c r="I314" s="32" t="e">
        <f>VLOOKUP(B314,#REF!,26,FALSE)</f>
        <v>#REF!</v>
      </c>
      <c r="J314" s="35">
        <f>VLOOKUP(B314,Index_Methodology!$S$23:$Z$571,8,FALSE)</f>
        <v>5.6298118831591602E-2</v>
      </c>
      <c r="K314" s="35">
        <f>VLOOKUP(B314,Index_Methodology!$S$23:$Z$571,2,FALSE)</f>
        <v>0.46937499999999999</v>
      </c>
      <c r="L314" s="35">
        <f>VLOOKUP(B314,Index_Methodology!$S$23:$Z$571,3,FALSE)</f>
        <v>0.59319371727748693</v>
      </c>
      <c r="M314" s="35">
        <f>VLOOKUP(B314,Index_Methodology!$S$23:$Z$571,4,FALSE)</f>
        <v>0.25339805825242712</v>
      </c>
      <c r="N314" s="35">
        <f>VLOOKUP(B314,Index_Methodology!$S$23:$Z$571,5,FALSE)</f>
        <v>0.26666666666666661</v>
      </c>
      <c r="O314" s="35">
        <f>VLOOKUP(B314,Index_Methodology!$S$23:$Z$571,6,FALSE)</f>
        <v>0.4925373134328358</v>
      </c>
      <c r="P314" s="35">
        <f>VLOOKUP(B314,Index_Methodology!$S$23:$Z$571,7,FALSE)</f>
        <v>0.625925925925926</v>
      </c>
    </row>
    <row r="315" spans="1:16" x14ac:dyDescent="0.25">
      <c r="A315" t="s">
        <v>87</v>
      </c>
      <c r="B315" s="15">
        <f>Index_Methodology!AB332</f>
        <v>44322</v>
      </c>
      <c r="C315" s="32">
        <f>Index_Methodology!AC332</f>
        <v>7.0681216429250124</v>
      </c>
      <c r="D315" s="32">
        <f>Index_Methodology!AD332</f>
        <v>8.9445660832771114</v>
      </c>
      <c r="E315" s="32">
        <f>Index_Methodology!AE332</f>
        <v>3.7477056633554486</v>
      </c>
      <c r="F315" s="32">
        <f>Index_Methodology!AF332</f>
        <v>4.0419184506208223</v>
      </c>
      <c r="G315" s="32">
        <f>Index_Methodology!AG332</f>
        <v>7.2692642090818822</v>
      </c>
      <c r="H315" s="32">
        <f>Index_Methodology!AH332</f>
        <v>9.4939707993856963</v>
      </c>
      <c r="I315" s="32" t="e">
        <f>VLOOKUP(B315,#REF!,26,FALSE)</f>
        <v>#REF!</v>
      </c>
      <c r="J315" s="35">
        <f>VLOOKUP(B315,Index_Methodology!$S$23:$Z$571,8,FALSE)</f>
        <v>6.6318892582897943E-2</v>
      </c>
      <c r="K315" s="35">
        <f>VLOOKUP(B315,Index_Methodology!$S$23:$Z$571,2,FALSE)</f>
        <v>0.46875</v>
      </c>
      <c r="L315" s="35">
        <f>VLOOKUP(B315,Index_Methodology!$S$23:$Z$571,3,FALSE)</f>
        <v>0.59319371727748693</v>
      </c>
      <c r="M315" s="35">
        <f>VLOOKUP(B315,Index_Methodology!$S$23:$Z$571,4,FALSE)</f>
        <v>0.24854368932038828</v>
      </c>
      <c r="N315" s="35">
        <f>VLOOKUP(B315,Index_Methodology!$S$23:$Z$571,5,FALSE)</f>
        <v>0.2680555555555556</v>
      </c>
      <c r="O315" s="35">
        <f>VLOOKUP(B315,Index_Methodology!$S$23:$Z$571,6,FALSE)</f>
        <v>0.4820895522388059</v>
      </c>
      <c r="P315" s="35">
        <f>VLOOKUP(B315,Index_Methodology!$S$23:$Z$571,7,FALSE)</f>
        <v>0.62962962962962965</v>
      </c>
    </row>
    <row r="316" spans="1:16" x14ac:dyDescent="0.25">
      <c r="A316" t="s">
        <v>87</v>
      </c>
      <c r="B316" s="15">
        <f>Index_Methodology!AB333</f>
        <v>44323</v>
      </c>
      <c r="C316" s="32">
        <f>Index_Methodology!AC333</f>
        <v>7.321327398096634</v>
      </c>
      <c r="D316" s="32">
        <f>Index_Methodology!AD333</f>
        <v>9.3605352794363679</v>
      </c>
      <c r="E316" s="32">
        <f>Index_Methodology!AE333</f>
        <v>3.8879215128728606</v>
      </c>
      <c r="F316" s="32">
        <f>Index_Methodology!AF333</f>
        <v>4.182364387726806</v>
      </c>
      <c r="G316" s="32">
        <f>Index_Methodology!AG333</f>
        <v>7.5770833761864695</v>
      </c>
      <c r="H316" s="32">
        <f>Index_Methodology!AH333</f>
        <v>9.9851212607509066</v>
      </c>
      <c r="I316" s="32" t="e">
        <f>VLOOKUP(B316,#REF!,26,FALSE)</f>
        <v>#REF!</v>
      </c>
      <c r="J316" s="35">
        <f>VLOOKUP(B316,Index_Methodology!$S$23:$Z$571,8,FALSE)</f>
        <v>6.3427705762854711E-2</v>
      </c>
      <c r="K316" s="35">
        <f>VLOOKUP(B316,Index_Methodology!$S$23:$Z$571,2,FALSE)</f>
        <v>0.46437499999999998</v>
      </c>
      <c r="L316" s="35">
        <f>VLOOKUP(B316,Index_Methodology!$S$23:$Z$571,3,FALSE)</f>
        <v>0.59371727748691094</v>
      </c>
      <c r="M316" s="35">
        <f>VLOOKUP(B316,Index_Methodology!$S$23:$Z$571,4,FALSE)</f>
        <v>0.24660194174757274</v>
      </c>
      <c r="N316" s="35">
        <f>VLOOKUP(B316,Index_Methodology!$S$23:$Z$571,5,FALSE)</f>
        <v>0.26527777777777783</v>
      </c>
      <c r="O316" s="35">
        <f>VLOOKUP(B316,Index_Methodology!$S$23:$Z$571,6,FALSE)</f>
        <v>0.48059701492537316</v>
      </c>
      <c r="P316" s="35">
        <f>VLOOKUP(B316,Index_Methodology!$S$23:$Z$571,7,FALSE)</f>
        <v>0.63333333333333341</v>
      </c>
    </row>
    <row r="317" spans="1:16" x14ac:dyDescent="0.25">
      <c r="A317" t="s">
        <v>87</v>
      </c>
      <c r="B317" s="15">
        <f>Index_Methodology!AB334</f>
        <v>44324</v>
      </c>
      <c r="C317" s="32">
        <f>Index_Methodology!AC334</f>
        <v>6.6840007804559365</v>
      </c>
      <c r="D317" s="32">
        <f>Index_Methodology!AD334</f>
        <v>8.5898805210678688</v>
      </c>
      <c r="E317" s="32">
        <f>Index_Methodology!AE334</f>
        <v>3.6555640405191729</v>
      </c>
      <c r="F317" s="32">
        <f>Index_Methodology!AF334</f>
        <v>3.91714458946845</v>
      </c>
      <c r="G317" s="32">
        <f>Index_Methodology!AG334</f>
        <v>7.0300265956003196</v>
      </c>
      <c r="H317" s="32">
        <f>Index_Methodology!AH334</f>
        <v>8.8550002902366316</v>
      </c>
      <c r="I317" s="32" t="e">
        <f>VLOOKUP(B317,#REF!,26,FALSE)</f>
        <v>#REF!</v>
      </c>
      <c r="J317" s="35">
        <f>VLOOKUP(B317,Index_Methodology!$S$23:$Z$571,8,FALSE)</f>
        <v>6.9849632777594178E-2</v>
      </c>
      <c r="K317" s="35">
        <f>VLOOKUP(B317,Index_Methodology!$S$23:$Z$571,2,FALSE)</f>
        <v>0.46687500000000004</v>
      </c>
      <c r="L317" s="35">
        <f>VLOOKUP(B317,Index_Methodology!$S$23:$Z$571,3,FALSE)</f>
        <v>0.6</v>
      </c>
      <c r="M317" s="35">
        <f>VLOOKUP(B317,Index_Methodology!$S$23:$Z$571,4,FALSE)</f>
        <v>0.25533980582524263</v>
      </c>
      <c r="N317" s="35">
        <f>VLOOKUP(B317,Index_Methodology!$S$23:$Z$571,5,FALSE)</f>
        <v>0.27361111111111114</v>
      </c>
      <c r="O317" s="35">
        <f>VLOOKUP(B317,Index_Methodology!$S$23:$Z$571,6,FALSE)</f>
        <v>0.49104477611940289</v>
      </c>
      <c r="P317" s="35">
        <f>VLOOKUP(B317,Index_Methodology!$S$23:$Z$571,7,FALSE)</f>
        <v>0.61851851851851858</v>
      </c>
    </row>
    <row r="318" spans="1:16" x14ac:dyDescent="0.25">
      <c r="A318" t="s">
        <v>87</v>
      </c>
      <c r="B318" s="15">
        <f>Index_Methodology!AB335</f>
        <v>44325</v>
      </c>
      <c r="C318" s="32">
        <f>Index_Methodology!AC335</f>
        <v>6.5307863472378784</v>
      </c>
      <c r="D318" s="32">
        <f>Index_Methodology!AD335</f>
        <v>8.4793686095929175</v>
      </c>
      <c r="E318" s="32">
        <f>Index_Methodology!AE335</f>
        <v>3.7731433914324466</v>
      </c>
      <c r="F318" s="32">
        <f>Index_Methodology!AF335</f>
        <v>4.0115137235003537</v>
      </c>
      <c r="G318" s="32">
        <f>Index_Methodology!AG335</f>
        <v>6.99671691087973</v>
      </c>
      <c r="H318" s="32">
        <f>Index_Methodology!AH335</f>
        <v>9.633233653641339</v>
      </c>
      <c r="I318" s="32" t="e">
        <f>VLOOKUP(B318,#REF!,26,FALSE)</f>
        <v>#REF!</v>
      </c>
      <c r="J318" s="35">
        <f>VLOOKUP(B318,Index_Methodology!$S$23:$Z$571,8,FALSE)</f>
        <v>6.612909641159162E-2</v>
      </c>
      <c r="K318" s="35">
        <f>VLOOKUP(B318,Index_Methodology!$S$23:$Z$571,2,FALSE)</f>
        <v>0.43187499999999995</v>
      </c>
      <c r="L318" s="35">
        <f>VLOOKUP(B318,Index_Methodology!$S$23:$Z$571,3,FALSE)</f>
        <v>0.56073298429319363</v>
      </c>
      <c r="M318" s="35">
        <f>VLOOKUP(B318,Index_Methodology!$S$23:$Z$571,4,FALSE)</f>
        <v>0.24951456310679604</v>
      </c>
      <c r="N318" s="35">
        <f>VLOOKUP(B318,Index_Methodology!$S$23:$Z$571,5,FALSE)</f>
        <v>0.26527777777777778</v>
      </c>
      <c r="O318" s="35">
        <f>VLOOKUP(B318,Index_Methodology!$S$23:$Z$571,6,FALSE)</f>
        <v>0.46268656716417916</v>
      </c>
      <c r="P318" s="35">
        <f>VLOOKUP(B318,Index_Methodology!$S$23:$Z$571,7,FALSE)</f>
        <v>0.63703703703703707</v>
      </c>
    </row>
    <row r="319" spans="1:16" x14ac:dyDescent="0.25">
      <c r="A319" t="s">
        <v>87</v>
      </c>
      <c r="B319" s="15">
        <f>Index_Methodology!AB336</f>
        <v>44326</v>
      </c>
      <c r="C319" s="32">
        <f>Index_Methodology!AC336</f>
        <v>7.297168004436279</v>
      </c>
      <c r="D319" s="32">
        <f>Index_Methodology!AD336</f>
        <v>9.4242770497988477</v>
      </c>
      <c r="E319" s="32">
        <f>Index_Methodology!AE336</f>
        <v>4.2006740191149357</v>
      </c>
      <c r="F319" s="32">
        <f>Index_Methodology!AF336</f>
        <v>4.4266962906056948</v>
      </c>
      <c r="G319" s="32">
        <f>Index_Methodology!AG336</f>
        <v>7.4436690235039995</v>
      </c>
      <c r="H319" s="32">
        <f>Index_Methodology!AH336</f>
        <v>10.520093429833222</v>
      </c>
      <c r="I319" s="32" t="e">
        <f>VLOOKUP(B319,#REF!,26,FALSE)</f>
        <v>#REF!</v>
      </c>
      <c r="J319" s="35">
        <f>VLOOKUP(B319,Index_Methodology!$S$23:$Z$571,8,FALSE)</f>
        <v>6.0554313636655234E-2</v>
      </c>
      <c r="K319" s="35">
        <f>VLOOKUP(B319,Index_Methodology!$S$23:$Z$571,2,FALSE)</f>
        <v>0.44187500000000002</v>
      </c>
      <c r="L319" s="35">
        <f>VLOOKUP(B319,Index_Methodology!$S$23:$Z$571,3,FALSE)</f>
        <v>0.5706806282722513</v>
      </c>
      <c r="M319" s="35">
        <f>VLOOKUP(B319,Index_Methodology!$S$23:$Z$571,4,FALSE)</f>
        <v>0.25436893203883487</v>
      </c>
      <c r="N319" s="35">
        <f>VLOOKUP(B319,Index_Methodology!$S$23:$Z$571,5,FALSE)</f>
        <v>0.26805555555555555</v>
      </c>
      <c r="O319" s="35">
        <f>VLOOKUP(B319,Index_Methodology!$S$23:$Z$571,6,FALSE)</f>
        <v>0.45074626865671641</v>
      </c>
      <c r="P319" s="35">
        <f>VLOOKUP(B319,Index_Methodology!$S$23:$Z$571,7,FALSE)</f>
        <v>0.63703703703703707</v>
      </c>
    </row>
    <row r="320" spans="1:16" x14ac:dyDescent="0.25">
      <c r="A320" t="s">
        <v>87</v>
      </c>
      <c r="B320" s="15">
        <f>Index_Methodology!AB337</f>
        <v>44327</v>
      </c>
      <c r="C320" s="32">
        <f>Index_Methodology!AC337</f>
        <v>7.9787190788840787</v>
      </c>
      <c r="D320" s="32">
        <f>Index_Methodology!AD337</f>
        <v>10.266594111975069</v>
      </c>
      <c r="E320" s="32">
        <f>Index_Methodology!AE337</f>
        <v>4.6203955408266033</v>
      </c>
      <c r="F320" s="32">
        <f>Index_Methodology!AF337</f>
        <v>4.7522529358735115</v>
      </c>
      <c r="G320" s="32">
        <f>Index_Methodology!AG337</f>
        <v>7.5436929701054467</v>
      </c>
      <c r="H320" s="32">
        <f>Index_Methodology!AH337</f>
        <v>11.064467072355248</v>
      </c>
      <c r="I320" s="32" t="e">
        <f>VLOOKUP(B320,#REF!,26,FALSE)</f>
        <v>#REF!</v>
      </c>
      <c r="J320" s="35">
        <f>VLOOKUP(B320,Index_Methodology!$S$23:$Z$571,8,FALSE)</f>
        <v>5.7575031212184144E-2</v>
      </c>
      <c r="K320" s="35">
        <f>VLOOKUP(B320,Index_Methodology!$S$23:$Z$571,2,FALSE)</f>
        <v>0.45937499999999998</v>
      </c>
      <c r="L320" s="35">
        <f>VLOOKUP(B320,Index_Methodology!$S$23:$Z$571,3,FALSE)</f>
        <v>0.59109947643979055</v>
      </c>
      <c r="M320" s="35">
        <f>VLOOKUP(B320,Index_Methodology!$S$23:$Z$571,4,FALSE)</f>
        <v>0.2660194174757281</v>
      </c>
      <c r="N320" s="35">
        <f>VLOOKUP(B320,Index_Methodology!$S$23:$Z$571,5,FALSE)</f>
        <v>0.27361111111111114</v>
      </c>
      <c r="O320" s="35">
        <f>VLOOKUP(B320,Index_Methodology!$S$23:$Z$571,6,FALSE)</f>
        <v>0.43432835820895521</v>
      </c>
      <c r="P320" s="35">
        <f>VLOOKUP(B320,Index_Methodology!$S$23:$Z$571,7,FALSE)</f>
        <v>0.63703703703703707</v>
      </c>
    </row>
    <row r="321" spans="1:16" x14ac:dyDescent="0.25">
      <c r="A321" t="s">
        <v>87</v>
      </c>
      <c r="B321" s="15">
        <f>Index_Methodology!AB338</f>
        <v>44328</v>
      </c>
      <c r="C321" s="32">
        <f>Index_Methodology!AC338</f>
        <v>8.1118032983962713</v>
      </c>
      <c r="D321" s="32">
        <f>Index_Methodology!AD338</f>
        <v>10.300418008103239</v>
      </c>
      <c r="E321" s="32">
        <f>Index_Methodology!AE338</f>
        <v>4.4718089756253736</v>
      </c>
      <c r="F321" s="32">
        <f>Index_Methodology!AF338</f>
        <v>4.6849171790796413</v>
      </c>
      <c r="G321" s="32">
        <f>Index_Methodology!AG338</f>
        <v>7.2579124538086583</v>
      </c>
      <c r="H321" s="32">
        <f>Index_Methodology!AH338</f>
        <v>11.034525741588595</v>
      </c>
      <c r="I321" s="32" t="e">
        <f>VLOOKUP(B321,#REF!,26,FALSE)</f>
        <v>#REF!</v>
      </c>
      <c r="J321" s="35">
        <f>VLOOKUP(B321,Index_Methodology!$S$23:$Z$571,8,FALSE)</f>
        <v>5.8402550280485951E-2</v>
      </c>
      <c r="K321" s="35">
        <f>VLOOKUP(B321,Index_Methodology!$S$23:$Z$571,2,FALSE)</f>
        <v>0.47375000000000006</v>
      </c>
      <c r="L321" s="35">
        <f>VLOOKUP(B321,Index_Methodology!$S$23:$Z$571,3,FALSE)</f>
        <v>0.60157068062827235</v>
      </c>
      <c r="M321" s="35">
        <f>VLOOKUP(B321,Index_Methodology!$S$23:$Z$571,4,FALSE)</f>
        <v>0.26116504854368927</v>
      </c>
      <c r="N321" s="35">
        <f>VLOOKUP(B321,Index_Methodology!$S$23:$Z$571,5,FALSE)</f>
        <v>0.27361111111111114</v>
      </c>
      <c r="O321" s="35">
        <f>VLOOKUP(B321,Index_Methodology!$S$23:$Z$571,6,FALSE)</f>
        <v>0.42388059701492536</v>
      </c>
      <c r="P321" s="35">
        <f>VLOOKUP(B321,Index_Methodology!$S$23:$Z$571,7,FALSE)</f>
        <v>0.64444444444444449</v>
      </c>
    </row>
    <row r="322" spans="1:16" x14ac:dyDescent="0.25">
      <c r="A322" t="s">
        <v>87</v>
      </c>
      <c r="B322" s="15">
        <f>Index_Methodology!AB339</f>
        <v>44329</v>
      </c>
      <c r="C322" s="32">
        <f>Index_Methodology!AC339</f>
        <v>8.0769117353868474</v>
      </c>
      <c r="D322" s="32">
        <f>Index_Methodology!AD339</f>
        <v>10.135520952856067</v>
      </c>
      <c r="E322" s="32">
        <f>Index_Methodology!AE339</f>
        <v>5.1319667649126961</v>
      </c>
      <c r="F322" s="32">
        <f>Index_Methodology!AF339</f>
        <v>4.60039535171805</v>
      </c>
      <c r="G322" s="32">
        <f>Index_Methodology!AG339</f>
        <v>6.4806126151802639</v>
      </c>
      <c r="H322" s="32">
        <f>Index_Methodology!AH339</f>
        <v>10.805764556712516</v>
      </c>
      <c r="I322" s="32" t="e">
        <f>VLOOKUP(B322,#REF!,26,FALSE)</f>
        <v>#REF!</v>
      </c>
      <c r="J322" s="35">
        <f>VLOOKUP(B322,Index_Methodology!$S$23:$Z$571,8,FALSE)</f>
        <v>5.8267938962126009E-2</v>
      </c>
      <c r="K322" s="35">
        <f>VLOOKUP(B322,Index_Methodology!$S$23:$Z$571,2,FALSE)</f>
        <v>0.47062500000000007</v>
      </c>
      <c r="L322" s="35">
        <f>VLOOKUP(B322,Index_Methodology!$S$23:$Z$571,3,FALSE)</f>
        <v>0.59057591623036654</v>
      </c>
      <c r="M322" s="35">
        <f>VLOOKUP(B322,Index_Methodology!$S$23:$Z$571,4,FALSE)</f>
        <v>0.29902912621359223</v>
      </c>
      <c r="N322" s="35">
        <f>VLOOKUP(B322,Index_Methodology!$S$23:$Z$571,5,FALSE)</f>
        <v>0.26805555555555555</v>
      </c>
      <c r="O322" s="35">
        <f>VLOOKUP(B322,Index_Methodology!$S$23:$Z$571,6,FALSE)</f>
        <v>0.37761194029850742</v>
      </c>
      <c r="P322" s="35">
        <f>VLOOKUP(B322,Index_Methodology!$S$23:$Z$571,7,FALSE)</f>
        <v>0.62962962962962954</v>
      </c>
    </row>
    <row r="323" spans="1:16" x14ac:dyDescent="0.25">
      <c r="A323" t="s">
        <v>87</v>
      </c>
      <c r="B323" s="15">
        <f>Index_Methodology!AB340</f>
        <v>44330</v>
      </c>
      <c r="C323" s="32">
        <f>Index_Methodology!AC340</f>
        <v>7.7485205001606232</v>
      </c>
      <c r="D323" s="32">
        <f>Index_Methodology!AD340</f>
        <v>9.643885226140652</v>
      </c>
      <c r="E323" s="32">
        <f>Index_Methodology!AE340</f>
        <v>5.1445170424325246</v>
      </c>
      <c r="F323" s="32">
        <f>Index_Methodology!AF340</f>
        <v>4.4157104614212512</v>
      </c>
      <c r="G323" s="32">
        <f>Index_Methodology!AG340</f>
        <v>5.9503816878853533</v>
      </c>
      <c r="H323" s="32">
        <f>Index_Methodology!AH340</f>
        <v>10.902988793632719</v>
      </c>
      <c r="I323" s="32" t="e">
        <f>VLOOKUP(B323,#REF!,26,FALSE)</f>
        <v>#REF!</v>
      </c>
      <c r="J323" s="35">
        <f>VLOOKUP(B323,Index_Methodology!$S$23:$Z$571,8,FALSE)</f>
        <v>5.9446832461816604E-2</v>
      </c>
      <c r="K323" s="35">
        <f>VLOOKUP(B323,Index_Methodology!$S$23:$Z$571,2,FALSE)</f>
        <v>0.46062499999999995</v>
      </c>
      <c r="L323" s="35">
        <f>VLOOKUP(B323,Index_Methodology!$S$23:$Z$571,3,FALSE)</f>
        <v>0.57329842931937169</v>
      </c>
      <c r="M323" s="35">
        <f>VLOOKUP(B323,Index_Methodology!$S$23:$Z$571,4,FALSE)</f>
        <v>0.30582524271844658</v>
      </c>
      <c r="N323" s="35">
        <f>VLOOKUP(B323,Index_Methodology!$S$23:$Z$571,5,FALSE)</f>
        <v>0.26250000000000001</v>
      </c>
      <c r="O323" s="35">
        <f>VLOOKUP(B323,Index_Methodology!$S$23:$Z$571,6,FALSE)</f>
        <v>0.35373134328358208</v>
      </c>
      <c r="P323" s="35">
        <f>VLOOKUP(B323,Index_Methodology!$S$23:$Z$571,7,FALSE)</f>
        <v>0.64814814814814814</v>
      </c>
    </row>
    <row r="324" spans="1:16" x14ac:dyDescent="0.25">
      <c r="A324" t="s">
        <v>87</v>
      </c>
      <c r="B324" s="15">
        <f>Index_Methodology!AB341</f>
        <v>44331</v>
      </c>
      <c r="C324" s="32">
        <f>Index_Methodology!AC341</f>
        <v>6.4897812818378346</v>
      </c>
      <c r="D324" s="32">
        <f>Index_Methodology!AD341</f>
        <v>8.0591935091847784</v>
      </c>
      <c r="E324" s="32">
        <f>Index_Methodology!AE341</f>
        <v>4.5501694004383868</v>
      </c>
      <c r="F324" s="32">
        <f>Index_Methodology!AF341</f>
        <v>3.8587888702819559</v>
      </c>
      <c r="G324" s="32">
        <f>Index_Methodology!AG341</f>
        <v>5.1310896782582311</v>
      </c>
      <c r="H324" s="32">
        <f>Index_Methodology!AH341</f>
        <v>8.7829672603050586</v>
      </c>
      <c r="I324" s="32" t="e">
        <f>VLOOKUP(B324,#REF!,26,FALSE)</f>
        <v>#REF!</v>
      </c>
      <c r="J324" s="35">
        <f>VLOOKUP(B324,Index_Methodology!$S$23:$Z$571,8,FALSE)</f>
        <v>7.1265883997407242E-2</v>
      </c>
      <c r="K324" s="35">
        <f>VLOOKUP(B324,Index_Methodology!$S$23:$Z$571,2,FALSE)</f>
        <v>0.46250000000000002</v>
      </c>
      <c r="L324" s="35">
        <f>VLOOKUP(B324,Index_Methodology!$S$23:$Z$571,3,FALSE)</f>
        <v>0.57434554973821983</v>
      </c>
      <c r="M324" s="35">
        <f>VLOOKUP(B324,Index_Methodology!$S$23:$Z$571,4,FALSE)</f>
        <v>0.32427184466019415</v>
      </c>
      <c r="N324" s="35">
        <f>VLOOKUP(B324,Index_Methodology!$S$23:$Z$571,5,FALSE)</f>
        <v>0.27500000000000002</v>
      </c>
      <c r="O324" s="35">
        <f>VLOOKUP(B324,Index_Methodology!$S$23:$Z$571,6,FALSE)</f>
        <v>0.36567164179104472</v>
      </c>
      <c r="P324" s="35">
        <f>VLOOKUP(B324,Index_Methodology!$S$23:$Z$571,7,FALSE)</f>
        <v>0.625925925925926</v>
      </c>
    </row>
    <row r="325" spans="1:16" x14ac:dyDescent="0.25">
      <c r="A325" t="s">
        <v>87</v>
      </c>
      <c r="B325" s="15">
        <f>Index_Methodology!AB342</f>
        <v>44332</v>
      </c>
      <c r="C325" s="32">
        <f>Index_Methodology!AC342</f>
        <v>6.5242626322102781</v>
      </c>
      <c r="D325" s="32">
        <f>Index_Methodology!AD342</f>
        <v>8.2335156356716368</v>
      </c>
      <c r="E325" s="32">
        <f>Index_Methodology!AE342</f>
        <v>5.1185741941435934</v>
      </c>
      <c r="F325" s="32">
        <f>Index_Methodology!AF342</f>
        <v>4.0587043471181472</v>
      </c>
      <c r="G325" s="32">
        <f>Index_Methodology!AG342</f>
        <v>5.1934428913116637</v>
      </c>
      <c r="H325" s="32">
        <f>Index_Methodology!AH342</f>
        <v>9.595837081846339</v>
      </c>
      <c r="I325" s="32" t="e">
        <f>VLOOKUP(B325,#REF!,26,FALSE)</f>
        <v>#REF!</v>
      </c>
      <c r="J325" s="35">
        <f>VLOOKUP(B325,Index_Methodology!$S$23:$Z$571,8,FALSE)</f>
        <v>6.6386812489991176E-2</v>
      </c>
      <c r="K325" s="35">
        <f>VLOOKUP(B325,Index_Methodology!$S$23:$Z$571,2,FALSE)</f>
        <v>0.43312499999999998</v>
      </c>
      <c r="L325" s="35">
        <f>VLOOKUP(B325,Index_Methodology!$S$23:$Z$571,3,FALSE)</f>
        <v>0.54659685863874341</v>
      </c>
      <c r="M325" s="35">
        <f>VLOOKUP(B325,Index_Methodology!$S$23:$Z$571,4,FALSE)</f>
        <v>0.33980582524271841</v>
      </c>
      <c r="N325" s="35">
        <f>VLOOKUP(B325,Index_Methodology!$S$23:$Z$571,5,FALSE)</f>
        <v>0.26944444444444449</v>
      </c>
      <c r="O325" s="35">
        <f>VLOOKUP(B325,Index_Methodology!$S$23:$Z$571,6,FALSE)</f>
        <v>0.34477611940298503</v>
      </c>
      <c r="P325" s="35">
        <f>VLOOKUP(B325,Index_Methodology!$S$23:$Z$571,7,FALSE)</f>
        <v>0.63703703703703707</v>
      </c>
    </row>
    <row r="326" spans="1:16" x14ac:dyDescent="0.25">
      <c r="A326" t="s">
        <v>87</v>
      </c>
      <c r="B326" s="15">
        <f>Index_Methodology!AB343</f>
        <v>44333</v>
      </c>
      <c r="C326" s="32">
        <f>Index_Methodology!AC343</f>
        <v>6.9357768668352859</v>
      </c>
      <c r="D326" s="32">
        <f>Index_Methodology!AD343</f>
        <v>8.5235283982163264</v>
      </c>
      <c r="E326" s="32">
        <f>Index_Methodology!AE343</f>
        <v>5.4377636191524399</v>
      </c>
      <c r="F326" s="32">
        <f>Index_Methodology!AF343</f>
        <v>4.2732766100435731</v>
      </c>
      <c r="G326" s="32">
        <f>Index_Methodology!AG343</f>
        <v>5.2163573631368019</v>
      </c>
      <c r="H326" s="32">
        <f>Index_Methodology!AH343</f>
        <v>9.1827044306437973</v>
      </c>
      <c r="I326" s="32" t="e">
        <f>VLOOKUP(B326,#REF!,26,FALSE)</f>
        <v>#REF!</v>
      </c>
      <c r="J326" s="35">
        <f>VLOOKUP(B326,Index_Methodology!$S$23:$Z$571,8,FALSE)</f>
        <v>6.6953566834091205E-2</v>
      </c>
      <c r="K326" s="35">
        <f>VLOOKUP(B326,Index_Methodology!$S$23:$Z$571,2,FALSE)</f>
        <v>0.46437499999999998</v>
      </c>
      <c r="L326" s="35">
        <f>VLOOKUP(B326,Index_Methodology!$S$23:$Z$571,3,FALSE)</f>
        <v>0.57068062827225119</v>
      </c>
      <c r="M326" s="35">
        <f>VLOOKUP(B326,Index_Methodology!$S$23:$Z$571,4,FALSE)</f>
        <v>0.36407766990291257</v>
      </c>
      <c r="N326" s="35">
        <f>VLOOKUP(B326,Index_Methodology!$S$23:$Z$571,5,FALSE)</f>
        <v>0.28611111111111109</v>
      </c>
      <c r="O326" s="35">
        <f>VLOOKUP(B326,Index_Methodology!$S$23:$Z$571,6,FALSE)</f>
        <v>0.34925373134328364</v>
      </c>
      <c r="P326" s="35">
        <f>VLOOKUP(B326,Index_Methodology!$S$23:$Z$571,7,FALSE)</f>
        <v>0.61481481481481493</v>
      </c>
    </row>
    <row r="327" spans="1:16" x14ac:dyDescent="0.25">
      <c r="A327" t="s">
        <v>87</v>
      </c>
      <c r="B327" s="15">
        <f>Index_Methodology!AB344</f>
        <v>44334</v>
      </c>
      <c r="C327" s="32">
        <f>Index_Methodology!AC344</f>
        <v>8.0082663989404619</v>
      </c>
      <c r="D327" s="32">
        <f>Index_Methodology!AD344</f>
        <v>9.6662915309516855</v>
      </c>
      <c r="E327" s="32">
        <f>Index_Methodology!AE344</f>
        <v>6.31087613691823</v>
      </c>
      <c r="F327" s="32">
        <f>Index_Methodology!AF344</f>
        <v>4.8685343903843448</v>
      </c>
      <c r="G327" s="32">
        <f>Index_Methodology!AG344</f>
        <v>5.8159973213053968</v>
      </c>
      <c r="H327" s="32">
        <f>Index_Methodology!AH344</f>
        <v>10.650903714886141</v>
      </c>
      <c r="I327" s="32" t="e">
        <f>VLOOKUP(B327,#REF!,26,FALSE)</f>
        <v>#REF!</v>
      </c>
      <c r="J327" s="35">
        <f>VLOOKUP(B327,Index_Methodology!$S$23:$Z$571,8,FALSE)</f>
        <v>5.8767400652688859E-2</v>
      </c>
      <c r="K327" s="35">
        <f>VLOOKUP(B327,Index_Methodology!$S$23:$Z$571,2,FALSE)</f>
        <v>0.47062499999999996</v>
      </c>
      <c r="L327" s="35">
        <f>VLOOKUP(B327,Index_Methodology!$S$23:$Z$571,3,FALSE)</f>
        <v>0.56806282722513091</v>
      </c>
      <c r="M327" s="35">
        <f>VLOOKUP(B327,Index_Methodology!$S$23:$Z$571,4,FALSE)</f>
        <v>0.37087378640776691</v>
      </c>
      <c r="N327" s="35">
        <f>VLOOKUP(B327,Index_Methodology!$S$23:$Z$571,5,FALSE)</f>
        <v>0.28611111111111109</v>
      </c>
      <c r="O327" s="35">
        <f>VLOOKUP(B327,Index_Methodology!$S$23:$Z$571,6,FALSE)</f>
        <v>0.34179104477611943</v>
      </c>
      <c r="P327" s="35">
        <f>VLOOKUP(B327,Index_Methodology!$S$23:$Z$571,7,FALSE)</f>
        <v>0.625925925925926</v>
      </c>
    </row>
    <row r="328" spans="1:16" x14ac:dyDescent="0.25">
      <c r="A328" t="s">
        <v>87</v>
      </c>
      <c r="B328" s="15">
        <f>Index_Methodology!AB345</f>
        <v>44335</v>
      </c>
      <c r="C328" s="32">
        <f>Index_Methodology!AC345</f>
        <v>7.4573994682171882</v>
      </c>
      <c r="D328" s="32">
        <f>Index_Methodology!AD345</f>
        <v>8.7745206581547315</v>
      </c>
      <c r="E328" s="32">
        <f>Index_Methodology!AE345</f>
        <v>5.4983499667170479</v>
      </c>
      <c r="F328" s="32">
        <f>Index_Methodology!AF345</f>
        <v>4.3231301265027184</v>
      </c>
      <c r="G328" s="32">
        <f>Index_Methodology!AG345</f>
        <v>5.3125031902794602</v>
      </c>
      <c r="H328" s="32">
        <f>Index_Methodology!AH345</f>
        <v>8.6996322298758404</v>
      </c>
      <c r="I328" s="32" t="e">
        <f>VLOOKUP(B328,#REF!,26,FALSE)</f>
        <v>#REF!</v>
      </c>
      <c r="J328" s="35">
        <f>VLOOKUP(B328,Index_Methodology!$S$23:$Z$571,8,FALSE)</f>
        <v>6.9394163770566619E-2</v>
      </c>
      <c r="K328" s="35">
        <f>VLOOKUP(B328,Index_Methodology!$S$23:$Z$571,2,FALSE)</f>
        <v>0.51749999999999996</v>
      </c>
      <c r="L328" s="35">
        <f>VLOOKUP(B328,Index_Methodology!$S$23:$Z$571,3,FALSE)</f>
        <v>0.60890052356020941</v>
      </c>
      <c r="M328" s="35">
        <f>VLOOKUP(B328,Index_Methodology!$S$23:$Z$571,4,FALSE)</f>
        <v>0.38155339805825234</v>
      </c>
      <c r="N328" s="35">
        <f>VLOOKUP(B328,Index_Methodology!$S$23:$Z$571,5,FALSE)</f>
        <v>0.30000000000000004</v>
      </c>
      <c r="O328" s="35">
        <f>VLOOKUP(B328,Index_Methodology!$S$23:$Z$571,6,FALSE)</f>
        <v>0.36865671641791048</v>
      </c>
      <c r="P328" s="35">
        <f>VLOOKUP(B328,Index_Methodology!$S$23:$Z$571,7,FALSE)</f>
        <v>0.60370370370370374</v>
      </c>
    </row>
    <row r="329" spans="1:16" x14ac:dyDescent="0.25">
      <c r="A329" t="s">
        <v>87</v>
      </c>
      <c r="B329" s="15">
        <f>Index_Methodology!AB346</f>
        <v>44336</v>
      </c>
      <c r="C329" s="32">
        <f>Index_Methodology!AC346</f>
        <v>7.4598408308410331</v>
      </c>
      <c r="D329" s="32">
        <f>Index_Methodology!AD346</f>
        <v>8.6150195660236246</v>
      </c>
      <c r="E329" s="32">
        <f>Index_Methodology!AE346</f>
        <v>5.5990590253885273</v>
      </c>
      <c r="F329" s="32">
        <f>Index_Methodology!AF346</f>
        <v>4.263904748397386</v>
      </c>
      <c r="G329" s="32">
        <f>Index_Methodology!AG346</f>
        <v>5.3529282655288704</v>
      </c>
      <c r="H329" s="32">
        <f>Index_Methodology!AH346</f>
        <v>8.660641420420859</v>
      </c>
      <c r="I329" s="32" t="e">
        <f>VLOOKUP(B329,#REF!,26,FALSE)</f>
        <v>#REF!</v>
      </c>
      <c r="J329" s="35">
        <f>VLOOKUP(B329,Index_Methodology!$S$23:$Z$571,8,FALSE)</f>
        <v>6.9706581117679745E-2</v>
      </c>
      <c r="K329" s="35">
        <f>VLOOKUP(B329,Index_Methodology!$S$23:$Z$571,2,FALSE)</f>
        <v>0.51999999999999991</v>
      </c>
      <c r="L329" s="35">
        <f>VLOOKUP(B329,Index_Methodology!$S$23:$Z$571,3,FALSE)</f>
        <v>0.60052356020942399</v>
      </c>
      <c r="M329" s="35">
        <f>VLOOKUP(B329,Index_Methodology!$S$23:$Z$571,4,FALSE)</f>
        <v>0.39029126213592225</v>
      </c>
      <c r="N329" s="35">
        <f>VLOOKUP(B329,Index_Methodology!$S$23:$Z$571,5,FALSE)</f>
        <v>0.29722222222222222</v>
      </c>
      <c r="O329" s="35">
        <f>VLOOKUP(B329,Index_Methodology!$S$23:$Z$571,6,FALSE)</f>
        <v>0.37313432835820892</v>
      </c>
      <c r="P329" s="35">
        <f>VLOOKUP(B329,Index_Methodology!$S$23:$Z$571,7,FALSE)</f>
        <v>0.60370370370370374</v>
      </c>
    </row>
    <row r="330" spans="1:16" x14ac:dyDescent="0.25">
      <c r="A330" t="s">
        <v>87</v>
      </c>
      <c r="B330" s="15">
        <f>Index_Methodology!AB347</f>
        <v>44337</v>
      </c>
      <c r="C330" s="32">
        <f>Index_Methodology!AC347</f>
        <v>5.6870562659533945</v>
      </c>
      <c r="D330" s="32">
        <f>Index_Methodology!AD347</f>
        <v>6.4210787796787709</v>
      </c>
      <c r="E330" s="32">
        <f>Index_Methodology!AE347</f>
        <v>4.3424452891384675</v>
      </c>
      <c r="F330" s="32">
        <f>Index_Methodology!AF347</f>
        <v>3.2205283739027548</v>
      </c>
      <c r="G330" s="32">
        <f>Index_Methodology!AG347</f>
        <v>4.2809768127877605</v>
      </c>
      <c r="H330" s="32">
        <f>Index_Methodology!AH347</f>
        <v>6.5936884242937914</v>
      </c>
      <c r="I330" s="32" t="e">
        <f>VLOOKUP(B330,#REF!,26,FALSE)</f>
        <v>#REF!</v>
      </c>
      <c r="J330" s="35">
        <f>VLOOKUP(B330,Index_Methodology!$S$23:$Z$571,8,FALSE)</f>
        <v>9.0996110430295638E-2</v>
      </c>
      <c r="K330" s="35">
        <f>VLOOKUP(B330,Index_Methodology!$S$23:$Z$571,2,FALSE)</f>
        <v>0.51749999999999985</v>
      </c>
      <c r="L330" s="35">
        <f>VLOOKUP(B330,Index_Methodology!$S$23:$Z$571,3,FALSE)</f>
        <v>0.58429319371727739</v>
      </c>
      <c r="M330" s="35">
        <f>VLOOKUP(B330,Index_Methodology!$S$23:$Z$571,4,FALSE)</f>
        <v>0.39514563106796108</v>
      </c>
      <c r="N330" s="35">
        <f>VLOOKUP(B330,Index_Methodology!$S$23:$Z$571,5,FALSE)</f>
        <v>0.29305555555555551</v>
      </c>
      <c r="O330" s="35">
        <f>VLOOKUP(B330,Index_Methodology!$S$23:$Z$571,6,FALSE)</f>
        <v>0.38955223880597012</v>
      </c>
      <c r="P330" s="35">
        <f>VLOOKUP(B330,Index_Methodology!$S$23:$Z$571,7,FALSE)</f>
        <v>0.59999999999999987</v>
      </c>
    </row>
    <row r="331" spans="1:16" x14ac:dyDescent="0.25">
      <c r="A331" t="s">
        <v>87</v>
      </c>
      <c r="B331" s="15">
        <f>Index_Methodology!AB348</f>
        <v>44338</v>
      </c>
      <c r="C331" s="32">
        <f>Index_Methodology!AC348</f>
        <v>5.6388705878346803</v>
      </c>
      <c r="D331" s="32">
        <f>Index_Methodology!AD348</f>
        <v>6.3396505919993107</v>
      </c>
      <c r="E331" s="32">
        <f>Index_Methodology!AE348</f>
        <v>4.5368717694660967</v>
      </c>
      <c r="F331" s="32">
        <f>Index_Methodology!AF348</f>
        <v>3.2076509989277553</v>
      </c>
      <c r="G331" s="32">
        <f>Index_Methodology!AG348</f>
        <v>4.6228832641821134</v>
      </c>
      <c r="H331" s="32">
        <f>Index_Methodology!AH348</f>
        <v>6.0755508017074007</v>
      </c>
      <c r="I331" s="32" t="e">
        <f>VLOOKUP(B331,#REF!,26,FALSE)</f>
        <v>#REF!</v>
      </c>
      <c r="J331" s="35">
        <f>VLOOKUP(B331,Index_Methodology!$S$23:$Z$571,8,FALSE)</f>
        <v>9.2660399252155801E-2</v>
      </c>
      <c r="K331" s="35">
        <f>VLOOKUP(B331,Index_Methodology!$S$23:$Z$571,2,FALSE)</f>
        <v>0.52249999999999996</v>
      </c>
      <c r="L331" s="35">
        <f>VLOOKUP(B331,Index_Methodology!$S$23:$Z$571,3,FALSE)</f>
        <v>0.58743455497382202</v>
      </c>
      <c r="M331" s="35">
        <f>VLOOKUP(B331,Index_Methodology!$S$23:$Z$571,4,FALSE)</f>
        <v>0.42038834951456305</v>
      </c>
      <c r="N331" s="35">
        <f>VLOOKUP(B331,Index_Methodology!$S$23:$Z$571,5,FALSE)</f>
        <v>0.29722222222222217</v>
      </c>
      <c r="O331" s="35">
        <f>VLOOKUP(B331,Index_Methodology!$S$23:$Z$571,6,FALSE)</f>
        <v>0.42835820895522386</v>
      </c>
      <c r="P331" s="35">
        <f>VLOOKUP(B331,Index_Methodology!$S$23:$Z$571,7,FALSE)</f>
        <v>0.562962962962963</v>
      </c>
    </row>
    <row r="332" spans="1:16" x14ac:dyDescent="0.25">
      <c r="A332" t="s">
        <v>87</v>
      </c>
      <c r="B332" s="15">
        <f>Index_Methodology!AB349</f>
        <v>44339</v>
      </c>
      <c r="C332" s="32">
        <f>Index_Methodology!AC349</f>
        <v>5.2966919713793592</v>
      </c>
      <c r="D332" s="32">
        <f>Index_Methodology!AD349</f>
        <v>6.0046908661539691</v>
      </c>
      <c r="E332" s="32">
        <f>Index_Methodology!AE349</f>
        <v>4.197893379337712</v>
      </c>
      <c r="F332" s="32">
        <f>Index_Methodology!AF349</f>
        <v>3.0927396431523464</v>
      </c>
      <c r="G332" s="32">
        <f>Index_Methodology!AG349</f>
        <v>4.8885094953638299</v>
      </c>
      <c r="H332" s="32">
        <f>Index_Methodology!AH349</f>
        <v>6.3656388771679353</v>
      </c>
      <c r="I332" s="32" t="e">
        <f>VLOOKUP(B332,#REF!,26,FALSE)</f>
        <v>#REF!</v>
      </c>
      <c r="J332" s="35">
        <f>VLOOKUP(B332,Index_Methodology!$S$23:$Z$571,8,FALSE)</f>
        <v>9.2510571248566445E-2</v>
      </c>
      <c r="K332" s="35">
        <f>VLOOKUP(B332,Index_Methodology!$S$23:$Z$571,2,FALSE)</f>
        <v>0.49000000000000005</v>
      </c>
      <c r="L332" s="35">
        <f>VLOOKUP(B332,Index_Methodology!$S$23:$Z$571,3,FALSE)</f>
        <v>0.55549738219895295</v>
      </c>
      <c r="M332" s="35">
        <f>VLOOKUP(B332,Index_Methodology!$S$23:$Z$571,4,FALSE)</f>
        <v>0.38834951456310673</v>
      </c>
      <c r="N332" s="35">
        <f>VLOOKUP(B332,Index_Methodology!$S$23:$Z$571,5,FALSE)</f>
        <v>0.28611111111111109</v>
      </c>
      <c r="O332" s="35">
        <f>VLOOKUP(B332,Index_Methodology!$S$23:$Z$571,6,FALSE)</f>
        <v>0.4522388059701492</v>
      </c>
      <c r="P332" s="35">
        <f>VLOOKUP(B332,Index_Methodology!$S$23:$Z$571,7,FALSE)</f>
        <v>0.5888888888888888</v>
      </c>
    </row>
    <row r="333" spans="1:16" x14ac:dyDescent="0.25">
      <c r="A333" t="s">
        <v>87</v>
      </c>
      <c r="B333" s="15">
        <f>Index_Methodology!AB350</f>
        <v>44340</v>
      </c>
      <c r="C333" s="32">
        <f>Index_Methodology!AC350</f>
        <v>5.5978930532324167</v>
      </c>
      <c r="D333" s="32">
        <f>Index_Methodology!AD350</f>
        <v>6.3167093437337121</v>
      </c>
      <c r="E333" s="32">
        <f>Index_Methodology!AE350</f>
        <v>4.3846799698485208</v>
      </c>
      <c r="F333" s="32">
        <f>Index_Methodology!AF350</f>
        <v>3.2791634706560973</v>
      </c>
      <c r="G333" s="32">
        <f>Index_Methodology!AG350</f>
        <v>5.2373220213244869</v>
      </c>
      <c r="H333" s="32">
        <f>Index_Methodology!AH350</f>
        <v>5.9767016162416962</v>
      </c>
      <c r="I333" s="32" t="e">
        <f>VLOOKUP(B333,#REF!,26,FALSE)</f>
        <v>#REF!</v>
      </c>
      <c r="J333" s="35">
        <f>VLOOKUP(B333,Index_Methodology!$S$23:$Z$571,8,FALSE)</f>
        <v>9.2333846875037831E-2</v>
      </c>
      <c r="K333" s="35">
        <f>VLOOKUP(B333,Index_Methodology!$S$23:$Z$571,2,FALSE)</f>
        <v>0.51687499999999997</v>
      </c>
      <c r="L333" s="35">
        <f>VLOOKUP(B333,Index_Methodology!$S$23:$Z$571,3,FALSE)</f>
        <v>0.58324607329842926</v>
      </c>
      <c r="M333" s="35">
        <f>VLOOKUP(B333,Index_Methodology!$S$23:$Z$571,4,FALSE)</f>
        <v>0.4048543689320388</v>
      </c>
      <c r="N333" s="35">
        <f>VLOOKUP(B333,Index_Methodology!$S$23:$Z$571,5,FALSE)</f>
        <v>0.3027777777777777</v>
      </c>
      <c r="O333" s="35">
        <f>VLOOKUP(B333,Index_Methodology!$S$23:$Z$571,6,FALSE)</f>
        <v>0.4835820895522388</v>
      </c>
      <c r="P333" s="35">
        <f>VLOOKUP(B333,Index_Methodology!$S$23:$Z$571,7,FALSE)</f>
        <v>0.55185185185185193</v>
      </c>
    </row>
    <row r="334" spans="1:16" x14ac:dyDescent="0.25">
      <c r="A334" t="s">
        <v>87</v>
      </c>
      <c r="B334" s="15">
        <f>Index_Methodology!AB351</f>
        <v>44341</v>
      </c>
      <c r="C334" s="32">
        <f>Index_Methodology!AC351</f>
        <v>6.8757910216801399</v>
      </c>
      <c r="D334" s="32">
        <f>Index_Methodology!AD351</f>
        <v>7.7188552184946069</v>
      </c>
      <c r="E334" s="32">
        <f>Index_Methodology!AE351</f>
        <v>5.3851902008066297</v>
      </c>
      <c r="F334" s="32">
        <f>Index_Methodology!AF351</f>
        <v>3.9525505274328947</v>
      </c>
      <c r="G334" s="32">
        <f>Index_Methodology!AG351</f>
        <v>6.312282185601787</v>
      </c>
      <c r="H334" s="32">
        <f>Index_Methodology!AH351</f>
        <v>7.4171318539481472</v>
      </c>
      <c r="I334" s="32" t="e">
        <f>VLOOKUP(B334,#REF!,26,FALSE)</f>
        <v>#REF!</v>
      </c>
      <c r="J334" s="35">
        <f>VLOOKUP(B334,Index_Methodology!$S$23:$Z$571,8,FALSE)</f>
        <v>7.5900357988552825E-2</v>
      </c>
      <c r="K334" s="35">
        <f>VLOOKUP(B334,Index_Methodology!$S$23:$Z$571,2,FALSE)</f>
        <v>0.52187499999999998</v>
      </c>
      <c r="L334" s="35">
        <f>VLOOKUP(B334,Index_Methodology!$S$23:$Z$571,3,FALSE)</f>
        <v>0.58586387434554976</v>
      </c>
      <c r="M334" s="35">
        <f>VLOOKUP(B334,Index_Methodology!$S$23:$Z$571,4,FALSE)</f>
        <v>0.40873786407766988</v>
      </c>
      <c r="N334" s="35">
        <f>VLOOKUP(B334,Index_Methodology!$S$23:$Z$571,5,FALSE)</f>
        <v>0.3</v>
      </c>
      <c r="O334" s="35">
        <f>VLOOKUP(B334,Index_Methodology!$S$23:$Z$571,6,FALSE)</f>
        <v>0.4791044776119403</v>
      </c>
      <c r="P334" s="35">
        <f>VLOOKUP(B334,Index_Methodology!$S$23:$Z$571,7,FALSE)</f>
        <v>0.56296296296296289</v>
      </c>
    </row>
    <row r="335" spans="1:16" x14ac:dyDescent="0.25">
      <c r="A335" t="s">
        <v>87</v>
      </c>
      <c r="B335" s="15">
        <f>Index_Methodology!AB352</f>
        <v>44342</v>
      </c>
      <c r="C335" s="32">
        <f>Index_Methodology!AC352</f>
        <v>7.7564973656260348</v>
      </c>
      <c r="D335" s="32">
        <f>Index_Methodology!AD352</f>
        <v>8.5419354811840726</v>
      </c>
      <c r="E335" s="32">
        <f>Index_Methodology!AE352</f>
        <v>5.6466923050089237</v>
      </c>
      <c r="F335" s="32">
        <f>Index_Methodology!AF352</f>
        <v>4.2665002011144306</v>
      </c>
      <c r="G335" s="32">
        <f>Index_Methodology!AG352</f>
        <v>6.8875322649632347</v>
      </c>
      <c r="H335" s="32">
        <f>Index_Methodology!AH352</f>
        <v>7.3826255331876354</v>
      </c>
      <c r="I335" s="32" t="e">
        <f>VLOOKUP(B335,#REF!,26,FALSE)</f>
        <v>#REF!</v>
      </c>
      <c r="J335" s="35">
        <f>VLOOKUP(B335,Index_Methodology!$S$23:$Z$571,8,FALSE)</f>
        <v>7.3245045182084717E-2</v>
      </c>
      <c r="K335" s="35">
        <f>VLOOKUP(B335,Index_Methodology!$S$23:$Z$571,2,FALSE)</f>
        <v>0.56812499999999999</v>
      </c>
      <c r="L335" s="35">
        <f>VLOOKUP(B335,Index_Methodology!$S$23:$Z$571,3,FALSE)</f>
        <v>0.62565445026178002</v>
      </c>
      <c r="M335" s="35">
        <f>VLOOKUP(B335,Index_Methodology!$S$23:$Z$571,4,FALSE)</f>
        <v>0.41359223300970871</v>
      </c>
      <c r="N335" s="35">
        <f>VLOOKUP(B335,Index_Methodology!$S$23:$Z$571,5,FALSE)</f>
        <v>0.3125</v>
      </c>
      <c r="O335" s="35">
        <f>VLOOKUP(B335,Index_Methodology!$S$23:$Z$571,6,FALSE)</f>
        <v>0.50447761194029839</v>
      </c>
      <c r="P335" s="35">
        <f>VLOOKUP(B335,Index_Methodology!$S$23:$Z$571,7,FALSE)</f>
        <v>0.54074074074074063</v>
      </c>
    </row>
    <row r="336" spans="1:16" x14ac:dyDescent="0.25">
      <c r="A336" t="s">
        <v>87</v>
      </c>
      <c r="B336" s="15">
        <f>Index_Methodology!AB353</f>
        <v>44343</v>
      </c>
      <c r="C336" s="32">
        <f>Index_Methodology!AC353</f>
        <v>7.233549759530745</v>
      </c>
      <c r="D336" s="32">
        <f>Index_Methodology!AD353</f>
        <v>7.9695105171509777</v>
      </c>
      <c r="E336" s="32">
        <f>Index_Methodology!AE353</f>
        <v>5.4374581772665174</v>
      </c>
      <c r="F336" s="32">
        <f>Index_Methodology!AF353</f>
        <v>4.0320193504845188</v>
      </c>
      <c r="G336" s="32">
        <f>Index_Methodology!AG353</f>
        <v>6.4418578871299346</v>
      </c>
      <c r="H336" s="32">
        <f>Index_Methodology!AH353</f>
        <v>6.9460156362329153</v>
      </c>
      <c r="I336" s="32" t="e">
        <f>VLOOKUP(B336,#REF!,26,FALSE)</f>
        <v>#REF!</v>
      </c>
      <c r="J336" s="35">
        <f>VLOOKUP(B336,Index_Methodology!$S$23:$Z$571,8,FALSE)</f>
        <v>7.7849053192457912E-2</v>
      </c>
      <c r="K336" s="35">
        <f>VLOOKUP(B336,Index_Methodology!$S$23:$Z$571,2,FALSE)</f>
        <v>0.5631250000000001</v>
      </c>
      <c r="L336" s="35">
        <f>VLOOKUP(B336,Index_Methodology!$S$23:$Z$571,3,FALSE)</f>
        <v>0.62041884816753923</v>
      </c>
      <c r="M336" s="35">
        <f>VLOOKUP(B336,Index_Methodology!$S$23:$Z$571,4,FALSE)</f>
        <v>0.42330097087378632</v>
      </c>
      <c r="N336" s="35">
        <f>VLOOKUP(B336,Index_Methodology!$S$23:$Z$571,5,FALSE)</f>
        <v>0.31388888888888888</v>
      </c>
      <c r="O336" s="35">
        <f>VLOOKUP(B336,Index_Methodology!$S$23:$Z$571,6,FALSE)</f>
        <v>0.5014925373134328</v>
      </c>
      <c r="P336" s="35">
        <f>VLOOKUP(B336,Index_Methodology!$S$23:$Z$571,7,FALSE)</f>
        <v>0.54074074074074063</v>
      </c>
    </row>
    <row r="337" spans="1:16" x14ac:dyDescent="0.25">
      <c r="A337" t="s">
        <v>87</v>
      </c>
      <c r="B337" s="15">
        <f>Index_Methodology!AB354</f>
        <v>44344</v>
      </c>
      <c r="C337" s="32">
        <f>Index_Methodology!AC354</f>
        <v>6.9215660593639603</v>
      </c>
      <c r="D337" s="32">
        <f>Index_Methodology!AD354</f>
        <v>7.6291717380699469</v>
      </c>
      <c r="E337" s="32">
        <f>Index_Methodology!AE354</f>
        <v>5.4113418859616029</v>
      </c>
      <c r="F337" s="32">
        <f>Index_Methodology!AF354</f>
        <v>3.7947182343004164</v>
      </c>
      <c r="G337" s="32">
        <f>Index_Methodology!AG354</f>
        <v>6.1802933392068855</v>
      </c>
      <c r="H337" s="32">
        <f>Index_Methodology!AH354</f>
        <v>6.4313446815402635</v>
      </c>
      <c r="I337" s="32" t="e">
        <f>VLOOKUP(B337,#REF!,26,FALSE)</f>
        <v>#REF!</v>
      </c>
      <c r="J337" s="35">
        <f>VLOOKUP(B337,Index_Methodology!$S$23:$Z$571,8,FALSE)</f>
        <v>8.2351305342071496E-2</v>
      </c>
      <c r="K337" s="35">
        <f>VLOOKUP(B337,Index_Methodology!$S$23:$Z$571,2,FALSE)</f>
        <v>0.57000000000000006</v>
      </c>
      <c r="L337" s="35">
        <f>VLOOKUP(B337,Index_Methodology!$S$23:$Z$571,3,FALSE)</f>
        <v>0.62827225130890052</v>
      </c>
      <c r="M337" s="35">
        <f>VLOOKUP(B337,Index_Methodology!$S$23:$Z$571,4,FALSE)</f>
        <v>0.44563106796116497</v>
      </c>
      <c r="N337" s="35">
        <f>VLOOKUP(B337,Index_Methodology!$S$23:$Z$571,5,FALSE)</f>
        <v>0.3125</v>
      </c>
      <c r="O337" s="35">
        <f>VLOOKUP(B337,Index_Methodology!$S$23:$Z$571,6,FALSE)</f>
        <v>0.50895522388059689</v>
      </c>
      <c r="P337" s="35">
        <f>VLOOKUP(B337,Index_Methodology!$S$23:$Z$571,7,FALSE)</f>
        <v>0.52962962962962978</v>
      </c>
    </row>
    <row r="338" spans="1:16" x14ac:dyDescent="0.25">
      <c r="A338" t="s">
        <v>87</v>
      </c>
      <c r="B338" s="15">
        <f>Index_Methodology!AB355</f>
        <v>44345</v>
      </c>
      <c r="C338" s="32">
        <f>Index_Methodology!AC355</f>
        <v>8.0061192136148094</v>
      </c>
      <c r="D338" s="32">
        <f>Index_Methodology!AD355</f>
        <v>8.9349565280780308</v>
      </c>
      <c r="E338" s="32">
        <f>Index_Methodology!AE355</f>
        <v>6.7873439110282296</v>
      </c>
      <c r="F338" s="32">
        <f>Index_Methodology!AF355</f>
        <v>4.4381537156083075</v>
      </c>
      <c r="G338" s="32">
        <f>Index_Methodology!AG355</f>
        <v>7.3310674423761277</v>
      </c>
      <c r="H338" s="32">
        <f>Index_Methodology!AH355</f>
        <v>6.9770102079431897</v>
      </c>
      <c r="I338" s="32" t="e">
        <f>VLOOKUP(B338,#REF!,26,FALSE)</f>
        <v>#REF!</v>
      </c>
      <c r="J338" s="35">
        <f>VLOOKUP(B338,Index_Methodology!$S$23:$Z$571,8,FALSE)</f>
        <v>7.1663934134818918E-2</v>
      </c>
      <c r="K338" s="35">
        <f>VLOOKUP(B338,Index_Methodology!$S$23:$Z$571,2,FALSE)</f>
        <v>0.57374999999999998</v>
      </c>
      <c r="L338" s="35">
        <f>VLOOKUP(B338,Index_Methodology!$S$23:$Z$571,3,FALSE)</f>
        <v>0.64031413612565435</v>
      </c>
      <c r="M338" s="35">
        <f>VLOOKUP(B338,Index_Methodology!$S$23:$Z$571,4,FALSE)</f>
        <v>0.48640776699029126</v>
      </c>
      <c r="N338" s="35">
        <f>VLOOKUP(B338,Index_Methodology!$S$23:$Z$571,5,FALSE)</f>
        <v>0.31805555555555559</v>
      </c>
      <c r="O338" s="35">
        <f>VLOOKUP(B338,Index_Methodology!$S$23:$Z$571,6,FALSE)</f>
        <v>0.52537313432835819</v>
      </c>
      <c r="P338" s="35">
        <f>VLOOKUP(B338,Index_Methodology!$S$23:$Z$571,7,FALSE)</f>
        <v>0.5</v>
      </c>
    </row>
    <row r="339" spans="1:16" x14ac:dyDescent="0.25">
      <c r="A339" t="s">
        <v>87</v>
      </c>
      <c r="B339" s="15">
        <f>Index_Methodology!AB356</f>
        <v>44346</v>
      </c>
      <c r="C339" s="32">
        <f>Index_Methodology!AC356</f>
        <v>6.6219649370827804</v>
      </c>
      <c r="D339" s="32">
        <f>Index_Methodology!AD356</f>
        <v>7.5433956577679995</v>
      </c>
      <c r="E339" s="32">
        <f>Index_Methodology!AE356</f>
        <v>6.0228834978794108</v>
      </c>
      <c r="F339" s="32">
        <f>Index_Methodology!AF356</f>
        <v>3.8623759596075331</v>
      </c>
      <c r="G339" s="32">
        <f>Index_Methodology!AG356</f>
        <v>6.1414047135138636</v>
      </c>
      <c r="H339" s="32">
        <f>Index_Methodology!AH356</f>
        <v>6.5246773374968887</v>
      </c>
      <c r="I339" s="32" t="e">
        <f>VLOOKUP(B339,#REF!,26,FALSE)</f>
        <v>#REF!</v>
      </c>
      <c r="J339" s="35">
        <f>VLOOKUP(B339,Index_Methodology!$S$23:$Z$571,8,FALSE)</f>
        <v>7.9470369444727462E-2</v>
      </c>
      <c r="K339" s="35">
        <f>VLOOKUP(B339,Index_Methodology!$S$23:$Z$571,2,FALSE)</f>
        <v>0.52625</v>
      </c>
      <c r="L339" s="35">
        <f>VLOOKUP(B339,Index_Methodology!$S$23:$Z$571,3,FALSE)</f>
        <v>0.59947643979057585</v>
      </c>
      <c r="M339" s="35">
        <f>VLOOKUP(B339,Index_Methodology!$S$23:$Z$571,4,FALSE)</f>
        <v>0.47864077669902916</v>
      </c>
      <c r="N339" s="35">
        <f>VLOOKUP(B339,Index_Methodology!$S$23:$Z$571,5,FALSE)</f>
        <v>0.30694444444444441</v>
      </c>
      <c r="O339" s="35">
        <f>VLOOKUP(B339,Index_Methodology!$S$23:$Z$571,6,FALSE)</f>
        <v>0.48805970149253736</v>
      </c>
      <c r="P339" s="35">
        <f>VLOOKUP(B339,Index_Methodology!$S$23:$Z$571,7,FALSE)</f>
        <v>0.51851851851851849</v>
      </c>
    </row>
    <row r="340" spans="1:16" x14ac:dyDescent="0.25">
      <c r="A340" t="s">
        <v>87</v>
      </c>
      <c r="B340" s="15">
        <f>Index_Methodology!AB357</f>
        <v>44347</v>
      </c>
      <c r="C340" s="32">
        <f>Index_Methodology!AC357</f>
        <v>8.499632323156499</v>
      </c>
      <c r="D340" s="32">
        <f>Index_Methodology!AD357</f>
        <v>9.777733616118665</v>
      </c>
      <c r="E340" s="32">
        <f>Index_Methodology!AE357</f>
        <v>7.8605766528898213</v>
      </c>
      <c r="F340" s="32">
        <f>Index_Methodology!AF357</f>
        <v>5.1173496932699338</v>
      </c>
      <c r="G340" s="32">
        <f>Index_Methodology!AG357</f>
        <v>7.6470138776888748</v>
      </c>
      <c r="H340" s="32">
        <f>Index_Methodology!AH357</f>
        <v>8.0237700483889078</v>
      </c>
      <c r="I340" s="32" t="e">
        <f>VLOOKUP(B340,#REF!,26,FALSE)</f>
        <v>#REF!</v>
      </c>
      <c r="J340" s="35">
        <f>VLOOKUP(B340,Index_Methodology!$S$23:$Z$571,8,FALSE)</f>
        <v>6.3238029548128641E-2</v>
      </c>
      <c r="K340" s="35">
        <f>VLOOKUP(B340,Index_Methodology!$S$23:$Z$571,2,FALSE)</f>
        <v>0.53749999999999998</v>
      </c>
      <c r="L340" s="35">
        <f>VLOOKUP(B340,Index_Methodology!$S$23:$Z$571,3,FALSE)</f>
        <v>0.61832460732984285</v>
      </c>
      <c r="M340" s="35">
        <f>VLOOKUP(B340,Index_Methodology!$S$23:$Z$571,4,FALSE)</f>
        <v>0.49708737864077668</v>
      </c>
      <c r="N340" s="35">
        <f>VLOOKUP(B340,Index_Methodology!$S$23:$Z$571,5,FALSE)</f>
        <v>0.32361111111111113</v>
      </c>
      <c r="O340" s="35">
        <f>VLOOKUP(B340,Index_Methodology!$S$23:$Z$571,6,FALSE)</f>
        <v>0.48358208955223886</v>
      </c>
      <c r="P340" s="35">
        <f>VLOOKUP(B340,Index_Methodology!$S$23:$Z$571,7,FALSE)</f>
        <v>0.50740740740740731</v>
      </c>
    </row>
    <row r="341" spans="1:16" x14ac:dyDescent="0.25">
      <c r="A341" t="s">
        <v>87</v>
      </c>
      <c r="B341" s="15">
        <f>Index_Methodology!AB358</f>
        <v>44348</v>
      </c>
      <c r="C341" s="32">
        <f>Index_Methodology!AC358</f>
        <v>8.2458208256709522</v>
      </c>
      <c r="D341" s="32">
        <f>Index_Methodology!AD358</f>
        <v>9.4898093078063042</v>
      </c>
      <c r="E341" s="32">
        <f>Index_Methodology!AE358</f>
        <v>7.649844563189883</v>
      </c>
      <c r="F341" s="32">
        <f>Index_Methodology!AF358</f>
        <v>5.1112212422497434</v>
      </c>
      <c r="G341" s="32">
        <f>Index_Methodology!AG358</f>
        <v>7.0196595199188883</v>
      </c>
      <c r="H341" s="32">
        <f>Index_Methodology!AH358</f>
        <v>7.9743534733854897</v>
      </c>
      <c r="I341" s="32" t="e">
        <f>VLOOKUP(B341,#REF!,26,FALSE)</f>
        <v>#REF!</v>
      </c>
      <c r="J341" s="35">
        <f>VLOOKUP(B341,Index_Methodology!$S$23:$Z$571,8,FALSE)</f>
        <v>6.5487719344915638E-2</v>
      </c>
      <c r="K341" s="35">
        <f>VLOOKUP(B341,Index_Methodology!$S$23:$Z$571,2,FALSE)</f>
        <v>0.53999999999999981</v>
      </c>
      <c r="L341" s="35">
        <f>VLOOKUP(B341,Index_Methodology!$S$23:$Z$571,3,FALSE)</f>
        <v>0.62146596858638736</v>
      </c>
      <c r="M341" s="35">
        <f>VLOOKUP(B341,Index_Methodology!$S$23:$Z$571,4,FALSE)</f>
        <v>0.50097087378640781</v>
      </c>
      <c r="N341" s="35">
        <f>VLOOKUP(B341,Index_Methodology!$S$23:$Z$571,5,FALSE)</f>
        <v>0.33472222222222225</v>
      </c>
      <c r="O341" s="35">
        <f>VLOOKUP(B341,Index_Methodology!$S$23:$Z$571,6,FALSE)</f>
        <v>0.45970149253731341</v>
      </c>
      <c r="P341" s="35">
        <f>VLOOKUP(B341,Index_Methodology!$S$23:$Z$571,7,FALSE)</f>
        <v>0.52222222222222214</v>
      </c>
    </row>
    <row r="342" spans="1:16" x14ac:dyDescent="0.25">
      <c r="A342" t="s">
        <v>87</v>
      </c>
      <c r="B342" s="15">
        <f>Index_Methodology!AB359</f>
        <v>44349</v>
      </c>
      <c r="C342" s="32">
        <f>Index_Methodology!AC359</f>
        <v>9.4896961544355776</v>
      </c>
      <c r="D342" s="32">
        <f>Index_Methodology!AD359</f>
        <v>10.916841334046133</v>
      </c>
      <c r="E342" s="32">
        <f>Index_Methodology!AE359</f>
        <v>8.3789222807235237</v>
      </c>
      <c r="F342" s="32">
        <f>Index_Methodology!AF359</f>
        <v>5.8143537178113576</v>
      </c>
      <c r="G342" s="32">
        <f>Index_Methodology!AG359</f>
        <v>7.7382305736933725</v>
      </c>
      <c r="H342" s="32">
        <f>Index_Methodology!AH359</f>
        <v>8.050643609277266</v>
      </c>
      <c r="I342" s="32" t="e">
        <f>VLOOKUP(B342,#REF!,26,FALSE)</f>
        <v>#REF!</v>
      </c>
      <c r="J342" s="35">
        <f>VLOOKUP(B342,Index_Methodology!$S$23:$Z$571,8,FALSE)</f>
        <v>6.2106835709857824E-2</v>
      </c>
      <c r="K342" s="35">
        <f>VLOOKUP(B342,Index_Methodology!$S$23:$Z$571,2,FALSE)</f>
        <v>0.58937499999999998</v>
      </c>
      <c r="L342" s="35">
        <f>VLOOKUP(B342,Index_Methodology!$S$23:$Z$571,3,FALSE)</f>
        <v>0.67801047120418834</v>
      </c>
      <c r="M342" s="35">
        <f>VLOOKUP(B342,Index_Methodology!$S$23:$Z$571,4,FALSE)</f>
        <v>0.52038834951456314</v>
      </c>
      <c r="N342" s="35">
        <f>VLOOKUP(B342,Index_Methodology!$S$23:$Z$571,5,FALSE)</f>
        <v>0.36111111111111105</v>
      </c>
      <c r="O342" s="35">
        <f>VLOOKUP(B342,Index_Methodology!$S$23:$Z$571,6,FALSE)</f>
        <v>0.48059701492537316</v>
      </c>
      <c r="P342" s="35">
        <f>VLOOKUP(B342,Index_Methodology!$S$23:$Z$571,7,FALSE)</f>
        <v>0.5</v>
      </c>
    </row>
    <row r="343" spans="1:16" x14ac:dyDescent="0.25">
      <c r="A343" t="s">
        <v>87</v>
      </c>
      <c r="B343" s="15">
        <f>Index_Methodology!AB360</f>
        <v>44350</v>
      </c>
      <c r="C343" s="32">
        <f>Index_Methodology!AC360</f>
        <v>9.9216018295058657</v>
      </c>
      <c r="D343" s="32">
        <f>Index_Methodology!AD360</f>
        <v>11.484690932583661</v>
      </c>
      <c r="E343" s="32">
        <f>Index_Methodology!AE360</f>
        <v>9.0495146119494869</v>
      </c>
      <c r="F343" s="32">
        <f>Index_Methodology!AF360</f>
        <v>6.1074150299275551</v>
      </c>
      <c r="G343" s="32">
        <f>Index_Methodology!AG360</f>
        <v>8.0582824021910522</v>
      </c>
      <c r="H343" s="32">
        <f>Index_Methodology!AH360</f>
        <v>8.6148351001294738</v>
      </c>
      <c r="I343" s="32" t="e">
        <f>VLOOKUP(B343,#REF!,26,FALSE)</f>
        <v>#REF!</v>
      </c>
      <c r="J343" s="35">
        <f>VLOOKUP(B343,Index_Methodology!$S$23:$Z$571,8,FALSE)</f>
        <v>5.8899259418184503E-2</v>
      </c>
      <c r="K343" s="35">
        <f>VLOOKUP(B343,Index_Methodology!$S$23:$Z$571,2,FALSE)</f>
        <v>0.58437499999999998</v>
      </c>
      <c r="L343" s="35">
        <f>VLOOKUP(B343,Index_Methodology!$S$23:$Z$571,3,FALSE)</f>
        <v>0.6764397905759163</v>
      </c>
      <c r="M343" s="35">
        <f>VLOOKUP(B343,Index_Methodology!$S$23:$Z$571,4,FALSE)</f>
        <v>0.53300970873786413</v>
      </c>
      <c r="N343" s="35">
        <f>VLOOKUP(B343,Index_Methodology!$S$23:$Z$571,5,FALSE)</f>
        <v>0.35972222222222217</v>
      </c>
      <c r="O343" s="35">
        <f>VLOOKUP(B343,Index_Methodology!$S$23:$Z$571,6,FALSE)</f>
        <v>0.47462686567164181</v>
      </c>
      <c r="P343" s="35">
        <f>VLOOKUP(B343,Index_Methodology!$S$23:$Z$571,7,FALSE)</f>
        <v>0.50740740740740731</v>
      </c>
    </row>
    <row r="344" spans="1:16" x14ac:dyDescent="0.25">
      <c r="A344" t="s">
        <v>87</v>
      </c>
      <c r="B344" s="15">
        <f>Index_Methodology!AB361</f>
        <v>44351</v>
      </c>
      <c r="C344" s="32">
        <f>Index_Methodology!AC361</f>
        <v>10.066567461831198</v>
      </c>
      <c r="D344" s="32">
        <f>Index_Methodology!AD361</f>
        <v>11.747848002649913</v>
      </c>
      <c r="E344" s="32">
        <f>Index_Methodology!AE361</f>
        <v>9.4059466757748247</v>
      </c>
      <c r="F344" s="32">
        <f>Index_Methodology!AF361</f>
        <v>6.2232747884336552</v>
      </c>
      <c r="G344" s="32">
        <f>Index_Methodology!AG361</f>
        <v>8.2627932418320409</v>
      </c>
      <c r="H344" s="32">
        <f>Index_Methodology!AH361</f>
        <v>8.842336378932762</v>
      </c>
      <c r="I344" s="32" t="e">
        <f>VLOOKUP(B344,#REF!,26,FALSE)</f>
        <v>#REF!</v>
      </c>
      <c r="J344" s="35">
        <f>VLOOKUP(B344,Index_Methodology!$S$23:$Z$571,8,FALSE)</f>
        <v>5.7802721951276906E-2</v>
      </c>
      <c r="K344" s="35">
        <f>VLOOKUP(B344,Index_Methodology!$S$23:$Z$571,2,FALSE)</f>
        <v>0.58187500000000003</v>
      </c>
      <c r="L344" s="35">
        <f>VLOOKUP(B344,Index_Methodology!$S$23:$Z$571,3,FALSE)</f>
        <v>0.67905759162303669</v>
      </c>
      <c r="M344" s="35">
        <f>VLOOKUP(B344,Index_Methodology!$S$23:$Z$571,4,FALSE)</f>
        <v>0.5436893203883495</v>
      </c>
      <c r="N344" s="35">
        <f>VLOOKUP(B344,Index_Methodology!$S$23:$Z$571,5,FALSE)</f>
        <v>0.35972222222222217</v>
      </c>
      <c r="O344" s="35">
        <f>VLOOKUP(B344,Index_Methodology!$S$23:$Z$571,6,FALSE)</f>
        <v>0.4776119402985074</v>
      </c>
      <c r="P344" s="35">
        <f>VLOOKUP(B344,Index_Methodology!$S$23:$Z$571,7,FALSE)</f>
        <v>0.51111111111111107</v>
      </c>
    </row>
    <row r="345" spans="1:16" x14ac:dyDescent="0.25">
      <c r="A345" t="s">
        <v>87</v>
      </c>
      <c r="B345" s="15">
        <f>Index_Methodology!AB362</f>
        <v>44352</v>
      </c>
      <c r="C345" s="32">
        <f>Index_Methodology!AC362</f>
        <v>10.791973080474783</v>
      </c>
      <c r="D345" s="32">
        <f>Index_Methodology!AD362</f>
        <v>12.795788686120172</v>
      </c>
      <c r="E345" s="32">
        <f>Index_Methodology!AE362</f>
        <v>10.673105234696541</v>
      </c>
      <c r="F345" s="32">
        <f>Index_Methodology!AF362</f>
        <v>6.9449429078977261</v>
      </c>
      <c r="G345" s="32">
        <f>Index_Methodology!AG362</f>
        <v>9.2801115361611757</v>
      </c>
      <c r="H345" s="32">
        <f>Index_Methodology!AH362</f>
        <v>9.4333306913766872</v>
      </c>
      <c r="I345" s="32" t="e">
        <f>VLOOKUP(B345,#REF!,26,FALSE)</f>
        <v>#REF!</v>
      </c>
      <c r="J345" s="35">
        <f>VLOOKUP(B345,Index_Methodology!$S$23:$Z$571,8,FALSE)</f>
        <v>5.3396167290536686E-2</v>
      </c>
      <c r="K345" s="35">
        <f>VLOOKUP(B345,Index_Methodology!$S$23:$Z$571,2,FALSE)</f>
        <v>0.57625000000000004</v>
      </c>
      <c r="L345" s="35">
        <f>VLOOKUP(B345,Index_Methodology!$S$23:$Z$571,3,FALSE)</f>
        <v>0.68324607329842935</v>
      </c>
      <c r="M345" s="35">
        <f>VLOOKUP(B345,Index_Methodology!$S$23:$Z$571,4,FALSE)</f>
        <v>0.56990291262135928</v>
      </c>
      <c r="N345" s="35">
        <f>VLOOKUP(B345,Index_Methodology!$S$23:$Z$571,5,FALSE)</f>
        <v>0.37083333333333329</v>
      </c>
      <c r="O345" s="35">
        <f>VLOOKUP(B345,Index_Methodology!$S$23:$Z$571,6,FALSE)</f>
        <v>0.4955223880597015</v>
      </c>
      <c r="P345" s="35">
        <f>VLOOKUP(B345,Index_Methodology!$S$23:$Z$571,7,FALSE)</f>
        <v>0.50370370370370365</v>
      </c>
    </row>
    <row r="346" spans="1:16" x14ac:dyDescent="0.25">
      <c r="A346" t="s">
        <v>87</v>
      </c>
      <c r="B346" s="15">
        <f>Index_Methodology!AB363</f>
        <v>44353</v>
      </c>
      <c r="C346" s="32">
        <f>Index_Methodology!AC363</f>
        <v>10.361093789439686</v>
      </c>
      <c r="D346" s="32">
        <f>Index_Methodology!AD363</f>
        <v>12.393303281516884</v>
      </c>
      <c r="E346" s="32">
        <f>Index_Methodology!AE363</f>
        <v>10.992108944025256</v>
      </c>
      <c r="F346" s="32">
        <f>Index_Methodology!AF363</f>
        <v>6.9156287509966905</v>
      </c>
      <c r="G346" s="32">
        <f>Index_Methodology!AG363</f>
        <v>9.0537229277440705</v>
      </c>
      <c r="H346" s="32">
        <f>Index_Methodology!AH363</f>
        <v>10.611282210524024</v>
      </c>
      <c r="I346" s="32" t="e">
        <f>VLOOKUP(B346,#REF!,26,FALSE)</f>
        <v>#REF!</v>
      </c>
      <c r="J346" s="35">
        <f>VLOOKUP(B346,Index_Methodology!$S$23:$Z$571,8,FALSE)</f>
        <v>5.0610004180683857E-2</v>
      </c>
      <c r="K346" s="35">
        <f>VLOOKUP(B346,Index_Methodology!$S$23:$Z$571,2,FALSE)</f>
        <v>0.52437500000000004</v>
      </c>
      <c r="L346" s="35">
        <f>VLOOKUP(B346,Index_Methodology!$S$23:$Z$571,3,FALSE)</f>
        <v>0.6272251308900525</v>
      </c>
      <c r="M346" s="35">
        <f>VLOOKUP(B346,Index_Methodology!$S$23:$Z$571,4,FALSE)</f>
        <v>0.55631067961165059</v>
      </c>
      <c r="N346" s="35">
        <f>VLOOKUP(B346,Index_Methodology!$S$23:$Z$571,5,FALSE)</f>
        <v>0.35</v>
      </c>
      <c r="O346" s="35">
        <f>VLOOKUP(B346,Index_Methodology!$S$23:$Z$571,6,FALSE)</f>
        <v>0.45820895522388067</v>
      </c>
      <c r="P346" s="35">
        <f>VLOOKUP(B346,Index_Methodology!$S$23:$Z$571,7,FALSE)</f>
        <v>0.53703703703703709</v>
      </c>
    </row>
    <row r="347" spans="1:16" x14ac:dyDescent="0.25">
      <c r="A347" t="s">
        <v>87</v>
      </c>
      <c r="B347" s="15">
        <f>Index_Methodology!AB364</f>
        <v>44354</v>
      </c>
      <c r="C347" s="32">
        <f>Index_Methodology!AC364</f>
        <v>10.693245760560723</v>
      </c>
      <c r="D347" s="32">
        <f>Index_Methodology!AD364</f>
        <v>12.89653641910855</v>
      </c>
      <c r="E347" s="32">
        <f>Index_Methodology!AE364</f>
        <v>11.388064984048695</v>
      </c>
      <c r="F347" s="32">
        <f>Index_Methodology!AF364</f>
        <v>7.3029784548090042</v>
      </c>
      <c r="G347" s="32">
        <f>Index_Methodology!AG364</f>
        <v>9.0855424266716867</v>
      </c>
      <c r="H347" s="32">
        <f>Index_Methodology!AH364</f>
        <v>10.711035067053208</v>
      </c>
      <c r="I347" s="32" t="e">
        <f>VLOOKUP(B347,#REF!,26,FALSE)</f>
        <v>#REF!</v>
      </c>
      <c r="J347" s="35">
        <f>VLOOKUP(B347,Index_Methodology!$S$23:$Z$571,8,FALSE)</f>
        <v>4.944710070633164E-2</v>
      </c>
      <c r="K347" s="35">
        <f>VLOOKUP(B347,Index_Methodology!$S$23:$Z$571,2,FALSE)</f>
        <v>0.52874999999999994</v>
      </c>
      <c r="L347" s="35">
        <f>VLOOKUP(B347,Index_Methodology!$S$23:$Z$571,3,FALSE)</f>
        <v>0.63769633507853407</v>
      </c>
      <c r="M347" s="35">
        <f>VLOOKUP(B347,Index_Methodology!$S$23:$Z$571,4,FALSE)</f>
        <v>0.56310679611650483</v>
      </c>
      <c r="N347" s="35">
        <f>VLOOKUP(B347,Index_Methodology!$S$23:$Z$571,5,FALSE)</f>
        <v>0.36111111111111105</v>
      </c>
      <c r="O347" s="35">
        <f>VLOOKUP(B347,Index_Methodology!$S$23:$Z$571,6,FALSE)</f>
        <v>0.44925373134328367</v>
      </c>
      <c r="P347" s="35">
        <f>VLOOKUP(B347,Index_Methodology!$S$23:$Z$571,7,FALSE)</f>
        <v>0.52962962962962967</v>
      </c>
    </row>
    <row r="348" spans="1:16" x14ac:dyDescent="0.25">
      <c r="A348" t="s">
        <v>87</v>
      </c>
      <c r="B348" s="15">
        <f>Index_Methodology!AB365</f>
        <v>44355</v>
      </c>
      <c r="C348" s="32">
        <f>Index_Methodology!AC365</f>
        <v>10.923246427111286</v>
      </c>
      <c r="D348" s="32">
        <f>Index_Methodology!AD365</f>
        <v>13.182174494619883</v>
      </c>
      <c r="E348" s="32">
        <f>Index_Methodology!AE365</f>
        <v>11.406143445324334</v>
      </c>
      <c r="F348" s="32">
        <f>Index_Methodology!AF365</f>
        <v>7.4954976802558297</v>
      </c>
      <c r="G348" s="32">
        <f>Index_Methodology!AG365</f>
        <v>8.9532902256465761</v>
      </c>
      <c r="H348" s="32">
        <f>Index_Methodology!AH365</f>
        <v>11.37778109413193</v>
      </c>
      <c r="I348" s="32" t="e">
        <f>VLOOKUP(B348,#REF!,26,FALSE)</f>
        <v>#REF!</v>
      </c>
      <c r="J348" s="35">
        <f>VLOOKUP(B348,Index_Methodology!$S$23:$Z$571,8,FALSE)</f>
        <v>4.8177069290852734E-2</v>
      </c>
      <c r="K348" s="35">
        <f>VLOOKUP(B348,Index_Methodology!$S$23:$Z$571,2,FALSE)</f>
        <v>0.52625</v>
      </c>
      <c r="L348" s="35">
        <f>VLOOKUP(B348,Index_Methodology!$S$23:$Z$571,3,FALSE)</f>
        <v>0.63507853403141368</v>
      </c>
      <c r="M348" s="35">
        <f>VLOOKUP(B348,Index_Methodology!$S$23:$Z$571,4,FALSE)</f>
        <v>0.54951456310679614</v>
      </c>
      <c r="N348" s="35">
        <f>VLOOKUP(B348,Index_Methodology!$S$23:$Z$571,5,FALSE)</f>
        <v>0.36111111111111105</v>
      </c>
      <c r="O348" s="35">
        <f>VLOOKUP(B348,Index_Methodology!$S$23:$Z$571,6,FALSE)</f>
        <v>0.43134328358208956</v>
      </c>
      <c r="P348" s="35">
        <f>VLOOKUP(B348,Index_Methodology!$S$23:$Z$571,7,FALSE)</f>
        <v>0.54814814814814816</v>
      </c>
    </row>
    <row r="349" spans="1:16" x14ac:dyDescent="0.25">
      <c r="A349" t="s">
        <v>87</v>
      </c>
      <c r="B349" s="15">
        <f>Index_Methodology!AB366</f>
        <v>44356</v>
      </c>
      <c r="C349" s="32">
        <f>Index_Methodology!AC366</f>
        <v>13.410267291512213</v>
      </c>
      <c r="D349" s="32">
        <f>Index_Methodology!AD366</f>
        <v>16.104129629063934</v>
      </c>
      <c r="E349" s="32">
        <f>Index_Methodology!AE366</f>
        <v>13.411118250792086</v>
      </c>
      <c r="F349" s="32">
        <f>Index_Methodology!AF366</f>
        <v>8.7973431033643426</v>
      </c>
      <c r="G349" s="32">
        <f>Index_Methodology!AG366</f>
        <v>10.849265119267189</v>
      </c>
      <c r="H349" s="32">
        <f>Index_Methodology!AH366</f>
        <v>12.205907774409569</v>
      </c>
      <c r="I349" s="32" t="e">
        <f>VLOOKUP(B349,#REF!,26,FALSE)</f>
        <v>#REF!</v>
      </c>
      <c r="J349" s="35">
        <f>VLOOKUP(B349,Index_Methodology!$S$23:$Z$571,8,FALSE)</f>
        <v>4.2784382110201837E-2</v>
      </c>
      <c r="K349" s="35">
        <f>VLOOKUP(B349,Index_Methodology!$S$23:$Z$571,2,FALSE)</f>
        <v>0.57374999999999998</v>
      </c>
      <c r="L349" s="35">
        <f>VLOOKUP(B349,Index_Methodology!$S$23:$Z$571,3,FALSE)</f>
        <v>0.68900523560209426</v>
      </c>
      <c r="M349" s="35">
        <f>VLOOKUP(B349,Index_Methodology!$S$23:$Z$571,4,FALSE)</f>
        <v>0.5737864077669903</v>
      </c>
      <c r="N349" s="35">
        <f>VLOOKUP(B349,Index_Methodology!$S$23:$Z$571,5,FALSE)</f>
        <v>0.37638888888888888</v>
      </c>
      <c r="O349" s="35">
        <f>VLOOKUP(B349,Index_Methodology!$S$23:$Z$571,6,FALSE)</f>
        <v>0.4641791044776119</v>
      </c>
      <c r="P349" s="35">
        <f>VLOOKUP(B349,Index_Methodology!$S$23:$Z$571,7,FALSE)</f>
        <v>0.52222222222222225</v>
      </c>
    </row>
    <row r="350" spans="1:16" x14ac:dyDescent="0.25">
      <c r="A350" t="s">
        <v>87</v>
      </c>
      <c r="B350" s="15">
        <f>Index_Methodology!AB367</f>
        <v>44357</v>
      </c>
      <c r="C350" s="32">
        <f>Index_Methodology!AC367</f>
        <v>16.127204123256522</v>
      </c>
      <c r="D350" s="32">
        <f>Index_Methodology!AD367</f>
        <v>19.389336574411491</v>
      </c>
      <c r="E350" s="32">
        <f>Index_Methodology!AE367</f>
        <v>16.42388128627185</v>
      </c>
      <c r="F350" s="32">
        <f>Index_Methodology!AF367</f>
        <v>10.437934500840328</v>
      </c>
      <c r="G350" s="32">
        <f>Index_Methodology!AG367</f>
        <v>13.178773439344852</v>
      </c>
      <c r="H350" s="32">
        <f>Index_Methodology!AH367</f>
        <v>15.028508989803059</v>
      </c>
      <c r="I350" s="32" t="e">
        <f>VLOOKUP(B350,#REF!,26,FALSE)</f>
        <v>#REF!</v>
      </c>
      <c r="J350" s="35">
        <f>VLOOKUP(B350,Index_Methodology!$S$23:$Z$571,8,FALSE)</f>
        <v>3.499521651035177E-2</v>
      </c>
      <c r="K350" s="35">
        <f>VLOOKUP(B350,Index_Methodology!$S$23:$Z$571,2,FALSE)</f>
        <v>0.56437499999999985</v>
      </c>
      <c r="L350" s="35">
        <f>VLOOKUP(B350,Index_Methodology!$S$23:$Z$571,3,FALSE)</f>
        <v>0.67853403141361246</v>
      </c>
      <c r="M350" s="35">
        <f>VLOOKUP(B350,Index_Methodology!$S$23:$Z$571,4,FALSE)</f>
        <v>0.57475728155339811</v>
      </c>
      <c r="N350" s="35">
        <f>VLOOKUP(B350,Index_Methodology!$S$23:$Z$571,5,FALSE)</f>
        <v>0.36527777777777781</v>
      </c>
      <c r="O350" s="35">
        <f>VLOOKUP(B350,Index_Methodology!$S$23:$Z$571,6,FALSE)</f>
        <v>0.46119402985074631</v>
      </c>
      <c r="P350" s="35">
        <f>VLOOKUP(B350,Index_Methodology!$S$23:$Z$571,7,FALSE)</f>
        <v>0.52592592592592602</v>
      </c>
    </row>
    <row r="351" spans="1:16" x14ac:dyDescent="0.25">
      <c r="A351" t="s">
        <v>87</v>
      </c>
      <c r="B351" s="15">
        <f>Index_Methodology!AB368</f>
        <v>44358</v>
      </c>
      <c r="C351" s="32">
        <f>Index_Methodology!AC368</f>
        <v>14.675869029112564</v>
      </c>
      <c r="D351" s="32">
        <f>Index_Methodology!AD368</f>
        <v>17.84556877366737</v>
      </c>
      <c r="E351" s="32">
        <f>Index_Methodology!AE368</f>
        <v>15.018601210584887</v>
      </c>
      <c r="F351" s="32">
        <f>Index_Methodology!AF368</f>
        <v>9.3285053388253036</v>
      </c>
      <c r="G351" s="32">
        <f>Index_Methodology!AG368</f>
        <v>12.31375860449945</v>
      </c>
      <c r="H351" s="32">
        <f>Index_Methodology!AH368</f>
        <v>14.005000141228543</v>
      </c>
      <c r="I351" s="32" t="e">
        <f>VLOOKUP(B351,#REF!,26,FALSE)</f>
        <v>#REF!</v>
      </c>
      <c r="J351" s="35">
        <f>VLOOKUP(B351,Index_Methodology!$S$23:$Z$571,8,FALSE)</f>
        <v>3.7817181313014231E-2</v>
      </c>
      <c r="K351" s="35">
        <f>VLOOKUP(B351,Index_Methodology!$S$23:$Z$571,2,FALSE)</f>
        <v>0.55499999999999994</v>
      </c>
      <c r="L351" s="35">
        <f>VLOOKUP(B351,Index_Methodology!$S$23:$Z$571,3,FALSE)</f>
        <v>0.67486910994764393</v>
      </c>
      <c r="M351" s="35">
        <f>VLOOKUP(B351,Index_Methodology!$S$23:$Z$571,4,FALSE)</f>
        <v>0.56796116504854366</v>
      </c>
      <c r="N351" s="35">
        <f>VLOOKUP(B351,Index_Methodology!$S$23:$Z$571,5,FALSE)</f>
        <v>0.35277777777777775</v>
      </c>
      <c r="O351" s="35">
        <f>VLOOKUP(B351,Index_Methodology!$S$23:$Z$571,6,FALSE)</f>
        <v>0.46567164179104481</v>
      </c>
      <c r="P351" s="35">
        <f>VLOOKUP(B351,Index_Methodology!$S$23:$Z$571,7,FALSE)</f>
        <v>0.52962962962962967</v>
      </c>
    </row>
    <row r="352" spans="1:16" x14ac:dyDescent="0.25">
      <c r="A352" t="s">
        <v>87</v>
      </c>
      <c r="B352" s="15">
        <f>Index_Methodology!AB369</f>
        <v>44359</v>
      </c>
      <c r="C352" s="32">
        <f>Index_Methodology!AC369</f>
        <v>11.363560663512523</v>
      </c>
      <c r="D352" s="32">
        <f>Index_Methodology!AD369</f>
        <v>13.92379075430085</v>
      </c>
      <c r="E352" s="32">
        <f>Index_Methodology!AE369</f>
        <v>11.870956621353296</v>
      </c>
      <c r="F352" s="32">
        <f>Index_Methodology!AF369</f>
        <v>7.2990495844369478</v>
      </c>
      <c r="G352" s="32">
        <f>Index_Methodology!AG369</f>
        <v>9.9944617323729812</v>
      </c>
      <c r="H352" s="32">
        <f>Index_Methodology!AH369</f>
        <v>10.909332174588556</v>
      </c>
      <c r="I352" s="32" t="e">
        <f>VLOOKUP(B352,#REF!,26,FALSE)</f>
        <v>#REF!</v>
      </c>
      <c r="J352" s="35">
        <f>VLOOKUP(B352,Index_Methodology!$S$23:$Z$571,8,FALSE)</f>
        <v>4.7190314363512446E-2</v>
      </c>
      <c r="K352" s="35">
        <f>VLOOKUP(B352,Index_Methodology!$S$23:$Z$571,2,FALSE)</f>
        <v>0.53625</v>
      </c>
      <c r="L352" s="35">
        <f>VLOOKUP(B352,Index_Methodology!$S$23:$Z$571,3,FALSE)</f>
        <v>0.65706806282722519</v>
      </c>
      <c r="M352" s="35">
        <f>VLOOKUP(B352,Index_Methodology!$S$23:$Z$571,4,FALSE)</f>
        <v>0.56019417475728162</v>
      </c>
      <c r="N352" s="35">
        <f>VLOOKUP(B352,Index_Methodology!$S$23:$Z$571,5,FALSE)</f>
        <v>0.34444444444444444</v>
      </c>
      <c r="O352" s="35">
        <f>VLOOKUP(B352,Index_Methodology!$S$23:$Z$571,6,FALSE)</f>
        <v>0.47164179104477616</v>
      </c>
      <c r="P352" s="35">
        <f>VLOOKUP(B352,Index_Methodology!$S$23:$Z$571,7,FALSE)</f>
        <v>0.51481481481481484</v>
      </c>
    </row>
    <row r="353" spans="1:16" x14ac:dyDescent="0.25">
      <c r="A353" t="s">
        <v>87</v>
      </c>
      <c r="B353" s="15">
        <f>Index_Methodology!AB370</f>
        <v>44360</v>
      </c>
      <c r="C353" s="32">
        <f>Index_Methodology!AC370</f>
        <v>9.4831642508867429</v>
      </c>
      <c r="D353" s="32">
        <f>Index_Methodology!AD370</f>
        <v>11.645778733118883</v>
      </c>
      <c r="E353" s="32">
        <f>Index_Methodology!AE370</f>
        <v>10.268296547939732</v>
      </c>
      <c r="F353" s="32">
        <f>Index_Methodology!AF370</f>
        <v>6.1408594635609495</v>
      </c>
      <c r="G353" s="32">
        <f>Index_Methodology!AG370</f>
        <v>8.4306098756757546</v>
      </c>
      <c r="H353" s="32">
        <f>Index_Methodology!AH370</f>
        <v>10.532340460263125</v>
      </c>
      <c r="I353" s="32" t="e">
        <f>VLOOKUP(B353,#REF!,26,FALSE)</f>
        <v>#REF!</v>
      </c>
      <c r="J353" s="35">
        <f>VLOOKUP(B353,Index_Methodology!$S$23:$Z$571,8,FALSE)</f>
        <v>5.1340985679381626E-2</v>
      </c>
      <c r="K353" s="35">
        <f>VLOOKUP(B353,Index_Methodology!$S$23:$Z$571,2,FALSE)</f>
        <v>0.48687500000000006</v>
      </c>
      <c r="L353" s="35">
        <f>VLOOKUP(B353,Index_Methodology!$S$23:$Z$571,3,FALSE)</f>
        <v>0.59790575916230371</v>
      </c>
      <c r="M353" s="35">
        <f>VLOOKUP(B353,Index_Methodology!$S$23:$Z$571,4,FALSE)</f>
        <v>0.5271844660194176</v>
      </c>
      <c r="N353" s="35">
        <f>VLOOKUP(B353,Index_Methodology!$S$23:$Z$571,5,FALSE)</f>
        <v>0.31527777777777782</v>
      </c>
      <c r="O353" s="35">
        <f>VLOOKUP(B353,Index_Methodology!$S$23:$Z$571,6,FALSE)</f>
        <v>0.43283582089552225</v>
      </c>
      <c r="P353" s="35">
        <f>VLOOKUP(B353,Index_Methodology!$S$23:$Z$571,7,FALSE)</f>
        <v>0.54074074074074074</v>
      </c>
    </row>
    <row r="354" spans="1:16" x14ac:dyDescent="0.25">
      <c r="A354" t="s">
        <v>87</v>
      </c>
      <c r="B354" s="15">
        <f>Index_Methodology!AB371</f>
        <v>44361</v>
      </c>
      <c r="C354" s="32">
        <f>Index_Methodology!AC371</f>
        <v>9.2711881848023783</v>
      </c>
      <c r="D354" s="32">
        <f>Index_Methodology!AD371</f>
        <v>11.306446641363522</v>
      </c>
      <c r="E354" s="32">
        <f>Index_Methodology!AE371</f>
        <v>9.9103610095465271</v>
      </c>
      <c r="F354" s="32">
        <f>Index_Methodology!AF371</f>
        <v>5.8790362788028565</v>
      </c>
      <c r="G354" s="32">
        <f>Index_Methodology!AG371</f>
        <v>7.9950544877234435</v>
      </c>
      <c r="H354" s="32">
        <f>Index_Methodology!AH371</f>
        <v>9.7810515080967839</v>
      </c>
      <c r="I354" s="32" t="e">
        <f>VLOOKUP(B354,#REF!,26,FALSE)</f>
        <v>#REF!</v>
      </c>
      <c r="J354" s="35">
        <f>VLOOKUP(B354,Index_Methodology!$S$23:$Z$571,8,FALSE)</f>
        <v>5.3391214818767185E-2</v>
      </c>
      <c r="K354" s="35">
        <f>VLOOKUP(B354,Index_Methodology!$S$23:$Z$571,2,FALSE)</f>
        <v>0.49499999999999994</v>
      </c>
      <c r="L354" s="35">
        <f>VLOOKUP(B354,Index_Methodology!$S$23:$Z$571,3,FALSE)</f>
        <v>0.60366492146596851</v>
      </c>
      <c r="M354" s="35">
        <f>VLOOKUP(B354,Index_Methodology!$S$23:$Z$571,4,FALSE)</f>
        <v>0.52912621359223311</v>
      </c>
      <c r="N354" s="35">
        <f>VLOOKUP(B354,Index_Methodology!$S$23:$Z$571,5,FALSE)</f>
        <v>0.31388888888888894</v>
      </c>
      <c r="O354" s="35">
        <f>VLOOKUP(B354,Index_Methodology!$S$23:$Z$571,6,FALSE)</f>
        <v>0.42686567164179101</v>
      </c>
      <c r="P354" s="35">
        <f>VLOOKUP(B354,Index_Methodology!$S$23:$Z$571,7,FALSE)</f>
        <v>0.52222222222222214</v>
      </c>
    </row>
    <row r="355" spans="1:16" x14ac:dyDescent="0.25">
      <c r="A355" t="s">
        <v>87</v>
      </c>
      <c r="B355" s="15">
        <f>Index_Methodology!AB372</f>
        <v>44362</v>
      </c>
      <c r="C355" s="32">
        <f>Index_Methodology!AC372</f>
        <v>9.3920639565991113</v>
      </c>
      <c r="D355" s="32">
        <f>Index_Methodology!AD372</f>
        <v>11.353510990265345</v>
      </c>
      <c r="E355" s="32">
        <f>Index_Methodology!AE372</f>
        <v>9.8055352582839692</v>
      </c>
      <c r="F355" s="32">
        <f>Index_Methodology!AF372</f>
        <v>5.7990215501738351</v>
      </c>
      <c r="G355" s="32">
        <f>Index_Methodology!AG372</f>
        <v>7.6914815881289123</v>
      </c>
      <c r="H355" s="32">
        <f>Index_Methodology!AH372</f>
        <v>9.6824503960860451</v>
      </c>
      <c r="I355" s="32" t="e">
        <f>VLOOKUP(B355,#REF!,26,FALSE)</f>
        <v>#REF!</v>
      </c>
      <c r="J355" s="35">
        <f>VLOOKUP(B355,Index_Methodology!$S$23:$Z$571,8,FALSE)</f>
        <v>5.3169889207273335E-2</v>
      </c>
      <c r="K355" s="35">
        <f>VLOOKUP(B355,Index_Methodology!$S$23:$Z$571,2,FALSE)</f>
        <v>0.49937500000000001</v>
      </c>
      <c r="L355" s="35">
        <f>VLOOKUP(B355,Index_Methodology!$S$23:$Z$571,3,FALSE)</f>
        <v>0.60366492146596862</v>
      </c>
      <c r="M355" s="35">
        <f>VLOOKUP(B355,Index_Methodology!$S$23:$Z$571,4,FALSE)</f>
        <v>0.52135922330097095</v>
      </c>
      <c r="N355" s="35">
        <f>VLOOKUP(B355,Index_Methodology!$S$23:$Z$571,5,FALSE)</f>
        <v>0.30833333333333329</v>
      </c>
      <c r="O355" s="35">
        <f>VLOOKUP(B355,Index_Methodology!$S$23:$Z$571,6,FALSE)</f>
        <v>0.40895522388059702</v>
      </c>
      <c r="P355" s="35">
        <f>VLOOKUP(B355,Index_Methodology!$S$23:$Z$571,7,FALSE)</f>
        <v>0.51481481481481484</v>
      </c>
    </row>
    <row r="356" spans="1:16" x14ac:dyDescent="0.25">
      <c r="A356" t="s">
        <v>87</v>
      </c>
      <c r="B356" s="15">
        <f>Index_Methodology!AB373</f>
        <v>44363</v>
      </c>
      <c r="C356" s="32">
        <f>Index_Methodology!AC373</f>
        <v>10.582239052793655</v>
      </c>
      <c r="D356" s="32">
        <f>Index_Methodology!AD373</f>
        <v>12.688493469318283</v>
      </c>
      <c r="E356" s="32">
        <f>Index_Methodology!AE373</f>
        <v>10.325741245444387</v>
      </c>
      <c r="F356" s="32">
        <f>Index_Methodology!AF373</f>
        <v>6.2691627238772485</v>
      </c>
      <c r="G356" s="32">
        <f>Index_Methodology!AG373</f>
        <v>8.5586058530056945</v>
      </c>
      <c r="H356" s="32">
        <f>Index_Methodology!AH373</f>
        <v>9.2557595579990259</v>
      </c>
      <c r="I356" s="32" t="e">
        <f>VLOOKUP(B356,#REF!,26,FALSE)</f>
        <v>#REF!</v>
      </c>
      <c r="J356" s="35">
        <f>VLOOKUP(B356,Index_Methodology!$S$23:$Z$571,8,FALSE)</f>
        <v>5.1619510509526137E-2</v>
      </c>
      <c r="K356" s="35">
        <f>VLOOKUP(B356,Index_Methodology!$S$23:$Z$571,2,FALSE)</f>
        <v>0.54625000000000001</v>
      </c>
      <c r="L356" s="35">
        <f>VLOOKUP(B356,Index_Methodology!$S$23:$Z$571,3,FALSE)</f>
        <v>0.65497382198952891</v>
      </c>
      <c r="M356" s="35">
        <f>VLOOKUP(B356,Index_Methodology!$S$23:$Z$571,4,FALSE)</f>
        <v>0.53300970873786402</v>
      </c>
      <c r="N356" s="35">
        <f>VLOOKUP(B356,Index_Methodology!$S$23:$Z$571,5,FALSE)</f>
        <v>0.32361111111111113</v>
      </c>
      <c r="O356" s="35">
        <f>VLOOKUP(B356,Index_Methodology!$S$23:$Z$571,6,FALSE)</f>
        <v>0.44179104477611936</v>
      </c>
      <c r="P356" s="35">
        <f>VLOOKUP(B356,Index_Methodology!$S$23:$Z$571,7,FALSE)</f>
        <v>0.47777777777777775</v>
      </c>
    </row>
    <row r="357" spans="1:16" x14ac:dyDescent="0.25">
      <c r="A357" t="s">
        <v>87</v>
      </c>
      <c r="B357" s="15">
        <f>Index_Methodology!AB374</f>
        <v>44364</v>
      </c>
      <c r="C357" s="32">
        <f>Index_Methodology!AC374</f>
        <v>10.28915830247424</v>
      </c>
      <c r="D357" s="32">
        <f>Index_Methodology!AD374</f>
        <v>12.217200994244344</v>
      </c>
      <c r="E357" s="32">
        <f>Index_Methodology!AE374</f>
        <v>9.9430114099322076</v>
      </c>
      <c r="F357" s="32">
        <f>Index_Methodology!AF374</f>
        <v>6.0352427252239096</v>
      </c>
      <c r="G357" s="32">
        <f>Index_Methodology!AG374</f>
        <v>8.3998959831375952</v>
      </c>
      <c r="H357" s="32">
        <f>Index_Methodology!AH374</f>
        <v>9.0750198981340411</v>
      </c>
      <c r="I357" s="32" t="e">
        <f>VLOOKUP(B357,#REF!,26,FALSE)</f>
        <v>#REF!</v>
      </c>
      <c r="J357" s="35">
        <f>VLOOKUP(B357,Index_Methodology!$S$23:$Z$571,8,FALSE)</f>
        <v>5.223945284919438E-2</v>
      </c>
      <c r="K357" s="35">
        <f>VLOOKUP(B357,Index_Methodology!$S$23:$Z$571,2,FALSE)</f>
        <v>0.53749999999999998</v>
      </c>
      <c r="L357" s="35">
        <f>VLOOKUP(B357,Index_Methodology!$S$23:$Z$571,3,FALSE)</f>
        <v>0.63821989528795808</v>
      </c>
      <c r="M357" s="35">
        <f>VLOOKUP(B357,Index_Methodology!$S$23:$Z$571,4,FALSE)</f>
        <v>0.51941747572815533</v>
      </c>
      <c r="N357" s="35">
        <f>VLOOKUP(B357,Index_Methodology!$S$23:$Z$571,5,FALSE)</f>
        <v>0.31527777777777782</v>
      </c>
      <c r="O357" s="35">
        <f>VLOOKUP(B357,Index_Methodology!$S$23:$Z$571,6,FALSE)</f>
        <v>0.43880597014925371</v>
      </c>
      <c r="P357" s="35">
        <f>VLOOKUP(B357,Index_Methodology!$S$23:$Z$571,7,FALSE)</f>
        <v>0.47407407407407404</v>
      </c>
    </row>
    <row r="358" spans="1:16" x14ac:dyDescent="0.25">
      <c r="A358" t="s">
        <v>87</v>
      </c>
      <c r="B358" s="15">
        <f>Index_Methodology!AB375</f>
        <v>44365</v>
      </c>
      <c r="C358" s="32">
        <f>Index_Methodology!AC375</f>
        <v>9.7242915863979995</v>
      </c>
      <c r="D358" s="32">
        <f>Index_Methodology!AD375</f>
        <v>11.438864971418273</v>
      </c>
      <c r="E358" s="32">
        <f>Index_Methodology!AE375</f>
        <v>9.4787796554806452</v>
      </c>
      <c r="F358" s="32">
        <f>Index_Methodology!AF375</f>
        <v>5.6372704848684068</v>
      </c>
      <c r="G358" s="32">
        <f>Index_Methodology!AG375</f>
        <v>8.0772830827965212</v>
      </c>
      <c r="H358" s="32">
        <f>Index_Methodology!AH375</f>
        <v>8.6675149797376072</v>
      </c>
      <c r="I358" s="32" t="e">
        <f>VLOOKUP(B358,#REF!,26,FALSE)</f>
        <v>#REF!</v>
      </c>
      <c r="J358" s="35">
        <f>VLOOKUP(B358,Index_Methodology!$S$23:$Z$571,8,FALSE)</f>
        <v>5.4695500980654288E-2</v>
      </c>
      <c r="K358" s="35">
        <f>VLOOKUP(B358,Index_Methodology!$S$23:$Z$571,2,FALSE)</f>
        <v>0.53187499999999999</v>
      </c>
      <c r="L358" s="35">
        <f>VLOOKUP(B358,Index_Methodology!$S$23:$Z$571,3,FALSE)</f>
        <v>0.62565445026178013</v>
      </c>
      <c r="M358" s="35">
        <f>VLOOKUP(B358,Index_Methodology!$S$23:$Z$571,4,FALSE)</f>
        <v>0.51844660194174752</v>
      </c>
      <c r="N358" s="35">
        <f>VLOOKUP(B358,Index_Methodology!$S$23:$Z$571,5,FALSE)</f>
        <v>0.3083333333333334</v>
      </c>
      <c r="O358" s="35">
        <f>VLOOKUP(B358,Index_Methodology!$S$23:$Z$571,6,FALSE)</f>
        <v>0.44179104477611941</v>
      </c>
      <c r="P358" s="35">
        <f>VLOOKUP(B358,Index_Methodology!$S$23:$Z$571,7,FALSE)</f>
        <v>0.47407407407407404</v>
      </c>
    </row>
    <row r="359" spans="1:16" x14ac:dyDescent="0.25">
      <c r="A359" t="s">
        <v>87</v>
      </c>
      <c r="B359" s="15">
        <f>Index_Methodology!AB376</f>
        <v>44366</v>
      </c>
      <c r="C359" s="32">
        <f>Index_Methodology!AC376</f>
        <v>9.8518171937730248</v>
      </c>
      <c r="D359" s="32">
        <f>Index_Methodology!AD376</f>
        <v>11.485999128040397</v>
      </c>
      <c r="E359" s="32">
        <f>Index_Methodology!AE376</f>
        <v>9.704405651524679</v>
      </c>
      <c r="F359" s="32">
        <f>Index_Methodology!AF376</f>
        <v>5.743673814931725</v>
      </c>
      <c r="G359" s="32">
        <f>Index_Methodology!AG376</f>
        <v>8.5526574549629224</v>
      </c>
      <c r="H359" s="32">
        <f>Index_Methodology!AH376</f>
        <v>8.3107268353571122</v>
      </c>
      <c r="I359" s="32" t="e">
        <f>VLOOKUP(B359,#REF!,26,FALSE)</f>
        <v>#REF!</v>
      </c>
      <c r="J359" s="35">
        <f>VLOOKUP(B359,Index_Methodology!$S$23:$Z$571,8,FALSE)</f>
        <v>5.3924061881272398E-2</v>
      </c>
      <c r="K359" s="35">
        <f>VLOOKUP(B359,Index_Methodology!$S$23:$Z$571,2,FALSE)</f>
        <v>0.53125</v>
      </c>
      <c r="L359" s="35">
        <f>VLOOKUP(B359,Index_Methodology!$S$23:$Z$571,3,FALSE)</f>
        <v>0.6193717277486912</v>
      </c>
      <c r="M359" s="35">
        <f>VLOOKUP(B359,Index_Methodology!$S$23:$Z$571,4,FALSE)</f>
        <v>0.52330097087378635</v>
      </c>
      <c r="N359" s="35">
        <f>VLOOKUP(B359,Index_Methodology!$S$23:$Z$571,5,FALSE)</f>
        <v>0.30972222222222223</v>
      </c>
      <c r="O359" s="35">
        <f>VLOOKUP(B359,Index_Methodology!$S$23:$Z$571,6,FALSE)</f>
        <v>0.46119402985074631</v>
      </c>
      <c r="P359" s="35">
        <f>VLOOKUP(B359,Index_Methodology!$S$23:$Z$571,7,FALSE)</f>
        <v>0.44814814814814807</v>
      </c>
    </row>
    <row r="360" spans="1:16" x14ac:dyDescent="0.25">
      <c r="A360" t="s">
        <v>87</v>
      </c>
      <c r="B360" s="15">
        <f>Index_Methodology!AB377</f>
        <v>44367</v>
      </c>
      <c r="C360" s="32">
        <f>Index_Methodology!AC377</f>
        <v>8.3520747110573215</v>
      </c>
      <c r="D360" s="32">
        <f>Index_Methodology!AD377</f>
        <v>9.6763966019436882</v>
      </c>
      <c r="E360" s="32">
        <f>Index_Methodology!AE377</f>
        <v>8.5382229806301382</v>
      </c>
      <c r="F360" s="32">
        <f>Index_Methodology!AF377</f>
        <v>5.0098134513625734</v>
      </c>
      <c r="G360" s="32">
        <f>Index_Methodology!AG377</f>
        <v>7.3833327453769941</v>
      </c>
      <c r="H360" s="32">
        <f>Index_Methodology!AH377</f>
        <v>8.0793182009275775</v>
      </c>
      <c r="I360" s="32" t="e">
        <f>VLOOKUP(B360,#REF!,26,FALSE)</f>
        <v>#REF!</v>
      </c>
      <c r="J360" s="35">
        <f>VLOOKUP(B360,Index_Methodology!$S$23:$Z$571,8,FALSE)</f>
        <v>5.8219067336197694E-2</v>
      </c>
      <c r="K360" s="35">
        <f>VLOOKUP(B360,Index_Methodology!$S$23:$Z$571,2,FALSE)</f>
        <v>0.48625000000000007</v>
      </c>
      <c r="L360" s="35">
        <f>VLOOKUP(B360,Index_Methodology!$S$23:$Z$571,3,FALSE)</f>
        <v>0.56335078534031413</v>
      </c>
      <c r="M360" s="35">
        <f>VLOOKUP(B360,Index_Methodology!$S$23:$Z$571,4,FALSE)</f>
        <v>0.49708737864077657</v>
      </c>
      <c r="N360" s="35">
        <f>VLOOKUP(B360,Index_Methodology!$S$23:$Z$571,5,FALSE)</f>
        <v>0.29166666666666663</v>
      </c>
      <c r="O360" s="35">
        <f>VLOOKUP(B360,Index_Methodology!$S$23:$Z$571,6,FALSE)</f>
        <v>0.4298507462686566</v>
      </c>
      <c r="P360" s="35">
        <f>VLOOKUP(B360,Index_Methodology!$S$23:$Z$571,7,FALSE)</f>
        <v>0.47037037037037022</v>
      </c>
    </row>
    <row r="361" spans="1:16" x14ac:dyDescent="0.25">
      <c r="A361" t="s">
        <v>87</v>
      </c>
      <c r="B361" s="15">
        <f>Index_Methodology!AB378</f>
        <v>44368</v>
      </c>
      <c r="C361" s="32">
        <f>Index_Methodology!AC378</f>
        <v>10.356833556342513</v>
      </c>
      <c r="D361" s="32">
        <f>Index_Methodology!AD378</f>
        <v>11.795299585316252</v>
      </c>
      <c r="E361" s="32">
        <f>Index_Methodology!AE378</f>
        <v>10.544756175324178</v>
      </c>
      <c r="F361" s="32">
        <f>Index_Methodology!AF378</f>
        <v>6.1776091402792055</v>
      </c>
      <c r="G361" s="32">
        <f>Index_Methodology!AG378</f>
        <v>8.8617921051530377</v>
      </c>
      <c r="H361" s="32">
        <f>Index_Methodology!AH378</f>
        <v>9.2712025547135966</v>
      </c>
      <c r="I361" s="32" t="e">
        <f>VLOOKUP(B361,#REF!,26,FALSE)</f>
        <v>#REF!</v>
      </c>
      <c r="J361" s="35">
        <f>VLOOKUP(B361,Index_Methodology!$S$23:$Z$571,8,FALSE)</f>
        <v>4.8337650429210378E-2</v>
      </c>
      <c r="K361" s="35">
        <f>VLOOKUP(B361,Index_Methodology!$S$23:$Z$571,2,FALSE)</f>
        <v>0.5006250000000001</v>
      </c>
      <c r="L361" s="35">
        <f>VLOOKUP(B361,Index_Methodology!$S$23:$Z$571,3,FALSE)</f>
        <v>0.57015706806282718</v>
      </c>
      <c r="M361" s="35">
        <f>VLOOKUP(B361,Index_Methodology!$S$23:$Z$571,4,FALSE)</f>
        <v>0.50970873786407755</v>
      </c>
      <c r="N361" s="35">
        <f>VLOOKUP(B361,Index_Methodology!$S$23:$Z$571,5,FALSE)</f>
        <v>0.2986111111111111</v>
      </c>
      <c r="O361" s="35">
        <f>VLOOKUP(B361,Index_Methodology!$S$23:$Z$571,6,FALSE)</f>
        <v>0.42835820895522392</v>
      </c>
      <c r="P361" s="35">
        <f>VLOOKUP(B361,Index_Methodology!$S$23:$Z$571,7,FALSE)</f>
        <v>0.44814814814814802</v>
      </c>
    </row>
    <row r="362" spans="1:16" x14ac:dyDescent="0.25">
      <c r="A362" t="s">
        <v>87</v>
      </c>
      <c r="B362" s="15">
        <f>Index_Methodology!AB379</f>
        <v>44369</v>
      </c>
      <c r="C362" s="32">
        <f>Index_Methodology!AC379</f>
        <v>12.975484968811852</v>
      </c>
      <c r="D362" s="32">
        <f>Index_Methodology!AD379</f>
        <v>14.505911528043313</v>
      </c>
      <c r="E362" s="32">
        <f>Index_Methodology!AE379</f>
        <v>13.094104312655428</v>
      </c>
      <c r="F362" s="32">
        <f>Index_Methodology!AF379</f>
        <v>7.6120038881648329</v>
      </c>
      <c r="G362" s="32">
        <f>Index_Methodology!AG379</f>
        <v>10.705705722896658</v>
      </c>
      <c r="H362" s="32">
        <f>Index_Methodology!AH379</f>
        <v>11.412159439091976</v>
      </c>
      <c r="I362" s="32" t="e">
        <f>VLOOKUP(B362,#REF!,26,FALSE)</f>
        <v>#REF!</v>
      </c>
      <c r="J362" s="35">
        <f>VLOOKUP(B362,Index_Methodology!$S$23:$Z$571,8,FALSE)</f>
        <v>3.9593895814673617E-2</v>
      </c>
      <c r="K362" s="35">
        <f>VLOOKUP(B362,Index_Methodology!$S$23:$Z$571,2,FALSE)</f>
        <v>0.51375000000000004</v>
      </c>
      <c r="L362" s="35">
        <f>VLOOKUP(B362,Index_Methodology!$S$23:$Z$571,3,FALSE)</f>
        <v>0.57434554973821994</v>
      </c>
      <c r="M362" s="35">
        <f>VLOOKUP(B362,Index_Methodology!$S$23:$Z$571,4,FALSE)</f>
        <v>0.51844660194174752</v>
      </c>
      <c r="N362" s="35">
        <f>VLOOKUP(B362,Index_Methodology!$S$23:$Z$571,5,FALSE)</f>
        <v>0.30138888888888887</v>
      </c>
      <c r="O362" s="35">
        <f>VLOOKUP(B362,Index_Methodology!$S$23:$Z$571,6,FALSE)</f>
        <v>0.42388059701492536</v>
      </c>
      <c r="P362" s="35">
        <f>VLOOKUP(B362,Index_Methodology!$S$23:$Z$571,7,FALSE)</f>
        <v>0.45185185185185184</v>
      </c>
    </row>
    <row r="363" spans="1:16" x14ac:dyDescent="0.25">
      <c r="A363" t="s">
        <v>87</v>
      </c>
      <c r="B363" s="15">
        <f>Index_Methodology!AB380</f>
        <v>44370</v>
      </c>
      <c r="C363" s="32">
        <f>Index_Methodology!AC380</f>
        <v>12.688543109901605</v>
      </c>
      <c r="D363" s="32">
        <f>Index_Methodology!AD380</f>
        <v>14.140560384258333</v>
      </c>
      <c r="E363" s="32">
        <f>Index_Methodology!AE380</f>
        <v>12.318973893108353</v>
      </c>
      <c r="F363" s="32">
        <f>Index_Methodology!AF380</f>
        <v>7.3953562272491986</v>
      </c>
      <c r="G363" s="32">
        <f>Index_Methodology!AG380</f>
        <v>10.382150145894968</v>
      </c>
      <c r="H363" s="32">
        <f>Index_Methodology!AH380</f>
        <v>9.3989208221493357</v>
      </c>
      <c r="I363" s="32" t="e">
        <f>VLOOKUP(B363,#REF!,26,FALSE)</f>
        <v>#REF!</v>
      </c>
      <c r="J363" s="35">
        <f>VLOOKUP(B363,Index_Methodology!$S$23:$Z$571,8,FALSE)</f>
        <v>4.413430250814214E-2</v>
      </c>
      <c r="K363" s="35">
        <f>VLOOKUP(B363,Index_Methodology!$S$23:$Z$571,2,FALSE)</f>
        <v>0.56000000000000005</v>
      </c>
      <c r="L363" s="35">
        <f>VLOOKUP(B363,Index_Methodology!$S$23:$Z$571,3,FALSE)</f>
        <v>0.62408376963350787</v>
      </c>
      <c r="M363" s="35">
        <f>VLOOKUP(B363,Index_Methodology!$S$23:$Z$571,4,FALSE)</f>
        <v>0.5436893203883495</v>
      </c>
      <c r="N363" s="35">
        <f>VLOOKUP(B363,Index_Methodology!$S$23:$Z$571,5,FALSE)</f>
        <v>0.3263888888888889</v>
      </c>
      <c r="O363" s="35">
        <f>VLOOKUP(B363,Index_Methodology!$S$23:$Z$571,6,FALSE)</f>
        <v>0.45820895522388055</v>
      </c>
      <c r="P363" s="35">
        <f>VLOOKUP(B363,Index_Methodology!$S$23:$Z$571,7,FALSE)</f>
        <v>0.4148148148148148</v>
      </c>
    </row>
    <row r="364" spans="1:16" x14ac:dyDescent="0.25">
      <c r="A364" t="s">
        <v>87</v>
      </c>
      <c r="B364" s="15">
        <f>Index_Methodology!AB381</f>
        <v>44371</v>
      </c>
      <c r="C364" s="32">
        <f>Index_Methodology!AC381</f>
        <v>12.552013495855007</v>
      </c>
      <c r="D364" s="32">
        <f>Index_Methodology!AD381</f>
        <v>13.843278526648948</v>
      </c>
      <c r="E364" s="32">
        <f>Index_Methodology!AE381</f>
        <v>12.388164749932701</v>
      </c>
      <c r="F364" s="32">
        <f>Index_Methodology!AF381</f>
        <v>7.332148077369939</v>
      </c>
      <c r="G364" s="32">
        <f>Index_Methodology!AG381</f>
        <v>10.326942887504334</v>
      </c>
      <c r="H364" s="32">
        <f>Index_Methodology!AH381</f>
        <v>9.3185881947850557</v>
      </c>
      <c r="I364" s="32" t="e">
        <f>VLOOKUP(B364,#REF!,26,FALSE)</f>
        <v>#REF!</v>
      </c>
      <c r="J364" s="35">
        <f>VLOOKUP(B364,Index_Methodology!$S$23:$Z$571,8,FALSE)</f>
        <v>4.4514770493555754E-2</v>
      </c>
      <c r="K364" s="35">
        <f>VLOOKUP(B364,Index_Methodology!$S$23:$Z$571,2,FALSE)</f>
        <v>0.55875000000000008</v>
      </c>
      <c r="L364" s="35">
        <f>VLOOKUP(B364,Index_Methodology!$S$23:$Z$571,3,FALSE)</f>
        <v>0.61623036649214658</v>
      </c>
      <c r="M364" s="35">
        <f>VLOOKUP(B364,Index_Methodology!$S$23:$Z$571,4,FALSE)</f>
        <v>0.55145631067961165</v>
      </c>
      <c r="N364" s="35">
        <f>VLOOKUP(B364,Index_Methodology!$S$23:$Z$571,5,FALSE)</f>
        <v>0.3263888888888889</v>
      </c>
      <c r="O364" s="35">
        <f>VLOOKUP(B364,Index_Methodology!$S$23:$Z$571,6,FALSE)</f>
        <v>0.45970149253731341</v>
      </c>
      <c r="P364" s="35">
        <f>VLOOKUP(B364,Index_Methodology!$S$23:$Z$571,7,FALSE)</f>
        <v>0.4148148148148148</v>
      </c>
    </row>
    <row r="365" spans="1:16" x14ac:dyDescent="0.25">
      <c r="A365" t="s">
        <v>87</v>
      </c>
      <c r="B365" s="15">
        <f>Index_Methodology!AB382</f>
        <v>44372</v>
      </c>
      <c r="C365" s="32">
        <f>Index_Methodology!AC382</f>
        <v>11.902649812266356</v>
      </c>
      <c r="D365" s="32">
        <f>Index_Methodology!AD382</f>
        <v>13.038746471753722</v>
      </c>
      <c r="E365" s="32">
        <f>Index_Methodology!AE382</f>
        <v>11.859249560347974</v>
      </c>
      <c r="F365" s="32">
        <f>Index_Methodology!AF382</f>
        <v>6.7921103755265539</v>
      </c>
      <c r="G365" s="32">
        <f>Index_Methodology!AG382</f>
        <v>10.064238242018963</v>
      </c>
      <c r="H365" s="32">
        <f>Index_Methodology!AH382</f>
        <v>9.0960420888108899</v>
      </c>
      <c r="I365" s="32" t="e">
        <f>VLOOKUP(B365,#REF!,26,FALSE)</f>
        <v>#REF!</v>
      </c>
      <c r="J365" s="35">
        <f>VLOOKUP(B365,Index_Methodology!$S$23:$Z$571,8,FALSE)</f>
        <v>4.6418235326945216E-2</v>
      </c>
      <c r="K365" s="35">
        <f>VLOOKUP(B365,Index_Methodology!$S$23:$Z$571,2,FALSE)</f>
        <v>0.55249999999999999</v>
      </c>
      <c r="L365" s="35">
        <f>VLOOKUP(B365,Index_Methodology!$S$23:$Z$571,3,FALSE)</f>
        <v>0.60523560209424088</v>
      </c>
      <c r="M365" s="35">
        <f>VLOOKUP(B365,Index_Methodology!$S$23:$Z$571,4,FALSE)</f>
        <v>0.55048543689320384</v>
      </c>
      <c r="N365" s="35">
        <f>VLOOKUP(B365,Index_Methodology!$S$23:$Z$571,5,FALSE)</f>
        <v>0.31527777777777782</v>
      </c>
      <c r="O365" s="35">
        <f>VLOOKUP(B365,Index_Methodology!$S$23:$Z$571,6,FALSE)</f>
        <v>0.46716417910447766</v>
      </c>
      <c r="P365" s="35">
        <f>VLOOKUP(B365,Index_Methodology!$S$23:$Z$571,7,FALSE)</f>
        <v>0.42222222222222222</v>
      </c>
    </row>
    <row r="366" spans="1:16" x14ac:dyDescent="0.25">
      <c r="A366" t="s">
        <v>87</v>
      </c>
      <c r="B366" s="15">
        <f>Index_Methodology!AB383</f>
        <v>44373</v>
      </c>
      <c r="C366" s="32">
        <f>Index_Methodology!AC383</f>
        <v>11.752283258400817</v>
      </c>
      <c r="D366" s="32">
        <f>Index_Methodology!AD383</f>
        <v>12.892058423576067</v>
      </c>
      <c r="E366" s="32">
        <f>Index_Methodology!AE383</f>
        <v>12.046459029811816</v>
      </c>
      <c r="F366" s="32">
        <f>Index_Methodology!AF383</f>
        <v>6.7807328449830875</v>
      </c>
      <c r="G366" s="32">
        <f>Index_Methodology!AG383</f>
        <v>10.309648426498434</v>
      </c>
      <c r="H366" s="32">
        <f>Index_Methodology!AH383</f>
        <v>8.7646153804148188</v>
      </c>
      <c r="I366" s="32" t="e">
        <f>VLOOKUP(B366,#REF!,26,FALSE)</f>
        <v>#REF!</v>
      </c>
      <c r="J366" s="35">
        <f>VLOOKUP(B366,Index_Methodology!$S$23:$Z$571,8,FALSE)</f>
        <v>4.6905778892450803E-2</v>
      </c>
      <c r="K366" s="35">
        <f>VLOOKUP(B366,Index_Methodology!$S$23:$Z$571,2,FALSE)</f>
        <v>0.55125000000000002</v>
      </c>
      <c r="L366" s="35">
        <f>VLOOKUP(B366,Index_Methodology!$S$23:$Z$571,3,FALSE)</f>
        <v>0.60471204188481686</v>
      </c>
      <c r="M366" s="35">
        <f>VLOOKUP(B366,Index_Methodology!$S$23:$Z$571,4,FALSE)</f>
        <v>0.56504854368932045</v>
      </c>
      <c r="N366" s="35">
        <f>VLOOKUP(B366,Index_Methodology!$S$23:$Z$571,5,FALSE)</f>
        <v>0.31805555555555559</v>
      </c>
      <c r="O366" s="35">
        <f>VLOOKUP(B366,Index_Methodology!$S$23:$Z$571,6,FALSE)</f>
        <v>0.48358208955223886</v>
      </c>
      <c r="P366" s="35">
        <f>VLOOKUP(B366,Index_Methodology!$S$23:$Z$571,7,FALSE)</f>
        <v>0.41111111111111109</v>
      </c>
    </row>
    <row r="367" spans="1:16" x14ac:dyDescent="0.25">
      <c r="A367" t="s">
        <v>87</v>
      </c>
      <c r="B367" s="15">
        <f>Index_Methodology!AB384</f>
        <v>44374</v>
      </c>
      <c r="C367" s="32">
        <f>Index_Methodology!AC384</f>
        <v>6.9969766697627716</v>
      </c>
      <c r="D367" s="32">
        <f>Index_Methodology!AD384</f>
        <v>7.6436532844242846</v>
      </c>
      <c r="E367" s="32">
        <f>Index_Methodology!AE384</f>
        <v>7.5908971995458216</v>
      </c>
      <c r="F367" s="32">
        <f>Index_Methodology!AF384</f>
        <v>4.2283611244274413</v>
      </c>
      <c r="G367" s="32">
        <f>Index_Methodology!AG384</f>
        <v>6.1962415391881089</v>
      </c>
      <c r="H367" s="32">
        <f>Index_Methodology!AH384</f>
        <v>6.2015963158269134</v>
      </c>
      <c r="I367" s="32" t="e">
        <f>VLOOKUP(B367,#REF!,26,FALSE)</f>
        <v>#REF!</v>
      </c>
      <c r="J367" s="35">
        <f>VLOOKUP(B367,Index_Methodology!$S$23:$Z$571,8,FALSE)</f>
        <v>7.2263353711760042E-2</v>
      </c>
      <c r="K367" s="35">
        <f>VLOOKUP(B367,Index_Methodology!$S$23:$Z$571,2,FALSE)</f>
        <v>0.50562499999999999</v>
      </c>
      <c r="L367" s="35">
        <f>VLOOKUP(B367,Index_Methodology!$S$23:$Z$571,3,FALSE)</f>
        <v>0.55235602094240843</v>
      </c>
      <c r="M367" s="35">
        <f>VLOOKUP(B367,Index_Methodology!$S$23:$Z$571,4,FALSE)</f>
        <v>0.54854368932038844</v>
      </c>
      <c r="N367" s="35">
        <f>VLOOKUP(B367,Index_Methodology!$S$23:$Z$571,5,FALSE)</f>
        <v>0.30555555555555558</v>
      </c>
      <c r="O367" s="35">
        <f>VLOOKUP(B367,Index_Methodology!$S$23:$Z$571,6,FALSE)</f>
        <v>0.44776119402985082</v>
      </c>
      <c r="P367" s="35">
        <f>VLOOKUP(B367,Index_Methodology!$S$23:$Z$571,7,FALSE)</f>
        <v>0.44814814814814818</v>
      </c>
    </row>
    <row r="368" spans="1:16" x14ac:dyDescent="0.25">
      <c r="A368" t="s">
        <v>87</v>
      </c>
      <c r="B368" s="15">
        <f>Index_Methodology!AB385</f>
        <v>44375</v>
      </c>
      <c r="C368" s="32">
        <f>Index_Methodology!AC385</f>
        <v>6.9498836825602597</v>
      </c>
      <c r="D368" s="32">
        <f>Index_Methodology!AD385</f>
        <v>7.5769176717440061</v>
      </c>
      <c r="E368" s="32">
        <f>Index_Methodology!AE385</f>
        <v>7.4630500627507157</v>
      </c>
      <c r="F368" s="32">
        <f>Index_Methodology!AF385</f>
        <v>4.2256489433914952</v>
      </c>
      <c r="G368" s="32">
        <f>Index_Methodology!AG385</f>
        <v>6.0278706364586121</v>
      </c>
      <c r="H368" s="32">
        <f>Index_Methodology!AH385</f>
        <v>5.8336392492838334</v>
      </c>
      <c r="I368" s="32" t="e">
        <f>VLOOKUP(B368,#REF!,26,FALSE)</f>
        <v>#REF!</v>
      </c>
      <c r="J368" s="35">
        <f>VLOOKUP(B368,Index_Methodology!$S$23:$Z$571,8,FALSE)</f>
        <v>7.4281818744025258E-2</v>
      </c>
      <c r="K368" s="35">
        <f>VLOOKUP(B368,Index_Methodology!$S$23:$Z$571,2,FALSE)</f>
        <v>0.51624999999999999</v>
      </c>
      <c r="L368" s="35">
        <f>VLOOKUP(B368,Index_Methodology!$S$23:$Z$571,3,FALSE)</f>
        <v>0.56282722513089012</v>
      </c>
      <c r="M368" s="35">
        <f>VLOOKUP(B368,Index_Methodology!$S$23:$Z$571,4,FALSE)</f>
        <v>0.55436893203883497</v>
      </c>
      <c r="N368" s="35">
        <f>VLOOKUP(B368,Index_Methodology!$S$23:$Z$571,5,FALSE)</f>
        <v>0.31388888888888888</v>
      </c>
      <c r="O368" s="35">
        <f>VLOOKUP(B368,Index_Methodology!$S$23:$Z$571,6,FALSE)</f>
        <v>0.44776119402985082</v>
      </c>
      <c r="P368" s="35">
        <f>VLOOKUP(B368,Index_Methodology!$S$23:$Z$571,7,FALSE)</f>
        <v>0.43333333333333329</v>
      </c>
    </row>
    <row r="369" spans="1:16" x14ac:dyDescent="0.25">
      <c r="A369" t="s">
        <v>87</v>
      </c>
      <c r="B369" s="15">
        <f>Index_Methodology!AB386</f>
        <v>44376</v>
      </c>
      <c r="C369" s="32">
        <f>Index_Methodology!AC386</f>
        <v>6.6857095444724388</v>
      </c>
      <c r="D369" s="32">
        <f>Index_Methodology!AD386</f>
        <v>7.2065479528130334</v>
      </c>
      <c r="E369" s="32">
        <f>Index_Methodology!AE386</f>
        <v>7.119744963490124</v>
      </c>
      <c r="F369" s="32">
        <f>Index_Methodology!AF386</f>
        <v>4.0812363484329737</v>
      </c>
      <c r="G369" s="32">
        <f>Index_Methodology!AG386</f>
        <v>5.559201750339966</v>
      </c>
      <c r="H369" s="32">
        <f>Index_Methodology!AH386</f>
        <v>5.6803172568833213</v>
      </c>
      <c r="I369" s="32" t="e">
        <f>VLOOKUP(B369,#REF!,26,FALSE)</f>
        <v>#REF!</v>
      </c>
      <c r="J369" s="35">
        <f>VLOOKUP(B369,Index_Methodology!$S$23:$Z$571,8,FALSE)</f>
        <v>7.7590866990159379E-2</v>
      </c>
      <c r="K369" s="35">
        <f>VLOOKUP(B369,Index_Methodology!$S$23:$Z$571,2,FALSE)</f>
        <v>0.51875000000000004</v>
      </c>
      <c r="L369" s="35">
        <f>VLOOKUP(B369,Index_Methodology!$S$23:$Z$571,3,FALSE)</f>
        <v>0.55916230366492148</v>
      </c>
      <c r="M369" s="35">
        <f>VLOOKUP(B369,Index_Methodology!$S$23:$Z$571,4,FALSE)</f>
        <v>0.55242718446601935</v>
      </c>
      <c r="N369" s="35">
        <f>VLOOKUP(B369,Index_Methodology!$S$23:$Z$571,5,FALSE)</f>
        <v>0.31666666666666665</v>
      </c>
      <c r="O369" s="35">
        <f>VLOOKUP(B369,Index_Methodology!$S$23:$Z$571,6,FALSE)</f>
        <v>0.43134328358208951</v>
      </c>
      <c r="P369" s="35">
        <f>VLOOKUP(B369,Index_Methodology!$S$23:$Z$571,7,FALSE)</f>
        <v>0.44074074074074077</v>
      </c>
    </row>
    <row r="370" spans="1:16" x14ac:dyDescent="0.25">
      <c r="A370" t="s">
        <v>87</v>
      </c>
      <c r="B370" s="15">
        <f>Index_Methodology!AB387</f>
        <v>44377</v>
      </c>
      <c r="C370" s="32">
        <f>Index_Methodology!AC387</f>
        <v>7.0324098079018729</v>
      </c>
      <c r="D370" s="32">
        <f>Index_Methodology!AD387</f>
        <v>7.6106013831266281</v>
      </c>
      <c r="E370" s="32">
        <f>Index_Methodology!AE387</f>
        <v>7.0564313795009035</v>
      </c>
      <c r="F370" s="32">
        <f>Index_Methodology!AF387</f>
        <v>4.1974181120045708</v>
      </c>
      <c r="G370" s="32">
        <f>Index_Methodology!AG387</f>
        <v>5.7594768814529216</v>
      </c>
      <c r="H370" s="32">
        <f>Index_Methodology!AH387</f>
        <v>5.1802846120607375</v>
      </c>
      <c r="I370" s="32" t="e">
        <f>VLOOKUP(B370,#REF!,26,FALSE)</f>
        <v>#REF!</v>
      </c>
      <c r="J370" s="35">
        <f>VLOOKUP(B370,Index_Methodology!$S$23:$Z$571,8,FALSE)</f>
        <v>8.0075680368805038E-2</v>
      </c>
      <c r="K370" s="35">
        <f>VLOOKUP(B370,Index_Methodology!$S$23:$Z$571,2,FALSE)</f>
        <v>0.56312499999999999</v>
      </c>
      <c r="L370" s="35">
        <f>VLOOKUP(B370,Index_Methodology!$S$23:$Z$571,3,FALSE)</f>
        <v>0.60942408376963342</v>
      </c>
      <c r="M370" s="35">
        <f>VLOOKUP(B370,Index_Methodology!$S$23:$Z$571,4,FALSE)</f>
        <v>0.56504854368932034</v>
      </c>
      <c r="N370" s="35">
        <f>VLOOKUP(B370,Index_Methodology!$S$23:$Z$571,5,FALSE)</f>
        <v>0.33611111111111114</v>
      </c>
      <c r="O370" s="35">
        <f>VLOOKUP(B370,Index_Methodology!$S$23:$Z$571,6,FALSE)</f>
        <v>0.4611940298507462</v>
      </c>
      <c r="P370" s="35">
        <f>VLOOKUP(B370,Index_Methodology!$S$23:$Z$571,7,FALSE)</f>
        <v>0.4148148148148148</v>
      </c>
    </row>
    <row r="371" spans="1:16" x14ac:dyDescent="0.25">
      <c r="A371" t="s">
        <v>87</v>
      </c>
      <c r="B371" s="15">
        <f>Index_Methodology!AB388</f>
        <v>44378</v>
      </c>
      <c r="C371" s="32">
        <f>Index_Methodology!AC388</f>
        <v>6.6321048177378952</v>
      </c>
      <c r="D371" s="32">
        <f>Index_Methodology!AD388</f>
        <v>7.1184199489754292</v>
      </c>
      <c r="E371" s="32">
        <f>Index_Methodology!AE388</f>
        <v>6.6628377272030574</v>
      </c>
      <c r="F371" s="32">
        <f>Index_Methodology!AF388</f>
        <v>4.0966120567299411</v>
      </c>
      <c r="G371" s="32">
        <f>Index_Methodology!AG388</f>
        <v>5.4371398647923117</v>
      </c>
      <c r="H371" s="32">
        <f>Index_Methodology!AH388</f>
        <v>5.0051568289396364</v>
      </c>
      <c r="I371" s="32" t="e">
        <f>VLOOKUP(B371,#REF!,26,FALSE)</f>
        <v>#REF!</v>
      </c>
      <c r="J371" s="35">
        <f>VLOOKUP(B371,Index_Methodology!$S$23:$Z$571,8,FALSE)</f>
        <v>8.5097418618980639E-2</v>
      </c>
      <c r="K371" s="35">
        <f>VLOOKUP(B371,Index_Methodology!$S$23:$Z$571,2,FALSE)</f>
        <v>0.56437499999999996</v>
      </c>
      <c r="L371" s="35">
        <f>VLOOKUP(B371,Index_Methodology!$S$23:$Z$571,3,FALSE)</f>
        <v>0.60575916230366489</v>
      </c>
      <c r="M371" s="35">
        <f>VLOOKUP(B371,Index_Methodology!$S$23:$Z$571,4,FALSE)</f>
        <v>0.56699029126213607</v>
      </c>
      <c r="N371" s="35">
        <f>VLOOKUP(B371,Index_Methodology!$S$23:$Z$571,5,FALSE)</f>
        <v>0.34861111111111109</v>
      </c>
      <c r="O371" s="35">
        <f>VLOOKUP(B371,Index_Methodology!$S$23:$Z$571,6,FALSE)</f>
        <v>0.46268656716417916</v>
      </c>
      <c r="P371" s="35">
        <f>VLOOKUP(B371,Index_Methodology!$S$23:$Z$571,7,FALSE)</f>
        <v>0.42592592592592587</v>
      </c>
    </row>
    <row r="372" spans="1:16" x14ac:dyDescent="0.25">
      <c r="A372" t="s">
        <v>87</v>
      </c>
      <c r="B372" s="15">
        <f>Index_Methodology!AB389</f>
        <v>44379</v>
      </c>
      <c r="C372" s="32">
        <f>Index_Methodology!AC389</f>
        <v>6.1340876725858484</v>
      </c>
      <c r="D372" s="32">
        <f>Index_Methodology!AD389</f>
        <v>6.5693344707939731</v>
      </c>
      <c r="E372" s="32">
        <f>Index_Methodology!AE389</f>
        <v>6.2120675459111094</v>
      </c>
      <c r="F372" s="32">
        <f>Index_Methodology!AF389</f>
        <v>3.8107407763393972</v>
      </c>
      <c r="G372" s="32">
        <f>Index_Methodology!AG389</f>
        <v>5.0986726923118129</v>
      </c>
      <c r="H372" s="32">
        <f>Index_Methodology!AH389</f>
        <v>4.6994115502683478</v>
      </c>
      <c r="I372" s="32" t="e">
        <f>VLOOKUP(B372,#REF!,26,FALSE)</f>
        <v>#REF!</v>
      </c>
      <c r="J372" s="35">
        <f>VLOOKUP(B372,Index_Methodology!$S$23:$Z$571,8,FALSE)</f>
        <v>9.2210126459043348E-2</v>
      </c>
      <c r="K372" s="35">
        <f>VLOOKUP(B372,Index_Methodology!$S$23:$Z$571,2,FALSE)</f>
        <v>0.56562499999999993</v>
      </c>
      <c r="L372" s="35">
        <f>VLOOKUP(B372,Index_Methodology!$S$23:$Z$571,3,FALSE)</f>
        <v>0.60575916230366489</v>
      </c>
      <c r="M372" s="35">
        <f>VLOOKUP(B372,Index_Methodology!$S$23:$Z$571,4,FALSE)</f>
        <v>0.57281553398058249</v>
      </c>
      <c r="N372" s="35">
        <f>VLOOKUP(B372,Index_Methodology!$S$23:$Z$571,5,FALSE)</f>
        <v>0.35138888888888886</v>
      </c>
      <c r="O372" s="35">
        <f>VLOOKUP(B372,Index_Methodology!$S$23:$Z$571,6,FALSE)</f>
        <v>0.47014925373134331</v>
      </c>
      <c r="P372" s="35">
        <f>VLOOKUP(B372,Index_Methodology!$S$23:$Z$571,7,FALSE)</f>
        <v>0.43333333333333329</v>
      </c>
    </row>
    <row r="373" spans="1:16" x14ac:dyDescent="0.25">
      <c r="A373" t="s">
        <v>87</v>
      </c>
      <c r="B373" s="15">
        <f>Index_Methodology!AB390</f>
        <v>44380</v>
      </c>
      <c r="C373" s="32">
        <f>Index_Methodology!AC390</f>
        <v>4.533467637505864</v>
      </c>
      <c r="D373" s="32">
        <f>Index_Methodology!AD390</f>
        <v>4.8875080756162763</v>
      </c>
      <c r="E373" s="32">
        <f>Index_Methodology!AE390</f>
        <v>4.6793073452556309</v>
      </c>
      <c r="F373" s="32">
        <f>Index_Methodology!AF390</f>
        <v>2.8799806674368873</v>
      </c>
      <c r="G373" s="32">
        <f>Index_Methodology!AG390</f>
        <v>3.9074664227588358</v>
      </c>
      <c r="H373" s="32">
        <f>Index_Methodology!AH390</f>
        <v>3.4100157194876917</v>
      </c>
      <c r="I373" s="32" t="e">
        <f>VLOOKUP(B373,#REF!,26,FALSE)</f>
        <v>#REF!</v>
      </c>
      <c r="J373" s="35">
        <f>VLOOKUP(B373,Index_Methodology!$S$23:$Z$571,8,FALSE)</f>
        <v>0.1249043878278413</v>
      </c>
      <c r="K373" s="35">
        <f>VLOOKUP(B373,Index_Methodology!$S$23:$Z$571,2,FALSE)</f>
        <v>0.56624999999999992</v>
      </c>
      <c r="L373" s="35">
        <f>VLOOKUP(B373,Index_Methodology!$S$23:$Z$571,3,FALSE)</f>
        <v>0.61047120418848166</v>
      </c>
      <c r="M373" s="35">
        <f>VLOOKUP(B373,Index_Methodology!$S$23:$Z$571,4,FALSE)</f>
        <v>0.58446601941747578</v>
      </c>
      <c r="N373" s="35">
        <f>VLOOKUP(B373,Index_Methodology!$S$23:$Z$571,5,FALSE)</f>
        <v>0.35972222222222222</v>
      </c>
      <c r="O373" s="35">
        <f>VLOOKUP(B373,Index_Methodology!$S$23:$Z$571,6,FALSE)</f>
        <v>0.4880597014925373</v>
      </c>
      <c r="P373" s="35">
        <f>VLOOKUP(B373,Index_Methodology!$S$23:$Z$571,7,FALSE)</f>
        <v>0.42592592592592593</v>
      </c>
    </row>
    <row r="374" spans="1:16" x14ac:dyDescent="0.25">
      <c r="A374" t="s">
        <v>87</v>
      </c>
      <c r="B374" s="15">
        <f>Index_Methodology!AB391</f>
        <v>44381</v>
      </c>
      <c r="C374" s="32">
        <f>Index_Methodology!AC391</f>
        <v>4.0632173753085503</v>
      </c>
      <c r="D374" s="32">
        <f>Index_Methodology!AD391</f>
        <v>4.4382527777022549</v>
      </c>
      <c r="E374" s="32">
        <f>Index_Methodology!AE391</f>
        <v>4.4009528950192696</v>
      </c>
      <c r="F374" s="32">
        <f>Index_Methodology!AF391</f>
        <v>2.7228022671250516</v>
      </c>
      <c r="G374" s="32">
        <f>Index_Methodology!AG391</f>
        <v>3.5620826544608066</v>
      </c>
      <c r="H374" s="32">
        <f>Index_Methodology!AH391</f>
        <v>3.501258251270158</v>
      </c>
      <c r="I374" s="32" t="e">
        <f>VLOOKUP(B374,#REF!,26,FALSE)</f>
        <v>#REF!</v>
      </c>
      <c r="J374" s="35">
        <f>VLOOKUP(B374,Index_Methodology!$S$23:$Z$571,8,FALSE)</f>
        <v>0.12905413409248881</v>
      </c>
      <c r="K374" s="35">
        <f>VLOOKUP(B374,Index_Methodology!$S$23:$Z$571,2,FALSE)</f>
        <v>0.52437500000000004</v>
      </c>
      <c r="L374" s="35">
        <f>VLOOKUP(B374,Index_Methodology!$S$23:$Z$571,3,FALSE)</f>
        <v>0.57277486910994768</v>
      </c>
      <c r="M374" s="35">
        <f>VLOOKUP(B374,Index_Methodology!$S$23:$Z$571,4,FALSE)</f>
        <v>0.56796116504854366</v>
      </c>
      <c r="N374" s="35">
        <f>VLOOKUP(B374,Index_Methodology!$S$23:$Z$571,5,FALSE)</f>
        <v>0.35138888888888892</v>
      </c>
      <c r="O374" s="35">
        <f>VLOOKUP(B374,Index_Methodology!$S$23:$Z$571,6,FALSE)</f>
        <v>0.45970149253731341</v>
      </c>
      <c r="P374" s="35">
        <f>VLOOKUP(B374,Index_Methodology!$S$23:$Z$571,7,FALSE)</f>
        <v>0.45185185185185184</v>
      </c>
    </row>
    <row r="375" spans="1:16" x14ac:dyDescent="0.25">
      <c r="A375" t="s">
        <v>87</v>
      </c>
      <c r="B375" s="15">
        <f>Index_Methodology!AB392</f>
        <v>44382</v>
      </c>
      <c r="C375" s="32">
        <f>Index_Methodology!AC392</f>
        <v>4.0331362243671665</v>
      </c>
      <c r="D375" s="32">
        <f>Index_Methodology!AD392</f>
        <v>4.4132713534941796</v>
      </c>
      <c r="E375" s="32">
        <f>Index_Methodology!AE392</f>
        <v>4.2663500348316665</v>
      </c>
      <c r="F375" s="32">
        <f>Index_Methodology!AF392</f>
        <v>2.7968900344283778</v>
      </c>
      <c r="G375" s="32">
        <f>Index_Methodology!AG392</f>
        <v>3.4413712147524667</v>
      </c>
      <c r="H375" s="32">
        <f>Index_Methodology!AH392</f>
        <v>3.2994291360295116</v>
      </c>
      <c r="I375" s="32" t="e">
        <f>VLOOKUP(B375,#REF!,26,FALSE)</f>
        <v>#REF!</v>
      </c>
      <c r="J375" s="35">
        <f>VLOOKUP(B375,Index_Methodology!$S$23:$Z$571,8,FALSE)</f>
        <v>0.13358090826315555</v>
      </c>
      <c r="K375" s="35">
        <f>VLOOKUP(B375,Index_Methodology!$S$23:$Z$571,2,FALSE)</f>
        <v>0.53875000000000006</v>
      </c>
      <c r="L375" s="35">
        <f>VLOOKUP(B375,Index_Methodology!$S$23:$Z$571,3,FALSE)</f>
        <v>0.58952879581151829</v>
      </c>
      <c r="M375" s="35">
        <f>VLOOKUP(B375,Index_Methodology!$S$23:$Z$571,4,FALSE)</f>
        <v>0.56990291262135928</v>
      </c>
      <c r="N375" s="35">
        <f>VLOOKUP(B375,Index_Methodology!$S$23:$Z$571,5,FALSE)</f>
        <v>0.37361111111111112</v>
      </c>
      <c r="O375" s="35">
        <f>VLOOKUP(B375,Index_Methodology!$S$23:$Z$571,6,FALSE)</f>
        <v>0.45970149253731341</v>
      </c>
      <c r="P375" s="35">
        <f>VLOOKUP(B375,Index_Methodology!$S$23:$Z$571,7,FALSE)</f>
        <v>0.44074074074074077</v>
      </c>
    </row>
    <row r="376" spans="1:16" x14ac:dyDescent="0.25">
      <c r="A376" t="s">
        <v>87</v>
      </c>
      <c r="B376" s="15">
        <f>Index_Methodology!AB393</f>
        <v>44383</v>
      </c>
      <c r="C376" s="32">
        <f>Index_Methodology!AC393</f>
        <v>3.9886568139012608</v>
      </c>
      <c r="D376" s="32">
        <f>Index_Methodology!AD393</f>
        <v>4.3397829403411263</v>
      </c>
      <c r="E376" s="32">
        <f>Index_Methodology!AE393</f>
        <v>4.1570647669831162</v>
      </c>
      <c r="F376" s="32">
        <f>Index_Methodology!AF393</f>
        <v>2.7621706101435097</v>
      </c>
      <c r="G376" s="32">
        <f>Index_Methodology!AG393</f>
        <v>3.3338027101264283</v>
      </c>
      <c r="H376" s="32">
        <f>Index_Methodology!AH393</f>
        <v>3.2981141613653846</v>
      </c>
      <c r="I376" s="32" t="e">
        <f>VLOOKUP(B376,#REF!,26,FALSE)</f>
        <v>#REF!</v>
      </c>
      <c r="J376" s="35">
        <f>VLOOKUP(B376,Index_Methodology!$S$23:$Z$571,8,FALSE)</f>
        <v>0.13475714384017839</v>
      </c>
      <c r="K376" s="35">
        <f>VLOOKUP(B376,Index_Methodology!$S$23:$Z$571,2,FALSE)</f>
        <v>0.53749999999999987</v>
      </c>
      <c r="L376" s="35">
        <f>VLOOKUP(B376,Index_Methodology!$S$23:$Z$571,3,FALSE)</f>
        <v>0.58481675392670152</v>
      </c>
      <c r="M376" s="35">
        <f>VLOOKUP(B376,Index_Methodology!$S$23:$Z$571,4,FALSE)</f>
        <v>0.5601941747572815</v>
      </c>
      <c r="N376" s="35">
        <f>VLOOKUP(B376,Index_Methodology!$S$23:$Z$571,5,FALSE)</f>
        <v>0.37222222222222229</v>
      </c>
      <c r="O376" s="35">
        <f>VLOOKUP(B376,Index_Methodology!$S$23:$Z$571,6,FALSE)</f>
        <v>0.44925373134328367</v>
      </c>
      <c r="P376" s="35">
        <f>VLOOKUP(B376,Index_Methodology!$S$23:$Z$571,7,FALSE)</f>
        <v>0.44444444444444448</v>
      </c>
    </row>
    <row r="377" spans="1:16" x14ac:dyDescent="0.25">
      <c r="A377" t="s">
        <v>87</v>
      </c>
      <c r="B377" s="15">
        <f>Index_Methodology!AB394</f>
        <v>44384</v>
      </c>
      <c r="C377" s="32">
        <f>Index_Methodology!AC394</f>
        <v>4.8938635049526757</v>
      </c>
      <c r="D377" s="32">
        <f>Index_Methodology!AD394</f>
        <v>5.3181278136545123</v>
      </c>
      <c r="E377" s="32">
        <f>Index_Methodology!AE394</f>
        <v>4.8017624726516059</v>
      </c>
      <c r="F377" s="32">
        <f>Index_Methodology!AF394</f>
        <v>3.2556487577179869</v>
      </c>
      <c r="G377" s="32">
        <f>Index_Methodology!AG394</f>
        <v>4.0568960702716357</v>
      </c>
      <c r="H377" s="32">
        <f>Index_Methodology!AH394</f>
        <v>3.355704156891353</v>
      </c>
      <c r="I377" s="32" t="e">
        <f>VLOOKUP(B377,#REF!,26,FALSE)</f>
        <v>#REF!</v>
      </c>
      <c r="J377" s="35">
        <f>VLOOKUP(B377,Index_Methodology!$S$23:$Z$571,8,FALSE)</f>
        <v>0.12030372310224317</v>
      </c>
      <c r="K377" s="35">
        <f>VLOOKUP(B377,Index_Methodology!$S$23:$Z$571,2,FALSE)</f>
        <v>0.58875</v>
      </c>
      <c r="L377" s="35">
        <f>VLOOKUP(B377,Index_Methodology!$S$23:$Z$571,3,FALSE)</f>
        <v>0.63979057591623034</v>
      </c>
      <c r="M377" s="35">
        <f>VLOOKUP(B377,Index_Methodology!$S$23:$Z$571,4,FALSE)</f>
        <v>0.57766990291262132</v>
      </c>
      <c r="N377" s="35">
        <f>VLOOKUP(B377,Index_Methodology!$S$23:$Z$571,5,FALSE)</f>
        <v>0.39166666666666666</v>
      </c>
      <c r="O377" s="35">
        <f>VLOOKUP(B377,Index_Methodology!$S$23:$Z$571,6,FALSE)</f>
        <v>0.48805970149253736</v>
      </c>
      <c r="P377" s="35">
        <f>VLOOKUP(B377,Index_Methodology!$S$23:$Z$571,7,FALSE)</f>
        <v>0.40370370370370373</v>
      </c>
    </row>
    <row r="378" spans="1:16" x14ac:dyDescent="0.25">
      <c r="A378" t="s">
        <v>87</v>
      </c>
      <c r="B378" s="15">
        <f>Index_Methodology!AB395</f>
        <v>44385</v>
      </c>
      <c r="C378" s="32">
        <f>Index_Methodology!AC395</f>
        <v>5.0448787996957556</v>
      </c>
      <c r="D378" s="32">
        <f>Index_Methodology!AD395</f>
        <v>5.4885272947262358</v>
      </c>
      <c r="E378" s="32">
        <f>Index_Methodology!AE395</f>
        <v>4.9062421764360558</v>
      </c>
      <c r="F378" s="32">
        <f>Index_Methodology!AF395</f>
        <v>3.3608773547878972</v>
      </c>
      <c r="G378" s="32">
        <f>Index_Methodology!AG395</f>
        <v>4.2115102552481645</v>
      </c>
      <c r="H378" s="32">
        <f>Index_Methodology!AH395</f>
        <v>3.4519258579211383</v>
      </c>
      <c r="I378" s="32" t="e">
        <f>VLOOKUP(B378,#REF!,26,FALSE)</f>
        <v>#REF!</v>
      </c>
      <c r="J378" s="35">
        <f>VLOOKUP(B378,Index_Methodology!$S$23:$Z$571,8,FALSE)</f>
        <v>0.11695028234089222</v>
      </c>
      <c r="K378" s="35">
        <f>VLOOKUP(B378,Index_Methodology!$S$23:$Z$571,2,FALSE)</f>
        <v>0.59000000000000008</v>
      </c>
      <c r="L378" s="35">
        <f>VLOOKUP(B378,Index_Methodology!$S$23:$Z$571,3,FALSE)</f>
        <v>0.64188481675392661</v>
      </c>
      <c r="M378" s="35">
        <f>VLOOKUP(B378,Index_Methodology!$S$23:$Z$571,4,FALSE)</f>
        <v>0.5737864077669903</v>
      </c>
      <c r="N378" s="35">
        <f>VLOOKUP(B378,Index_Methodology!$S$23:$Z$571,5,FALSE)</f>
        <v>0.39305555555555555</v>
      </c>
      <c r="O378" s="35">
        <f>VLOOKUP(B378,Index_Methodology!$S$23:$Z$571,6,FALSE)</f>
        <v>0.49253731343283585</v>
      </c>
      <c r="P378" s="35">
        <f>VLOOKUP(B378,Index_Methodology!$S$23:$Z$571,7,FALSE)</f>
        <v>0.40370370370370373</v>
      </c>
    </row>
    <row r="379" spans="1:16" x14ac:dyDescent="0.25">
      <c r="A379" t="s">
        <v>87</v>
      </c>
      <c r="B379" s="15">
        <f>Index_Methodology!AB396</f>
        <v>44386</v>
      </c>
      <c r="C379" s="32">
        <f>Index_Methodology!AC396</f>
        <v>4.9551979050124304</v>
      </c>
      <c r="D379" s="32">
        <f>Index_Methodology!AD396</f>
        <v>5.4342942228471092</v>
      </c>
      <c r="E379" s="32">
        <f>Index_Methodology!AE396</f>
        <v>4.8252325636405642</v>
      </c>
      <c r="F379" s="32">
        <f>Index_Methodology!AF396</f>
        <v>3.2987695126948426</v>
      </c>
      <c r="G379" s="32">
        <f>Index_Methodology!AG396</f>
        <v>4.2640279843279165</v>
      </c>
      <c r="H379" s="32">
        <f>Index_Methodology!AH396</f>
        <v>3.4748604119490158</v>
      </c>
      <c r="I379" s="32" t="e">
        <f>VLOOKUP(B379,#REF!,26,FALSE)</f>
        <v>#REF!</v>
      </c>
      <c r="J379" s="35">
        <f>VLOOKUP(B379,Index_Methodology!$S$23:$Z$571,8,FALSE)</f>
        <v>0.11831010814058078</v>
      </c>
      <c r="K379" s="35">
        <f>VLOOKUP(B379,Index_Methodology!$S$23:$Z$571,2,FALSE)</f>
        <v>0.58624999999999994</v>
      </c>
      <c r="L379" s="35">
        <f>VLOOKUP(B379,Index_Methodology!$S$23:$Z$571,3,FALSE)</f>
        <v>0.64293193717277486</v>
      </c>
      <c r="M379" s="35">
        <f>VLOOKUP(B379,Index_Methodology!$S$23:$Z$571,4,FALSE)</f>
        <v>0.57087378640776698</v>
      </c>
      <c r="N379" s="35">
        <f>VLOOKUP(B379,Index_Methodology!$S$23:$Z$571,5,FALSE)</f>
        <v>0.39027777777777778</v>
      </c>
      <c r="O379" s="35">
        <f>VLOOKUP(B379,Index_Methodology!$S$23:$Z$571,6,FALSE)</f>
        <v>0.5044776119402985</v>
      </c>
      <c r="P379" s="35">
        <f>VLOOKUP(B379,Index_Methodology!$S$23:$Z$571,7,FALSE)</f>
        <v>0.41111111111111115</v>
      </c>
    </row>
    <row r="380" spans="1:16" x14ac:dyDescent="0.25">
      <c r="A380" t="s">
        <v>87</v>
      </c>
      <c r="B380" s="15">
        <f>Index_Methodology!AB397</f>
        <v>44387</v>
      </c>
      <c r="C380" s="32">
        <f>Index_Methodology!AC397</f>
        <v>5.1570702727416968</v>
      </c>
      <c r="D380" s="32">
        <f>Index_Methodology!AD397</f>
        <v>5.648247178522487</v>
      </c>
      <c r="E380" s="32">
        <f>Index_Methodology!AE397</f>
        <v>5.1815719493112189</v>
      </c>
      <c r="F380" s="32">
        <f>Index_Methodology!AF397</f>
        <v>3.4868134704589253</v>
      </c>
      <c r="G380" s="32">
        <f>Index_Methodology!AG397</f>
        <v>4.5986196652456925</v>
      </c>
      <c r="H380" s="32">
        <f>Index_Methodology!AH397</f>
        <v>3.4461746188218747</v>
      </c>
      <c r="I380" s="32" t="e">
        <f>VLOOKUP(B380,#REF!,26,FALSE)</f>
        <v>#REF!</v>
      </c>
      <c r="J380" s="35">
        <f>VLOOKUP(B380,Index_Methodology!$S$23:$Z$571,8,FALSE)</f>
        <v>0.11392127097924194</v>
      </c>
      <c r="K380" s="35">
        <f>VLOOKUP(B380,Index_Methodology!$S$23:$Z$571,2,FALSE)</f>
        <v>0.58750000000000002</v>
      </c>
      <c r="L380" s="35">
        <f>VLOOKUP(B380,Index_Methodology!$S$23:$Z$571,3,FALSE)</f>
        <v>0.64345549738219898</v>
      </c>
      <c r="M380" s="35">
        <f>VLOOKUP(B380,Index_Methodology!$S$23:$Z$571,4,FALSE)</f>
        <v>0.59029126213592231</v>
      </c>
      <c r="N380" s="35">
        <f>VLOOKUP(B380,Index_Methodology!$S$23:$Z$571,5,FALSE)</f>
        <v>0.39722222222222225</v>
      </c>
      <c r="O380" s="35">
        <f>VLOOKUP(B380,Index_Methodology!$S$23:$Z$571,6,FALSE)</f>
        <v>0.5238805970149254</v>
      </c>
      <c r="P380" s="35">
        <f>VLOOKUP(B380,Index_Methodology!$S$23:$Z$571,7,FALSE)</f>
        <v>0.3925925925925926</v>
      </c>
    </row>
    <row r="381" spans="1:16" x14ac:dyDescent="0.25">
      <c r="A381" t="s">
        <v>87</v>
      </c>
      <c r="B381" s="15">
        <f>Index_Methodology!AB398</f>
        <v>44388</v>
      </c>
      <c r="C381" s="32">
        <f>Index_Methodology!AC398</f>
        <v>4.7759355531128334</v>
      </c>
      <c r="D381" s="32">
        <f>Index_Methodology!AD398</f>
        <v>5.2697750820653573</v>
      </c>
      <c r="E381" s="32">
        <f>Index_Methodology!AE398</f>
        <v>5.0914218727264169</v>
      </c>
      <c r="F381" s="32">
        <f>Index_Methodology!AF398</f>
        <v>3.3541108331485745</v>
      </c>
      <c r="G381" s="32">
        <f>Index_Methodology!AG398</f>
        <v>4.380551331058407</v>
      </c>
      <c r="H381" s="32">
        <f>Index_Methodology!AH398</f>
        <v>3.5907755877989609</v>
      </c>
      <c r="I381" s="32" t="e">
        <f>VLOOKUP(B381,#REF!,26,FALSE)</f>
        <v>#REF!</v>
      </c>
      <c r="J381" s="35">
        <f>VLOOKUP(B381,Index_Methodology!$S$23:$Z$571,8,FALSE)</f>
        <v>0.11345944558377041</v>
      </c>
      <c r="K381" s="35">
        <f>VLOOKUP(B381,Index_Methodology!$S$23:$Z$571,2,FALSE)</f>
        <v>0.541875</v>
      </c>
      <c r="L381" s="35">
        <f>VLOOKUP(B381,Index_Methodology!$S$23:$Z$571,3,FALSE)</f>
        <v>0.59790575916230371</v>
      </c>
      <c r="M381" s="35">
        <f>VLOOKUP(B381,Index_Methodology!$S$23:$Z$571,4,FALSE)</f>
        <v>0.57766990291262132</v>
      </c>
      <c r="N381" s="35">
        <f>VLOOKUP(B381,Index_Methodology!$S$23:$Z$571,5,FALSE)</f>
        <v>0.38055555555555554</v>
      </c>
      <c r="O381" s="35">
        <f>VLOOKUP(B381,Index_Methodology!$S$23:$Z$571,6,FALSE)</f>
        <v>0.49701492537313435</v>
      </c>
      <c r="P381" s="35">
        <f>VLOOKUP(B381,Index_Methodology!$S$23:$Z$571,7,FALSE)</f>
        <v>0.40740740740740744</v>
      </c>
    </row>
    <row r="382" spans="1:16" x14ac:dyDescent="0.25">
      <c r="A382" t="s">
        <v>87</v>
      </c>
      <c r="B382" s="15">
        <f>Index_Methodology!AB399</f>
        <v>44389</v>
      </c>
      <c r="C382" s="32">
        <f>Index_Methodology!AC399</f>
        <v>4.8369176370839959</v>
      </c>
      <c r="D382" s="32">
        <f>Index_Methodology!AD399</f>
        <v>5.3440357058457639</v>
      </c>
      <c r="E382" s="32">
        <f>Index_Methodology!AE399</f>
        <v>5.1260608436885482</v>
      </c>
      <c r="F382" s="32">
        <f>Index_Methodology!AF399</f>
        <v>3.476802351130992</v>
      </c>
      <c r="G382" s="32">
        <f>Index_Methodology!AG399</f>
        <v>4.3940583844859207</v>
      </c>
      <c r="H382" s="32">
        <f>Index_Methodology!AH399</f>
        <v>3.4604793353979826</v>
      </c>
      <c r="I382" s="32" t="e">
        <f>VLOOKUP(B382,#REF!,26,FALSE)</f>
        <v>#REF!</v>
      </c>
      <c r="J382" s="35">
        <f>VLOOKUP(B382,Index_Methodology!$S$23:$Z$571,8,FALSE)</f>
        <v>0.11345035023809535</v>
      </c>
      <c r="K382" s="35">
        <f>VLOOKUP(B382,Index_Methodology!$S$23:$Z$571,2,FALSE)</f>
        <v>0.54874999999999996</v>
      </c>
      <c r="L382" s="35">
        <f>VLOOKUP(B382,Index_Methodology!$S$23:$Z$571,3,FALSE)</f>
        <v>0.60628272251308901</v>
      </c>
      <c r="M382" s="35">
        <f>VLOOKUP(B382,Index_Methodology!$S$23:$Z$571,4,FALSE)</f>
        <v>0.58155339805825235</v>
      </c>
      <c r="N382" s="35">
        <f>VLOOKUP(B382,Index_Methodology!$S$23:$Z$571,5,FALSE)</f>
        <v>0.39444444444444443</v>
      </c>
      <c r="O382" s="35">
        <f>VLOOKUP(B382,Index_Methodology!$S$23:$Z$571,6,FALSE)</f>
        <v>0.4985074626865672</v>
      </c>
      <c r="P382" s="35">
        <f>VLOOKUP(B382,Index_Methodology!$S$23:$Z$571,7,FALSE)</f>
        <v>0.39259259259259255</v>
      </c>
    </row>
    <row r="383" spans="1:16" x14ac:dyDescent="0.25">
      <c r="A383" t="s">
        <v>87</v>
      </c>
      <c r="B383" s="15">
        <f>Index_Methodology!AB400</f>
        <v>44390</v>
      </c>
      <c r="C383" s="32">
        <f>Index_Methodology!AC400</f>
        <v>7.0739611667940157</v>
      </c>
      <c r="D383" s="32">
        <f>Index_Methodology!AD400</f>
        <v>7.7662772561839812</v>
      </c>
      <c r="E383" s="32">
        <f>Index_Methodology!AE400</f>
        <v>7.4257957441941205</v>
      </c>
      <c r="F383" s="32">
        <f>Index_Methodology!AF400</f>
        <v>5.0611326259706892</v>
      </c>
      <c r="G383" s="32">
        <f>Index_Methodology!AG400</f>
        <v>6.3228790487840127</v>
      </c>
      <c r="H383" s="32">
        <f>Index_Methodology!AH400</f>
        <v>5.1028616346653823</v>
      </c>
      <c r="I383" s="32" t="e">
        <f>VLOOKUP(B383,#REF!,26,FALSE)</f>
        <v>#REF!</v>
      </c>
      <c r="J383" s="35">
        <f>VLOOKUP(B383,Index_Methodology!$S$23:$Z$571,8,FALSE)</f>
        <v>7.7661579848477158E-2</v>
      </c>
      <c r="K383" s="35">
        <f>VLOOKUP(B383,Index_Methodology!$S$23:$Z$571,2,FALSE)</f>
        <v>0.54937500000000006</v>
      </c>
      <c r="L383" s="35">
        <f>VLOOKUP(B383,Index_Methodology!$S$23:$Z$571,3,FALSE)</f>
        <v>0.60314136125654438</v>
      </c>
      <c r="M383" s="35">
        <f>VLOOKUP(B383,Index_Methodology!$S$23:$Z$571,4,FALSE)</f>
        <v>0.57669902912621351</v>
      </c>
      <c r="N383" s="35">
        <f>VLOOKUP(B383,Index_Methodology!$S$23:$Z$571,5,FALSE)</f>
        <v>0.39305555555555555</v>
      </c>
      <c r="O383" s="35">
        <f>VLOOKUP(B383,Index_Methodology!$S$23:$Z$571,6,FALSE)</f>
        <v>0.49104477611940289</v>
      </c>
      <c r="P383" s="35">
        <f>VLOOKUP(B383,Index_Methodology!$S$23:$Z$571,7,FALSE)</f>
        <v>0.39629629629629626</v>
      </c>
    </row>
    <row r="384" spans="1:16" x14ac:dyDescent="0.25">
      <c r="A384" t="s">
        <v>87</v>
      </c>
      <c r="B384" s="15">
        <f>Index_Methodology!AB401</f>
        <v>44391</v>
      </c>
      <c r="C384" s="32">
        <f>Index_Methodology!AC401</f>
        <v>7.8831099490377738</v>
      </c>
      <c r="D384" s="32">
        <f>Index_Methodology!AD401</f>
        <v>8.6456622005757424</v>
      </c>
      <c r="E384" s="32">
        <f>Index_Methodology!AE401</f>
        <v>7.7529843222711756</v>
      </c>
      <c r="F384" s="32">
        <f>Index_Methodology!AF401</f>
        <v>5.3986357442746451</v>
      </c>
      <c r="G384" s="32">
        <f>Index_Methodology!AG401</f>
        <v>6.9263033063919606</v>
      </c>
      <c r="H384" s="32">
        <f>Index_Methodology!AH401</f>
        <v>4.8477545458792726</v>
      </c>
      <c r="I384" s="32" t="e">
        <f>VLOOKUP(B384,#REF!,26,FALSE)</f>
        <v>#REF!</v>
      </c>
      <c r="J384" s="35">
        <f>VLOOKUP(B384,Index_Methodology!$S$23:$Z$571,8,FALSE)</f>
        <v>7.5636392725028451E-2</v>
      </c>
      <c r="K384" s="35">
        <f>VLOOKUP(B384,Index_Methodology!$S$23:$Z$571,2,FALSE)</f>
        <v>0.59625000000000006</v>
      </c>
      <c r="L384" s="35">
        <f>VLOOKUP(B384,Index_Methodology!$S$23:$Z$571,3,FALSE)</f>
        <v>0.65392670157068056</v>
      </c>
      <c r="M384" s="35">
        <f>VLOOKUP(B384,Index_Methodology!$S$23:$Z$571,4,FALSE)</f>
        <v>0.58640776699029118</v>
      </c>
      <c r="N384" s="35">
        <f>VLOOKUP(B384,Index_Methodology!$S$23:$Z$571,5,FALSE)</f>
        <v>0.40833333333333333</v>
      </c>
      <c r="O384" s="35">
        <f>VLOOKUP(B384,Index_Methodology!$S$23:$Z$571,6,FALSE)</f>
        <v>0.5238805970149254</v>
      </c>
      <c r="P384" s="35">
        <f>VLOOKUP(B384,Index_Methodology!$S$23:$Z$571,7,FALSE)</f>
        <v>0.36666666666666664</v>
      </c>
    </row>
    <row r="385" spans="1:16" x14ac:dyDescent="0.25">
      <c r="A385" t="s">
        <v>87</v>
      </c>
      <c r="B385" s="15">
        <f>Index_Methodology!AB402</f>
        <v>44392</v>
      </c>
      <c r="C385" s="32">
        <f>Index_Methodology!AC402</f>
        <v>7.7983994786417705</v>
      </c>
      <c r="D385" s="32">
        <f>Index_Methodology!AD402</f>
        <v>8.5818925758897144</v>
      </c>
      <c r="E385" s="32">
        <f>Index_Methodology!AE402</f>
        <v>7.7912267044662151</v>
      </c>
      <c r="F385" s="32">
        <f>Index_Methodology!AF402</f>
        <v>5.3083842065140461</v>
      </c>
      <c r="G385" s="32">
        <f>Index_Methodology!AG402</f>
        <v>6.8807245046429184</v>
      </c>
      <c r="H385" s="32">
        <f>Index_Methodology!AH402</f>
        <v>4.8158537131261445</v>
      </c>
      <c r="I385" s="32" t="e">
        <f>VLOOKUP(B385,#REF!,26,FALSE)</f>
        <v>#REF!</v>
      </c>
      <c r="J385" s="35">
        <f>VLOOKUP(B385,Index_Methodology!$S$23:$Z$571,8,FALSE)</f>
        <v>7.6137417892756146E-2</v>
      </c>
      <c r="K385" s="35">
        <f>VLOOKUP(B385,Index_Methodology!$S$23:$Z$571,2,FALSE)</f>
        <v>0.59375000000000011</v>
      </c>
      <c r="L385" s="35">
        <f>VLOOKUP(B385,Index_Methodology!$S$23:$Z$571,3,FALSE)</f>
        <v>0.65340314136125666</v>
      </c>
      <c r="M385" s="35">
        <f>VLOOKUP(B385,Index_Methodology!$S$23:$Z$571,4,FALSE)</f>
        <v>0.59320388349514552</v>
      </c>
      <c r="N385" s="35">
        <f>VLOOKUP(B385,Index_Methodology!$S$23:$Z$571,5,FALSE)</f>
        <v>0.40416666666666667</v>
      </c>
      <c r="O385" s="35">
        <f>VLOOKUP(B385,Index_Methodology!$S$23:$Z$571,6,FALSE)</f>
        <v>0.5238805970149254</v>
      </c>
      <c r="P385" s="35">
        <f>VLOOKUP(B385,Index_Methodology!$S$23:$Z$571,7,FALSE)</f>
        <v>0.36666666666666664</v>
      </c>
    </row>
    <row r="386" spans="1:16" x14ac:dyDescent="0.25">
      <c r="A386" t="s">
        <v>87</v>
      </c>
      <c r="B386" s="15">
        <f>Index_Methodology!AB403</f>
        <v>44393</v>
      </c>
      <c r="C386" s="32">
        <f>Index_Methodology!AC403</f>
        <v>7.5174357130318787</v>
      </c>
      <c r="D386" s="32">
        <f>Index_Methodology!AD403</f>
        <v>8.3635363926436934</v>
      </c>
      <c r="E386" s="32">
        <f>Index_Methodology!AE403</f>
        <v>7.5898104124025583</v>
      </c>
      <c r="F386" s="32">
        <f>Index_Methodology!AF403</f>
        <v>5.1669824011550824</v>
      </c>
      <c r="G386" s="32">
        <f>Index_Methodology!AG403</f>
        <v>6.7156181107388759</v>
      </c>
      <c r="H386" s="32">
        <f>Index_Methodology!AH403</f>
        <v>4.654939100139714</v>
      </c>
      <c r="I386" s="32" t="e">
        <f>VLOOKUP(B386,#REF!,26,FALSE)</f>
        <v>#REF!</v>
      </c>
      <c r="J386" s="35">
        <f>VLOOKUP(B386,Index_Methodology!$S$23:$Z$571,8,FALSE)</f>
        <v>7.9565030261997211E-2</v>
      </c>
      <c r="K386" s="35">
        <f>VLOOKUP(B386,Index_Methodology!$S$23:$Z$571,2,FALSE)</f>
        <v>0.59812500000000002</v>
      </c>
      <c r="L386" s="35">
        <f>VLOOKUP(B386,Index_Methodology!$S$23:$Z$571,3,FALSE)</f>
        <v>0.66544502617801049</v>
      </c>
      <c r="M386" s="35">
        <f>VLOOKUP(B386,Index_Methodology!$S$23:$Z$571,4,FALSE)</f>
        <v>0.60388349514563111</v>
      </c>
      <c r="N386" s="35">
        <f>VLOOKUP(B386,Index_Methodology!$S$23:$Z$571,5,FALSE)</f>
        <v>0.41111111111111115</v>
      </c>
      <c r="O386" s="35">
        <f>VLOOKUP(B386,Index_Methodology!$S$23:$Z$571,6,FALSE)</f>
        <v>0.53432835820895519</v>
      </c>
      <c r="P386" s="35">
        <f>VLOOKUP(B386,Index_Methodology!$S$23:$Z$571,7,FALSE)</f>
        <v>0.37037037037037041</v>
      </c>
    </row>
    <row r="387" spans="1:16" x14ac:dyDescent="0.25">
      <c r="A387" t="s">
        <v>87</v>
      </c>
      <c r="B387" s="15">
        <f>Index_Methodology!AB404</f>
        <v>44394</v>
      </c>
      <c r="C387" s="32">
        <f>Index_Methodology!AC404</f>
        <v>8.4660684971578846</v>
      </c>
      <c r="D387" s="32">
        <f>Index_Methodology!AD404</f>
        <v>9.6205748888550495</v>
      </c>
      <c r="E387" s="32">
        <f>Index_Methodology!AE404</f>
        <v>8.8645574039308297</v>
      </c>
      <c r="F387" s="32">
        <f>Index_Methodology!AF404</f>
        <v>5.9734801163725333</v>
      </c>
      <c r="G387" s="32">
        <f>Index_Methodology!AG404</f>
        <v>7.8907874398851741</v>
      </c>
      <c r="H387" s="32">
        <f>Index_Methodology!AH404</f>
        <v>5.1333561132946697</v>
      </c>
      <c r="I387" s="32" t="e">
        <f>VLOOKUP(B387,#REF!,26,FALSE)</f>
        <v>#REF!</v>
      </c>
      <c r="J387" s="35">
        <f>VLOOKUP(B387,Index_Methodology!$S$23:$Z$571,8,FALSE)</f>
        <v>6.9985259415147216E-2</v>
      </c>
      <c r="K387" s="35">
        <f>VLOOKUP(B387,Index_Methodology!$S$23:$Z$571,2,FALSE)</f>
        <v>0.59250000000000003</v>
      </c>
      <c r="L387" s="35">
        <f>VLOOKUP(B387,Index_Methodology!$S$23:$Z$571,3,FALSE)</f>
        <v>0.67329842931937178</v>
      </c>
      <c r="M387" s="35">
        <f>VLOOKUP(B387,Index_Methodology!$S$23:$Z$571,4,FALSE)</f>
        <v>0.62038834951456301</v>
      </c>
      <c r="N387" s="35">
        <f>VLOOKUP(B387,Index_Methodology!$S$23:$Z$571,5,FALSE)</f>
        <v>0.41805555555555551</v>
      </c>
      <c r="O387" s="35">
        <f>VLOOKUP(B387,Index_Methodology!$S$23:$Z$571,6,FALSE)</f>
        <v>0.55223880597014929</v>
      </c>
      <c r="P387" s="35">
        <f>VLOOKUP(B387,Index_Methodology!$S$23:$Z$571,7,FALSE)</f>
        <v>0.35925925925925928</v>
      </c>
    </row>
    <row r="388" spans="1:16" x14ac:dyDescent="0.25">
      <c r="A388" t="s">
        <v>87</v>
      </c>
      <c r="B388" s="15">
        <f>Index_Methodology!AB405</f>
        <v>44395</v>
      </c>
      <c r="C388" s="32">
        <f>Index_Methodology!AC405</f>
        <v>8.1922342974870226</v>
      </c>
      <c r="D388" s="32">
        <f>Index_Methodology!AD405</f>
        <v>9.4468164084215616</v>
      </c>
      <c r="E388" s="32">
        <f>Index_Methodology!AE405</f>
        <v>9.2367018687108597</v>
      </c>
      <c r="F388" s="32">
        <f>Index_Methodology!AF405</f>
        <v>6.1097436929810938</v>
      </c>
      <c r="G388" s="32">
        <f>Index_Methodology!AG405</f>
        <v>7.7452941042921477</v>
      </c>
      <c r="H388" s="32">
        <f>Index_Methodology!AH405</f>
        <v>5.6886201164027357</v>
      </c>
      <c r="I388" s="32" t="e">
        <f>VLOOKUP(B388,#REF!,26,FALSE)</f>
        <v>#REF!</v>
      </c>
      <c r="J388" s="35">
        <f>VLOOKUP(B388,Index_Methodology!$S$23:$Z$571,8,FALSE)</f>
        <v>6.7060459949066814E-2</v>
      </c>
      <c r="K388" s="35">
        <f>VLOOKUP(B388,Index_Methodology!$S$23:$Z$571,2,FALSE)</f>
        <v>0.54937499999999995</v>
      </c>
      <c r="L388" s="35">
        <f>VLOOKUP(B388,Index_Methodology!$S$23:$Z$571,3,FALSE)</f>
        <v>0.63350785340314131</v>
      </c>
      <c r="M388" s="35">
        <f>VLOOKUP(B388,Index_Methodology!$S$23:$Z$571,4,FALSE)</f>
        <v>0.6194174757281552</v>
      </c>
      <c r="N388" s="35">
        <f>VLOOKUP(B388,Index_Methodology!$S$23:$Z$571,5,FALSE)</f>
        <v>0.40972222222222221</v>
      </c>
      <c r="O388" s="35">
        <f>VLOOKUP(B388,Index_Methodology!$S$23:$Z$571,6,FALSE)</f>
        <v>0.5194029850746269</v>
      </c>
      <c r="P388" s="35">
        <f>VLOOKUP(B388,Index_Methodology!$S$23:$Z$571,7,FALSE)</f>
        <v>0.38148148148148148</v>
      </c>
    </row>
    <row r="389" spans="1:16" x14ac:dyDescent="0.25">
      <c r="A389" t="s">
        <v>87</v>
      </c>
      <c r="B389" s="15">
        <f>Index_Methodology!AB406</f>
        <v>44396</v>
      </c>
      <c r="C389" s="32">
        <f>Index_Methodology!AC406</f>
        <v>9.1736461988573392</v>
      </c>
      <c r="D389" s="32">
        <f>Index_Methodology!AD406</f>
        <v>10.81332947398637</v>
      </c>
      <c r="E389" s="32">
        <f>Index_Methodology!AE406</f>
        <v>10.319200277254993</v>
      </c>
      <c r="F389" s="32">
        <f>Index_Methodology!AF406</f>
        <v>6.961585423431476</v>
      </c>
      <c r="G389" s="32">
        <f>Index_Methodology!AG406</f>
        <v>8.1634226463691579</v>
      </c>
      <c r="H389" s="32">
        <f>Index_Methodology!AH406</f>
        <v>6.1074495354317397</v>
      </c>
      <c r="I389" s="32" t="e">
        <f>VLOOKUP(B389,#REF!,26,FALSE)</f>
        <v>#REF!</v>
      </c>
      <c r="J389" s="35">
        <f>VLOOKUP(B389,Index_Methodology!$S$23:$Z$571,8,FALSE)</f>
        <v>6.124881947921499E-2</v>
      </c>
      <c r="K389" s="35">
        <f>VLOOKUP(B389,Index_Methodology!$S$23:$Z$571,2,FALSE)</f>
        <v>0.5618749999999999</v>
      </c>
      <c r="L389" s="35">
        <f>VLOOKUP(B389,Index_Methodology!$S$23:$Z$571,3,FALSE)</f>
        <v>0.66230366492146597</v>
      </c>
      <c r="M389" s="35">
        <f>VLOOKUP(B389,Index_Methodology!$S$23:$Z$571,4,FALSE)</f>
        <v>0.6320388349514563</v>
      </c>
      <c r="N389" s="35">
        <f>VLOOKUP(B389,Index_Methodology!$S$23:$Z$571,5,FALSE)</f>
        <v>0.42638888888888893</v>
      </c>
      <c r="O389" s="35">
        <f>VLOOKUP(B389,Index_Methodology!$S$23:$Z$571,6,FALSE)</f>
        <v>0.50000000000000011</v>
      </c>
      <c r="P389" s="35">
        <f>VLOOKUP(B389,Index_Methodology!$S$23:$Z$571,7,FALSE)</f>
        <v>0.37407407407407406</v>
      </c>
    </row>
    <row r="390" spans="1:16" s="31" customFormat="1" x14ac:dyDescent="0.25">
      <c r="B390" s="45"/>
      <c r="C390" s="46"/>
      <c r="D390" s="46"/>
      <c r="E390" s="46"/>
      <c r="F390" s="46"/>
      <c r="G390" s="46"/>
      <c r="H390" s="46"/>
      <c r="I390" s="46"/>
      <c r="J390" s="47"/>
      <c r="K390" s="47"/>
      <c r="L390" s="47"/>
      <c r="M390" s="47"/>
      <c r="N390" s="47"/>
      <c r="O390" s="47"/>
      <c r="P390" s="47"/>
    </row>
    <row r="391" spans="1:16" x14ac:dyDescent="0.25">
      <c r="A391" s="7" t="s">
        <v>89</v>
      </c>
      <c r="B391" s="15" t="s">
        <v>38</v>
      </c>
      <c r="C391" s="32" t="s">
        <v>70</v>
      </c>
      <c r="D391" s="32" t="s">
        <v>71</v>
      </c>
      <c r="E391" s="32" t="s">
        <v>72</v>
      </c>
      <c r="F391" s="32" t="s">
        <v>73</v>
      </c>
      <c r="G391" s="32" t="s">
        <v>74</v>
      </c>
      <c r="H391" s="32" t="s">
        <v>75</v>
      </c>
      <c r="I391" s="32" t="s">
        <v>86</v>
      </c>
      <c r="J391" s="35" t="s">
        <v>45</v>
      </c>
      <c r="K391" s="35" t="s">
        <v>76</v>
      </c>
      <c r="L391" s="35" t="s">
        <v>77</v>
      </c>
      <c r="M391" s="35" t="s">
        <v>78</v>
      </c>
      <c r="N391" s="35" t="s">
        <v>79</v>
      </c>
      <c r="O391" s="35" t="s">
        <v>80</v>
      </c>
      <c r="P391" s="35" t="s">
        <v>81</v>
      </c>
    </row>
    <row r="392" spans="1:16" x14ac:dyDescent="0.25">
      <c r="A392" t="s">
        <v>88</v>
      </c>
      <c r="B392" s="15">
        <f>Index_Methodology!AB407</f>
        <v>44397</v>
      </c>
      <c r="C392" s="32">
        <f>Index_Methodology!AC407</f>
        <v>8.8616453295807762</v>
      </c>
      <c r="D392" s="32">
        <f>Index_Methodology!AD407</f>
        <v>10.61549910437753</v>
      </c>
      <c r="E392" s="32">
        <f>Index_Methodology!AE407</f>
        <v>10.497666588146442</v>
      </c>
      <c r="F392" s="32">
        <f>Index_Methodology!AF407</f>
        <v>6.8141057778784644</v>
      </c>
      <c r="G392" s="32">
        <f>Index_Methodology!AG407</f>
        <v>6.8723628769792944</v>
      </c>
      <c r="H392" s="32">
        <f>Index_Methodology!AH407</f>
        <v>5.8805659356016946</v>
      </c>
      <c r="I392" s="32" t="e">
        <f>VLOOKUP(B392,#REF!,33,FALSE)</f>
        <v>#REF!</v>
      </c>
      <c r="J392" s="35">
        <f>VLOOKUP(B392,Index_Methodology!$S$23:$Z$571,8,FALSE)</f>
        <v>6.2982096353703138E-2</v>
      </c>
      <c r="K392" s="35">
        <f>VLOOKUP(B392,Index_Methodology!$S$23:$Z$571,2,FALSE)</f>
        <v>0.55812499999999987</v>
      </c>
      <c r="L392" s="35">
        <f>VLOOKUP(B392,Index_Methodology!$S$23:$Z$571,3,FALSE)</f>
        <v>0.66858638743455501</v>
      </c>
      <c r="M392" s="35">
        <f>VLOOKUP(B392,Index_Methodology!$S$23:$Z$571,4,FALSE)</f>
        <v>0.66116504854368929</v>
      </c>
      <c r="N392" s="35">
        <f>VLOOKUP(B392,Index_Methodology!$S$23:$Z$571,5,FALSE)</f>
        <v>0.4291666666666667</v>
      </c>
      <c r="O392" s="35">
        <f>VLOOKUP(B392,Index_Methodology!$S$23:$Z$571,6,FALSE)</f>
        <v>0.43283582089552242</v>
      </c>
      <c r="P392" s="35">
        <f>VLOOKUP(B392,Index_Methodology!$S$23:$Z$571,7,FALSE)</f>
        <v>0.37037037037037035</v>
      </c>
    </row>
    <row r="393" spans="1:16" x14ac:dyDescent="0.25">
      <c r="A393" t="s">
        <v>88</v>
      </c>
      <c r="B393" s="15">
        <f>Index_Methodology!AB408</f>
        <v>44398</v>
      </c>
      <c r="C393" s="32">
        <f>Index_Methodology!AC408</f>
        <v>10.211897731085545</v>
      </c>
      <c r="D393" s="32">
        <f>Index_Methodology!AD408</f>
        <v>12.228221826257153</v>
      </c>
      <c r="E393" s="32">
        <f>Index_Methodology!AE408</f>
        <v>11.484849537485148</v>
      </c>
      <c r="F393" s="32">
        <f>Index_Methodology!AF408</f>
        <v>7.5020463935884214</v>
      </c>
      <c r="G393" s="32">
        <f>Index_Methodology!AG408</f>
        <v>7.6851762748658619</v>
      </c>
      <c r="H393" s="32">
        <f>Index_Methodology!AH408</f>
        <v>5.6713289455164784</v>
      </c>
      <c r="I393" s="32" t="e">
        <f>VLOOKUP(B393,#REF!,33,FALSE)</f>
        <v>#REF!</v>
      </c>
      <c r="J393" s="35">
        <f>VLOOKUP(B393,Index_Methodology!$S$23:$Z$571,8,FALSE)</f>
        <v>5.9428229304788381E-2</v>
      </c>
      <c r="K393" s="35">
        <f>VLOOKUP(B393,Index_Methodology!$S$23:$Z$571,2,FALSE)</f>
        <v>0.60687499999999994</v>
      </c>
      <c r="L393" s="35">
        <f>VLOOKUP(B393,Index_Methodology!$S$23:$Z$571,3,FALSE)</f>
        <v>0.72670157068062824</v>
      </c>
      <c r="M393" s="35">
        <f>VLOOKUP(B393,Index_Methodology!$S$23:$Z$571,4,FALSE)</f>
        <v>0.68252427184466014</v>
      </c>
      <c r="N393" s="35">
        <f>VLOOKUP(B393,Index_Methodology!$S$23:$Z$571,5,FALSE)</f>
        <v>0.44583333333333341</v>
      </c>
      <c r="O393" s="35">
        <f>VLOOKUP(B393,Index_Methodology!$S$23:$Z$571,6,FALSE)</f>
        <v>0.45671641791044781</v>
      </c>
      <c r="P393" s="35">
        <f>VLOOKUP(B393,Index_Methodology!$S$23:$Z$571,7,FALSE)</f>
        <v>0.33703703703703697</v>
      </c>
    </row>
    <row r="394" spans="1:16" x14ac:dyDescent="0.25">
      <c r="A394" t="s">
        <v>88</v>
      </c>
      <c r="B394" s="15">
        <f>Index_Methodology!AB409</f>
        <v>44399</v>
      </c>
      <c r="C394" s="32">
        <f>Index_Methodology!AC409</f>
        <v>11.907103424264372</v>
      </c>
      <c r="D394" s="32">
        <f>Index_Methodology!AD409</f>
        <v>14.181903287728321</v>
      </c>
      <c r="E394" s="32">
        <f>Index_Methodology!AE409</f>
        <v>13.529826256985048</v>
      </c>
      <c r="F394" s="32">
        <f>Index_Methodology!AF409</f>
        <v>8.7111867758678549</v>
      </c>
      <c r="G394" s="32">
        <f>Index_Methodology!AG409</f>
        <v>8.8347036032868758</v>
      </c>
      <c r="H394" s="32">
        <f>Index_Methodology!AH409</f>
        <v>6.5333900819008903</v>
      </c>
      <c r="I394" s="32" t="e">
        <f>VLOOKUP(B394,#REF!,33,FALSE)</f>
        <v>#REF!</v>
      </c>
      <c r="J394" s="35">
        <f>VLOOKUP(B394,Index_Methodology!$S$23:$Z$571,8,FALSE)</f>
        <v>5.1019965003582024E-2</v>
      </c>
      <c r="K394" s="35">
        <f>VLOOKUP(B394,Index_Methodology!$S$23:$Z$571,2,FALSE)</f>
        <v>0.60749999999999993</v>
      </c>
      <c r="L394" s="35">
        <f>VLOOKUP(B394,Index_Methodology!$S$23:$Z$571,3,FALSE)</f>
        <v>0.72356020942408383</v>
      </c>
      <c r="M394" s="35">
        <f>VLOOKUP(B394,Index_Methodology!$S$23:$Z$571,4,FALSE)</f>
        <v>0.69029126213592229</v>
      </c>
      <c r="N394" s="35">
        <f>VLOOKUP(B394,Index_Methodology!$S$23:$Z$571,5,FALSE)</f>
        <v>0.44444444444444448</v>
      </c>
      <c r="O394" s="35">
        <f>VLOOKUP(B394,Index_Methodology!$S$23:$Z$571,6,FALSE)</f>
        <v>0.45074626865671641</v>
      </c>
      <c r="P394" s="35">
        <f>VLOOKUP(B394,Index_Methodology!$S$23:$Z$571,7,FALSE)</f>
        <v>0.33333333333333331</v>
      </c>
    </row>
    <row r="395" spans="1:16" x14ac:dyDescent="0.25">
      <c r="A395" t="s">
        <v>88</v>
      </c>
      <c r="B395" s="15">
        <f>Index_Methodology!AB410</f>
        <v>44400</v>
      </c>
      <c r="C395" s="32">
        <f>Index_Methodology!AC410</f>
        <v>13.595291540965123</v>
      </c>
      <c r="D395" s="32">
        <f>Index_Methodology!AD410</f>
        <v>16.139850812773293</v>
      </c>
      <c r="E395" s="32">
        <f>Index_Methodology!AE410</f>
        <v>15.504468126214322</v>
      </c>
      <c r="F395" s="32">
        <f>Index_Methodology!AF410</f>
        <v>9.8852381120400814</v>
      </c>
      <c r="G395" s="32">
        <f>Index_Methodology!AG410</f>
        <v>10.091795326321517</v>
      </c>
      <c r="H395" s="32">
        <f>Index_Methodology!AH410</f>
        <v>7.4139285840300602</v>
      </c>
      <c r="I395" s="32" t="e">
        <f>VLOOKUP(B395,#REF!,33,FALSE)</f>
        <v>#REF!</v>
      </c>
      <c r="J395" s="35">
        <f>VLOOKUP(B395,Index_Methodology!$S$23:$Z$571,8,FALSE)</f>
        <v>4.496041869776686E-2</v>
      </c>
      <c r="K395" s="35">
        <f>VLOOKUP(B395,Index_Methodology!$S$23:$Z$571,2,FALSE)</f>
        <v>0.61124999999999996</v>
      </c>
      <c r="L395" s="35">
        <f>VLOOKUP(B395,Index_Methodology!$S$23:$Z$571,3,FALSE)</f>
        <v>0.7256544502617801</v>
      </c>
      <c r="M395" s="35">
        <f>VLOOKUP(B395,Index_Methodology!$S$23:$Z$571,4,FALSE)</f>
        <v>0.69708737864077674</v>
      </c>
      <c r="N395" s="35">
        <f>VLOOKUP(B395,Index_Methodology!$S$23:$Z$571,5,FALSE)</f>
        <v>0.44444444444444448</v>
      </c>
      <c r="O395" s="35">
        <f>VLOOKUP(B395,Index_Methodology!$S$23:$Z$571,6,FALSE)</f>
        <v>0.45373134328358217</v>
      </c>
      <c r="P395" s="35">
        <f>VLOOKUP(B395,Index_Methodology!$S$23:$Z$571,7,FALSE)</f>
        <v>0.33333333333333331</v>
      </c>
    </row>
    <row r="396" spans="1:16" x14ac:dyDescent="0.25">
      <c r="A396" t="s">
        <v>88</v>
      </c>
      <c r="B396" s="15">
        <f>Index_Methodology!AB411</f>
        <v>44401</v>
      </c>
      <c r="C396" s="32">
        <f>Index_Methodology!AC411</f>
        <v>13.20015464557096</v>
      </c>
      <c r="D396" s="32">
        <f>Index_Methodology!AD411</f>
        <v>15.643187755202153</v>
      </c>
      <c r="E396" s="32">
        <f>Index_Methodology!AE411</f>
        <v>15.543158571024007</v>
      </c>
      <c r="F396" s="32">
        <f>Index_Methodology!AF411</f>
        <v>9.8891196471472664</v>
      </c>
      <c r="G396" s="32">
        <f>Index_Methodology!AG411</f>
        <v>10.26853006122608</v>
      </c>
      <c r="H396" s="32">
        <f>Index_Methodology!AH411</f>
        <v>7.0376556998103235</v>
      </c>
      <c r="I396" s="32" t="e">
        <f>VLOOKUP(B396,#REF!,33,FALSE)</f>
        <v>#REF!</v>
      </c>
      <c r="J396" s="35">
        <f>VLOOKUP(B396,Index_Methodology!$S$23:$Z$571,8,FALSE)</f>
        <v>4.5785448445695716E-2</v>
      </c>
      <c r="K396" s="35">
        <f>VLOOKUP(B396,Index_Methodology!$S$23:$Z$571,2,FALSE)</f>
        <v>0.604375</v>
      </c>
      <c r="L396" s="35">
        <f>VLOOKUP(B396,Index_Methodology!$S$23:$Z$571,3,FALSE)</f>
        <v>0.71623036649214666</v>
      </c>
      <c r="M396" s="35">
        <f>VLOOKUP(B396,Index_Methodology!$S$23:$Z$571,4,FALSE)</f>
        <v>0.71165048543689313</v>
      </c>
      <c r="N396" s="35">
        <f>VLOOKUP(B396,Index_Methodology!$S$23:$Z$571,5,FALSE)</f>
        <v>0.45277777777777778</v>
      </c>
      <c r="O396" s="35">
        <f>VLOOKUP(B396,Index_Methodology!$S$23:$Z$571,6,FALSE)</f>
        <v>0.47014925373134336</v>
      </c>
      <c r="P396" s="35">
        <f>VLOOKUP(B396,Index_Methodology!$S$23:$Z$571,7,FALSE)</f>
        <v>0.32222222222222219</v>
      </c>
    </row>
    <row r="397" spans="1:16" x14ac:dyDescent="0.25">
      <c r="A397" t="s">
        <v>88</v>
      </c>
      <c r="B397" s="15">
        <f>Index_Methodology!AB412</f>
        <v>44402</v>
      </c>
      <c r="C397" s="32">
        <f>Index_Methodology!AC412</f>
        <v>13.357896423714049</v>
      </c>
      <c r="D397" s="32">
        <f>Index_Methodology!AD412</f>
        <v>15.889602447475561</v>
      </c>
      <c r="E397" s="32">
        <f>Index_Methodology!AE412</f>
        <v>16.600104293547556</v>
      </c>
      <c r="F397" s="32">
        <f>Index_Methodology!AF412</f>
        <v>10.587369758054837</v>
      </c>
      <c r="G397" s="32">
        <f>Index_Methodology!AG412</f>
        <v>10.385044516479516</v>
      </c>
      <c r="H397" s="32">
        <f>Index_Methodology!AH412</f>
        <v>8.0037437007932724</v>
      </c>
      <c r="I397" s="32" t="e">
        <f>VLOOKUP(B397,#REF!,33,FALSE)</f>
        <v>#REF!</v>
      </c>
      <c r="J397" s="35">
        <f>VLOOKUP(B397,Index_Methodology!$S$23:$Z$571,8,FALSE)</f>
        <v>4.2109923760256386E-2</v>
      </c>
      <c r="K397" s="35">
        <f>VLOOKUP(B397,Index_Methodology!$S$23:$Z$571,2,FALSE)</f>
        <v>0.5625</v>
      </c>
      <c r="L397" s="35">
        <f>VLOOKUP(B397,Index_Methodology!$S$23:$Z$571,3,FALSE)</f>
        <v>0.66910994764397913</v>
      </c>
      <c r="M397" s="35">
        <f>VLOOKUP(B397,Index_Methodology!$S$23:$Z$571,4,FALSE)</f>
        <v>0.69902912621359226</v>
      </c>
      <c r="N397" s="35">
        <f>VLOOKUP(B397,Index_Methodology!$S$23:$Z$571,5,FALSE)</f>
        <v>0.4458333333333333</v>
      </c>
      <c r="O397" s="35">
        <f>VLOOKUP(B397,Index_Methodology!$S$23:$Z$571,6,FALSE)</f>
        <v>0.43731343283582103</v>
      </c>
      <c r="P397" s="35">
        <f>VLOOKUP(B397,Index_Methodology!$S$23:$Z$571,7,FALSE)</f>
        <v>0.33703703703703697</v>
      </c>
    </row>
    <row r="398" spans="1:16" x14ac:dyDescent="0.25">
      <c r="A398" t="s">
        <v>88</v>
      </c>
      <c r="B398" s="15">
        <f>Index_Methodology!AB413</f>
        <v>44403</v>
      </c>
      <c r="C398" s="32">
        <f>Index_Methodology!AC413</f>
        <v>16.798358360171964</v>
      </c>
      <c r="D398" s="32">
        <f>Index_Methodology!AD413</f>
        <v>19.783830804423086</v>
      </c>
      <c r="E398" s="32">
        <f>Index_Methodology!AE413</f>
        <v>20.470222335184374</v>
      </c>
      <c r="F398" s="32">
        <f>Index_Methodology!AF413</f>
        <v>13.396210897487</v>
      </c>
      <c r="G398" s="32">
        <f>Index_Methodology!AG413</f>
        <v>12.640327137344851</v>
      </c>
      <c r="H398" s="32">
        <f>Index_Methodology!AH413</f>
        <v>9.4753686835883659</v>
      </c>
      <c r="I398" s="32" t="e">
        <f>VLOOKUP(B398,#REF!,33,FALSE)</f>
        <v>#REF!</v>
      </c>
      <c r="J398" s="35">
        <f>VLOOKUP(B398,Index_Methodology!$S$23:$Z$571,8,FALSE)</f>
        <v>3.4006299172328898E-2</v>
      </c>
      <c r="K398" s="35">
        <f>VLOOKUP(B398,Index_Methodology!$S$23:$Z$571,2,FALSE)</f>
        <v>0.57125000000000004</v>
      </c>
      <c r="L398" s="35">
        <f>VLOOKUP(B398,Index_Methodology!$S$23:$Z$571,3,FALSE)</f>
        <v>0.67277486910994777</v>
      </c>
      <c r="M398" s="35">
        <f>VLOOKUP(B398,Index_Methodology!$S$23:$Z$571,4,FALSE)</f>
        <v>0.69611650485436893</v>
      </c>
      <c r="N398" s="35">
        <f>VLOOKUP(B398,Index_Methodology!$S$23:$Z$571,5,FALSE)</f>
        <v>0.45555555555555555</v>
      </c>
      <c r="O398" s="35">
        <f>VLOOKUP(B398,Index_Methodology!$S$23:$Z$571,6,FALSE)</f>
        <v>0.42985074626865671</v>
      </c>
      <c r="P398" s="35">
        <f>VLOOKUP(B398,Index_Methodology!$S$23:$Z$571,7,FALSE)</f>
        <v>0.32222222222222219</v>
      </c>
    </row>
    <row r="399" spans="1:16" x14ac:dyDescent="0.25">
      <c r="A399" t="s">
        <v>88</v>
      </c>
      <c r="B399" s="15">
        <f>Index_Methodology!AB414</f>
        <v>44404</v>
      </c>
      <c r="C399" s="32">
        <f>Index_Methodology!AC414</f>
        <v>18.225932406628402</v>
      </c>
      <c r="D399" s="32">
        <f>Index_Methodology!AD414</f>
        <v>21.024235869898135</v>
      </c>
      <c r="E399" s="32">
        <f>Index_Methodology!AE414</f>
        <v>21.717211951560081</v>
      </c>
      <c r="F399" s="32">
        <f>Index_Methodology!AF414</f>
        <v>14.392935667206249</v>
      </c>
      <c r="G399" s="32">
        <f>Index_Methodology!AG414</f>
        <v>13.203566756956587</v>
      </c>
      <c r="H399" s="32">
        <f>Index_Methodology!AH414</f>
        <v>10.414400604726472</v>
      </c>
      <c r="I399" s="32" t="e">
        <f>VLOOKUP(B399,#REF!,33,FALSE)</f>
        <v>#REF!</v>
      </c>
      <c r="J399" s="35">
        <f>VLOOKUP(B399,Index_Methodology!$S$23:$Z$571,8,FALSE)</f>
        <v>3.1651329936360474E-2</v>
      </c>
      <c r="K399" s="35">
        <f>VLOOKUP(B399,Index_Methodology!$S$23:$Z$571,2,FALSE)</f>
        <v>0.57687500000000003</v>
      </c>
      <c r="L399" s="35">
        <f>VLOOKUP(B399,Index_Methodology!$S$23:$Z$571,3,FALSE)</f>
        <v>0.66544502617801049</v>
      </c>
      <c r="M399" s="35">
        <f>VLOOKUP(B399,Index_Methodology!$S$23:$Z$571,4,FALSE)</f>
        <v>0.68737864077669908</v>
      </c>
      <c r="N399" s="35">
        <f>VLOOKUP(B399,Index_Methodology!$S$23:$Z$571,5,FALSE)</f>
        <v>0.45555555555555555</v>
      </c>
      <c r="O399" s="35">
        <f>VLOOKUP(B399,Index_Methodology!$S$23:$Z$571,6,FALSE)</f>
        <v>0.41791044776119401</v>
      </c>
      <c r="P399" s="35">
        <f>VLOOKUP(B399,Index_Methodology!$S$23:$Z$571,7,FALSE)</f>
        <v>0.32962962962962961</v>
      </c>
    </row>
    <row r="400" spans="1:16" x14ac:dyDescent="0.25">
      <c r="A400" t="s">
        <v>88</v>
      </c>
      <c r="B400" s="15">
        <f>Index_Methodology!AB415</f>
        <v>44405</v>
      </c>
      <c r="C400" s="32">
        <f>Index_Methodology!AC415</f>
        <v>19.339390731488688</v>
      </c>
      <c r="D400" s="32">
        <f>Index_Methodology!AD415</f>
        <v>22.011063592929091</v>
      </c>
      <c r="E400" s="32">
        <f>Index_Methodology!AE415</f>
        <v>21.519283496581782</v>
      </c>
      <c r="F400" s="32">
        <f>Index_Methodology!AF415</f>
        <v>14.543186996098665</v>
      </c>
      <c r="G400" s="32">
        <f>Index_Methodology!AG415</f>
        <v>14.037574363916843</v>
      </c>
      <c r="H400" s="32">
        <f>Index_Methodology!AH415</f>
        <v>9.6374013626841446</v>
      </c>
      <c r="I400" s="32" t="e">
        <f>VLOOKUP(B400,#REF!,33,FALSE)</f>
        <v>#REF!</v>
      </c>
      <c r="J400" s="35">
        <f>VLOOKUP(B400,Index_Methodology!$S$23:$Z$571,8,FALSE)</f>
        <v>3.1897333714634289E-2</v>
      </c>
      <c r="K400" s="35">
        <f>VLOOKUP(B400,Index_Methodology!$S$23:$Z$571,2,FALSE)</f>
        <v>0.61687500000000006</v>
      </c>
      <c r="L400" s="35">
        <f>VLOOKUP(B400,Index_Methodology!$S$23:$Z$571,3,FALSE)</f>
        <v>0.70209424083769645</v>
      </c>
      <c r="M400" s="35">
        <f>VLOOKUP(B400,Index_Methodology!$S$23:$Z$571,4,FALSE)</f>
        <v>0.68640776699029127</v>
      </c>
      <c r="N400" s="35">
        <f>VLOOKUP(B400,Index_Methodology!$S$23:$Z$571,5,FALSE)</f>
        <v>0.46388888888888891</v>
      </c>
      <c r="O400" s="35">
        <f>VLOOKUP(B400,Index_Methodology!$S$23:$Z$571,6,FALSE)</f>
        <v>0.44776119402985071</v>
      </c>
      <c r="P400" s="35">
        <f>VLOOKUP(B400,Index_Methodology!$S$23:$Z$571,7,FALSE)</f>
        <v>0.30740740740740741</v>
      </c>
    </row>
    <row r="401" spans="1:16" x14ac:dyDescent="0.25">
      <c r="A401" t="s">
        <v>88</v>
      </c>
      <c r="B401" s="15">
        <f>Index_Methodology!AB416</f>
        <v>44406</v>
      </c>
      <c r="C401" s="32">
        <f>Index_Methodology!AC416</f>
        <v>18.618857131820455</v>
      </c>
      <c r="D401" s="32">
        <f>Index_Methodology!AD416</f>
        <v>20.732528947704555</v>
      </c>
      <c r="E401" s="32">
        <f>Index_Methodology!AE416</f>
        <v>20.574946708144793</v>
      </c>
      <c r="F401" s="32">
        <f>Index_Methodology!AF416</f>
        <v>13.875842035909553</v>
      </c>
      <c r="G401" s="32">
        <f>Index_Methodology!AG416</f>
        <v>13.96244837697493</v>
      </c>
      <c r="H401" s="32">
        <f>Index_Methodology!AH416</f>
        <v>9.0823693325953432</v>
      </c>
      <c r="I401" s="32" t="e">
        <f>VLOOKUP(B401,#REF!,33,FALSE)</f>
        <v>#REF!</v>
      </c>
      <c r="J401" s="35">
        <f>VLOOKUP(B401,Index_Methodology!$S$23:$Z$571,8,FALSE)</f>
        <v>3.3031028469998711E-2</v>
      </c>
      <c r="K401" s="35">
        <f>VLOOKUP(B401,Index_Methodology!$S$23:$Z$571,2,FALSE)</f>
        <v>0.61499999999999999</v>
      </c>
      <c r="L401" s="35">
        <f>VLOOKUP(B401,Index_Methodology!$S$23:$Z$571,3,FALSE)</f>
        <v>0.6848167539267016</v>
      </c>
      <c r="M401" s="35">
        <f>VLOOKUP(B401,Index_Methodology!$S$23:$Z$571,4,FALSE)</f>
        <v>0.67961165048543692</v>
      </c>
      <c r="N401" s="35">
        <f>VLOOKUP(B401,Index_Methodology!$S$23:$Z$571,5,FALSE)</f>
        <v>0.45833333333333331</v>
      </c>
      <c r="O401" s="35">
        <f>VLOOKUP(B401,Index_Methodology!$S$23:$Z$571,6,FALSE)</f>
        <v>0.4611940298507462</v>
      </c>
      <c r="P401" s="35">
        <f>VLOOKUP(B401,Index_Methodology!$S$23:$Z$571,7,FALSE)</f>
        <v>0.3</v>
      </c>
    </row>
    <row r="402" spans="1:16" x14ac:dyDescent="0.25">
      <c r="A402" t="s">
        <v>88</v>
      </c>
      <c r="B402" s="15">
        <f>Index_Methodology!AB417</f>
        <v>44407</v>
      </c>
      <c r="C402" s="32">
        <f>Index_Methodology!AC417</f>
        <v>18.722915352241888</v>
      </c>
      <c r="D402" s="32">
        <f>Index_Methodology!AD417</f>
        <v>20.706203704377934</v>
      </c>
      <c r="E402" s="32">
        <f>Index_Methodology!AE417</f>
        <v>19.506938580191999</v>
      </c>
      <c r="F402" s="32">
        <f>Index_Methodology!AF417</f>
        <v>14.036933170928824</v>
      </c>
      <c r="G402" s="32">
        <f>Index_Methodology!AG417</f>
        <v>15.807074622727962</v>
      </c>
      <c r="H402" s="32">
        <f>Index_Methodology!AH417</f>
        <v>9.6381337540908483</v>
      </c>
      <c r="I402" s="32" t="e">
        <f>VLOOKUP(B402,#REF!,33,FALSE)</f>
        <v>#REF!</v>
      </c>
      <c r="J402" s="35">
        <f>VLOOKUP(B402,Index_Methodology!$S$23:$Z$571,8,FALSE)</f>
        <v>3.3047737938200455E-2</v>
      </c>
      <c r="K402" s="35">
        <f>VLOOKUP(B402,Index_Methodology!$S$23:$Z$571,2,FALSE)</f>
        <v>0.61875000000000002</v>
      </c>
      <c r="L402" s="35">
        <f>VLOOKUP(B402,Index_Methodology!$S$23:$Z$571,3,FALSE)</f>
        <v>0.68429319371727748</v>
      </c>
      <c r="M402" s="35">
        <f>VLOOKUP(B402,Index_Methodology!$S$23:$Z$571,4,FALSE)</f>
        <v>0.64466019417475728</v>
      </c>
      <c r="N402" s="35">
        <f>VLOOKUP(B402,Index_Methodology!$S$23:$Z$571,5,FALSE)</f>
        <v>0.46388888888888891</v>
      </c>
      <c r="O402" s="35">
        <f>VLOOKUP(B402,Index_Methodology!$S$23:$Z$571,6,FALSE)</f>
        <v>0.52238805970149249</v>
      </c>
      <c r="P402" s="35">
        <f>VLOOKUP(B402,Index_Methodology!$S$23:$Z$571,7,FALSE)</f>
        <v>0.31851851851851853</v>
      </c>
    </row>
    <row r="403" spans="1:16" x14ac:dyDescent="0.25">
      <c r="A403" t="s">
        <v>88</v>
      </c>
      <c r="B403" s="15">
        <f>Index_Methodology!AB418</f>
        <v>44408</v>
      </c>
      <c r="C403" s="32">
        <f>Index_Methodology!AC418</f>
        <v>17.373328148381507</v>
      </c>
      <c r="D403" s="32">
        <f>Index_Methodology!AD418</f>
        <v>19.305456520111196</v>
      </c>
      <c r="E403" s="32">
        <f>Index_Methodology!AE418</f>
        <v>18.341687774980389</v>
      </c>
      <c r="F403" s="32">
        <f>Index_Methodology!AF418</f>
        <v>13.277466752771947</v>
      </c>
      <c r="G403" s="32">
        <f>Index_Methodology!AG418</f>
        <v>15.54227984492921</v>
      </c>
      <c r="H403" s="32">
        <f>Index_Methodology!AH418</f>
        <v>9.0623979423681558</v>
      </c>
      <c r="I403" s="32" t="e">
        <f>VLOOKUP(B403,#REF!,33,FALSE)</f>
        <v>#REF!</v>
      </c>
      <c r="J403" s="35">
        <f>VLOOKUP(B403,Index_Methodology!$S$23:$Z$571,8,FALSE)</f>
        <v>3.5147266821002603E-2</v>
      </c>
      <c r="K403" s="35">
        <f>VLOOKUP(B403,Index_Methodology!$S$23:$Z$571,2,FALSE)</f>
        <v>0.61062499999999997</v>
      </c>
      <c r="L403" s="35">
        <f>VLOOKUP(B403,Index_Methodology!$S$23:$Z$571,3,FALSE)</f>
        <v>0.67853403141361257</v>
      </c>
      <c r="M403" s="35">
        <f>VLOOKUP(B403,Index_Methodology!$S$23:$Z$571,4,FALSE)</f>
        <v>0.64466019417475728</v>
      </c>
      <c r="N403" s="35">
        <f>VLOOKUP(B403,Index_Methodology!$S$23:$Z$571,5,FALSE)</f>
        <v>0.46666666666666662</v>
      </c>
      <c r="O403" s="35">
        <f>VLOOKUP(B403,Index_Methodology!$S$23:$Z$571,6,FALSE)</f>
        <v>0.54626865671641789</v>
      </c>
      <c r="P403" s="35">
        <f>VLOOKUP(B403,Index_Methodology!$S$23:$Z$571,7,FALSE)</f>
        <v>0.31851851851851853</v>
      </c>
    </row>
    <row r="404" spans="1:16" x14ac:dyDescent="0.25">
      <c r="A404" t="s">
        <v>88</v>
      </c>
      <c r="B404" s="15">
        <f>Index_Methodology!AB419</f>
        <v>44409</v>
      </c>
      <c r="C404" s="32">
        <f>Index_Methodology!AC419</f>
        <v>14.287484433149826</v>
      </c>
      <c r="D404" s="32">
        <f>Index_Methodology!AD419</f>
        <v>16.09838876582511</v>
      </c>
      <c r="E404" s="32">
        <f>Index_Methodology!AE419</f>
        <v>15.901743049890003</v>
      </c>
      <c r="F404" s="32">
        <f>Index_Methodology!AF419</f>
        <v>11.653284006525132</v>
      </c>
      <c r="G404" s="32">
        <f>Index_Methodology!AG419</f>
        <v>13.122833004041174</v>
      </c>
      <c r="H404" s="32">
        <f>Index_Methodology!AH419</f>
        <v>8.7457780168731531</v>
      </c>
      <c r="I404" s="32" t="e">
        <f>VLOOKUP(B404,#REF!,33,FALSE)</f>
        <v>#REF!</v>
      </c>
      <c r="J404" s="35">
        <f>VLOOKUP(B404,Index_Methodology!$S$23:$Z$571,8,FALSE)</f>
        <v>3.9807567431561712E-2</v>
      </c>
      <c r="K404" s="35">
        <f>VLOOKUP(B404,Index_Methodology!$S$23:$Z$571,2,FALSE)</f>
        <v>0.56874999999999998</v>
      </c>
      <c r="L404" s="35">
        <f>VLOOKUP(B404,Index_Methodology!$S$23:$Z$571,3,FALSE)</f>
        <v>0.64083769633507859</v>
      </c>
      <c r="M404" s="35">
        <f>VLOOKUP(B404,Index_Methodology!$S$23:$Z$571,4,FALSE)</f>
        <v>0.63300970873786411</v>
      </c>
      <c r="N404" s="35">
        <f>VLOOKUP(B404,Index_Methodology!$S$23:$Z$571,5,FALSE)</f>
        <v>0.46388888888888885</v>
      </c>
      <c r="O404" s="35">
        <f>VLOOKUP(B404,Index_Methodology!$S$23:$Z$571,6,FALSE)</f>
        <v>0.5223880597014926</v>
      </c>
      <c r="P404" s="35">
        <f>VLOOKUP(B404,Index_Methodology!$S$23:$Z$571,7,FALSE)</f>
        <v>0.3481481481481481</v>
      </c>
    </row>
    <row r="405" spans="1:16" x14ac:dyDescent="0.25">
      <c r="A405" t="s">
        <v>88</v>
      </c>
      <c r="B405" s="15">
        <f>Index_Methodology!AB420</f>
        <v>44410</v>
      </c>
      <c r="C405" s="32">
        <f>Index_Methodology!AC420</f>
        <v>11.323193429407484</v>
      </c>
      <c r="D405" s="32">
        <f>Index_Methodology!AD420</f>
        <v>12.845879790357509</v>
      </c>
      <c r="E405" s="32">
        <f>Index_Methodology!AE420</f>
        <v>12.482204203282922</v>
      </c>
      <c r="F405" s="32">
        <f>Index_Methodology!AF420</f>
        <v>9.5688958558373098</v>
      </c>
      <c r="G405" s="32">
        <f>Index_Methodology!AG420</f>
        <v>10.195103736184873</v>
      </c>
      <c r="H405" s="32">
        <f>Index_Methodology!AH420</f>
        <v>6.6882311015159148</v>
      </c>
      <c r="I405" s="32" t="e">
        <f>VLOOKUP(B405,#REF!,33,FALSE)</f>
        <v>#REF!</v>
      </c>
      <c r="J405" s="35">
        <f>VLOOKUP(B405,Index_Methodology!$S$23:$Z$571,8,FALSE)</f>
        <v>5.0946316831592495E-2</v>
      </c>
      <c r="K405" s="35">
        <f>VLOOKUP(B405,Index_Methodology!$S$23:$Z$571,2,FALSE)</f>
        <v>0.57687500000000003</v>
      </c>
      <c r="L405" s="35">
        <f>VLOOKUP(B405,Index_Methodology!$S$23:$Z$571,3,FALSE)</f>
        <v>0.65445026178010468</v>
      </c>
      <c r="M405" s="35">
        <f>VLOOKUP(B405,Index_Methodology!$S$23:$Z$571,4,FALSE)</f>
        <v>0.63592233009708732</v>
      </c>
      <c r="N405" s="35">
        <f>VLOOKUP(B405,Index_Methodology!$S$23:$Z$571,5,FALSE)</f>
        <v>0.48749999999999999</v>
      </c>
      <c r="O405" s="35">
        <f>VLOOKUP(B405,Index_Methodology!$S$23:$Z$571,6,FALSE)</f>
        <v>0.5194029850746269</v>
      </c>
      <c r="P405" s="35">
        <f>VLOOKUP(B405,Index_Methodology!$S$23:$Z$571,7,FALSE)</f>
        <v>0.34074074074074068</v>
      </c>
    </row>
    <row r="406" spans="1:16" x14ac:dyDescent="0.25">
      <c r="A406" t="s">
        <v>88</v>
      </c>
      <c r="B406" s="15">
        <f>Index_Methodology!AB421</f>
        <v>44411</v>
      </c>
      <c r="C406" s="32">
        <f>Index_Methodology!AC421</f>
        <v>9.8717871573130509</v>
      </c>
      <c r="D406" s="32">
        <f>Index_Methodology!AD421</f>
        <v>11.215368821736691</v>
      </c>
      <c r="E406" s="32">
        <f>Index_Methodology!AE421</f>
        <v>10.579706058006238</v>
      </c>
      <c r="F406" s="32">
        <f>Index_Methodology!AF421</f>
        <v>8.3088718801418882</v>
      </c>
      <c r="G406" s="32">
        <f>Index_Methodology!AG421</f>
        <v>8.5242259227839288</v>
      </c>
      <c r="H406" s="32">
        <f>Index_Methodology!AH421</f>
        <v>5.9001620905256829</v>
      </c>
      <c r="I406" s="32" t="e">
        <f>VLOOKUP(B406,#REF!,33,FALSE)</f>
        <v>#REF!</v>
      </c>
      <c r="J406" s="35">
        <f>VLOOKUP(B406,Index_Methodology!$S$23:$Z$571,8,FALSE)</f>
        <v>5.9006539618156384E-2</v>
      </c>
      <c r="K406" s="35">
        <f>VLOOKUP(B406,Index_Methodology!$S$23:$Z$571,2,FALSE)</f>
        <v>0.58249999999999991</v>
      </c>
      <c r="L406" s="35">
        <f>VLOOKUP(B406,Index_Methodology!$S$23:$Z$571,3,FALSE)</f>
        <v>0.66178010471204196</v>
      </c>
      <c r="M406" s="35">
        <f>VLOOKUP(B406,Index_Methodology!$S$23:$Z$571,4,FALSE)</f>
        <v>0.62427184466019414</v>
      </c>
      <c r="N406" s="35">
        <f>VLOOKUP(B406,Index_Methodology!$S$23:$Z$571,5,FALSE)</f>
        <v>0.49027777777777787</v>
      </c>
      <c r="O406" s="35">
        <f>VLOOKUP(B406,Index_Methodology!$S$23:$Z$571,6,FALSE)</f>
        <v>0.50298507462686559</v>
      </c>
      <c r="P406" s="35">
        <f>VLOOKUP(B406,Index_Methodology!$S$23:$Z$571,7,FALSE)</f>
        <v>0.3481481481481481</v>
      </c>
    </row>
    <row r="407" spans="1:16" x14ac:dyDescent="0.25">
      <c r="A407" t="s">
        <v>88</v>
      </c>
      <c r="B407" s="15">
        <f>Index_Methodology!AB422</f>
        <v>44412</v>
      </c>
      <c r="C407" s="32">
        <f>Index_Methodology!AC422</f>
        <v>11.195154152484857</v>
      </c>
      <c r="D407" s="32">
        <f>Index_Methodology!AD422</f>
        <v>12.666092931536236</v>
      </c>
      <c r="E407" s="32">
        <f>Index_Methodology!AE422</f>
        <v>11.258809730576964</v>
      </c>
      <c r="F407" s="32">
        <f>Index_Methodology!AF422</f>
        <v>8.9204415557648282</v>
      </c>
      <c r="G407" s="32">
        <f>Index_Methodology!AG422</f>
        <v>9.4796334144844128</v>
      </c>
      <c r="H407" s="32">
        <f>Index_Methodology!AH422</f>
        <v>5.9469610371765516</v>
      </c>
      <c r="I407" s="32" t="e">
        <f>VLOOKUP(B407,#REF!,33,FALSE)</f>
        <v>#REF!</v>
      </c>
      <c r="J407" s="35">
        <f>VLOOKUP(B407,Index_Methodology!$S$23:$Z$571,8,FALSE)</f>
        <v>5.6051037033797449E-2</v>
      </c>
      <c r="K407" s="35">
        <f>VLOOKUP(B407,Index_Methodology!$S$23:$Z$571,2,FALSE)</f>
        <v>0.62750000000000006</v>
      </c>
      <c r="L407" s="35">
        <f>VLOOKUP(B407,Index_Methodology!$S$23:$Z$571,3,FALSE)</f>
        <v>0.70994764397905763</v>
      </c>
      <c r="M407" s="35">
        <f>VLOOKUP(B407,Index_Methodology!$S$23:$Z$571,4,FALSE)</f>
        <v>0.63106796116504849</v>
      </c>
      <c r="N407" s="35">
        <f>VLOOKUP(B407,Index_Methodology!$S$23:$Z$571,5,FALSE)</f>
        <v>0.50000000000000011</v>
      </c>
      <c r="O407" s="35">
        <f>VLOOKUP(B407,Index_Methodology!$S$23:$Z$571,6,FALSE)</f>
        <v>0.5313432835820896</v>
      </c>
      <c r="P407" s="35">
        <f>VLOOKUP(B407,Index_Methodology!$S$23:$Z$571,7,FALSE)</f>
        <v>0.33333333333333337</v>
      </c>
    </row>
    <row r="408" spans="1:16" x14ac:dyDescent="0.25">
      <c r="A408" t="s">
        <v>88</v>
      </c>
      <c r="B408" s="15">
        <f>Index_Methodology!AB423</f>
        <v>44413</v>
      </c>
      <c r="C408" s="32">
        <f>Index_Methodology!AC423</f>
        <v>10.963537022693128</v>
      </c>
      <c r="D408" s="32">
        <f>Index_Methodology!AD423</f>
        <v>12.511294091169386</v>
      </c>
      <c r="E408" s="32">
        <f>Index_Methodology!AE423</f>
        <v>11.166860568431117</v>
      </c>
      <c r="F408" s="32">
        <f>Index_Methodology!AF423</f>
        <v>8.7776377582439995</v>
      </c>
      <c r="G408" s="32">
        <f>Index_Methodology!AG423</f>
        <v>9.3281680629223871</v>
      </c>
      <c r="H408" s="32">
        <f>Index_Methodology!AH423</f>
        <v>5.9652275069876124</v>
      </c>
      <c r="I408" s="32" t="e">
        <f>VLOOKUP(B408,#REF!,33,FALSE)</f>
        <v>#REF!</v>
      </c>
      <c r="J408" s="35">
        <f>VLOOKUP(B408,Index_Methodology!$S$23:$Z$571,8,FALSE)</f>
        <v>5.7121164338091078E-2</v>
      </c>
      <c r="K408" s="35">
        <f>VLOOKUP(B408,Index_Methodology!$S$23:$Z$571,2,FALSE)</f>
        <v>0.62624999999999997</v>
      </c>
      <c r="L408" s="35">
        <f>VLOOKUP(B408,Index_Methodology!$S$23:$Z$571,3,FALSE)</f>
        <v>0.71465968586387441</v>
      </c>
      <c r="M408" s="35">
        <f>VLOOKUP(B408,Index_Methodology!$S$23:$Z$571,4,FALSE)</f>
        <v>0.63786407766990294</v>
      </c>
      <c r="N408" s="35">
        <f>VLOOKUP(B408,Index_Methodology!$S$23:$Z$571,5,FALSE)</f>
        <v>0.50138888888888888</v>
      </c>
      <c r="O408" s="35">
        <f>VLOOKUP(B408,Index_Methodology!$S$23:$Z$571,6,FALSE)</f>
        <v>0.53283582089552239</v>
      </c>
      <c r="P408" s="35">
        <f>VLOOKUP(B408,Index_Methodology!$S$23:$Z$571,7,FALSE)</f>
        <v>0.34074074074074073</v>
      </c>
    </row>
    <row r="409" spans="1:16" x14ac:dyDescent="0.25">
      <c r="A409" t="s">
        <v>88</v>
      </c>
      <c r="B409" s="15">
        <f>Index_Methodology!AB424</f>
        <v>44414</v>
      </c>
      <c r="C409" s="32">
        <f>Index_Methodology!AC424</f>
        <v>10.814379839086021</v>
      </c>
      <c r="D409" s="32">
        <f>Index_Methodology!AD424</f>
        <v>12.49602726769537</v>
      </c>
      <c r="E409" s="32">
        <f>Index_Methodology!AE424</f>
        <v>11.115278499681597</v>
      </c>
      <c r="F409" s="32">
        <f>Index_Methodology!AF424</f>
        <v>8.6361080240949413</v>
      </c>
      <c r="G409" s="32">
        <f>Index_Methodology!AG424</f>
        <v>9.3322961693874245</v>
      </c>
      <c r="H409" s="32">
        <f>Index_Methodology!AH424</f>
        <v>6.0941895063251215</v>
      </c>
      <c r="I409" s="32" t="e">
        <f>VLOOKUP(B409,#REF!,33,FALSE)</f>
        <v>#REF!</v>
      </c>
      <c r="J409" s="35">
        <f>VLOOKUP(B409,Index_Methodology!$S$23:$Z$571,8,FALSE)</f>
        <v>5.7735626942133488E-2</v>
      </c>
      <c r="K409" s="35">
        <f>VLOOKUP(B409,Index_Methodology!$S$23:$Z$571,2,FALSE)</f>
        <v>0.62437500000000012</v>
      </c>
      <c r="L409" s="35">
        <f>VLOOKUP(B409,Index_Methodology!$S$23:$Z$571,3,FALSE)</f>
        <v>0.72146596858638745</v>
      </c>
      <c r="M409" s="35">
        <f>VLOOKUP(B409,Index_Methodology!$S$23:$Z$571,4,FALSE)</f>
        <v>0.64174757281553396</v>
      </c>
      <c r="N409" s="35">
        <f>VLOOKUP(B409,Index_Methodology!$S$23:$Z$571,5,FALSE)</f>
        <v>0.49861111111111106</v>
      </c>
      <c r="O409" s="35">
        <f>VLOOKUP(B409,Index_Methodology!$S$23:$Z$571,6,FALSE)</f>
        <v>0.53880597014925369</v>
      </c>
      <c r="P409" s="35">
        <f>VLOOKUP(B409,Index_Methodology!$S$23:$Z$571,7,FALSE)</f>
        <v>0.35185185185185186</v>
      </c>
    </row>
    <row r="410" spans="1:16" x14ac:dyDescent="0.25">
      <c r="A410" t="s">
        <v>88</v>
      </c>
      <c r="B410" s="15">
        <f>Index_Methodology!AB425</f>
        <v>44415</v>
      </c>
      <c r="C410" s="32">
        <f>Index_Methodology!AC425</f>
        <v>10.215248659715275</v>
      </c>
      <c r="D410" s="32">
        <f>Index_Methodology!AD425</f>
        <v>12.009605251216621</v>
      </c>
      <c r="E410" s="32">
        <f>Index_Methodology!AE425</f>
        <v>10.846312299712411</v>
      </c>
      <c r="F410" s="32">
        <f>Index_Methodology!AF425</f>
        <v>8.3778581300889226</v>
      </c>
      <c r="G410" s="32">
        <f>Index_Methodology!AG425</f>
        <v>9.1017352197997337</v>
      </c>
      <c r="H410" s="32">
        <f>Index_Methodology!AH425</f>
        <v>5.6923529212658988</v>
      </c>
      <c r="I410" s="32" t="e">
        <f>VLOOKUP(B410,#REF!,33,FALSE)</f>
        <v>#REF!</v>
      </c>
      <c r="J410" s="35">
        <f>VLOOKUP(B410,Index_Methodology!$S$23:$Z$571,8,FALSE)</f>
        <v>6.051002972033661E-2</v>
      </c>
      <c r="K410" s="35">
        <f>VLOOKUP(B410,Index_Methodology!$S$23:$Z$571,2,FALSE)</f>
        <v>0.61812500000000004</v>
      </c>
      <c r="L410" s="35">
        <f>VLOOKUP(B410,Index_Methodology!$S$23:$Z$571,3,FALSE)</f>
        <v>0.72670157068062835</v>
      </c>
      <c r="M410" s="35">
        <f>VLOOKUP(B410,Index_Methodology!$S$23:$Z$571,4,FALSE)</f>
        <v>0.65631067961165046</v>
      </c>
      <c r="N410" s="35">
        <f>VLOOKUP(B410,Index_Methodology!$S$23:$Z$571,5,FALSE)</f>
        <v>0.50694444444444442</v>
      </c>
      <c r="O410" s="35">
        <f>VLOOKUP(B410,Index_Methodology!$S$23:$Z$571,6,FALSE)</f>
        <v>0.55074626865671639</v>
      </c>
      <c r="P410" s="35">
        <f>VLOOKUP(B410,Index_Methodology!$S$23:$Z$571,7,FALSE)</f>
        <v>0.34444444444444444</v>
      </c>
    </row>
    <row r="411" spans="1:16" x14ac:dyDescent="0.25">
      <c r="A411" t="s">
        <v>88</v>
      </c>
      <c r="B411" s="15">
        <f>Index_Methodology!AB426</f>
        <v>44416</v>
      </c>
      <c r="C411" s="32">
        <f>Index_Methodology!AC426</f>
        <v>8.2653599376512314</v>
      </c>
      <c r="D411" s="32">
        <f>Index_Methodology!AD426</f>
        <v>9.821347342258008</v>
      </c>
      <c r="E411" s="32">
        <f>Index_Methodology!AE426</f>
        <v>9.3085607064809999</v>
      </c>
      <c r="F411" s="32">
        <f>Index_Methodology!AF426</f>
        <v>7.2072341485316294</v>
      </c>
      <c r="G411" s="32">
        <f>Index_Methodology!AG426</f>
        <v>7.4447239412458872</v>
      </c>
      <c r="H411" s="32">
        <f>Index_Methodology!AH426</f>
        <v>5.3771423748970983</v>
      </c>
      <c r="I411" s="32" t="e">
        <f>VLOOKUP(B411,#REF!,33,FALSE)</f>
        <v>#REF!</v>
      </c>
      <c r="J411" s="35">
        <f>VLOOKUP(B411,Index_Methodology!$S$23:$Z$571,8,FALSE)</f>
        <v>6.9567448282645244E-2</v>
      </c>
      <c r="K411" s="35">
        <f>VLOOKUP(B411,Index_Methodology!$S$23:$Z$571,2,FALSE)</f>
        <v>0.57499999999999996</v>
      </c>
      <c r="L411" s="35">
        <f>VLOOKUP(B411,Index_Methodology!$S$23:$Z$571,3,FALSE)</f>
        <v>0.68324607329842935</v>
      </c>
      <c r="M411" s="35">
        <f>VLOOKUP(B411,Index_Methodology!$S$23:$Z$571,4,FALSE)</f>
        <v>0.64757281553398061</v>
      </c>
      <c r="N411" s="35">
        <f>VLOOKUP(B411,Index_Methodology!$S$23:$Z$571,5,FALSE)</f>
        <v>0.50138888888888888</v>
      </c>
      <c r="O411" s="35">
        <f>VLOOKUP(B411,Index_Methodology!$S$23:$Z$571,6,FALSE)</f>
        <v>0.5179104477611941</v>
      </c>
      <c r="P411" s="35">
        <f>VLOOKUP(B411,Index_Methodology!$S$23:$Z$571,7,FALSE)</f>
        <v>0.37407407407407411</v>
      </c>
    </row>
    <row r="412" spans="1:16" x14ac:dyDescent="0.25">
      <c r="A412" t="s">
        <v>88</v>
      </c>
      <c r="B412" s="15">
        <f>Index_Methodology!AB427</f>
        <v>44417</v>
      </c>
      <c r="C412" s="32">
        <f>Index_Methodology!AC427</f>
        <v>8.5895853990595281</v>
      </c>
      <c r="D412" s="32">
        <f>Index_Methodology!AD427</f>
        <v>10.230809924056684</v>
      </c>
      <c r="E412" s="32">
        <f>Index_Methodology!AE427</f>
        <v>9.6572790249919809</v>
      </c>
      <c r="F412" s="32">
        <f>Index_Methodology!AF427</f>
        <v>7.3981201866751105</v>
      </c>
      <c r="G412" s="32">
        <f>Index_Methodology!AG427</f>
        <v>7.4890181752802558</v>
      </c>
      <c r="H412" s="32">
        <f>Index_Methodology!AH427</f>
        <v>5.2863179234437254</v>
      </c>
      <c r="I412" s="32" t="e">
        <f>VLOOKUP(B412,#REF!,33,FALSE)</f>
        <v>#REF!</v>
      </c>
      <c r="J412" s="35">
        <f>VLOOKUP(B412,Index_Methodology!$S$23:$Z$571,8,FALSE)</f>
        <v>6.7960206794604391E-2</v>
      </c>
      <c r="K412" s="35">
        <f>VLOOKUP(B412,Index_Methodology!$S$23:$Z$571,2,FALSE)</f>
        <v>0.58374999999999999</v>
      </c>
      <c r="L412" s="35">
        <f>VLOOKUP(B412,Index_Methodology!$S$23:$Z$571,3,FALSE)</f>
        <v>0.69528795811518307</v>
      </c>
      <c r="M412" s="35">
        <f>VLOOKUP(B412,Index_Methodology!$S$23:$Z$571,4,FALSE)</f>
        <v>0.65631067961165046</v>
      </c>
      <c r="N412" s="35">
        <f>VLOOKUP(B412,Index_Methodology!$S$23:$Z$571,5,FALSE)</f>
        <v>0.50277777777777777</v>
      </c>
      <c r="O412" s="35">
        <f>VLOOKUP(B412,Index_Methodology!$S$23:$Z$571,6,FALSE)</f>
        <v>0.508955223880597</v>
      </c>
      <c r="P412" s="35">
        <f>VLOOKUP(B412,Index_Methodology!$S$23:$Z$571,7,FALSE)</f>
        <v>0.35925925925925922</v>
      </c>
    </row>
    <row r="413" spans="1:16" x14ac:dyDescent="0.25">
      <c r="A413" t="s">
        <v>88</v>
      </c>
      <c r="B413" s="15">
        <f>Index_Methodology!AB428</f>
        <v>44418</v>
      </c>
      <c r="C413" s="32">
        <f>Index_Methodology!AC428</f>
        <v>8.8428900496439233</v>
      </c>
      <c r="D413" s="32">
        <f>Index_Methodology!AD428</f>
        <v>10.512567963662686</v>
      </c>
      <c r="E413" s="32">
        <f>Index_Methodology!AE428</f>
        <v>9.7763163696951612</v>
      </c>
      <c r="F413" s="32">
        <f>Index_Methodology!AF428</f>
        <v>7.5467690494597077</v>
      </c>
      <c r="G413" s="32">
        <f>Index_Methodology!AG428</f>
        <v>6.8968364439267944</v>
      </c>
      <c r="H413" s="32">
        <f>Index_Methodology!AH428</f>
        <v>5.7419553986655574</v>
      </c>
      <c r="I413" s="32" t="e">
        <f>VLOOKUP(B413,#REF!,33,FALSE)</f>
        <v>#REF!</v>
      </c>
      <c r="J413" s="35">
        <f>VLOOKUP(B413,Index_Methodology!$S$23:$Z$571,8,FALSE)</f>
        <v>6.6437555674873153E-2</v>
      </c>
      <c r="K413" s="35">
        <f>VLOOKUP(B413,Index_Methodology!$S$23:$Z$571,2,FALSE)</f>
        <v>0.58750000000000002</v>
      </c>
      <c r="L413" s="35">
        <f>VLOOKUP(B413,Index_Methodology!$S$23:$Z$571,3,FALSE)</f>
        <v>0.69842931937172759</v>
      </c>
      <c r="M413" s="35">
        <f>VLOOKUP(B413,Index_Methodology!$S$23:$Z$571,4,FALSE)</f>
        <v>0.64951456310679601</v>
      </c>
      <c r="N413" s="35">
        <f>VLOOKUP(B413,Index_Methodology!$S$23:$Z$571,5,FALSE)</f>
        <v>0.50138888888888888</v>
      </c>
      <c r="O413" s="35">
        <f>VLOOKUP(B413,Index_Methodology!$S$23:$Z$571,6,FALSE)</f>
        <v>0.45820895522388055</v>
      </c>
      <c r="P413" s="35">
        <f>VLOOKUP(B413,Index_Methodology!$S$23:$Z$571,7,FALSE)</f>
        <v>0.38148148148148142</v>
      </c>
    </row>
    <row r="414" spans="1:16" x14ac:dyDescent="0.25">
      <c r="A414" t="s">
        <v>88</v>
      </c>
      <c r="B414" s="15">
        <f>Index_Methodology!AB429</f>
        <v>44419</v>
      </c>
      <c r="C414" s="32">
        <f>Index_Methodology!AC429</f>
        <v>9.9938752107331759</v>
      </c>
      <c r="D414" s="32">
        <f>Index_Methodology!AD429</f>
        <v>11.788400699703887</v>
      </c>
      <c r="E414" s="32">
        <f>Index_Methodology!AE429</f>
        <v>10.201353874112685</v>
      </c>
      <c r="F414" s="32">
        <f>Index_Methodology!AF429</f>
        <v>7.9222418776343355</v>
      </c>
      <c r="G414" s="32">
        <f>Index_Methodology!AG429</f>
        <v>7.6880498346976944</v>
      </c>
      <c r="H414" s="32">
        <f>Index_Methodology!AH429</f>
        <v>5.6179886999290574</v>
      </c>
      <c r="I414" s="32" t="e">
        <f>VLOOKUP(B414,#REF!,33,FALSE)</f>
        <v>#REF!</v>
      </c>
      <c r="J414" s="35">
        <f>VLOOKUP(B414,Index_Methodology!$S$23:$Z$571,8,FALSE)</f>
        <v>6.3288763033653911E-2</v>
      </c>
      <c r="K414" s="35">
        <f>VLOOKUP(B414,Index_Methodology!$S$23:$Z$571,2,FALSE)</f>
        <v>0.63250000000000006</v>
      </c>
      <c r="L414" s="35">
        <f>VLOOKUP(B414,Index_Methodology!$S$23:$Z$571,3,FALSE)</f>
        <v>0.74607329842931924</v>
      </c>
      <c r="M414" s="35">
        <f>VLOOKUP(B414,Index_Methodology!$S$23:$Z$571,4,FALSE)</f>
        <v>0.64563106796116498</v>
      </c>
      <c r="N414" s="35">
        <f>VLOOKUP(B414,Index_Methodology!$S$23:$Z$571,5,FALSE)</f>
        <v>0.50138888888888888</v>
      </c>
      <c r="O414" s="35">
        <f>VLOOKUP(B414,Index_Methodology!$S$23:$Z$571,6,FALSE)</f>
        <v>0.48656716417910451</v>
      </c>
      <c r="P414" s="35">
        <f>VLOOKUP(B414,Index_Methodology!$S$23:$Z$571,7,FALSE)</f>
        <v>0.35555555555555551</v>
      </c>
    </row>
    <row r="415" spans="1:16" x14ac:dyDescent="0.25">
      <c r="A415" t="s">
        <v>88</v>
      </c>
      <c r="B415" s="15">
        <f>Index_Methodology!AB430</f>
        <v>44420</v>
      </c>
      <c r="C415" s="32">
        <f>Index_Methodology!AC430</f>
        <v>10.35584772627521</v>
      </c>
      <c r="D415" s="32">
        <f>Index_Methodology!AD430</f>
        <v>12.138186159768962</v>
      </c>
      <c r="E415" s="32">
        <f>Index_Methodology!AE430</f>
        <v>10.639302877063335</v>
      </c>
      <c r="F415" s="32">
        <f>Index_Methodology!AF430</f>
        <v>7.9528522757227673</v>
      </c>
      <c r="G415" s="32">
        <f>Index_Methodology!AG430</f>
        <v>8.0060623012422738</v>
      </c>
      <c r="H415" s="32">
        <f>Index_Methodology!AH430</f>
        <v>5.9113154846368472</v>
      </c>
      <c r="I415" s="32" t="e">
        <f>VLOOKUP(B415,#REF!,33,FALSE)</f>
        <v>#REF!</v>
      </c>
      <c r="J415" s="35">
        <f>VLOOKUP(B415,Index_Methodology!$S$23:$Z$571,8,FALSE)</f>
        <v>6.0774841098052104E-2</v>
      </c>
      <c r="K415" s="35">
        <f>VLOOKUP(B415,Index_Methodology!$S$23:$Z$571,2,FALSE)</f>
        <v>0.62937500000000002</v>
      </c>
      <c r="L415" s="35">
        <f>VLOOKUP(B415,Index_Methodology!$S$23:$Z$571,3,FALSE)</f>
        <v>0.73769633507853394</v>
      </c>
      <c r="M415" s="35">
        <f>VLOOKUP(B415,Index_Methodology!$S$23:$Z$571,4,FALSE)</f>
        <v>0.64660194174757279</v>
      </c>
      <c r="N415" s="35">
        <f>VLOOKUP(B415,Index_Methodology!$S$23:$Z$571,5,FALSE)</f>
        <v>0.48333333333333323</v>
      </c>
      <c r="O415" s="35">
        <f>VLOOKUP(B415,Index_Methodology!$S$23:$Z$571,6,FALSE)</f>
        <v>0.48656716417910451</v>
      </c>
      <c r="P415" s="35">
        <f>VLOOKUP(B415,Index_Methodology!$S$23:$Z$571,7,FALSE)</f>
        <v>0.35925925925925928</v>
      </c>
    </row>
    <row r="416" spans="1:16" x14ac:dyDescent="0.25">
      <c r="A416" t="s">
        <v>88</v>
      </c>
      <c r="B416" s="15">
        <f>Index_Methodology!AB431</f>
        <v>44421</v>
      </c>
      <c r="C416" s="32">
        <f>Index_Methodology!AC431</f>
        <v>11.170961354710776</v>
      </c>
      <c r="D416" s="32">
        <f>Index_Methodology!AD431</f>
        <v>13.0972833306587</v>
      </c>
      <c r="E416" s="32">
        <f>Index_Methodology!AE431</f>
        <v>11.493512123873398</v>
      </c>
      <c r="F416" s="32">
        <f>Index_Methodology!AF431</f>
        <v>8.5558478574208401</v>
      </c>
      <c r="G416" s="32">
        <f>Index_Methodology!AG431</f>
        <v>8.7945898806973464</v>
      </c>
      <c r="H416" s="32">
        <f>Index_Methodology!AH431</f>
        <v>6.6132157352045136</v>
      </c>
      <c r="I416" s="32" t="e">
        <f>VLOOKUP(B416,#REF!,33,FALSE)</f>
        <v>#REF!</v>
      </c>
      <c r="J416" s="35">
        <f>VLOOKUP(B416,Index_Methodology!$S$23:$Z$571,8,FALSE)</f>
        <v>5.6004580101440868E-2</v>
      </c>
      <c r="K416" s="35">
        <f>VLOOKUP(B416,Index_Methodology!$S$23:$Z$571,2,FALSE)</f>
        <v>0.6256250000000001</v>
      </c>
      <c r="L416" s="35">
        <f>VLOOKUP(B416,Index_Methodology!$S$23:$Z$571,3,FALSE)</f>
        <v>0.7335078534031414</v>
      </c>
      <c r="M416" s="35">
        <f>VLOOKUP(B416,Index_Methodology!$S$23:$Z$571,4,FALSE)</f>
        <v>0.64368932038834947</v>
      </c>
      <c r="N416" s="35">
        <f>VLOOKUP(B416,Index_Methodology!$S$23:$Z$571,5,FALSE)</f>
        <v>0.47916666666666669</v>
      </c>
      <c r="O416" s="35">
        <f>VLOOKUP(B416,Index_Methodology!$S$23:$Z$571,6,FALSE)</f>
        <v>0.49253731343283585</v>
      </c>
      <c r="P416" s="35">
        <f>VLOOKUP(B416,Index_Methodology!$S$23:$Z$571,7,FALSE)</f>
        <v>0.37037037037037035</v>
      </c>
    </row>
    <row r="417" spans="1:16" x14ac:dyDescent="0.25">
      <c r="A417" t="s">
        <v>88</v>
      </c>
      <c r="B417" s="15">
        <f>Index_Methodology!AB432</f>
        <v>44422</v>
      </c>
      <c r="C417" s="32">
        <f>Index_Methodology!AC432</f>
        <v>9.8333981139860605</v>
      </c>
      <c r="D417" s="32">
        <f>Index_Methodology!AD432</f>
        <v>11.580719401680172</v>
      </c>
      <c r="E417" s="32">
        <f>Index_Methodology!AE432</f>
        <v>10.327754318057766</v>
      </c>
      <c r="F417" s="32">
        <f>Index_Methodology!AF432</f>
        <v>7.7189742280277454</v>
      </c>
      <c r="G417" s="32">
        <f>Index_Methodology!AG432</f>
        <v>8.1048734228515258</v>
      </c>
      <c r="H417" s="32">
        <f>Index_Methodology!AH432</f>
        <v>5.8389948315166906</v>
      </c>
      <c r="I417" s="32" t="e">
        <f>VLOOKUP(B417,#REF!,33,FALSE)</f>
        <v>#REF!</v>
      </c>
      <c r="J417" s="35">
        <f>VLOOKUP(B417,Index_Methodology!$S$23:$Z$571,8,FALSE)</f>
        <v>6.2796196476752886E-2</v>
      </c>
      <c r="K417" s="35">
        <f>VLOOKUP(B417,Index_Methodology!$S$23:$Z$571,2,FALSE)</f>
        <v>0.61749999999999994</v>
      </c>
      <c r="L417" s="35">
        <f>VLOOKUP(B417,Index_Methodology!$S$23:$Z$571,3,FALSE)</f>
        <v>0.72722513089005225</v>
      </c>
      <c r="M417" s="35">
        <f>VLOOKUP(B417,Index_Methodology!$S$23:$Z$571,4,FALSE)</f>
        <v>0.64854368932038842</v>
      </c>
      <c r="N417" s="35">
        <f>VLOOKUP(B417,Index_Methodology!$S$23:$Z$571,5,FALSE)</f>
        <v>0.48472222222222222</v>
      </c>
      <c r="O417" s="35">
        <f>VLOOKUP(B417,Index_Methodology!$S$23:$Z$571,6,FALSE)</f>
        <v>0.50895522388059711</v>
      </c>
      <c r="P417" s="35">
        <f>VLOOKUP(B417,Index_Methodology!$S$23:$Z$571,7,FALSE)</f>
        <v>0.3666666666666667</v>
      </c>
    </row>
    <row r="418" spans="1:16" x14ac:dyDescent="0.25">
      <c r="A418" t="s">
        <v>88</v>
      </c>
      <c r="B418" s="15">
        <f>Index_Methodology!AB433</f>
        <v>44423</v>
      </c>
      <c r="C418" s="32">
        <f>Index_Methodology!AC433</f>
        <v>8.6981898065081182</v>
      </c>
      <c r="D418" s="32">
        <f>Index_Methodology!AD433</f>
        <v>10.23571575335785</v>
      </c>
      <c r="E418" s="32">
        <f>Index_Methodology!AE433</f>
        <v>9.5927583962834913</v>
      </c>
      <c r="F418" s="32">
        <f>Index_Methodology!AF433</f>
        <v>7.0497594150871494</v>
      </c>
      <c r="G418" s="32">
        <f>Index_Methodology!AG433</f>
        <v>7.1712154765809677</v>
      </c>
      <c r="H418" s="32">
        <f>Index_Methodology!AH433</f>
        <v>5.8573668730694406</v>
      </c>
      <c r="I418" s="32" t="e">
        <f>VLOOKUP(B418,#REF!,33,FALSE)</f>
        <v>#REF!</v>
      </c>
      <c r="J418" s="35">
        <f>VLOOKUP(B418,Index_Methodology!$S$23:$Z$571,8,FALSE)</f>
        <v>6.6393124643923676E-2</v>
      </c>
      <c r="K418" s="35">
        <f>VLOOKUP(B418,Index_Methodology!$S$23:$Z$571,2,FALSE)</f>
        <v>0.5774999999999999</v>
      </c>
      <c r="L418" s="35">
        <f>VLOOKUP(B418,Index_Methodology!$S$23:$Z$571,3,FALSE)</f>
        <v>0.67958115183246082</v>
      </c>
      <c r="M418" s="35">
        <f>VLOOKUP(B418,Index_Methodology!$S$23:$Z$571,4,FALSE)</f>
        <v>0.63689320388349524</v>
      </c>
      <c r="N418" s="35">
        <f>VLOOKUP(B418,Index_Methodology!$S$23:$Z$571,5,FALSE)</f>
        <v>0.46805555555555556</v>
      </c>
      <c r="O418" s="35">
        <f>VLOOKUP(B418,Index_Methodology!$S$23:$Z$571,6,FALSE)</f>
        <v>0.47611940298507471</v>
      </c>
      <c r="P418" s="35">
        <f>VLOOKUP(B418,Index_Methodology!$S$23:$Z$571,7,FALSE)</f>
        <v>0.38888888888888884</v>
      </c>
    </row>
    <row r="419" spans="1:16" x14ac:dyDescent="0.25">
      <c r="A419" t="s">
        <v>88</v>
      </c>
      <c r="B419" s="15">
        <f>Index_Methodology!AB434</f>
        <v>44424</v>
      </c>
      <c r="C419" s="32">
        <f>Index_Methodology!AC434</f>
        <v>8.4824180707159709</v>
      </c>
      <c r="D419" s="32">
        <f>Index_Methodology!AD434</f>
        <v>9.9267330889535668</v>
      </c>
      <c r="E419" s="32">
        <f>Index_Methodology!AE434</f>
        <v>9.2250064832231402</v>
      </c>
      <c r="F419" s="32">
        <f>Index_Methodology!AF434</f>
        <v>6.7996141536867016</v>
      </c>
      <c r="G419" s="32">
        <f>Index_Methodology!AG434</f>
        <v>6.8098228828762002</v>
      </c>
      <c r="H419" s="32">
        <f>Index_Methodology!AH434</f>
        <v>5.4718788455703651</v>
      </c>
      <c r="I419" s="32" t="e">
        <f>VLOOKUP(B419,#REF!,33,FALSE)</f>
        <v>#REF!</v>
      </c>
      <c r="J419" s="35">
        <f>VLOOKUP(B419,Index_Methodology!$S$23:$Z$571,8,FALSE)</f>
        <v>6.903986517969038E-2</v>
      </c>
      <c r="K419" s="35">
        <f>VLOOKUP(B419,Index_Methodology!$S$23:$Z$571,2,FALSE)</f>
        <v>0.58562499999999995</v>
      </c>
      <c r="L419" s="35">
        <f>VLOOKUP(B419,Index_Methodology!$S$23:$Z$571,3,FALSE)</f>
        <v>0.68534031413612573</v>
      </c>
      <c r="M419" s="35">
        <f>VLOOKUP(B419,Index_Methodology!$S$23:$Z$571,4,FALSE)</f>
        <v>0.63689320388349524</v>
      </c>
      <c r="N419" s="35">
        <f>VLOOKUP(B419,Index_Methodology!$S$23:$Z$571,5,FALSE)</f>
        <v>0.46944444444444439</v>
      </c>
      <c r="O419" s="35">
        <f>VLOOKUP(B419,Index_Methodology!$S$23:$Z$571,6,FALSE)</f>
        <v>0.47014925373134331</v>
      </c>
      <c r="P419" s="35">
        <f>VLOOKUP(B419,Index_Methodology!$S$23:$Z$571,7,FALSE)</f>
        <v>0.37777777777777782</v>
      </c>
    </row>
    <row r="420" spans="1:16" x14ac:dyDescent="0.25">
      <c r="A420" t="s">
        <v>88</v>
      </c>
      <c r="B420" s="15">
        <f>Index_Methodology!AB435</f>
        <v>44425</v>
      </c>
      <c r="C420" s="32">
        <f>Index_Methodology!AC435</f>
        <v>8.6480769726279334</v>
      </c>
      <c r="D420" s="32">
        <f>Index_Methodology!AD435</f>
        <v>9.9592293425204375</v>
      </c>
      <c r="E420" s="32">
        <f>Index_Methodology!AE435</f>
        <v>9.0643512959910169</v>
      </c>
      <c r="F420" s="32">
        <f>Index_Methodology!AF435</f>
        <v>6.7566262195502462</v>
      </c>
      <c r="G420" s="32">
        <f>Index_Methodology!AG435</f>
        <v>6.6956360284541176</v>
      </c>
      <c r="H420" s="32">
        <f>Index_Methodology!AH435</f>
        <v>5.6102924298061927</v>
      </c>
      <c r="I420" s="32" t="e">
        <f>VLOOKUP(B420,#REF!,33,FALSE)</f>
        <v>#REF!</v>
      </c>
      <c r="J420" s="35">
        <f>VLOOKUP(B420,Index_Methodology!$S$23:$Z$571,8,FALSE)</f>
        <v>6.865688197263746E-2</v>
      </c>
      <c r="K420" s="35">
        <f>VLOOKUP(B420,Index_Methodology!$S$23:$Z$571,2,FALSE)</f>
        <v>0.59374999999999989</v>
      </c>
      <c r="L420" s="35">
        <f>VLOOKUP(B420,Index_Methodology!$S$23:$Z$571,3,FALSE)</f>
        <v>0.68376963350785347</v>
      </c>
      <c r="M420" s="35">
        <f>VLOOKUP(B420,Index_Methodology!$S$23:$Z$571,4,FALSE)</f>
        <v>0.62233009708737863</v>
      </c>
      <c r="N420" s="35">
        <f>VLOOKUP(B420,Index_Methodology!$S$23:$Z$571,5,FALSE)</f>
        <v>0.46388888888888891</v>
      </c>
      <c r="O420" s="35">
        <f>VLOOKUP(B420,Index_Methodology!$S$23:$Z$571,6,FALSE)</f>
        <v>0.45970149253731341</v>
      </c>
      <c r="P420" s="35">
        <f>VLOOKUP(B420,Index_Methodology!$S$23:$Z$571,7,FALSE)</f>
        <v>0.38518518518518519</v>
      </c>
    </row>
    <row r="421" spans="1:16" x14ac:dyDescent="0.25">
      <c r="A421" t="s">
        <v>88</v>
      </c>
      <c r="B421" s="15">
        <f>Index_Methodology!AB436</f>
        <v>44426</v>
      </c>
      <c r="C421" s="32">
        <f>Index_Methodology!AC436</f>
        <v>10.85321851657261</v>
      </c>
      <c r="D421" s="32">
        <f>Index_Methodology!AD436</f>
        <v>12.399400007195963</v>
      </c>
      <c r="E421" s="32">
        <f>Index_Methodology!AE436</f>
        <v>10.742252539815835</v>
      </c>
      <c r="F421" s="32">
        <f>Index_Methodology!AF436</f>
        <v>7.9208455905938004</v>
      </c>
      <c r="G421" s="32">
        <f>Index_Methodology!AG436</f>
        <v>8.4354987985982408</v>
      </c>
      <c r="H421" s="32">
        <f>Index_Methodology!AH436</f>
        <v>6.1343075631744401</v>
      </c>
      <c r="I421" s="32" t="e">
        <f>VLOOKUP(B421,#REF!,33,FALSE)</f>
        <v>#REF!</v>
      </c>
      <c r="J421" s="35">
        <f>VLOOKUP(B421,Index_Methodology!$S$23:$Z$571,8,FALSE)</f>
        <v>5.856557656416992E-2</v>
      </c>
      <c r="K421" s="35">
        <f>VLOOKUP(B421,Index_Methodology!$S$23:$Z$571,2,FALSE)</f>
        <v>0.63562499999999988</v>
      </c>
      <c r="L421" s="35">
        <f>VLOOKUP(B421,Index_Methodology!$S$23:$Z$571,3,FALSE)</f>
        <v>0.72617801047120423</v>
      </c>
      <c r="M421" s="35">
        <f>VLOOKUP(B421,Index_Methodology!$S$23:$Z$571,4,FALSE)</f>
        <v>0.62912621359223309</v>
      </c>
      <c r="N421" s="35">
        <f>VLOOKUP(B421,Index_Methodology!$S$23:$Z$571,5,FALSE)</f>
        <v>0.46388888888888891</v>
      </c>
      <c r="O421" s="35">
        <f>VLOOKUP(B421,Index_Methodology!$S$23:$Z$571,6,FALSE)</f>
        <v>0.49402985074626865</v>
      </c>
      <c r="P421" s="35">
        <f>VLOOKUP(B421,Index_Methodology!$S$23:$Z$571,7,FALSE)</f>
        <v>0.35925925925925928</v>
      </c>
    </row>
    <row r="422" spans="1:16" x14ac:dyDescent="0.25">
      <c r="A422" t="s">
        <v>88</v>
      </c>
      <c r="B422" s="15">
        <f>Index_Methodology!AB437</f>
        <v>44427</v>
      </c>
      <c r="C422" s="32">
        <f>Index_Methodology!AC437</f>
        <v>10.345958253692155</v>
      </c>
      <c r="D422" s="32">
        <f>Index_Methodology!AD437</f>
        <v>11.750389647975233</v>
      </c>
      <c r="E422" s="32">
        <f>Index_Methodology!AE437</f>
        <v>10.098376795775229</v>
      </c>
      <c r="F422" s="32">
        <f>Index_Methodology!AF437</f>
        <v>7.3826461275107542</v>
      </c>
      <c r="G422" s="32">
        <f>Index_Methodology!AG437</f>
        <v>7.7376987605087848</v>
      </c>
      <c r="H422" s="32">
        <f>Index_Methodology!AH437</f>
        <v>6.2585395155029442</v>
      </c>
      <c r="I422" s="32" t="e">
        <f>VLOOKUP(B422,#REF!,33,FALSE)</f>
        <v>#REF!</v>
      </c>
      <c r="J422" s="35">
        <f>VLOOKUP(B422,Index_Methodology!$S$23:$Z$571,8,FALSE)</f>
        <v>6.0953754551923631E-2</v>
      </c>
      <c r="K422" s="35">
        <f>VLOOKUP(B422,Index_Methodology!$S$23:$Z$571,2,FALSE)</f>
        <v>0.63062499999999999</v>
      </c>
      <c r="L422" s="35">
        <f>VLOOKUP(B422,Index_Methodology!$S$23:$Z$571,3,FALSE)</f>
        <v>0.71623036649214666</v>
      </c>
      <c r="M422" s="35">
        <f>VLOOKUP(B422,Index_Methodology!$S$23:$Z$571,4,FALSE)</f>
        <v>0.61553398058252429</v>
      </c>
      <c r="N422" s="35">
        <f>VLOOKUP(B422,Index_Methodology!$S$23:$Z$571,5,FALSE)</f>
        <v>0.45</v>
      </c>
      <c r="O422" s="35">
        <f>VLOOKUP(B422,Index_Methodology!$S$23:$Z$571,6,FALSE)</f>
        <v>0.47164179104477616</v>
      </c>
      <c r="P422" s="35">
        <f>VLOOKUP(B422,Index_Methodology!$S$23:$Z$571,7,FALSE)</f>
        <v>0.38148148148148148</v>
      </c>
    </row>
    <row r="423" spans="1:16" x14ac:dyDescent="0.25">
      <c r="A423" t="s">
        <v>88</v>
      </c>
      <c r="B423" s="15">
        <f>Index_Methodology!AB438</f>
        <v>44428</v>
      </c>
      <c r="C423" s="32">
        <f>Index_Methodology!AC438</f>
        <v>10.018352530680241</v>
      </c>
      <c r="D423" s="32">
        <f>Index_Methodology!AD438</f>
        <v>11.234497348608688</v>
      </c>
      <c r="E423" s="32">
        <f>Index_Methodology!AE438</f>
        <v>9.8101206705670752</v>
      </c>
      <c r="F423" s="32">
        <f>Index_Methodology!AF438</f>
        <v>7.0503224602633745</v>
      </c>
      <c r="G423" s="32">
        <f>Index_Methodology!AG438</f>
        <v>8.269581106929758</v>
      </c>
      <c r="H423" s="32">
        <f>Index_Methodology!AH438</f>
        <v>5.9308706290333317</v>
      </c>
      <c r="I423" s="32" t="e">
        <f>VLOOKUP(B423,#REF!,33,FALSE)</f>
        <v>#REF!</v>
      </c>
      <c r="J423" s="35">
        <f>VLOOKUP(B423,Index_Methodology!$S$23:$Z$571,8,FALSE)</f>
        <v>6.2447892314039022E-2</v>
      </c>
      <c r="K423" s="35">
        <f>VLOOKUP(B423,Index_Methodology!$S$23:$Z$571,2,FALSE)</f>
        <v>0.62562499999999999</v>
      </c>
      <c r="L423" s="35">
        <f>VLOOKUP(B423,Index_Methodology!$S$23:$Z$571,3,FALSE)</f>
        <v>0.70157068062827221</v>
      </c>
      <c r="M423" s="35">
        <f>VLOOKUP(B423,Index_Methodology!$S$23:$Z$571,4,FALSE)</f>
        <v>0.61262135922330097</v>
      </c>
      <c r="N423" s="35">
        <f>VLOOKUP(B423,Index_Methodology!$S$23:$Z$571,5,FALSE)</f>
        <v>0.44027777777777788</v>
      </c>
      <c r="O423" s="35">
        <f>VLOOKUP(B423,Index_Methodology!$S$23:$Z$571,6,FALSE)</f>
        <v>0.5164179104477612</v>
      </c>
      <c r="P423" s="35">
        <f>VLOOKUP(B423,Index_Methodology!$S$23:$Z$571,7,FALSE)</f>
        <v>0.37037037037037035</v>
      </c>
    </row>
    <row r="424" spans="1:16" x14ac:dyDescent="0.25">
      <c r="A424" t="s">
        <v>88</v>
      </c>
      <c r="B424" s="15">
        <f>Index_Methodology!AB439</f>
        <v>44429</v>
      </c>
      <c r="C424" s="32">
        <f>Index_Methodology!AC439</f>
        <v>9.554949429156121</v>
      </c>
      <c r="D424" s="32">
        <f>Index_Methodology!AD439</f>
        <v>10.77481208281802</v>
      </c>
      <c r="E424" s="32">
        <f>Index_Methodology!AE439</f>
        <v>9.8099634090467305</v>
      </c>
      <c r="F424" s="32">
        <f>Index_Methodology!AF439</f>
        <v>6.8556654698623545</v>
      </c>
      <c r="G424" s="32">
        <f>Index_Methodology!AG439</f>
        <v>8.1756048049338741</v>
      </c>
      <c r="H424" s="32">
        <f>Index_Methodology!AH439</f>
        <v>5.6736541819550519</v>
      </c>
      <c r="I424" s="32" t="e">
        <f>VLOOKUP(B424,#REF!,33,FALSE)</f>
        <v>#REF!</v>
      </c>
      <c r="J424" s="35">
        <f>VLOOKUP(B424,Index_Methodology!$S$23:$Z$571,8,FALSE)</f>
        <v>6.4626192381065969E-2</v>
      </c>
      <c r="K424" s="35">
        <f>VLOOKUP(B424,Index_Methodology!$S$23:$Z$571,2,FALSE)</f>
        <v>0.61749999999999994</v>
      </c>
      <c r="L424" s="35">
        <f>VLOOKUP(B424,Index_Methodology!$S$23:$Z$571,3,FALSE)</f>
        <v>0.69633507853403143</v>
      </c>
      <c r="M424" s="35">
        <f>VLOOKUP(B424,Index_Methodology!$S$23:$Z$571,4,FALSE)</f>
        <v>0.63398058252427181</v>
      </c>
      <c r="N424" s="35">
        <f>VLOOKUP(B424,Index_Methodology!$S$23:$Z$571,5,FALSE)</f>
        <v>0.44305555555555554</v>
      </c>
      <c r="O424" s="35">
        <f>VLOOKUP(B424,Index_Methodology!$S$23:$Z$571,6,FALSE)</f>
        <v>0.5283582089552239</v>
      </c>
      <c r="P424" s="35">
        <f>VLOOKUP(B424,Index_Methodology!$S$23:$Z$571,7,FALSE)</f>
        <v>0.36666666666666664</v>
      </c>
    </row>
    <row r="425" spans="1:16" x14ac:dyDescent="0.25">
      <c r="A425" t="s">
        <v>88</v>
      </c>
      <c r="B425" s="15">
        <f>Index_Methodology!AB440</f>
        <v>44430</v>
      </c>
      <c r="C425" s="32">
        <f>Index_Methodology!AC440</f>
        <v>9.0915065470841121</v>
      </c>
      <c r="D425" s="32">
        <f>Index_Methodology!AD440</f>
        <v>10.315130610496068</v>
      </c>
      <c r="E425" s="32">
        <f>Index_Methodology!AE440</f>
        <v>9.841247095042716</v>
      </c>
      <c r="F425" s="32">
        <f>Index_Methodology!AF440</f>
        <v>6.7417932955476516</v>
      </c>
      <c r="G425" s="32">
        <f>Index_Methodology!AG440</f>
        <v>7.8604929732109587</v>
      </c>
      <c r="H425" s="32">
        <f>Index_Methodology!AH440</f>
        <v>6.1689611854684392</v>
      </c>
      <c r="I425" s="32" t="e">
        <f>VLOOKUP(B425,#REF!,33,FALSE)</f>
        <v>#REF!</v>
      </c>
      <c r="J425" s="35">
        <f>VLOOKUP(B425,Index_Methodology!$S$23:$Z$571,8,FALSE)</f>
        <v>6.3039607025726266E-2</v>
      </c>
      <c r="K425" s="35">
        <f>VLOOKUP(B425,Index_Methodology!$S$23:$Z$571,2,FALSE)</f>
        <v>0.57312499999999988</v>
      </c>
      <c r="L425" s="35">
        <f>VLOOKUP(B425,Index_Methodology!$S$23:$Z$571,3,FALSE)</f>
        <v>0.65026178010471203</v>
      </c>
      <c r="M425" s="35">
        <f>VLOOKUP(B425,Index_Methodology!$S$23:$Z$571,4,FALSE)</f>
        <v>0.62038834951456301</v>
      </c>
      <c r="N425" s="35">
        <f>VLOOKUP(B425,Index_Methodology!$S$23:$Z$571,5,FALSE)</f>
        <v>0.42499999999999999</v>
      </c>
      <c r="O425" s="35">
        <f>VLOOKUP(B425,Index_Methodology!$S$23:$Z$571,6,FALSE)</f>
        <v>0.4955223880597015</v>
      </c>
      <c r="P425" s="35">
        <f>VLOOKUP(B425,Index_Methodology!$S$23:$Z$571,7,FALSE)</f>
        <v>0.38888888888888884</v>
      </c>
    </row>
    <row r="426" spans="1:16" x14ac:dyDescent="0.25">
      <c r="A426" t="s">
        <v>88</v>
      </c>
      <c r="B426" s="15">
        <f>Index_Methodology!AB441</f>
        <v>44431</v>
      </c>
      <c r="C426" s="32">
        <f>Index_Methodology!AC441</f>
        <v>10.73699487218672</v>
      </c>
      <c r="D426" s="32">
        <f>Index_Methodology!AD441</f>
        <v>12.127853691130683</v>
      </c>
      <c r="E426" s="32">
        <f>Index_Methodology!AE441</f>
        <v>11.603441999882756</v>
      </c>
      <c r="F426" s="32">
        <f>Index_Methodology!AF441</f>
        <v>7.8507059280505054</v>
      </c>
      <c r="G426" s="32">
        <f>Index_Methodology!AG441</f>
        <v>9.125842536206207</v>
      </c>
      <c r="H426" s="32">
        <f>Index_Methodology!AH441</f>
        <v>6.9784052693782259</v>
      </c>
      <c r="I426" s="32" t="e">
        <f>VLOOKUP(B426,#REF!,33,FALSE)</f>
        <v>#REF!</v>
      </c>
      <c r="J426" s="35">
        <f>VLOOKUP(B426,Index_Methodology!$S$23:$Z$571,8,FALSE)</f>
        <v>5.4135259159495276E-2</v>
      </c>
      <c r="K426" s="35">
        <f>VLOOKUP(B426,Index_Methodology!$S$23:$Z$571,2,FALSE)</f>
        <v>0.58124999999999993</v>
      </c>
      <c r="L426" s="35">
        <f>VLOOKUP(B426,Index_Methodology!$S$23:$Z$571,3,FALSE)</f>
        <v>0.65654450261780095</v>
      </c>
      <c r="M426" s="35">
        <f>VLOOKUP(B426,Index_Methodology!$S$23:$Z$571,4,FALSE)</f>
        <v>0.62815533980582516</v>
      </c>
      <c r="N426" s="35">
        <f>VLOOKUP(B426,Index_Methodology!$S$23:$Z$571,5,FALSE)</f>
        <v>0.42499999999999999</v>
      </c>
      <c r="O426" s="35">
        <f>VLOOKUP(B426,Index_Methodology!$S$23:$Z$571,6,FALSE)</f>
        <v>0.49402985074626865</v>
      </c>
      <c r="P426" s="35">
        <f>VLOOKUP(B426,Index_Methodology!$S$23:$Z$571,7,FALSE)</f>
        <v>0.37777777777777771</v>
      </c>
    </row>
    <row r="427" spans="1:16" x14ac:dyDescent="0.25">
      <c r="A427" t="s">
        <v>88</v>
      </c>
      <c r="B427" s="15">
        <f>Index_Methodology!AB442</f>
        <v>44432</v>
      </c>
      <c r="C427" s="32">
        <f>Index_Methodology!AC442</f>
        <v>12.058190423070693</v>
      </c>
      <c r="D427" s="32">
        <f>Index_Methodology!AD442</f>
        <v>13.432201706143436</v>
      </c>
      <c r="E427" s="32">
        <f>Index_Methodology!AE442</f>
        <v>12.913912011362296</v>
      </c>
      <c r="F427" s="32">
        <f>Index_Methodology!AF442</f>
        <v>8.7508745866468196</v>
      </c>
      <c r="G427" s="32">
        <f>Index_Methodology!AG442</f>
        <v>10.018560545204085</v>
      </c>
      <c r="H427" s="32">
        <f>Index_Methodology!AH442</f>
        <v>7.7785551881305066</v>
      </c>
      <c r="I427" s="32" t="e">
        <f>VLOOKUP(B427,#REF!,33,FALSE)</f>
        <v>#REF!</v>
      </c>
      <c r="J427" s="35">
        <f>VLOOKUP(B427,Index_Methodology!$S$23:$Z$571,8,FALSE)</f>
        <v>4.8566574208310356E-2</v>
      </c>
      <c r="K427" s="35">
        <f>VLOOKUP(B427,Index_Methodology!$S$23:$Z$571,2,FALSE)</f>
        <v>0.58562500000000006</v>
      </c>
      <c r="L427" s="35">
        <f>VLOOKUP(B427,Index_Methodology!$S$23:$Z$571,3,FALSE)</f>
        <v>0.65235602094240819</v>
      </c>
      <c r="M427" s="35">
        <f>VLOOKUP(B427,Index_Methodology!$S$23:$Z$571,4,FALSE)</f>
        <v>0.62718446601941735</v>
      </c>
      <c r="N427" s="35">
        <f>VLOOKUP(B427,Index_Methodology!$S$23:$Z$571,5,FALSE)</f>
        <v>0.42499999999999999</v>
      </c>
      <c r="O427" s="35">
        <f>VLOOKUP(B427,Index_Methodology!$S$23:$Z$571,6,FALSE)</f>
        <v>0.48656716417910451</v>
      </c>
      <c r="P427" s="35">
        <f>VLOOKUP(B427,Index_Methodology!$S$23:$Z$571,7,FALSE)</f>
        <v>0.37777777777777777</v>
      </c>
    </row>
    <row r="428" spans="1:16" x14ac:dyDescent="0.25">
      <c r="A428" t="s">
        <v>88</v>
      </c>
      <c r="B428" s="15">
        <f>Index_Methodology!AB443</f>
        <v>44433</v>
      </c>
      <c r="C428" s="32">
        <f>Index_Methodology!AC443</f>
        <v>12.065200072551544</v>
      </c>
      <c r="D428" s="32">
        <f>Index_Methodology!AD443</f>
        <v>13.254717987547444</v>
      </c>
      <c r="E428" s="32">
        <f>Index_Methodology!AE443</f>
        <v>12.103080476585539</v>
      </c>
      <c r="F428" s="32">
        <f>Index_Methodology!AF443</f>
        <v>8.3769437761883569</v>
      </c>
      <c r="G428" s="32">
        <f>Index_Methodology!AG443</f>
        <v>10.034175452036628</v>
      </c>
      <c r="H428" s="32">
        <f>Index_Methodology!AH443</f>
        <v>6.8296102124338196</v>
      </c>
      <c r="I428" s="32" t="e">
        <f>VLOOKUP(B428,#REF!,33,FALSE)</f>
        <v>#REF!</v>
      </c>
      <c r="J428" s="35">
        <f>VLOOKUP(B428,Index_Methodology!$S$23:$Z$571,8,FALSE)</f>
        <v>5.2060885540471967E-2</v>
      </c>
      <c r="K428" s="35">
        <f>VLOOKUP(B428,Index_Methodology!$S$23:$Z$571,2,FALSE)</f>
        <v>0.62812500000000004</v>
      </c>
      <c r="L428" s="35">
        <f>VLOOKUP(B428,Index_Methodology!$S$23:$Z$571,3,FALSE)</f>
        <v>0.69005235602094239</v>
      </c>
      <c r="M428" s="35">
        <f>VLOOKUP(B428,Index_Methodology!$S$23:$Z$571,4,FALSE)</f>
        <v>0.63009708737864067</v>
      </c>
      <c r="N428" s="35">
        <f>VLOOKUP(B428,Index_Methodology!$S$23:$Z$571,5,FALSE)</f>
        <v>0.43611111111111106</v>
      </c>
      <c r="O428" s="35">
        <f>VLOOKUP(B428,Index_Methodology!$S$23:$Z$571,6,FALSE)</f>
        <v>0.52238805970149249</v>
      </c>
      <c r="P428" s="35">
        <f>VLOOKUP(B428,Index_Methodology!$S$23:$Z$571,7,FALSE)</f>
        <v>0.35555555555555551</v>
      </c>
    </row>
    <row r="429" spans="1:16" x14ac:dyDescent="0.25">
      <c r="A429" t="s">
        <v>88</v>
      </c>
      <c r="B429" s="15">
        <f>Index_Methodology!AB444</f>
        <v>44434</v>
      </c>
      <c r="C429" s="32">
        <f>Index_Methodology!AC444</f>
        <v>10.419396378318318</v>
      </c>
      <c r="D429" s="32">
        <f>Index_Methodology!AD444</f>
        <v>11.386251886917039</v>
      </c>
      <c r="E429" s="32">
        <f>Index_Methodology!AE444</f>
        <v>10.492088659242333</v>
      </c>
      <c r="F429" s="32">
        <f>Index_Methodology!AF444</f>
        <v>7.3302286078621339</v>
      </c>
      <c r="G429" s="32">
        <f>Index_Methodology!AG444</f>
        <v>8.7775189470690282</v>
      </c>
      <c r="H429" s="32">
        <f>Index_Methodology!AH444</f>
        <v>6.0813748450411778</v>
      </c>
      <c r="I429" s="32" t="e">
        <f>VLOOKUP(B429,#REF!,33,FALSE)</f>
        <v>#REF!</v>
      </c>
      <c r="J429" s="35">
        <f>VLOOKUP(B429,Index_Methodology!$S$23:$Z$571,8,FALSE)</f>
        <v>5.9684359575191637E-2</v>
      </c>
      <c r="K429" s="35">
        <f>VLOOKUP(B429,Index_Methodology!$S$23:$Z$571,2,FALSE)</f>
        <v>0.62187499999999996</v>
      </c>
      <c r="L429" s="35">
        <f>VLOOKUP(B429,Index_Methodology!$S$23:$Z$571,3,FALSE)</f>
        <v>0.67958115183246082</v>
      </c>
      <c r="M429" s="35">
        <f>VLOOKUP(B429,Index_Methodology!$S$23:$Z$571,4,FALSE)</f>
        <v>0.62621359223300965</v>
      </c>
      <c r="N429" s="35">
        <f>VLOOKUP(B429,Index_Methodology!$S$23:$Z$571,5,FALSE)</f>
        <v>0.4375</v>
      </c>
      <c r="O429" s="35">
        <f>VLOOKUP(B429,Index_Methodology!$S$23:$Z$571,6,FALSE)</f>
        <v>0.5238805970149254</v>
      </c>
      <c r="P429" s="35">
        <f>VLOOKUP(B429,Index_Methodology!$S$23:$Z$571,7,FALSE)</f>
        <v>0.36296296296296299</v>
      </c>
    </row>
    <row r="430" spans="1:16" x14ac:dyDescent="0.25">
      <c r="A430" t="s">
        <v>88</v>
      </c>
      <c r="B430" s="15">
        <f>Index_Methodology!AB445</f>
        <v>44435</v>
      </c>
      <c r="C430" s="32">
        <f>Index_Methodology!AC445</f>
        <v>10.355711372186558</v>
      </c>
      <c r="D430" s="32">
        <f>Index_Methodology!AD445</f>
        <v>11.214587304568544</v>
      </c>
      <c r="E430" s="32">
        <f>Index_Methodology!AE445</f>
        <v>10.551735757716216</v>
      </c>
      <c r="F430" s="32">
        <f>Index_Methodology!AF445</f>
        <v>7.292754487455321</v>
      </c>
      <c r="G430" s="32">
        <f>Index_Methodology!AG445</f>
        <v>8.9316805492416567</v>
      </c>
      <c r="H430" s="32">
        <f>Index_Methodology!AH445</f>
        <v>6.1737604126605889</v>
      </c>
      <c r="I430" s="32" t="e">
        <f>VLOOKUP(B430,#REF!,33,FALSE)</f>
        <v>#REF!</v>
      </c>
      <c r="J430" s="35">
        <f>VLOOKUP(B430,Index_Methodology!$S$23:$Z$571,8,FALSE)</f>
        <v>5.9991050124142867E-2</v>
      </c>
      <c r="K430" s="35">
        <f>VLOOKUP(B430,Index_Methodology!$S$23:$Z$571,2,FALSE)</f>
        <v>0.62125000000000008</v>
      </c>
      <c r="L430" s="35">
        <f>VLOOKUP(B430,Index_Methodology!$S$23:$Z$571,3,FALSE)</f>
        <v>0.67277486910994777</v>
      </c>
      <c r="M430" s="35">
        <f>VLOOKUP(B430,Index_Methodology!$S$23:$Z$571,4,FALSE)</f>
        <v>0.63300970873786411</v>
      </c>
      <c r="N430" s="35">
        <f>VLOOKUP(B430,Index_Methodology!$S$23:$Z$571,5,FALSE)</f>
        <v>0.4375</v>
      </c>
      <c r="O430" s="35">
        <f>VLOOKUP(B430,Index_Methodology!$S$23:$Z$571,6,FALSE)</f>
        <v>0.5358208955223881</v>
      </c>
      <c r="P430" s="35">
        <f>VLOOKUP(B430,Index_Methodology!$S$23:$Z$571,7,FALSE)</f>
        <v>0.37037037037037035</v>
      </c>
    </row>
    <row r="431" spans="1:16" x14ac:dyDescent="0.25">
      <c r="A431" t="s">
        <v>88</v>
      </c>
      <c r="B431" s="15">
        <f>Index_Methodology!AB446</f>
        <v>44436</v>
      </c>
      <c r="C431" s="32">
        <f>Index_Methodology!AC446</f>
        <v>9.445886287546152</v>
      </c>
      <c r="D431" s="32">
        <f>Index_Methodology!AD446</f>
        <v>9.9900884259057605</v>
      </c>
      <c r="E431" s="32">
        <f>Index_Methodology!AE446</f>
        <v>9.7625441094704293</v>
      </c>
      <c r="F431" s="32">
        <f>Index_Methodology!AF446</f>
        <v>6.7095028406306438</v>
      </c>
      <c r="G431" s="32">
        <f>Index_Methodology!AG446</f>
        <v>8.295134190840038</v>
      </c>
      <c r="H431" s="32">
        <f>Index_Methodology!AH446</f>
        <v>5.4966042079983541</v>
      </c>
      <c r="I431" s="32" t="e">
        <f>VLOOKUP(B431,#REF!,33,FALSE)</f>
        <v>#REF!</v>
      </c>
      <c r="J431" s="35">
        <f>VLOOKUP(B431,Index_Methodology!$S$23:$Z$571,8,FALSE)</f>
        <v>6.6034036511997601E-2</v>
      </c>
      <c r="K431" s="35">
        <f>VLOOKUP(B431,Index_Methodology!$S$23:$Z$571,2,FALSE)</f>
        <v>0.62375000000000003</v>
      </c>
      <c r="L431" s="35">
        <f>VLOOKUP(B431,Index_Methodology!$S$23:$Z$571,3,FALSE)</f>
        <v>0.65968586387434558</v>
      </c>
      <c r="M431" s="35">
        <f>VLOOKUP(B431,Index_Methodology!$S$23:$Z$571,4,FALSE)</f>
        <v>0.64466019417475739</v>
      </c>
      <c r="N431" s="35">
        <f>VLOOKUP(B431,Index_Methodology!$S$23:$Z$571,5,FALSE)</f>
        <v>0.44305555555555554</v>
      </c>
      <c r="O431" s="35">
        <f>VLOOKUP(B431,Index_Methodology!$S$23:$Z$571,6,FALSE)</f>
        <v>0.5477611940298508</v>
      </c>
      <c r="P431" s="35">
        <f>VLOOKUP(B431,Index_Methodology!$S$23:$Z$571,7,FALSE)</f>
        <v>0.36296296296296299</v>
      </c>
    </row>
    <row r="432" spans="1:16" x14ac:dyDescent="0.25">
      <c r="A432" t="s">
        <v>88</v>
      </c>
      <c r="B432" s="15">
        <f>Index_Methodology!AB447</f>
        <v>44437</v>
      </c>
      <c r="C432" s="32">
        <f>Index_Methodology!AC447</f>
        <v>9.1494715369508306</v>
      </c>
      <c r="D432" s="32">
        <f>Index_Methodology!AD447</f>
        <v>9.6567493043843662</v>
      </c>
      <c r="E432" s="32">
        <f>Index_Methodology!AE447</f>
        <v>10.07564884091652</v>
      </c>
      <c r="F432" s="32">
        <f>Index_Methodology!AF447</f>
        <v>6.901140961156373</v>
      </c>
      <c r="G432" s="32">
        <f>Index_Methodology!AG447</f>
        <v>8.4253113340246539</v>
      </c>
      <c r="H432" s="32">
        <f>Index_Methodology!AH447</f>
        <v>5.7072726936145539</v>
      </c>
      <c r="I432" s="32" t="e">
        <f>VLOOKUP(B432,#REF!,33,FALSE)</f>
        <v>#REF!</v>
      </c>
      <c r="J432" s="35">
        <f>VLOOKUP(B432,Index_Methodology!$S$23:$Z$571,8,FALSE)</f>
        <v>6.3596569228075508E-2</v>
      </c>
      <c r="K432" s="35">
        <f>VLOOKUP(B432,Index_Methodology!$S$23:$Z$571,2,FALSE)</f>
        <v>0.58187499999999992</v>
      </c>
      <c r="L432" s="35">
        <f>VLOOKUP(B432,Index_Methodology!$S$23:$Z$571,3,FALSE)</f>
        <v>0.6141361256544503</v>
      </c>
      <c r="M432" s="35">
        <f>VLOOKUP(B432,Index_Methodology!$S$23:$Z$571,4,FALSE)</f>
        <v>0.64077669902912615</v>
      </c>
      <c r="N432" s="35">
        <f>VLOOKUP(B432,Index_Methodology!$S$23:$Z$571,5,FALSE)</f>
        <v>0.43888888888888883</v>
      </c>
      <c r="O432" s="35">
        <f>VLOOKUP(B432,Index_Methodology!$S$23:$Z$571,6,FALSE)</f>
        <v>0.5358208955223881</v>
      </c>
      <c r="P432" s="35">
        <f>VLOOKUP(B432,Index_Methodology!$S$23:$Z$571,7,FALSE)</f>
        <v>0.36296296296296293</v>
      </c>
    </row>
    <row r="433" spans="1:16" x14ac:dyDescent="0.25">
      <c r="A433" t="s">
        <v>88</v>
      </c>
      <c r="B433" s="15">
        <f>Index_Methodology!AB448</f>
        <v>44438</v>
      </c>
      <c r="C433" s="32">
        <f>Index_Methodology!AC448</f>
        <v>9.7065952756557454</v>
      </c>
      <c r="D433" s="32">
        <f>Index_Methodology!AD448</f>
        <v>10.198282884003518</v>
      </c>
      <c r="E433" s="32">
        <f>Index_Methodology!AE448</f>
        <v>10.624727613187559</v>
      </c>
      <c r="F433" s="32">
        <f>Index_Methodology!AF448</f>
        <v>7.2810841261365189</v>
      </c>
      <c r="G433" s="32">
        <f>Index_Methodology!AG448</f>
        <v>7.9711570246584129</v>
      </c>
      <c r="H433" s="32">
        <f>Index_Methodology!AH448</f>
        <v>6.0675701051137647</v>
      </c>
      <c r="I433" s="32" t="e">
        <f>VLOOKUP(B433,#REF!,33,FALSE)</f>
        <v>#REF!</v>
      </c>
      <c r="J433" s="35">
        <f>VLOOKUP(B433,Index_Methodology!$S$23:$Z$571,8,FALSE)</f>
        <v>6.1040970924789342E-2</v>
      </c>
      <c r="K433" s="35">
        <f>VLOOKUP(B433,Index_Methodology!$S$23:$Z$571,2,FALSE)</f>
        <v>0.59249999999999992</v>
      </c>
      <c r="L433" s="35">
        <f>VLOOKUP(B433,Index_Methodology!$S$23:$Z$571,3,FALSE)</f>
        <v>0.62251308900523561</v>
      </c>
      <c r="M433" s="35">
        <f>VLOOKUP(B433,Index_Methodology!$S$23:$Z$571,4,FALSE)</f>
        <v>0.64854368932038831</v>
      </c>
      <c r="N433" s="35">
        <f>VLOOKUP(B433,Index_Methodology!$S$23:$Z$571,5,FALSE)</f>
        <v>0.44444444444444448</v>
      </c>
      <c r="O433" s="35">
        <f>VLOOKUP(B433,Index_Methodology!$S$23:$Z$571,6,FALSE)</f>
        <v>0.48656716417910451</v>
      </c>
      <c r="P433" s="35">
        <f>VLOOKUP(B433,Index_Methodology!$S$23:$Z$571,7,FALSE)</f>
        <v>0.37037037037037035</v>
      </c>
    </row>
    <row r="434" spans="1:16" x14ac:dyDescent="0.25">
      <c r="A434" t="s">
        <v>88</v>
      </c>
      <c r="B434" s="15">
        <f>Index_Methodology!AB449</f>
        <v>44439</v>
      </c>
      <c r="C434" s="32">
        <f>Index_Methodology!AC449</f>
        <v>9.496754762607214</v>
      </c>
      <c r="D434" s="32">
        <f>Index_Methodology!AD449</f>
        <v>9.7296811845181779</v>
      </c>
      <c r="E434" s="32">
        <f>Index_Methodology!AE449</f>
        <v>10.054172145241012</v>
      </c>
      <c r="F434" s="32">
        <f>Index_Methodology!AF449</f>
        <v>7.0930118558892072</v>
      </c>
      <c r="G434" s="32">
        <f>Index_Methodology!AG449</f>
        <v>7.528238122336802</v>
      </c>
      <c r="H434" s="32">
        <f>Index_Methodology!AH449</f>
        <v>5.7794911418356492</v>
      </c>
      <c r="I434" s="32" t="e">
        <f>VLOOKUP(B434,#REF!,33,FALSE)</f>
        <v>#REF!</v>
      </c>
      <c r="J434" s="35">
        <f>VLOOKUP(B434,Index_Methodology!$S$23:$Z$571,8,FALSE)</f>
        <v>6.3442724916126098E-2</v>
      </c>
      <c r="K434" s="35">
        <f>VLOOKUP(B434,Index_Methodology!$S$23:$Z$571,2,FALSE)</f>
        <v>0.60249999999999992</v>
      </c>
      <c r="L434" s="35">
        <f>VLOOKUP(B434,Index_Methodology!$S$23:$Z$571,3,FALSE)</f>
        <v>0.61727748691099471</v>
      </c>
      <c r="M434" s="35">
        <f>VLOOKUP(B434,Index_Methodology!$S$23:$Z$571,4,FALSE)</f>
        <v>0.63786407766990294</v>
      </c>
      <c r="N434" s="35">
        <f>VLOOKUP(B434,Index_Methodology!$S$23:$Z$571,5,FALSE)</f>
        <v>0.45</v>
      </c>
      <c r="O434" s="35">
        <f>VLOOKUP(B434,Index_Methodology!$S$23:$Z$571,6,FALSE)</f>
        <v>0.4776119402985074</v>
      </c>
      <c r="P434" s="35">
        <f>VLOOKUP(B434,Index_Methodology!$S$23:$Z$571,7,FALSE)</f>
        <v>0.36666666666666659</v>
      </c>
    </row>
    <row r="435" spans="1:16" x14ac:dyDescent="0.25">
      <c r="A435" t="s">
        <v>88</v>
      </c>
      <c r="B435" s="15">
        <f>Index_Methodology!AB450</f>
        <v>44440</v>
      </c>
      <c r="C435" s="32">
        <f>Index_Methodology!AC450</f>
        <v>10.110107748040832</v>
      </c>
      <c r="D435" s="32">
        <f>Index_Methodology!AD450</f>
        <v>10.325909484104534</v>
      </c>
      <c r="E435" s="32">
        <f>Index_Methodology!AE450</f>
        <v>9.9817493972441991</v>
      </c>
      <c r="F435" s="32">
        <f>Index_Methodology!AF450</f>
        <v>7.0857165413619514</v>
      </c>
      <c r="G435" s="32">
        <f>Index_Methodology!AG450</f>
        <v>7.9395105621813213</v>
      </c>
      <c r="H435" s="32">
        <f>Index_Methodology!AH450</f>
        <v>5.4151004462440939</v>
      </c>
      <c r="I435" s="32" t="e">
        <f>VLOOKUP(B435,#REF!,33,FALSE)</f>
        <v>#REF!</v>
      </c>
      <c r="J435" s="35">
        <f>VLOOKUP(B435,Index_Methodology!$S$23:$Z$571,8,FALSE)</f>
        <v>6.4292094228764168E-2</v>
      </c>
      <c r="K435" s="35">
        <f>VLOOKUP(B435,Index_Methodology!$S$23:$Z$571,2,FALSE)</f>
        <v>0.64999999999999991</v>
      </c>
      <c r="L435" s="35">
        <f>VLOOKUP(B435,Index_Methodology!$S$23:$Z$571,3,FALSE)</f>
        <v>0.66387434554973823</v>
      </c>
      <c r="M435" s="35">
        <f>VLOOKUP(B435,Index_Methodology!$S$23:$Z$571,4,FALSE)</f>
        <v>0.64174757281553396</v>
      </c>
      <c r="N435" s="35">
        <f>VLOOKUP(B435,Index_Methodology!$S$23:$Z$571,5,FALSE)</f>
        <v>0.45555555555555555</v>
      </c>
      <c r="O435" s="35">
        <f>VLOOKUP(B435,Index_Methodology!$S$23:$Z$571,6,FALSE)</f>
        <v>0.5104477611940299</v>
      </c>
      <c r="P435" s="35">
        <f>VLOOKUP(B435,Index_Methodology!$S$23:$Z$571,7,FALSE)</f>
        <v>0.34814814814814821</v>
      </c>
    </row>
    <row r="436" spans="1:16" x14ac:dyDescent="0.25">
      <c r="A436" t="s">
        <v>88</v>
      </c>
      <c r="B436" s="15">
        <f>Index_Methodology!AB451</f>
        <v>44441</v>
      </c>
      <c r="C436" s="32">
        <f>Index_Methodology!AC451</f>
        <v>10.04340965858203</v>
      </c>
      <c r="D436" s="32">
        <f>Index_Methodology!AD451</f>
        <v>10.112172431113599</v>
      </c>
      <c r="E436" s="32">
        <f>Index_Methodology!AE451</f>
        <v>9.9158981095186256</v>
      </c>
      <c r="F436" s="32">
        <f>Index_Methodology!AF451</f>
        <v>7.0175105947784671</v>
      </c>
      <c r="G436" s="32">
        <f>Index_Methodology!AG451</f>
        <v>7.8640704789356422</v>
      </c>
      <c r="H436" s="32">
        <f>Index_Methodology!AH451</f>
        <v>5.5510583298145688</v>
      </c>
      <c r="I436" s="32" t="e">
        <f>VLOOKUP(B436,#REF!,33,FALSE)</f>
        <v>#REF!</v>
      </c>
      <c r="J436" s="35">
        <f>VLOOKUP(B436,Index_Methodology!$S$23:$Z$571,8,FALSE)</f>
        <v>6.4719056784125026E-2</v>
      </c>
      <c r="K436" s="35">
        <f>VLOOKUP(B436,Index_Methodology!$S$23:$Z$571,2,FALSE)</f>
        <v>0.65000000000000013</v>
      </c>
      <c r="L436" s="35">
        <f>VLOOKUP(B436,Index_Methodology!$S$23:$Z$571,3,FALSE)</f>
        <v>0.65445026178010468</v>
      </c>
      <c r="M436" s="35">
        <f>VLOOKUP(B436,Index_Methodology!$S$23:$Z$571,4,FALSE)</f>
        <v>0.64174757281553396</v>
      </c>
      <c r="N436" s="35">
        <f>VLOOKUP(B436,Index_Methodology!$S$23:$Z$571,5,FALSE)</f>
        <v>0.45416666666666661</v>
      </c>
      <c r="O436" s="35">
        <f>VLOOKUP(B436,Index_Methodology!$S$23:$Z$571,6,FALSE)</f>
        <v>0.50895522388059711</v>
      </c>
      <c r="P436" s="35">
        <f>VLOOKUP(B436,Index_Methodology!$S$23:$Z$571,7,FALSE)</f>
        <v>0.35925925925925928</v>
      </c>
    </row>
    <row r="437" spans="1:16" x14ac:dyDescent="0.25">
      <c r="A437" t="s">
        <v>88</v>
      </c>
      <c r="B437" s="15">
        <f>Index_Methodology!AB452</f>
        <v>44442</v>
      </c>
      <c r="C437" s="32">
        <f>Index_Methodology!AC452</f>
        <v>9.8168206603380721</v>
      </c>
      <c r="D437" s="32">
        <f>Index_Methodology!AD452</f>
        <v>9.8935451026088028</v>
      </c>
      <c r="E437" s="32">
        <f>Index_Methodology!AE452</f>
        <v>9.657483195383838</v>
      </c>
      <c r="F437" s="32">
        <f>Index_Methodology!AF452</f>
        <v>6.7398127087338695</v>
      </c>
      <c r="G437" s="32">
        <f>Index_Methodology!AG452</f>
        <v>7.8068635421015582</v>
      </c>
      <c r="H437" s="32">
        <f>Index_Methodology!AH452</f>
        <v>5.599013672883796</v>
      </c>
      <c r="I437" s="32" t="e">
        <f>VLOOKUP(B437,#REF!,33,FALSE)</f>
        <v>#REF!</v>
      </c>
      <c r="J437" s="35">
        <f>VLOOKUP(B437,Index_Methodology!$S$23:$Z$571,8,FALSE)</f>
        <v>6.6149216988714635E-2</v>
      </c>
      <c r="K437" s="35">
        <f>VLOOKUP(B437,Index_Methodology!$S$23:$Z$571,2,FALSE)</f>
        <v>0.64937500000000004</v>
      </c>
      <c r="L437" s="35">
        <f>VLOOKUP(B437,Index_Methodology!$S$23:$Z$571,3,FALSE)</f>
        <v>0.65445026178010468</v>
      </c>
      <c r="M437" s="35">
        <f>VLOOKUP(B437,Index_Methodology!$S$23:$Z$571,4,FALSE)</f>
        <v>0.63883495145631064</v>
      </c>
      <c r="N437" s="35">
        <f>VLOOKUP(B437,Index_Methodology!$S$23:$Z$571,5,FALSE)</f>
        <v>0.4458333333333333</v>
      </c>
      <c r="O437" s="35">
        <f>VLOOKUP(B437,Index_Methodology!$S$23:$Z$571,6,FALSE)</f>
        <v>0.51641791044776131</v>
      </c>
      <c r="P437" s="35">
        <f>VLOOKUP(B437,Index_Methodology!$S$23:$Z$571,7,FALSE)</f>
        <v>0.37037037037037035</v>
      </c>
    </row>
    <row r="438" spans="1:16" x14ac:dyDescent="0.25">
      <c r="A438" t="s">
        <v>88</v>
      </c>
      <c r="B438" s="15">
        <f>Index_Methodology!AB453</f>
        <v>44443</v>
      </c>
      <c r="C438" s="32">
        <f>Index_Methodology!AC453</f>
        <v>10.564337330168813</v>
      </c>
      <c r="D438" s="32">
        <f>Index_Methodology!AD453</f>
        <v>10.686600190785279</v>
      </c>
      <c r="E438" s="32">
        <f>Index_Methodology!AE453</f>
        <v>10.53717862770127</v>
      </c>
      <c r="F438" s="32">
        <f>Index_Methodology!AF453</f>
        <v>7.4914688686831346</v>
      </c>
      <c r="G438" s="32">
        <f>Index_Methodology!AG453</f>
        <v>8.6133369780839875</v>
      </c>
      <c r="H438" s="32">
        <f>Index_Methodology!AH453</f>
        <v>6.0113914326211164</v>
      </c>
      <c r="I438" s="32" t="e">
        <f>VLOOKUP(B438,#REF!,33,FALSE)</f>
        <v>#REF!</v>
      </c>
      <c r="J438" s="35">
        <f>VLOOKUP(B438,Index_Methodology!$S$23:$Z$571,8,FALSE)</f>
        <v>6.0995307122562611E-2</v>
      </c>
      <c r="K438" s="35">
        <f>VLOOKUP(B438,Index_Methodology!$S$23:$Z$571,2,FALSE)</f>
        <v>0.64437499999999992</v>
      </c>
      <c r="L438" s="35">
        <f>VLOOKUP(B438,Index_Methodology!$S$23:$Z$571,3,FALSE)</f>
        <v>0.65183246073298429</v>
      </c>
      <c r="M438" s="35">
        <f>VLOOKUP(B438,Index_Methodology!$S$23:$Z$571,4,FALSE)</f>
        <v>0.64271844660194177</v>
      </c>
      <c r="N438" s="35">
        <f>VLOOKUP(B438,Index_Methodology!$S$23:$Z$571,5,FALSE)</f>
        <v>0.45694444444444449</v>
      </c>
      <c r="O438" s="35">
        <f>VLOOKUP(B438,Index_Methodology!$S$23:$Z$571,6,FALSE)</f>
        <v>0.52537313432835819</v>
      </c>
      <c r="P438" s="35">
        <f>VLOOKUP(B438,Index_Methodology!$S$23:$Z$571,7,FALSE)</f>
        <v>0.36666666666666664</v>
      </c>
    </row>
    <row r="439" spans="1:16" x14ac:dyDescent="0.25">
      <c r="A439" t="s">
        <v>88</v>
      </c>
      <c r="B439" s="15">
        <f>Index_Methodology!AB454</f>
        <v>44444</v>
      </c>
      <c r="C439" s="32">
        <f>Index_Methodology!AC454</f>
        <v>11.277444609803545</v>
      </c>
      <c r="D439" s="32">
        <f>Index_Methodology!AD454</f>
        <v>11.439583858930609</v>
      </c>
      <c r="E439" s="32">
        <f>Index_Methodology!AE454</f>
        <v>11.985279207150704</v>
      </c>
      <c r="F439" s="32">
        <f>Index_Methodology!AF454</f>
        <v>8.415022210882908</v>
      </c>
      <c r="G439" s="32">
        <f>Index_Methodology!AG454</f>
        <v>9.0995277489323385</v>
      </c>
      <c r="H439" s="32">
        <f>Index_Methodology!AH454</f>
        <v>7.573519989794617</v>
      </c>
      <c r="I439" s="32" t="e">
        <f>VLOOKUP(B439,#REF!,33,FALSE)</f>
        <v>#REF!</v>
      </c>
      <c r="J439" s="35">
        <f>VLOOKUP(B439,Index_Methodology!$S$23:$Z$571,8,FALSE)</f>
        <v>5.2815599686671912E-2</v>
      </c>
      <c r="K439" s="35">
        <f>VLOOKUP(B439,Index_Methodology!$S$23:$Z$571,2,FALSE)</f>
        <v>0.59562499999999996</v>
      </c>
      <c r="L439" s="35">
        <f>VLOOKUP(B439,Index_Methodology!$S$23:$Z$571,3,FALSE)</f>
        <v>0.60418848167539252</v>
      </c>
      <c r="M439" s="35">
        <f>VLOOKUP(B439,Index_Methodology!$S$23:$Z$571,4,FALSE)</f>
        <v>0.63300970873786411</v>
      </c>
      <c r="N439" s="35">
        <f>VLOOKUP(B439,Index_Methodology!$S$23:$Z$571,5,FALSE)</f>
        <v>0.44444444444444448</v>
      </c>
      <c r="O439" s="35">
        <f>VLOOKUP(B439,Index_Methodology!$S$23:$Z$571,6,FALSE)</f>
        <v>0.48059701492537321</v>
      </c>
      <c r="P439" s="35">
        <f>VLOOKUP(B439,Index_Methodology!$S$23:$Z$571,7,FALSE)</f>
        <v>0.4</v>
      </c>
    </row>
    <row r="440" spans="1:16" x14ac:dyDescent="0.25">
      <c r="A440" t="s">
        <v>88</v>
      </c>
      <c r="B440" s="15">
        <f>Index_Methodology!AB455</f>
        <v>44445</v>
      </c>
      <c r="C440" s="32">
        <f>Index_Methodology!AC455</f>
        <v>8.3487153001247716</v>
      </c>
      <c r="D440" s="32">
        <f>Index_Methodology!AD455</f>
        <v>8.491813688058766</v>
      </c>
      <c r="E440" s="32">
        <f>Index_Methodology!AE455</f>
        <v>8.7678831285968108</v>
      </c>
      <c r="F440" s="32">
        <f>Index_Methodology!AF455</f>
        <v>6.2423924919079923</v>
      </c>
      <c r="G440" s="32">
        <f>Index_Methodology!AG455</f>
        <v>6.6040774188981191</v>
      </c>
      <c r="H440" s="32">
        <f>Index_Methodology!AH455</f>
        <v>5.4798642164989415</v>
      </c>
      <c r="I440" s="32" t="e">
        <f>VLOOKUP(B440,#REF!,33,FALSE)</f>
        <v>#REF!</v>
      </c>
      <c r="J440" s="35">
        <f>VLOOKUP(B440,Index_Methodology!$S$23:$Z$571,8,FALSE)</f>
        <v>7.1642759214829252E-2</v>
      </c>
      <c r="K440" s="35">
        <f>VLOOKUP(B440,Index_Methodology!$S$23:$Z$571,2,FALSE)</f>
        <v>0.59812499999999991</v>
      </c>
      <c r="L440" s="35">
        <f>VLOOKUP(B440,Index_Methodology!$S$23:$Z$571,3,FALSE)</f>
        <v>0.60837696335078528</v>
      </c>
      <c r="M440" s="35">
        <f>VLOOKUP(B440,Index_Methodology!$S$23:$Z$571,4,FALSE)</f>
        <v>0.62815533980582516</v>
      </c>
      <c r="N440" s="35">
        <f>VLOOKUP(B440,Index_Methodology!$S$23:$Z$571,5,FALSE)</f>
        <v>0.44722222222222224</v>
      </c>
      <c r="O440" s="35">
        <f>VLOOKUP(B440,Index_Methodology!$S$23:$Z$571,6,FALSE)</f>
        <v>0.47313432835820901</v>
      </c>
      <c r="P440" s="35">
        <f>VLOOKUP(B440,Index_Methodology!$S$23:$Z$571,7,FALSE)</f>
        <v>0.3925925925925926</v>
      </c>
    </row>
    <row r="441" spans="1:16" x14ac:dyDescent="0.25">
      <c r="A441" t="s">
        <v>88</v>
      </c>
      <c r="B441" s="15">
        <f>Index_Methodology!AB456</f>
        <v>44446</v>
      </c>
      <c r="C441" s="32">
        <f>Index_Methodology!AC456</f>
        <v>8.9962478692116292</v>
      </c>
      <c r="D441" s="32">
        <f>Index_Methodology!AD456</f>
        <v>9.2697490033409444</v>
      </c>
      <c r="E441" s="32">
        <f>Index_Methodology!AE456</f>
        <v>9.3213957688657665</v>
      </c>
      <c r="F441" s="32">
        <f>Index_Methodology!AF456</f>
        <v>6.8458842328734626</v>
      </c>
      <c r="G441" s="32">
        <f>Index_Methodology!AG456</f>
        <v>6.9505690297684222</v>
      </c>
      <c r="H441" s="32">
        <f>Index_Methodology!AH456</f>
        <v>6.2158948862900143</v>
      </c>
      <c r="I441" s="32" t="e">
        <f>VLOOKUP(B441,#REF!,33,FALSE)</f>
        <v>#REF!</v>
      </c>
      <c r="J441" s="35">
        <f>VLOOKUP(B441,Index_Methodology!$S$23:$Z$571,8,FALSE)</f>
        <v>6.6138684554957888E-2</v>
      </c>
      <c r="K441" s="35">
        <f>VLOOKUP(B441,Index_Methodology!$S$23:$Z$571,2,FALSE)</f>
        <v>0.59499999999999997</v>
      </c>
      <c r="L441" s="35">
        <f>VLOOKUP(B441,Index_Methodology!$S$23:$Z$571,3,FALSE)</f>
        <v>0.61308900523560206</v>
      </c>
      <c r="M441" s="35">
        <f>VLOOKUP(B441,Index_Methodology!$S$23:$Z$571,4,FALSE)</f>
        <v>0.6165048543689321</v>
      </c>
      <c r="N441" s="35">
        <f>VLOOKUP(B441,Index_Methodology!$S$23:$Z$571,5,FALSE)</f>
        <v>0.45277777777777783</v>
      </c>
      <c r="O441" s="35">
        <f>VLOOKUP(B441,Index_Methodology!$S$23:$Z$571,6,FALSE)</f>
        <v>0.45970149253731335</v>
      </c>
      <c r="P441" s="35">
        <f>VLOOKUP(B441,Index_Methodology!$S$23:$Z$571,7,FALSE)</f>
        <v>0.41111111111111109</v>
      </c>
    </row>
    <row r="442" spans="1:16" x14ac:dyDescent="0.25">
      <c r="A442" t="s">
        <v>88</v>
      </c>
      <c r="B442" s="15">
        <f>Index_Methodology!AB457</f>
        <v>44447</v>
      </c>
      <c r="C442" s="32">
        <f>Index_Methodology!AC457</f>
        <v>10.144893642693381</v>
      </c>
      <c r="D442" s="32">
        <f>Index_Methodology!AD457</f>
        <v>10.331801380497035</v>
      </c>
      <c r="E442" s="32">
        <f>Index_Methodology!AE457</f>
        <v>9.7862372369155786</v>
      </c>
      <c r="F442" s="32">
        <f>Index_Methodology!AF457</f>
        <v>7.3394652203914976</v>
      </c>
      <c r="G442" s="32">
        <f>Index_Methodology!AG457</f>
        <v>7.8400988248655166</v>
      </c>
      <c r="H442" s="32">
        <f>Index_Methodology!AH457</f>
        <v>6.3681728081406828</v>
      </c>
      <c r="I442" s="32" t="e">
        <f>VLOOKUP(B442,#REF!,33,FALSE)</f>
        <v>#REF!</v>
      </c>
      <c r="J442" s="35">
        <f>VLOOKUP(B442,Index_Methodology!$S$23:$Z$571,8,FALSE)</f>
        <v>6.3393961795074658E-2</v>
      </c>
      <c r="K442" s="35">
        <f>VLOOKUP(B442,Index_Methodology!$S$23:$Z$571,2,FALSE)</f>
        <v>0.64312499999999995</v>
      </c>
      <c r="L442" s="35">
        <f>VLOOKUP(B442,Index_Methodology!$S$23:$Z$571,3,FALSE)</f>
        <v>0.65497382198952869</v>
      </c>
      <c r="M442" s="35">
        <f>VLOOKUP(B442,Index_Methodology!$S$23:$Z$571,4,FALSE)</f>
        <v>0.62038834951456312</v>
      </c>
      <c r="N442" s="35">
        <f>VLOOKUP(B442,Index_Methodology!$S$23:$Z$571,5,FALSE)</f>
        <v>0.46527777777777779</v>
      </c>
      <c r="O442" s="35">
        <f>VLOOKUP(B442,Index_Methodology!$S$23:$Z$571,6,FALSE)</f>
        <v>0.4970149253731343</v>
      </c>
      <c r="P442" s="35">
        <f>VLOOKUP(B442,Index_Methodology!$S$23:$Z$571,7,FALSE)</f>
        <v>0.40370370370370373</v>
      </c>
    </row>
    <row r="443" spans="1:16" x14ac:dyDescent="0.25">
      <c r="A443" t="s">
        <v>88</v>
      </c>
      <c r="B443" s="15">
        <f>Index_Methodology!AB458</f>
        <v>44448</v>
      </c>
      <c r="C443" s="32">
        <f>Index_Methodology!AC458</f>
        <v>9.175665980470324</v>
      </c>
      <c r="D443" s="32">
        <f>Index_Methodology!AD458</f>
        <v>9.3420740149997386</v>
      </c>
      <c r="E443" s="32">
        <f>Index_Methodology!AE458</f>
        <v>8.793802404493217</v>
      </c>
      <c r="F443" s="32">
        <f>Index_Methodology!AF458</f>
        <v>6.617926730553644</v>
      </c>
      <c r="G443" s="32">
        <f>Index_Methodology!AG458</f>
        <v>7.7097912052597506</v>
      </c>
      <c r="H443" s="32">
        <f>Index_Methodology!AH458</f>
        <v>5.7766087177605385</v>
      </c>
      <c r="I443" s="32" t="e">
        <f>VLOOKUP(B443,#REF!,33,FALSE)</f>
        <v>#REF!</v>
      </c>
      <c r="J443" s="35">
        <f>VLOOKUP(B443,Index_Methodology!$S$23:$Z$571,8,FALSE)</f>
        <v>6.9885935404018606E-2</v>
      </c>
      <c r="K443" s="35">
        <f>VLOOKUP(B443,Index_Methodology!$S$23:$Z$571,2,FALSE)</f>
        <v>0.6412500000000001</v>
      </c>
      <c r="L443" s="35">
        <f>VLOOKUP(B443,Index_Methodology!$S$23:$Z$571,3,FALSE)</f>
        <v>0.65287958115183242</v>
      </c>
      <c r="M443" s="35">
        <f>VLOOKUP(B443,Index_Methodology!$S$23:$Z$571,4,FALSE)</f>
        <v>0.61456310679611648</v>
      </c>
      <c r="N443" s="35">
        <f>VLOOKUP(B443,Index_Methodology!$S$23:$Z$571,5,FALSE)</f>
        <v>0.46250000000000002</v>
      </c>
      <c r="O443" s="35">
        <f>VLOOKUP(B443,Index_Methodology!$S$23:$Z$571,6,FALSE)</f>
        <v>0.53880597014925369</v>
      </c>
      <c r="P443" s="35">
        <f>VLOOKUP(B443,Index_Methodology!$S$23:$Z$571,7,FALSE)</f>
        <v>0.40370370370370373</v>
      </c>
    </row>
    <row r="444" spans="1:16" x14ac:dyDescent="0.25">
      <c r="A444" t="s">
        <v>88</v>
      </c>
      <c r="B444" s="15">
        <f>Index_Methodology!AB459</f>
        <v>44449</v>
      </c>
      <c r="C444" s="32">
        <f>Index_Methodology!AC459</f>
        <v>9.5513438040878818</v>
      </c>
      <c r="D444" s="32">
        <f>Index_Methodology!AD459</f>
        <v>9.7145298279987387</v>
      </c>
      <c r="E444" s="32">
        <f>Index_Methodology!AE459</f>
        <v>9.2695056507523077</v>
      </c>
      <c r="F444" s="32">
        <f>Index_Methodology!AF459</f>
        <v>6.7762207734742663</v>
      </c>
      <c r="G444" s="32">
        <f>Index_Methodology!AG459</f>
        <v>8.1781438313158983</v>
      </c>
      <c r="H444" s="32">
        <f>Index_Methodology!AH459</f>
        <v>6.3383726619574663</v>
      </c>
      <c r="I444" s="32" t="e">
        <f>VLOOKUP(B444,#REF!,33,FALSE)</f>
        <v>#REF!</v>
      </c>
      <c r="J444" s="35">
        <f>VLOOKUP(B444,Index_Methodology!$S$23:$Z$571,8,FALSE)</f>
        <v>6.6613663276123655E-2</v>
      </c>
      <c r="K444" s="35">
        <f>VLOOKUP(B444,Index_Methodology!$S$23:$Z$571,2,FALSE)</f>
        <v>0.63625000000000009</v>
      </c>
      <c r="L444" s="35">
        <f>VLOOKUP(B444,Index_Methodology!$S$23:$Z$571,3,FALSE)</f>
        <v>0.6471204188481674</v>
      </c>
      <c r="M444" s="35">
        <f>VLOOKUP(B444,Index_Methodology!$S$23:$Z$571,4,FALSE)</f>
        <v>0.61747572815533969</v>
      </c>
      <c r="N444" s="35">
        <f>VLOOKUP(B444,Index_Methodology!$S$23:$Z$571,5,FALSE)</f>
        <v>0.45138888888888895</v>
      </c>
      <c r="O444" s="35">
        <f>VLOOKUP(B444,Index_Methodology!$S$23:$Z$571,6,FALSE)</f>
        <v>0.54477611940298509</v>
      </c>
      <c r="P444" s="35">
        <f>VLOOKUP(B444,Index_Methodology!$S$23:$Z$571,7,FALSE)</f>
        <v>0.42222222222222222</v>
      </c>
    </row>
    <row r="445" spans="1:16" x14ac:dyDescent="0.25">
      <c r="A445" t="s">
        <v>88</v>
      </c>
      <c r="B445" s="15">
        <f>Index_Methodology!AB460</f>
        <v>44450</v>
      </c>
      <c r="C445" s="32">
        <f>Index_Methodology!AC460</f>
        <v>10.19791151698468</v>
      </c>
      <c r="D445" s="32">
        <f>Index_Methodology!AD460</f>
        <v>10.290327223656325</v>
      </c>
      <c r="E445" s="32">
        <f>Index_Methodology!AE460</f>
        <v>10.178149075290962</v>
      </c>
      <c r="F445" s="32">
        <f>Index_Methodology!AF460</f>
        <v>7.5840145232789089</v>
      </c>
      <c r="G445" s="32">
        <f>Index_Methodology!AG460</f>
        <v>9.0689752481744321</v>
      </c>
      <c r="H445" s="32">
        <f>Index_Methodology!AH460</f>
        <v>6.7213422481284892</v>
      </c>
      <c r="I445" s="32" t="e">
        <f>VLOOKUP(B445,#REF!,33,FALSE)</f>
        <v>#REF!</v>
      </c>
      <c r="J445" s="35">
        <f>VLOOKUP(B445,Index_Methodology!$S$23:$Z$571,8,FALSE)</f>
        <v>6.1716067937221487E-2</v>
      </c>
      <c r="K445" s="35">
        <f>VLOOKUP(B445,Index_Methodology!$S$23:$Z$571,2,FALSE)</f>
        <v>0.62937500000000002</v>
      </c>
      <c r="L445" s="35">
        <f>VLOOKUP(B445,Index_Methodology!$S$23:$Z$571,3,FALSE)</f>
        <v>0.63507853403141357</v>
      </c>
      <c r="M445" s="35">
        <f>VLOOKUP(B445,Index_Methodology!$S$23:$Z$571,4,FALSE)</f>
        <v>0.62815533980582505</v>
      </c>
      <c r="N445" s="35">
        <f>VLOOKUP(B445,Index_Methodology!$S$23:$Z$571,5,FALSE)</f>
        <v>0.46805555555555556</v>
      </c>
      <c r="O445" s="35">
        <f>VLOOKUP(B445,Index_Methodology!$S$23:$Z$571,6,FALSE)</f>
        <v>0.55970149253731338</v>
      </c>
      <c r="P445" s="35">
        <f>VLOOKUP(B445,Index_Methodology!$S$23:$Z$571,7,FALSE)</f>
        <v>0.41481481481481486</v>
      </c>
    </row>
    <row r="446" spans="1:16" x14ac:dyDescent="0.25">
      <c r="A446" t="s">
        <v>88</v>
      </c>
      <c r="B446" s="15">
        <f>Index_Methodology!AB461</f>
        <v>44451</v>
      </c>
      <c r="C446" s="32">
        <f>Index_Methodology!AC461</f>
        <v>8.626767622982678</v>
      </c>
      <c r="D446" s="32">
        <f>Index_Methodology!AD461</f>
        <v>8.8516226670117426</v>
      </c>
      <c r="E446" s="32">
        <f>Index_Methodology!AE461</f>
        <v>9.1560088379533795</v>
      </c>
      <c r="F446" s="32">
        <f>Index_Methodology!AF461</f>
        <v>6.7977892620740379</v>
      </c>
      <c r="G446" s="32">
        <f>Index_Methodology!AG461</f>
        <v>7.7282474937958572</v>
      </c>
      <c r="H446" s="32">
        <f>Index_Methodology!AH461</f>
        <v>6.6872561033411273</v>
      </c>
      <c r="I446" s="32" t="e">
        <f>VLOOKUP(B446,#REF!,33,FALSE)</f>
        <v>#REF!</v>
      </c>
      <c r="J446" s="35">
        <f>VLOOKUP(B446,Index_Methodology!$S$23:$Z$571,8,FALSE)</f>
        <v>6.7015251281350163E-2</v>
      </c>
      <c r="K446" s="35">
        <f>VLOOKUP(B446,Index_Methodology!$S$23:$Z$571,2,FALSE)</f>
        <v>0.578125</v>
      </c>
      <c r="L446" s="35">
        <f>VLOOKUP(B446,Index_Methodology!$S$23:$Z$571,3,FALSE)</f>
        <v>0.59319371727748682</v>
      </c>
      <c r="M446" s="35">
        <f>VLOOKUP(B446,Index_Methodology!$S$23:$Z$571,4,FALSE)</f>
        <v>0.61359223300970867</v>
      </c>
      <c r="N446" s="35">
        <f>VLOOKUP(B446,Index_Methodology!$S$23:$Z$571,5,FALSE)</f>
        <v>0.45555555555555555</v>
      </c>
      <c r="O446" s="35">
        <f>VLOOKUP(B446,Index_Methodology!$S$23:$Z$571,6,FALSE)</f>
        <v>0.51791044776119399</v>
      </c>
      <c r="P446" s="35">
        <f>VLOOKUP(B446,Index_Methodology!$S$23:$Z$571,7,FALSE)</f>
        <v>0.44814814814814818</v>
      </c>
    </row>
    <row r="447" spans="1:16" x14ac:dyDescent="0.25">
      <c r="A447" t="s">
        <v>88</v>
      </c>
      <c r="B447" s="15">
        <f>Index_Methodology!AB462</f>
        <v>44452</v>
      </c>
      <c r="C447" s="32">
        <f>Index_Methodology!AC462</f>
        <v>7.4480904191653794</v>
      </c>
      <c r="D447" s="32">
        <f>Index_Methodology!AD462</f>
        <v>7.5538154756515583</v>
      </c>
      <c r="E447" s="32">
        <f>Index_Methodology!AE462</f>
        <v>7.8204756054826134</v>
      </c>
      <c r="F447" s="32">
        <f>Index_Methodology!AF462</f>
        <v>5.96555311053769</v>
      </c>
      <c r="G447" s="32">
        <f>Index_Methodology!AG462</f>
        <v>6.4868355538297244</v>
      </c>
      <c r="H447" s="32">
        <f>Index_Methodology!AH462</f>
        <v>5.6174149962728794</v>
      </c>
      <c r="I447" s="32" t="e">
        <f>VLOOKUP(B447,#REF!,33,FALSE)</f>
        <v>#REF!</v>
      </c>
      <c r="J447" s="35">
        <f>VLOOKUP(B447,Index_Methodology!$S$23:$Z$571,8,FALSE)</f>
        <v>7.845970807447368E-2</v>
      </c>
      <c r="K447" s="35">
        <f>VLOOKUP(B447,Index_Methodology!$S$23:$Z$571,2,FALSE)</f>
        <v>0.58437499999999998</v>
      </c>
      <c r="L447" s="35">
        <f>VLOOKUP(B447,Index_Methodology!$S$23:$Z$571,3,FALSE)</f>
        <v>0.59267015706806281</v>
      </c>
      <c r="M447" s="35">
        <f>VLOOKUP(B447,Index_Methodology!$S$23:$Z$571,4,FALSE)</f>
        <v>0.61359223300970867</v>
      </c>
      <c r="N447" s="35">
        <f>VLOOKUP(B447,Index_Methodology!$S$23:$Z$571,5,FALSE)</f>
        <v>0.46805555555555556</v>
      </c>
      <c r="O447" s="35">
        <f>VLOOKUP(B447,Index_Methodology!$S$23:$Z$571,6,FALSE)</f>
        <v>0.508955223880597</v>
      </c>
      <c r="P447" s="35">
        <f>VLOOKUP(B447,Index_Methodology!$S$23:$Z$571,7,FALSE)</f>
        <v>0.44074074074074077</v>
      </c>
    </row>
    <row r="448" spans="1:16" x14ac:dyDescent="0.25">
      <c r="A448" t="s">
        <v>88</v>
      </c>
      <c r="B448" s="15">
        <f>Index_Methodology!AB463</f>
        <v>44453</v>
      </c>
      <c r="C448" s="32">
        <f>Index_Methodology!AC463</f>
        <v>7.714069800098212</v>
      </c>
      <c r="D448" s="32">
        <f>Index_Methodology!AD463</f>
        <v>7.7407085618006812</v>
      </c>
      <c r="E448" s="32">
        <f>Index_Methodology!AE463</f>
        <v>8.0439215763056762</v>
      </c>
      <c r="F448" s="32">
        <f>Index_Methodology!AF463</f>
        <v>6.0363052100059296</v>
      </c>
      <c r="G448" s="32">
        <f>Index_Methodology!AG463</f>
        <v>6.5455682775047404</v>
      </c>
      <c r="H448" s="32">
        <f>Index_Methodology!AH463</f>
        <v>5.8843337797439474</v>
      </c>
      <c r="I448" s="32" t="e">
        <f>VLOOKUP(B448,#REF!,33,FALSE)</f>
        <v>#REF!</v>
      </c>
      <c r="J448" s="35">
        <f>VLOOKUP(B448,Index_Methodology!$S$23:$Z$571,8,FALSE)</f>
        <v>7.6159539027313455E-2</v>
      </c>
      <c r="K448" s="35">
        <f>VLOOKUP(B448,Index_Methodology!$S$23:$Z$571,2,FALSE)</f>
        <v>0.58749999999999991</v>
      </c>
      <c r="L448" s="35">
        <f>VLOOKUP(B448,Index_Methodology!$S$23:$Z$571,3,FALSE)</f>
        <v>0.5895287958115184</v>
      </c>
      <c r="M448" s="35">
        <f>VLOOKUP(B448,Index_Methodology!$S$23:$Z$571,4,FALSE)</f>
        <v>0.61262135922330097</v>
      </c>
      <c r="N448" s="35">
        <f>VLOOKUP(B448,Index_Methodology!$S$23:$Z$571,5,FALSE)</f>
        <v>0.45972222222222214</v>
      </c>
      <c r="O448" s="35">
        <f>VLOOKUP(B448,Index_Methodology!$S$23:$Z$571,6,FALSE)</f>
        <v>0.49850746268656715</v>
      </c>
      <c r="P448" s="35">
        <f>VLOOKUP(B448,Index_Methodology!$S$23:$Z$571,7,FALSE)</f>
        <v>0.44814814814814807</v>
      </c>
    </row>
    <row r="449" spans="1:16" x14ac:dyDescent="0.25">
      <c r="A449" t="s">
        <v>88</v>
      </c>
      <c r="B449" s="15">
        <f>Index_Methodology!AB464</f>
        <v>44454</v>
      </c>
      <c r="C449" s="32">
        <f>Index_Methodology!AC464</f>
        <v>8.8319354011840598</v>
      </c>
      <c r="D449" s="32">
        <f>Index_Methodology!AD464</f>
        <v>8.702398967871936</v>
      </c>
      <c r="E449" s="32">
        <f>Index_Methodology!AE464</f>
        <v>8.5229291248226886</v>
      </c>
      <c r="F449" s="32">
        <f>Index_Methodology!AF464</f>
        <v>6.4593620374341922</v>
      </c>
      <c r="G449" s="32">
        <f>Index_Methodology!AG464</f>
        <v>7.4342847365399969</v>
      </c>
      <c r="H449" s="32">
        <f>Index_Methodology!AH464</f>
        <v>5.7076808535907659</v>
      </c>
      <c r="I449" s="32" t="e">
        <f>VLOOKUP(B449,#REF!,33,FALSE)</f>
        <v>#REF!</v>
      </c>
      <c r="J449" s="35">
        <f>VLOOKUP(B449,Index_Methodology!$S$23:$Z$571,8,FALSE)</f>
        <v>7.2676595881118716E-2</v>
      </c>
      <c r="K449" s="35">
        <f>VLOOKUP(B449,Index_Methodology!$S$23:$Z$571,2,FALSE)</f>
        <v>0.64187499999999997</v>
      </c>
      <c r="L449" s="35">
        <f>VLOOKUP(B449,Index_Methodology!$S$23:$Z$571,3,FALSE)</f>
        <v>0.63246073298429328</v>
      </c>
      <c r="M449" s="35">
        <f>VLOOKUP(B449,Index_Methodology!$S$23:$Z$571,4,FALSE)</f>
        <v>0.61941747572815531</v>
      </c>
      <c r="N449" s="35">
        <f>VLOOKUP(B449,Index_Methodology!$S$23:$Z$571,5,FALSE)</f>
        <v>0.46944444444444444</v>
      </c>
      <c r="O449" s="35">
        <f>VLOOKUP(B449,Index_Methodology!$S$23:$Z$571,6,FALSE)</f>
        <v>0.54029850746268648</v>
      </c>
      <c r="P449" s="35">
        <f>VLOOKUP(B449,Index_Methodology!$S$23:$Z$571,7,FALSE)</f>
        <v>0.4148148148148148</v>
      </c>
    </row>
    <row r="450" spans="1:16" x14ac:dyDescent="0.25">
      <c r="A450" t="s">
        <v>88</v>
      </c>
      <c r="B450" s="15">
        <f>Index_Methodology!AB465</f>
        <v>44455</v>
      </c>
      <c r="C450" s="32">
        <f>Index_Methodology!AC465</f>
        <v>10.222186678351292</v>
      </c>
      <c r="D450" s="32">
        <f>Index_Methodology!AD465</f>
        <v>9.912524413582446</v>
      </c>
      <c r="E450" s="32">
        <f>Index_Methodology!AE465</f>
        <v>9.7777101996847406</v>
      </c>
      <c r="F450" s="32">
        <f>Index_Methodology!AF465</f>
        <v>7.4246751489970473</v>
      </c>
      <c r="G450" s="32">
        <f>Index_Methodology!AG465</f>
        <v>8.5249201870680373</v>
      </c>
      <c r="H450" s="32">
        <f>Index_Methodology!AH465</f>
        <v>6.7175632300449468</v>
      </c>
      <c r="I450" s="32" t="e">
        <f>VLOOKUP(B450,#REF!,33,FALSE)</f>
        <v>#REF!</v>
      </c>
      <c r="J450" s="35">
        <f>VLOOKUP(B450,Index_Methodology!$S$23:$Z$571,8,FALSE)</f>
        <v>6.2853479418517821E-2</v>
      </c>
      <c r="K450" s="35">
        <f>VLOOKUP(B450,Index_Methodology!$S$23:$Z$571,2,FALSE)</f>
        <v>0.64249999999999996</v>
      </c>
      <c r="L450" s="35">
        <f>VLOOKUP(B450,Index_Methodology!$S$23:$Z$571,3,FALSE)</f>
        <v>0.62303664921465973</v>
      </c>
      <c r="M450" s="35">
        <f>VLOOKUP(B450,Index_Methodology!$S$23:$Z$571,4,FALSE)</f>
        <v>0.61456310679611659</v>
      </c>
      <c r="N450" s="35">
        <f>VLOOKUP(B450,Index_Methodology!$S$23:$Z$571,5,FALSE)</f>
        <v>0.46666666666666667</v>
      </c>
      <c r="O450" s="35">
        <f>VLOOKUP(B450,Index_Methodology!$S$23:$Z$571,6,FALSE)</f>
        <v>0.53582089552238799</v>
      </c>
      <c r="P450" s="35">
        <f>VLOOKUP(B450,Index_Methodology!$S$23:$Z$571,7,FALSE)</f>
        <v>0.42222222222222217</v>
      </c>
    </row>
    <row r="451" spans="1:16" x14ac:dyDescent="0.25">
      <c r="A451" t="s">
        <v>88</v>
      </c>
      <c r="B451" s="15">
        <f>Index_Methodology!AB466</f>
        <v>44456</v>
      </c>
      <c r="C451" s="32">
        <f>Index_Methodology!AC466</f>
        <v>10.24453960067679</v>
      </c>
      <c r="D451" s="32">
        <f>Index_Methodology!AD466</f>
        <v>9.8699217038046285</v>
      </c>
      <c r="E451" s="32">
        <f>Index_Methodology!AE466</f>
        <v>9.9422773088572018</v>
      </c>
      <c r="F451" s="32">
        <f>Index_Methodology!AF466</f>
        <v>7.4554154338908427</v>
      </c>
      <c r="G451" s="32">
        <f>Index_Methodology!AG466</f>
        <v>8.679438863335605</v>
      </c>
      <c r="H451" s="32">
        <f>Index_Methodology!AH466</f>
        <v>6.7453758687583791</v>
      </c>
      <c r="I451" s="32" t="e">
        <f>VLOOKUP(B451,#REF!,33,FALSE)</f>
        <v>#REF!</v>
      </c>
      <c r="J451" s="35">
        <f>VLOOKUP(B451,Index_Methodology!$S$23:$Z$571,8,FALSE)</f>
        <v>6.2594320974427867E-2</v>
      </c>
      <c r="K451" s="35">
        <f>VLOOKUP(B451,Index_Methodology!$S$23:$Z$571,2,FALSE)</f>
        <v>0.6412500000000001</v>
      </c>
      <c r="L451" s="35">
        <f>VLOOKUP(B451,Index_Methodology!$S$23:$Z$571,3,FALSE)</f>
        <v>0.61780104712041883</v>
      </c>
      <c r="M451" s="35">
        <f>VLOOKUP(B451,Index_Methodology!$S$23:$Z$571,4,FALSE)</f>
        <v>0.62233009708737863</v>
      </c>
      <c r="N451" s="35">
        <f>VLOOKUP(B451,Index_Methodology!$S$23:$Z$571,5,FALSE)</f>
        <v>0.46666666666666679</v>
      </c>
      <c r="O451" s="35">
        <f>VLOOKUP(B451,Index_Methodology!$S$23:$Z$571,6,FALSE)</f>
        <v>0.54328358208955219</v>
      </c>
      <c r="P451" s="35">
        <f>VLOOKUP(B451,Index_Methodology!$S$23:$Z$571,7,FALSE)</f>
        <v>0.42222222222222222</v>
      </c>
    </row>
    <row r="452" spans="1:16" x14ac:dyDescent="0.25">
      <c r="A452" t="s">
        <v>88</v>
      </c>
      <c r="B452" s="15">
        <f>Index_Methodology!AB467</f>
        <v>44457</v>
      </c>
      <c r="C452" s="32">
        <f>Index_Methodology!AC467</f>
        <v>9.6391287223790112</v>
      </c>
      <c r="D452" s="32">
        <f>Index_Methodology!AD467</f>
        <v>9.2720762150346854</v>
      </c>
      <c r="E452" s="32">
        <f>Index_Methodology!AE467</f>
        <v>9.6268030545834051</v>
      </c>
      <c r="F452" s="32">
        <f>Index_Methodology!AF467</f>
        <v>7.2933461769328458</v>
      </c>
      <c r="G452" s="32">
        <f>Index_Methodology!AG467</f>
        <v>8.3766028707911087</v>
      </c>
      <c r="H452" s="32">
        <f>Index_Methodology!AH467</f>
        <v>6.1300330808986674</v>
      </c>
      <c r="I452" s="32" t="e">
        <f>VLOOKUP(B452,#REF!,33,FALSE)</f>
        <v>#REF!</v>
      </c>
      <c r="J452" s="35">
        <f>VLOOKUP(B452,Index_Methodology!$S$23:$Z$571,8,FALSE)</f>
        <v>6.6460882352641595E-2</v>
      </c>
      <c r="K452" s="35">
        <f>VLOOKUP(B452,Index_Methodology!$S$23:$Z$571,2,FALSE)</f>
        <v>0.640625</v>
      </c>
      <c r="L452" s="35">
        <f>VLOOKUP(B452,Index_Methodology!$S$23:$Z$571,3,FALSE)</f>
        <v>0.61623036649214658</v>
      </c>
      <c r="M452" s="35">
        <f>VLOOKUP(B452,Index_Methodology!$S$23:$Z$571,4,FALSE)</f>
        <v>0.63980582524271845</v>
      </c>
      <c r="N452" s="35">
        <f>VLOOKUP(B452,Index_Methodology!$S$23:$Z$571,5,FALSE)</f>
        <v>0.48472222222222222</v>
      </c>
      <c r="O452" s="35">
        <f>VLOOKUP(B452,Index_Methodology!$S$23:$Z$571,6,FALSE)</f>
        <v>0.55671641791044768</v>
      </c>
      <c r="P452" s="35">
        <f>VLOOKUP(B452,Index_Methodology!$S$23:$Z$571,7,FALSE)</f>
        <v>0.40740740740740744</v>
      </c>
    </row>
    <row r="453" spans="1:16" x14ac:dyDescent="0.25">
      <c r="A453" t="s">
        <v>88</v>
      </c>
      <c r="B453" s="15">
        <f>Index_Methodology!AB468</f>
        <v>44458</v>
      </c>
      <c r="C453" s="32">
        <f>Index_Methodology!AC468</f>
        <v>9.471958210450623</v>
      </c>
      <c r="D453" s="32">
        <f>Index_Methodology!AD468</f>
        <v>9.1514361312685519</v>
      </c>
      <c r="E453" s="32">
        <f>Index_Methodology!AE468</f>
        <v>10.044191135620581</v>
      </c>
      <c r="F453" s="32">
        <f>Index_Methodology!AF468</f>
        <v>7.6663346538258512</v>
      </c>
      <c r="G453" s="32">
        <f>Index_Methodology!AG468</f>
        <v>8.2625382129214966</v>
      </c>
      <c r="H453" s="32">
        <f>Index_Methodology!AH468</f>
        <v>7.0536256464050693</v>
      </c>
      <c r="I453" s="32" t="e">
        <f>VLOOKUP(B453,#REF!,33,FALSE)</f>
        <v>#REF!</v>
      </c>
      <c r="J453" s="35">
        <f>VLOOKUP(B453,Index_Methodology!$S$23:$Z$571,8,FALSE)</f>
        <v>6.1959204945867243E-2</v>
      </c>
      <c r="K453" s="35">
        <f>VLOOKUP(B453,Index_Methodology!$S$23:$Z$571,2,FALSE)</f>
        <v>0.58687500000000004</v>
      </c>
      <c r="L453" s="35">
        <f>VLOOKUP(B453,Index_Methodology!$S$23:$Z$571,3,FALSE)</f>
        <v>0.56701570680628266</v>
      </c>
      <c r="M453" s="35">
        <f>VLOOKUP(B453,Index_Methodology!$S$23:$Z$571,4,FALSE)</f>
        <v>0.62233009708737863</v>
      </c>
      <c r="N453" s="35">
        <f>VLOOKUP(B453,Index_Methodology!$S$23:$Z$571,5,FALSE)</f>
        <v>0.47500000000000009</v>
      </c>
      <c r="O453" s="35">
        <f>VLOOKUP(B453,Index_Methodology!$S$23:$Z$571,6,FALSE)</f>
        <v>0.5119402985074627</v>
      </c>
      <c r="P453" s="35">
        <f>VLOOKUP(B453,Index_Methodology!$S$23:$Z$571,7,FALSE)</f>
        <v>0.437037037037037</v>
      </c>
    </row>
    <row r="454" spans="1:16" x14ac:dyDescent="0.25">
      <c r="A454" t="s">
        <v>88</v>
      </c>
      <c r="B454" s="15">
        <f>Index_Methodology!AB469</f>
        <v>44459</v>
      </c>
      <c r="C454" s="32">
        <f>Index_Methodology!AC469</f>
        <v>6.2212896281435972</v>
      </c>
      <c r="D454" s="32">
        <f>Index_Methodology!AD469</f>
        <v>6.017122576248024</v>
      </c>
      <c r="E454" s="32">
        <f>Index_Methodology!AE469</f>
        <v>6.5647044599442816</v>
      </c>
      <c r="F454" s="32">
        <f>Index_Methodology!AF469</f>
        <v>5.0299479176017865</v>
      </c>
      <c r="G454" s="32">
        <f>Index_Methodology!AG469</f>
        <v>5.280338733619061</v>
      </c>
      <c r="H454" s="32">
        <f>Index_Methodology!AH469</f>
        <v>4.5356755788779113</v>
      </c>
      <c r="I454" s="32" t="e">
        <f>VLOOKUP(B454,#REF!,33,FALSE)</f>
        <v>#REF!</v>
      </c>
      <c r="J454" s="35">
        <f>VLOOKUP(B454,Index_Methodology!$S$23:$Z$571,8,FALSE)</f>
        <v>9.5538873051528167E-2</v>
      </c>
      <c r="K454" s="35">
        <f>VLOOKUP(B454,Index_Methodology!$S$23:$Z$571,2,FALSE)</f>
        <v>0.59437499999999999</v>
      </c>
      <c r="L454" s="35">
        <f>VLOOKUP(B454,Index_Methodology!$S$23:$Z$571,3,FALSE)</f>
        <v>0.57486910994764406</v>
      </c>
      <c r="M454" s="35">
        <f>VLOOKUP(B454,Index_Methodology!$S$23:$Z$571,4,FALSE)</f>
        <v>0.62718446601941746</v>
      </c>
      <c r="N454" s="35">
        <f>VLOOKUP(B454,Index_Methodology!$S$23:$Z$571,5,FALSE)</f>
        <v>0.48055555555555551</v>
      </c>
      <c r="O454" s="35">
        <f>VLOOKUP(B454,Index_Methodology!$S$23:$Z$571,6,FALSE)</f>
        <v>0.5044776119402985</v>
      </c>
      <c r="P454" s="35">
        <f>VLOOKUP(B454,Index_Methodology!$S$23:$Z$571,7,FALSE)</f>
        <v>0.43333333333333329</v>
      </c>
    </row>
    <row r="455" spans="1:16" x14ac:dyDescent="0.25">
      <c r="A455" t="s">
        <v>88</v>
      </c>
      <c r="B455" s="15">
        <f>Index_Methodology!AB470</f>
        <v>44460</v>
      </c>
      <c r="C455" s="32">
        <f>Index_Methodology!AC470</f>
        <v>6.2972687514445225</v>
      </c>
      <c r="D455" s="32">
        <f>Index_Methodology!AD470</f>
        <v>6.088897008917753</v>
      </c>
      <c r="E455" s="32">
        <f>Index_Methodology!AE470</f>
        <v>6.6001386439207064</v>
      </c>
      <c r="F455" s="32">
        <f>Index_Methodology!AF470</f>
        <v>5.0219561921278464</v>
      </c>
      <c r="G455" s="32">
        <f>Index_Methodology!AG470</f>
        <v>5.2073701285221974</v>
      </c>
      <c r="H455" s="32">
        <f>Index_Methodology!AH470</f>
        <v>4.6989063785991538</v>
      </c>
      <c r="I455" s="32" t="e">
        <f>VLOOKUP(B455,#REF!,33,FALSE)</f>
        <v>#REF!</v>
      </c>
      <c r="J455" s="35">
        <f>VLOOKUP(B455,Index_Methodology!$S$23:$Z$571,8,FALSE)</f>
        <v>9.4584656223123759E-2</v>
      </c>
      <c r="K455" s="35">
        <f>VLOOKUP(B455,Index_Methodology!$S$23:$Z$571,2,FALSE)</f>
        <v>0.59562499999999996</v>
      </c>
      <c r="L455" s="35">
        <f>VLOOKUP(B455,Index_Methodology!$S$23:$Z$571,3,FALSE)</f>
        <v>0.5759162303664922</v>
      </c>
      <c r="M455" s="35">
        <f>VLOOKUP(B455,Index_Methodology!$S$23:$Z$571,4,FALSE)</f>
        <v>0.62427184466019425</v>
      </c>
      <c r="N455" s="35">
        <f>VLOOKUP(B455,Index_Methodology!$S$23:$Z$571,5,FALSE)</f>
        <v>0.47499999999999998</v>
      </c>
      <c r="O455" s="35">
        <f>VLOOKUP(B455,Index_Methodology!$S$23:$Z$571,6,FALSE)</f>
        <v>0.4925373134328358</v>
      </c>
      <c r="P455" s="35">
        <f>VLOOKUP(B455,Index_Methodology!$S$23:$Z$571,7,FALSE)</f>
        <v>0.44444444444444436</v>
      </c>
    </row>
    <row r="456" spans="1:16" x14ac:dyDescent="0.25">
      <c r="A456" t="s">
        <v>88</v>
      </c>
      <c r="B456" s="15">
        <f>Index_Methodology!AB471</f>
        <v>44461</v>
      </c>
      <c r="C456" s="32">
        <f>Index_Methodology!AC471</f>
        <v>6.5043759168960298</v>
      </c>
      <c r="D456" s="32">
        <f>Index_Methodology!AD471</f>
        <v>6.2482569521060478</v>
      </c>
      <c r="E456" s="32">
        <f>Index_Methodology!AE471</f>
        <v>6.3824345944048542</v>
      </c>
      <c r="F456" s="32">
        <f>Index_Methodology!AF471</f>
        <v>4.9023371018177615</v>
      </c>
      <c r="G456" s="32">
        <f>Index_Methodology!AG471</f>
        <v>5.4040388802315622</v>
      </c>
      <c r="H456" s="32">
        <f>Index_Methodology!AH471</f>
        <v>4.195314272424751</v>
      </c>
      <c r="I456" s="32" t="e">
        <f>VLOOKUP(B456,#REF!,33,FALSE)</f>
        <v>#REF!</v>
      </c>
      <c r="J456" s="35">
        <f>VLOOKUP(B456,Index_Methodology!$S$23:$Z$571,8,FALSE)</f>
        <v>9.887574276409708E-2</v>
      </c>
      <c r="K456" s="35">
        <f>VLOOKUP(B456,Index_Methodology!$S$23:$Z$571,2,FALSE)</f>
        <v>0.64312499999999995</v>
      </c>
      <c r="L456" s="35">
        <f>VLOOKUP(B456,Index_Methodology!$S$23:$Z$571,3,FALSE)</f>
        <v>0.61780104712041883</v>
      </c>
      <c r="M456" s="35">
        <f>VLOOKUP(B456,Index_Methodology!$S$23:$Z$571,4,FALSE)</f>
        <v>0.6310679611650486</v>
      </c>
      <c r="N456" s="35">
        <f>VLOOKUP(B456,Index_Methodology!$S$23:$Z$571,5,FALSE)</f>
        <v>0.48472222222222222</v>
      </c>
      <c r="O456" s="35">
        <f>VLOOKUP(B456,Index_Methodology!$S$23:$Z$571,6,FALSE)</f>
        <v>0.53432835820895519</v>
      </c>
      <c r="P456" s="35">
        <f>VLOOKUP(B456,Index_Methodology!$S$23:$Z$571,7,FALSE)</f>
        <v>0.4148148148148148</v>
      </c>
    </row>
    <row r="457" spans="1:16" x14ac:dyDescent="0.25">
      <c r="A457" t="s">
        <v>88</v>
      </c>
      <c r="B457" s="15">
        <f>Index_Methodology!AB472</f>
        <v>44462</v>
      </c>
      <c r="C457" s="32">
        <f>Index_Methodology!AC472</f>
        <v>7.4874369299436703</v>
      </c>
      <c r="D457" s="32">
        <f>Index_Methodology!AD472</f>
        <v>7.2243931508386758</v>
      </c>
      <c r="E457" s="32">
        <f>Index_Methodology!AE472</f>
        <v>7.4729836555336719</v>
      </c>
      <c r="F457" s="32">
        <f>Index_Methodology!AF472</f>
        <v>5.5734104473625745</v>
      </c>
      <c r="G457" s="32">
        <f>Index_Methodology!AG472</f>
        <v>6.2695394820292272</v>
      </c>
      <c r="H457" s="32">
        <f>Index_Methodology!AH472</f>
        <v>4.9541426198778442</v>
      </c>
      <c r="I457" s="32" t="e">
        <f>VLOOKUP(B457,#REF!,33,FALSE)</f>
        <v>#REF!</v>
      </c>
      <c r="J457" s="35">
        <f>VLOOKUP(B457,Index_Methodology!$S$23:$Z$571,8,FALSE)</f>
        <v>8.5226093517798862E-2</v>
      </c>
      <c r="K457" s="35">
        <f>VLOOKUP(B457,Index_Methodology!$S$23:$Z$571,2,FALSE)</f>
        <v>0.63812500000000005</v>
      </c>
      <c r="L457" s="35">
        <f>VLOOKUP(B457,Index_Methodology!$S$23:$Z$571,3,FALSE)</f>
        <v>0.61570680628272256</v>
      </c>
      <c r="M457" s="35">
        <f>VLOOKUP(B457,Index_Methodology!$S$23:$Z$571,4,FALSE)</f>
        <v>0.63689320388349513</v>
      </c>
      <c r="N457" s="35">
        <f>VLOOKUP(B457,Index_Methodology!$S$23:$Z$571,5,FALSE)</f>
        <v>0.47499999999999998</v>
      </c>
      <c r="O457" s="35">
        <f>VLOOKUP(B457,Index_Methodology!$S$23:$Z$571,6,FALSE)</f>
        <v>0.53432835820895519</v>
      </c>
      <c r="P457" s="35">
        <f>VLOOKUP(B457,Index_Methodology!$S$23:$Z$571,7,FALSE)</f>
        <v>0.42222222222222222</v>
      </c>
    </row>
    <row r="458" spans="1:16" x14ac:dyDescent="0.25">
      <c r="A458" t="s">
        <v>88</v>
      </c>
      <c r="B458" s="15">
        <f>Index_Methodology!AB473</f>
        <v>44463</v>
      </c>
      <c r="C458" s="32">
        <f>Index_Methodology!AC473</f>
        <v>7.3227816504789569</v>
      </c>
      <c r="D458" s="32">
        <f>Index_Methodology!AD473</f>
        <v>7.0882183762726596</v>
      </c>
      <c r="E458" s="32">
        <f>Index_Methodology!AE473</f>
        <v>7.3893981948109655</v>
      </c>
      <c r="F458" s="32">
        <f>Index_Methodology!AF473</f>
        <v>5.429621564987678</v>
      </c>
      <c r="G458" s="32">
        <f>Index_Methodology!AG473</f>
        <v>6.2306897578408327</v>
      </c>
      <c r="H458" s="32">
        <f>Index_Methodology!AH473</f>
        <v>4.9117520548561098</v>
      </c>
      <c r="I458" s="32" t="e">
        <f>VLOOKUP(B458,#REF!,33,FALSE)</f>
        <v>#REF!</v>
      </c>
      <c r="J458" s="35">
        <f>VLOOKUP(B458,Index_Methodology!$S$23:$Z$571,8,FALSE)</f>
        <v>8.6715681322884583E-2</v>
      </c>
      <c r="K458" s="35">
        <f>VLOOKUP(B458,Index_Methodology!$S$23:$Z$571,2,FALSE)</f>
        <v>0.63500000000000001</v>
      </c>
      <c r="L458" s="35">
        <f>VLOOKUP(B458,Index_Methodology!$S$23:$Z$571,3,FALSE)</f>
        <v>0.61465968586387432</v>
      </c>
      <c r="M458" s="35">
        <f>VLOOKUP(B458,Index_Methodology!$S$23:$Z$571,4,FALSE)</f>
        <v>0.64077669902912626</v>
      </c>
      <c r="N458" s="35">
        <f>VLOOKUP(B458,Index_Methodology!$S$23:$Z$571,5,FALSE)</f>
        <v>0.47083333333333333</v>
      </c>
      <c r="O458" s="35">
        <f>VLOOKUP(B458,Index_Methodology!$S$23:$Z$571,6,FALSE)</f>
        <v>0.54029850746268659</v>
      </c>
      <c r="P458" s="35">
        <f>VLOOKUP(B458,Index_Methodology!$S$23:$Z$571,7,FALSE)</f>
        <v>0.42592592592592593</v>
      </c>
    </row>
    <row r="459" spans="1:16" x14ac:dyDescent="0.25">
      <c r="A459" t="s">
        <v>88</v>
      </c>
      <c r="B459" s="15">
        <f>Index_Methodology!AB474</f>
        <v>44464</v>
      </c>
      <c r="C459" s="32">
        <f>Index_Methodology!AC474</f>
        <v>5.460520525768124</v>
      </c>
      <c r="D459" s="32">
        <f>Index_Methodology!AD474</f>
        <v>5.310136682695842</v>
      </c>
      <c r="E459" s="32">
        <f>Index_Methodology!AE474</f>
        <v>5.7026405776188369</v>
      </c>
      <c r="F459" s="32">
        <f>Index_Methodology!AF474</f>
        <v>4.1572979838684834</v>
      </c>
      <c r="G459" s="32">
        <f>Index_Methodology!AG474</f>
        <v>4.7783297787331973</v>
      </c>
      <c r="H459" s="32">
        <f>Index_Methodology!AH474</f>
        <v>3.6311085772145977</v>
      </c>
      <c r="I459" s="32" t="e">
        <f>VLOOKUP(B459,#REF!,33,FALSE)</f>
        <v>#REF!</v>
      </c>
      <c r="J459" s="35">
        <f>VLOOKUP(B459,Index_Methodology!$S$23:$Z$571,8,FALSE)</f>
        <v>0.1152591583586194</v>
      </c>
      <c r="K459" s="35">
        <f>VLOOKUP(B459,Index_Methodology!$S$23:$Z$571,2,FALSE)</f>
        <v>0.62937499999999991</v>
      </c>
      <c r="L459" s="35">
        <f>VLOOKUP(B459,Index_Methodology!$S$23:$Z$571,3,FALSE)</f>
        <v>0.61204188481675392</v>
      </c>
      <c r="M459" s="35">
        <f>VLOOKUP(B459,Index_Methodology!$S$23:$Z$571,4,FALSE)</f>
        <v>0.65728155339805827</v>
      </c>
      <c r="N459" s="35">
        <f>VLOOKUP(B459,Index_Methodology!$S$23:$Z$571,5,FALSE)</f>
        <v>0.47916666666666663</v>
      </c>
      <c r="O459" s="35">
        <f>VLOOKUP(B459,Index_Methodology!$S$23:$Z$571,6,FALSE)</f>
        <v>0.55074626865671639</v>
      </c>
      <c r="P459" s="35">
        <f>VLOOKUP(B459,Index_Methodology!$S$23:$Z$571,7,FALSE)</f>
        <v>0.41851851851851851</v>
      </c>
    </row>
    <row r="460" spans="1:16" x14ac:dyDescent="0.25">
      <c r="A460" t="s">
        <v>88</v>
      </c>
      <c r="B460" s="15">
        <f>Index_Methodology!AB475</f>
        <v>44465</v>
      </c>
      <c r="C460" s="32">
        <f>Index_Methodology!AC475</f>
        <v>5.3591595078827421</v>
      </c>
      <c r="D460" s="32">
        <f>Index_Methodology!AD475</f>
        <v>5.3609245716040927</v>
      </c>
      <c r="E460" s="32">
        <f>Index_Methodology!AE475</f>
        <v>6.0676118851752472</v>
      </c>
      <c r="F460" s="32">
        <f>Index_Methodology!AF475</f>
        <v>4.3787781951608817</v>
      </c>
      <c r="G460" s="32">
        <f>Index_Methodology!AG475</f>
        <v>4.7194333737303911</v>
      </c>
      <c r="H460" s="32">
        <f>Index_Methodology!AH475</f>
        <v>4.2022492807050353</v>
      </c>
      <c r="I460" s="32" t="e">
        <f>VLOOKUP(B460,#REF!,33,FALSE)</f>
        <v>#REF!</v>
      </c>
      <c r="J460" s="35">
        <f>VLOOKUP(B460,Index_Methodology!$S$23:$Z$571,8,FALSE)</f>
        <v>0.10752618934972895</v>
      </c>
      <c r="K460" s="35">
        <f>VLOOKUP(B460,Index_Methodology!$S$23:$Z$571,2,FALSE)</f>
        <v>0.57624999999999993</v>
      </c>
      <c r="L460" s="35">
        <f>VLOOKUP(B460,Index_Methodology!$S$23:$Z$571,3,FALSE)</f>
        <v>0.57643979057591621</v>
      </c>
      <c r="M460" s="35">
        <f>VLOOKUP(B460,Index_Methodology!$S$23:$Z$571,4,FALSE)</f>
        <v>0.65242718446601944</v>
      </c>
      <c r="N460" s="35">
        <f>VLOOKUP(B460,Index_Methodology!$S$23:$Z$571,5,FALSE)</f>
        <v>0.47083333333333333</v>
      </c>
      <c r="O460" s="35">
        <f>VLOOKUP(B460,Index_Methodology!$S$23:$Z$571,6,FALSE)</f>
        <v>0.50746268656716409</v>
      </c>
      <c r="P460" s="35">
        <f>VLOOKUP(B460,Index_Methodology!$S$23:$Z$571,7,FALSE)</f>
        <v>0.45185185185185189</v>
      </c>
    </row>
    <row r="461" spans="1:16" x14ac:dyDescent="0.25">
      <c r="A461" t="s">
        <v>88</v>
      </c>
      <c r="B461" s="15">
        <f>Index_Methodology!AB476</f>
        <v>44466</v>
      </c>
      <c r="C461" s="32">
        <f>Index_Methodology!AC476</f>
        <v>5.1848590795971745</v>
      </c>
      <c r="D461" s="32">
        <f>Index_Methodology!AD476</f>
        <v>5.2101606340034525</v>
      </c>
      <c r="E461" s="32">
        <f>Index_Methodology!AE476</f>
        <v>5.822586165696908</v>
      </c>
      <c r="F461" s="32">
        <f>Index_Methodology!AF476</f>
        <v>4.1708821565053951</v>
      </c>
      <c r="G461" s="32">
        <f>Index_Methodology!AG476</f>
        <v>4.48214201893117</v>
      </c>
      <c r="H461" s="32">
        <f>Index_Methodology!AH476</f>
        <v>3.8487905725719371</v>
      </c>
      <c r="I461" s="32" t="e">
        <f>VLOOKUP(B461,#REF!,33,FALSE)</f>
        <v>#REF!</v>
      </c>
      <c r="J461" s="35">
        <f>VLOOKUP(B461,Index_Methodology!$S$23:$Z$571,8,FALSE)</f>
        <v>0.1135517843323413</v>
      </c>
      <c r="K461" s="35">
        <f>VLOOKUP(B461,Index_Methodology!$S$23:$Z$571,2,FALSE)</f>
        <v>0.58875</v>
      </c>
      <c r="L461" s="35">
        <f>VLOOKUP(B461,Index_Methodology!$S$23:$Z$571,3,FALSE)</f>
        <v>0.59162303664921467</v>
      </c>
      <c r="M461" s="35">
        <f>VLOOKUP(B461,Index_Methodology!$S$23:$Z$571,4,FALSE)</f>
        <v>0.66116504854368929</v>
      </c>
      <c r="N461" s="35">
        <f>VLOOKUP(B461,Index_Methodology!$S$23:$Z$571,5,FALSE)</f>
        <v>0.47361111111111115</v>
      </c>
      <c r="O461" s="35">
        <f>VLOOKUP(B461,Index_Methodology!$S$23:$Z$571,6,FALSE)</f>
        <v>0.508955223880597</v>
      </c>
      <c r="P461" s="35">
        <f>VLOOKUP(B461,Index_Methodology!$S$23:$Z$571,7,FALSE)</f>
        <v>0.437037037037037</v>
      </c>
    </row>
    <row r="462" spans="1:16" x14ac:dyDescent="0.25">
      <c r="A462" t="s">
        <v>88</v>
      </c>
      <c r="B462" s="15">
        <f>Index_Methodology!AB477</f>
        <v>44467</v>
      </c>
      <c r="C462" s="32">
        <f>Index_Methodology!AC477</f>
        <v>5.3253285299492905</v>
      </c>
      <c r="D462" s="32">
        <f>Index_Methodology!AD477</f>
        <v>5.3730575370949891</v>
      </c>
      <c r="E462" s="32">
        <f>Index_Methodology!AE477</f>
        <v>5.9150843470721908</v>
      </c>
      <c r="F462" s="32">
        <f>Index_Methodology!AF477</f>
        <v>4.1870520927567387</v>
      </c>
      <c r="G462" s="32">
        <f>Index_Methodology!AG477</f>
        <v>4.526461892393022</v>
      </c>
      <c r="H462" s="32">
        <f>Index_Methodology!AH477</f>
        <v>4.0115469152160363</v>
      </c>
      <c r="I462" s="32" t="e">
        <f>VLOOKUP(B462,#REF!,33,FALSE)</f>
        <v>#REF!</v>
      </c>
      <c r="J462" s="35">
        <f>VLOOKUP(B462,Index_Methodology!$S$23:$Z$571,8,FALSE)</f>
        <v>0.11079128671252481</v>
      </c>
      <c r="K462" s="35">
        <f>VLOOKUP(B462,Index_Methodology!$S$23:$Z$571,2,FALSE)</f>
        <v>0.59000000000000008</v>
      </c>
      <c r="L462" s="35">
        <f>VLOOKUP(B462,Index_Methodology!$S$23:$Z$571,3,FALSE)</f>
        <v>0.59528795811518331</v>
      </c>
      <c r="M462" s="35">
        <f>VLOOKUP(B462,Index_Methodology!$S$23:$Z$571,4,FALSE)</f>
        <v>0.65533980582524265</v>
      </c>
      <c r="N462" s="35">
        <f>VLOOKUP(B462,Index_Methodology!$S$23:$Z$571,5,FALSE)</f>
        <v>0.46388888888888885</v>
      </c>
      <c r="O462" s="35">
        <f>VLOOKUP(B462,Index_Methodology!$S$23:$Z$571,6,FALSE)</f>
        <v>0.50149253731343291</v>
      </c>
      <c r="P462" s="35">
        <f>VLOOKUP(B462,Index_Methodology!$S$23:$Z$571,7,FALSE)</f>
        <v>0.44444444444444436</v>
      </c>
    </row>
    <row r="463" spans="1:16" x14ac:dyDescent="0.25">
      <c r="A463" t="s">
        <v>88</v>
      </c>
      <c r="B463" s="15">
        <f>Index_Methodology!AB478</f>
        <v>44468</v>
      </c>
      <c r="C463" s="32">
        <f>Index_Methodology!AC478</f>
        <v>5.9037096742116608</v>
      </c>
      <c r="D463" s="32">
        <f>Index_Methodology!AD478</f>
        <v>5.8468684318607309</v>
      </c>
      <c r="E463" s="32">
        <f>Index_Methodology!AE478</f>
        <v>6.2082058084603062</v>
      </c>
      <c r="F463" s="32">
        <f>Index_Methodology!AF478</f>
        <v>4.3773353632856198</v>
      </c>
      <c r="G463" s="32">
        <f>Index_Methodology!AG478</f>
        <v>4.9759098219870008</v>
      </c>
      <c r="H463" s="32">
        <f>Index_Methodology!AH478</f>
        <v>3.7110357607816424</v>
      </c>
      <c r="I463" s="32" t="e">
        <f>VLOOKUP(B463,#REF!,33,FALSE)</f>
        <v>#REF!</v>
      </c>
      <c r="J463" s="35">
        <f>VLOOKUP(B463,Index_Methodology!$S$23:$Z$571,8,FALSE)</f>
        <v>0.10978266814696405</v>
      </c>
      <c r="K463" s="35">
        <f>VLOOKUP(B463,Index_Methodology!$S$23:$Z$571,2,FALSE)</f>
        <v>0.64812500000000006</v>
      </c>
      <c r="L463" s="35">
        <f>VLOOKUP(B463,Index_Methodology!$S$23:$Z$571,3,FALSE)</f>
        <v>0.64188481675392672</v>
      </c>
      <c r="M463" s="35">
        <f>VLOOKUP(B463,Index_Methodology!$S$23:$Z$571,4,FALSE)</f>
        <v>0.68155339805825244</v>
      </c>
      <c r="N463" s="35">
        <f>VLOOKUP(B463,Index_Methodology!$S$23:$Z$571,5,FALSE)</f>
        <v>0.48055555555555551</v>
      </c>
      <c r="O463" s="35">
        <f>VLOOKUP(B463,Index_Methodology!$S$23:$Z$571,6,FALSE)</f>
        <v>0.54626865671641789</v>
      </c>
      <c r="P463" s="35">
        <f>VLOOKUP(B463,Index_Methodology!$S$23:$Z$571,7,FALSE)</f>
        <v>0.40740740740740733</v>
      </c>
    </row>
    <row r="464" spans="1:16" x14ac:dyDescent="0.25">
      <c r="A464" t="s">
        <v>88</v>
      </c>
      <c r="B464" s="15">
        <f>Index_Methodology!AB479</f>
        <v>44469</v>
      </c>
      <c r="C464" s="32">
        <f>Index_Methodology!AC479</f>
        <v>8.5214971459800779</v>
      </c>
      <c r="D464" s="32">
        <f>Index_Methodology!AD479</f>
        <v>8.4997726254992543</v>
      </c>
      <c r="E464" s="32">
        <f>Index_Methodology!AE479</f>
        <v>8.9700813010438871</v>
      </c>
      <c r="F464" s="32">
        <f>Index_Methodology!AF479</f>
        <v>6.4160998194966687</v>
      </c>
      <c r="G464" s="32">
        <f>Index_Methodology!AG479</f>
        <v>7.269208528971749</v>
      </c>
      <c r="H464" s="32">
        <f>Index_Methodology!AH479</f>
        <v>5.377302705863876</v>
      </c>
      <c r="I464" s="32" t="e">
        <f>VLOOKUP(B464,#REF!,33,FALSE)</f>
        <v>#REF!</v>
      </c>
      <c r="J464" s="35">
        <f>VLOOKUP(B464,Index_Methodology!$S$23:$Z$571,8,FALSE)</f>
        <v>7.576426875934196E-2</v>
      </c>
      <c r="K464" s="35">
        <f>VLOOKUP(B464,Index_Methodology!$S$23:$Z$571,2,FALSE)</f>
        <v>0.64562500000000012</v>
      </c>
      <c r="L464" s="35">
        <f>VLOOKUP(B464,Index_Methodology!$S$23:$Z$571,3,FALSE)</f>
        <v>0.64397905759162311</v>
      </c>
      <c r="M464" s="35">
        <f>VLOOKUP(B464,Index_Methodology!$S$23:$Z$571,4,FALSE)</f>
        <v>0.67961165048543681</v>
      </c>
      <c r="N464" s="35">
        <f>VLOOKUP(B464,Index_Methodology!$S$23:$Z$571,5,FALSE)</f>
        <v>0.48611111111111105</v>
      </c>
      <c r="O464" s="35">
        <f>VLOOKUP(B464,Index_Methodology!$S$23:$Z$571,6,FALSE)</f>
        <v>0.55074626865671639</v>
      </c>
      <c r="P464" s="35">
        <f>VLOOKUP(B464,Index_Methodology!$S$23:$Z$571,7,FALSE)</f>
        <v>0.40740740740740744</v>
      </c>
    </row>
    <row r="465" spans="1:16" x14ac:dyDescent="0.25">
      <c r="A465" t="s">
        <v>88</v>
      </c>
      <c r="B465" s="15">
        <f>Index_Methodology!AB480</f>
        <v>44470</v>
      </c>
      <c r="C465" s="32">
        <f>Index_Methodology!AC480</f>
        <v>8.1271074206979375</v>
      </c>
      <c r="D465" s="32">
        <f>Index_Methodology!AD480</f>
        <v>8.1160304452212308</v>
      </c>
      <c r="E465" s="32">
        <f>Index_Methodology!AE480</f>
        <v>8.5498234245891958</v>
      </c>
      <c r="F465" s="32">
        <f>Index_Methodology!AF480</f>
        <v>6.1068242332920777</v>
      </c>
      <c r="G465" s="32">
        <f>Index_Methodology!AG480</f>
        <v>7.0472917373336665</v>
      </c>
      <c r="H465" s="32">
        <f>Index_Methodology!AH480</f>
        <v>5.0890201944100637</v>
      </c>
      <c r="I465" s="32" t="e">
        <f>VLOOKUP(B465,#REF!,33,FALSE)</f>
        <v>#REF!</v>
      </c>
      <c r="J465" s="35">
        <f>VLOOKUP(B465,Index_Methodology!$S$23:$Z$571,8,FALSE)</f>
        <v>8.0056158522404011E-2</v>
      </c>
      <c r="K465" s="35">
        <f>VLOOKUP(B465,Index_Methodology!$S$23:$Z$571,2,FALSE)</f>
        <v>0.65062500000000001</v>
      </c>
      <c r="L465" s="35">
        <f>VLOOKUP(B465,Index_Methodology!$S$23:$Z$571,3,FALSE)</f>
        <v>0.64973821989528802</v>
      </c>
      <c r="M465" s="35">
        <f>VLOOKUP(B465,Index_Methodology!$S$23:$Z$571,4,FALSE)</f>
        <v>0.68446601941747576</v>
      </c>
      <c r="N465" s="35">
        <f>VLOOKUP(B465,Index_Methodology!$S$23:$Z$571,5,FALSE)</f>
        <v>0.48888888888888893</v>
      </c>
      <c r="O465" s="35">
        <f>VLOOKUP(B465,Index_Methodology!$S$23:$Z$571,6,FALSE)</f>
        <v>0.56417910447761199</v>
      </c>
      <c r="P465" s="35">
        <f>VLOOKUP(B465,Index_Methodology!$S$23:$Z$571,7,FALSE)</f>
        <v>0.40740740740740733</v>
      </c>
    </row>
    <row r="466" spans="1:16" x14ac:dyDescent="0.25">
      <c r="A466" t="s">
        <v>88</v>
      </c>
      <c r="B466" s="15">
        <f>Index_Methodology!AB481</f>
        <v>44471</v>
      </c>
      <c r="C466" s="32">
        <f>Index_Methodology!AC481</f>
        <v>8.2397450847368603</v>
      </c>
      <c r="D466" s="32">
        <f>Index_Methodology!AD481</f>
        <v>8.1818423113625443</v>
      </c>
      <c r="E466" s="32">
        <f>Index_Methodology!AE481</f>
        <v>8.8088529533751529</v>
      </c>
      <c r="F466" s="32">
        <f>Index_Methodology!AF481</f>
        <v>6.2659658439063595</v>
      </c>
      <c r="G466" s="32">
        <f>Index_Methodology!AG481</f>
        <v>7.31341088049966</v>
      </c>
      <c r="H466" s="32">
        <f>Index_Methodology!AH481</f>
        <v>4.873528989704945</v>
      </c>
      <c r="I466" s="32" t="e">
        <f>VLOOKUP(B466,#REF!,33,FALSE)</f>
        <v>#REF!</v>
      </c>
      <c r="J466" s="35">
        <f>VLOOKUP(B466,Index_Methodology!$S$23:$Z$571,8,FALSE)</f>
        <v>7.9796157919732227E-2</v>
      </c>
      <c r="K466" s="35">
        <f>VLOOKUP(B466,Index_Methodology!$S$23:$Z$571,2,FALSE)</f>
        <v>0.65749999999999997</v>
      </c>
      <c r="L466" s="35">
        <f>VLOOKUP(B466,Index_Methodology!$S$23:$Z$571,3,FALSE)</f>
        <v>0.65287958115183253</v>
      </c>
      <c r="M466" s="35">
        <f>VLOOKUP(B466,Index_Methodology!$S$23:$Z$571,4,FALSE)</f>
        <v>0.70291262135922339</v>
      </c>
      <c r="N466" s="35">
        <f>VLOOKUP(B466,Index_Methodology!$S$23:$Z$571,5,FALSE)</f>
        <v>0.50000000000000011</v>
      </c>
      <c r="O466" s="35">
        <f>VLOOKUP(B466,Index_Methodology!$S$23:$Z$571,6,FALSE)</f>
        <v>0.58358208955223878</v>
      </c>
      <c r="P466" s="35">
        <f>VLOOKUP(B466,Index_Methodology!$S$23:$Z$571,7,FALSE)</f>
        <v>0.38888888888888884</v>
      </c>
    </row>
    <row r="467" spans="1:16" x14ac:dyDescent="0.25">
      <c r="A467" t="s">
        <v>88</v>
      </c>
      <c r="B467" s="15">
        <f>Index_Methodology!AB482</f>
        <v>44472</v>
      </c>
      <c r="C467" s="32">
        <f>Index_Methodology!AC482</f>
        <v>7.7342875643178814</v>
      </c>
      <c r="D467" s="32">
        <f>Index_Methodology!AD482</f>
        <v>7.7826824169103448</v>
      </c>
      <c r="E467" s="32">
        <f>Index_Methodology!AE482</f>
        <v>8.6689465161665424</v>
      </c>
      <c r="F467" s="32">
        <f>Index_Methodology!AF482</f>
        <v>6.2181715738418397</v>
      </c>
      <c r="G467" s="32">
        <f>Index_Methodology!AG482</f>
        <v>6.88868714016421</v>
      </c>
      <c r="H467" s="32">
        <f>Index_Methodology!AH482</f>
        <v>5.1235870645887793</v>
      </c>
      <c r="I467" s="32" t="e">
        <f>VLOOKUP(B467,#REF!,33,FALSE)</f>
        <v>#REF!</v>
      </c>
      <c r="J467" s="35">
        <f>VLOOKUP(B467,Index_Methodology!$S$23:$Z$571,8,FALSE)</f>
        <v>7.9516050429428192E-2</v>
      </c>
      <c r="K467" s="35">
        <f>VLOOKUP(B467,Index_Methodology!$S$23:$Z$571,2,FALSE)</f>
        <v>0.61499999999999999</v>
      </c>
      <c r="L467" s="35">
        <f>VLOOKUP(B467,Index_Methodology!$S$23:$Z$571,3,FALSE)</f>
        <v>0.61884816753926708</v>
      </c>
      <c r="M467" s="35">
        <f>VLOOKUP(B467,Index_Methodology!$S$23:$Z$571,4,FALSE)</f>
        <v>0.68932038834951459</v>
      </c>
      <c r="N467" s="35">
        <f>VLOOKUP(B467,Index_Methodology!$S$23:$Z$571,5,FALSE)</f>
        <v>0.49444444444444458</v>
      </c>
      <c r="O467" s="35">
        <f>VLOOKUP(B467,Index_Methodology!$S$23:$Z$571,6,FALSE)</f>
        <v>0.5477611940298508</v>
      </c>
      <c r="P467" s="35">
        <f>VLOOKUP(B467,Index_Methodology!$S$23:$Z$571,7,FALSE)</f>
        <v>0.40740740740740733</v>
      </c>
    </row>
    <row r="468" spans="1:16" x14ac:dyDescent="0.25">
      <c r="A468" t="s">
        <v>88</v>
      </c>
      <c r="B468" s="15">
        <f>Index_Methodology!AB483</f>
        <v>44473</v>
      </c>
      <c r="C468" s="32">
        <f>Index_Methodology!AC483</f>
        <v>4.2074856971404184</v>
      </c>
      <c r="D468" s="32">
        <f>Index_Methodology!AD483</f>
        <v>4.1927483281749218</v>
      </c>
      <c r="E468" s="32">
        <f>Index_Methodology!AE483</f>
        <v>4.6085634691877013</v>
      </c>
      <c r="F468" s="32">
        <f>Index_Methodology!AF483</f>
        <v>3.4511417286251511</v>
      </c>
      <c r="G468" s="32">
        <f>Index_Methodology!AG483</f>
        <v>3.6683777751382203</v>
      </c>
      <c r="H468" s="32">
        <f>Index_Methodology!AH483</f>
        <v>2.7509100735417862</v>
      </c>
      <c r="I468" s="32" t="e">
        <f>VLOOKUP(B468,#REF!,33,FALSE)</f>
        <v>#REF!</v>
      </c>
      <c r="J468" s="35">
        <f>VLOOKUP(B468,Index_Methodology!$S$23:$Z$571,8,FALSE)</f>
        <v>0.14809913683687662</v>
      </c>
      <c r="K468" s="35">
        <f>VLOOKUP(B468,Index_Methodology!$S$23:$Z$571,2,FALSE)</f>
        <v>0.62312500000000004</v>
      </c>
      <c r="L468" s="35">
        <f>VLOOKUP(B468,Index_Methodology!$S$23:$Z$571,3,FALSE)</f>
        <v>0.62094240837696335</v>
      </c>
      <c r="M468" s="35">
        <f>VLOOKUP(B468,Index_Methodology!$S$23:$Z$571,4,FALSE)</f>
        <v>0.68252427184466025</v>
      </c>
      <c r="N468" s="35">
        <f>VLOOKUP(B468,Index_Methodology!$S$23:$Z$571,5,FALSE)</f>
        <v>0.51111111111111118</v>
      </c>
      <c r="O468" s="35">
        <f>VLOOKUP(B468,Index_Methodology!$S$23:$Z$571,6,FALSE)</f>
        <v>0.5432835820895523</v>
      </c>
      <c r="P468" s="35">
        <f>VLOOKUP(B468,Index_Methodology!$S$23:$Z$571,7,FALSE)</f>
        <v>0.40740740740740733</v>
      </c>
    </row>
    <row r="469" spans="1:16" x14ac:dyDescent="0.25">
      <c r="A469" t="s">
        <v>88</v>
      </c>
      <c r="B469" s="15">
        <f>Index_Methodology!AB484</f>
        <v>44474</v>
      </c>
      <c r="C469" s="32">
        <f>Index_Methodology!AC484</f>
        <v>5.3281423368848966</v>
      </c>
      <c r="D469" s="32">
        <f>Index_Methodology!AD484</f>
        <v>5.2930365933435457</v>
      </c>
      <c r="E469" s="32">
        <f>Index_Methodology!AE484</f>
        <v>5.7015617201045892</v>
      </c>
      <c r="F469" s="32">
        <f>Index_Methodology!AF484</f>
        <v>4.319479208386916</v>
      </c>
      <c r="G469" s="32">
        <f>Index_Methodology!AG484</f>
        <v>4.5912362678596299</v>
      </c>
      <c r="H469" s="32">
        <f>Index_Methodology!AH484</f>
        <v>3.5152165038280443</v>
      </c>
      <c r="I469" s="32" t="e">
        <f>VLOOKUP(B469,#REF!,33,FALSE)</f>
        <v>#REF!</v>
      </c>
      <c r="J469" s="35">
        <f>VLOOKUP(B469,Index_Methodology!$S$23:$Z$571,8,FALSE)</f>
        <v>0.1180054811312716</v>
      </c>
      <c r="K469" s="35">
        <f>VLOOKUP(B469,Index_Methodology!$S$23:$Z$571,2,FALSE)</f>
        <v>0.62875000000000003</v>
      </c>
      <c r="L469" s="35">
        <f>VLOOKUP(B469,Index_Methodology!$S$23:$Z$571,3,FALSE)</f>
        <v>0.62460732984293188</v>
      </c>
      <c r="M469" s="35">
        <f>VLOOKUP(B469,Index_Methodology!$S$23:$Z$571,4,FALSE)</f>
        <v>0.67281553398058258</v>
      </c>
      <c r="N469" s="35">
        <f>VLOOKUP(B469,Index_Methodology!$S$23:$Z$571,5,FALSE)</f>
        <v>0.50972222222222219</v>
      </c>
      <c r="O469" s="35">
        <f>VLOOKUP(B469,Index_Methodology!$S$23:$Z$571,6,FALSE)</f>
        <v>0.54179104477611939</v>
      </c>
      <c r="P469" s="35">
        <f>VLOOKUP(B469,Index_Methodology!$S$23:$Z$571,7,FALSE)</f>
        <v>0.4148148148148148</v>
      </c>
    </row>
    <row r="470" spans="1:16" x14ac:dyDescent="0.25">
      <c r="A470" t="s">
        <v>88</v>
      </c>
      <c r="B470" s="15">
        <f>Index_Methodology!AB485</f>
        <v>44475</v>
      </c>
      <c r="C470" s="32">
        <f>Index_Methodology!AC485</f>
        <v>5.5478919033639205</v>
      </c>
      <c r="D470" s="32">
        <f>Index_Methodology!AD485</f>
        <v>5.4016584337718045</v>
      </c>
      <c r="E470" s="32">
        <f>Index_Methodology!AE485</f>
        <v>5.5083858382650162</v>
      </c>
      <c r="F470" s="32">
        <f>Index_Methodology!AF485</f>
        <v>4.2026943803059007</v>
      </c>
      <c r="G470" s="32">
        <f>Index_Methodology!AG485</f>
        <v>4.7685700288450255</v>
      </c>
      <c r="H470" s="32">
        <f>Index_Methodology!AH485</f>
        <v>3.0700533416418989</v>
      </c>
      <c r="I470" s="32" t="e">
        <f>VLOOKUP(B470,#REF!,33,FALSE)</f>
        <v>#REF!</v>
      </c>
      <c r="J470" s="35">
        <f>VLOOKUP(B470,Index_Methodology!$S$23:$Z$571,8,FALSE)</f>
        <v>0.12425890987205482</v>
      </c>
      <c r="K470" s="35">
        <f>VLOOKUP(B470,Index_Methodology!$S$23:$Z$571,2,FALSE)</f>
        <v>0.68937500000000007</v>
      </c>
      <c r="L470" s="35">
        <f>VLOOKUP(B470,Index_Methodology!$S$23:$Z$571,3,FALSE)</f>
        <v>0.6712041884816754</v>
      </c>
      <c r="M470" s="35">
        <f>VLOOKUP(B470,Index_Methodology!$S$23:$Z$571,4,FALSE)</f>
        <v>0.68446601941747576</v>
      </c>
      <c r="N470" s="35">
        <f>VLOOKUP(B470,Index_Methodology!$S$23:$Z$571,5,FALSE)</f>
        <v>0.52222222222222214</v>
      </c>
      <c r="O470" s="35">
        <f>VLOOKUP(B470,Index_Methodology!$S$23:$Z$571,6,FALSE)</f>
        <v>0.59253731343283589</v>
      </c>
      <c r="P470" s="35">
        <f>VLOOKUP(B470,Index_Methodology!$S$23:$Z$571,7,FALSE)</f>
        <v>0.38148148148148142</v>
      </c>
    </row>
    <row r="471" spans="1:16" x14ac:dyDescent="0.25">
      <c r="A471" t="s">
        <v>88</v>
      </c>
      <c r="B471" s="15">
        <f>Index_Methodology!AB486</f>
        <v>44476</v>
      </c>
      <c r="C471" s="32">
        <f>Index_Methodology!AC486</f>
        <v>5.4930161883628275</v>
      </c>
      <c r="D471" s="32">
        <f>Index_Methodology!AD486</f>
        <v>5.3203301008875332</v>
      </c>
      <c r="E471" s="32">
        <f>Index_Methodology!AE486</f>
        <v>5.417307571285578</v>
      </c>
      <c r="F471" s="32">
        <f>Index_Methodology!AF486</f>
        <v>4.1243354971661548</v>
      </c>
      <c r="G471" s="32">
        <f>Index_Methodology!AG486</f>
        <v>4.7418936770499656</v>
      </c>
      <c r="H471" s="32">
        <f>Index_Methodology!AH486</f>
        <v>3.1339036752660387</v>
      </c>
      <c r="I471" s="32" t="e">
        <f>VLOOKUP(B471,#REF!,33,FALSE)</f>
        <v>#REF!</v>
      </c>
      <c r="J471" s="35">
        <f>VLOOKUP(B471,Index_Methodology!$S$23:$Z$571,8,FALSE)</f>
        <v>0.12527270563262133</v>
      </c>
      <c r="K471" s="35">
        <f>VLOOKUP(B471,Index_Methodology!$S$23:$Z$571,2,FALSE)</f>
        <v>0.6881250000000001</v>
      </c>
      <c r="L471" s="35">
        <f>VLOOKUP(B471,Index_Methodology!$S$23:$Z$571,3,FALSE)</f>
        <v>0.66649214659685851</v>
      </c>
      <c r="M471" s="35">
        <f>VLOOKUP(B471,Index_Methodology!$S$23:$Z$571,4,FALSE)</f>
        <v>0.678640776699029</v>
      </c>
      <c r="N471" s="35">
        <f>VLOOKUP(B471,Index_Methodology!$S$23:$Z$571,5,FALSE)</f>
        <v>0.51666666666666661</v>
      </c>
      <c r="O471" s="35">
        <f>VLOOKUP(B471,Index_Methodology!$S$23:$Z$571,6,FALSE)</f>
        <v>0.59402985074626868</v>
      </c>
      <c r="P471" s="35">
        <f>VLOOKUP(B471,Index_Methodology!$S$23:$Z$571,7,FALSE)</f>
        <v>0.39259259259259255</v>
      </c>
    </row>
    <row r="472" spans="1:16" x14ac:dyDescent="0.25">
      <c r="A472" t="s">
        <v>88</v>
      </c>
      <c r="B472" s="15">
        <f>Index_Methodology!AB487</f>
        <v>44477</v>
      </c>
      <c r="C472" s="32">
        <f>Index_Methodology!AC487</f>
        <v>5.3503536094044133</v>
      </c>
      <c r="D472" s="32">
        <f>Index_Methodology!AD487</f>
        <v>5.1799835820171465</v>
      </c>
      <c r="E472" s="32">
        <f>Index_Methodology!AE487</f>
        <v>5.298597664361453</v>
      </c>
      <c r="F472" s="32">
        <f>Index_Methodology!AF487</f>
        <v>3.9523964125331119</v>
      </c>
      <c r="G472" s="32">
        <f>Index_Methodology!AG487</f>
        <v>4.7011779532922988</v>
      </c>
      <c r="H472" s="32">
        <f>Index_Methodology!AH487</f>
        <v>3.1186031967384555</v>
      </c>
      <c r="I472" s="32" t="e">
        <f>VLOOKUP(B472,#REF!,33,FALSE)</f>
        <v>#REF!</v>
      </c>
      <c r="J472" s="35">
        <f>VLOOKUP(B472,Index_Methodology!$S$23:$Z$571,8,FALSE)</f>
        <v>0.12826255049643187</v>
      </c>
      <c r="K472" s="35">
        <f>VLOOKUP(B472,Index_Methodology!$S$23:$Z$571,2,FALSE)</f>
        <v>0.68625000000000003</v>
      </c>
      <c r="L472" s="35">
        <f>VLOOKUP(B472,Index_Methodology!$S$23:$Z$571,3,FALSE)</f>
        <v>0.66439790575916224</v>
      </c>
      <c r="M472" s="35">
        <f>VLOOKUP(B472,Index_Methodology!$S$23:$Z$571,4,FALSE)</f>
        <v>0.67961165048543681</v>
      </c>
      <c r="N472" s="35">
        <f>VLOOKUP(B472,Index_Methodology!$S$23:$Z$571,5,FALSE)</f>
        <v>0.50694444444444442</v>
      </c>
      <c r="O472" s="35">
        <f>VLOOKUP(B472,Index_Methodology!$S$23:$Z$571,6,FALSE)</f>
        <v>0.60298507462686568</v>
      </c>
      <c r="P472" s="35">
        <f>VLOOKUP(B472,Index_Methodology!$S$23:$Z$571,7,FALSE)</f>
        <v>0.4</v>
      </c>
    </row>
    <row r="473" spans="1:16" x14ac:dyDescent="0.25">
      <c r="A473" t="s">
        <v>88</v>
      </c>
      <c r="B473" s="15">
        <f>Index_Methodology!AB488</f>
        <v>44478</v>
      </c>
      <c r="C473" s="32">
        <f>Index_Methodology!AC488</f>
        <v>4.65053350709859</v>
      </c>
      <c r="D473" s="32">
        <f>Index_Methodology!AD488</f>
        <v>4.5337372013465265</v>
      </c>
      <c r="E473" s="32">
        <f>Index_Methodology!AE488</f>
        <v>4.6332250078271953</v>
      </c>
      <c r="F473" s="32">
        <f>Index_Methodology!AF488</f>
        <v>3.5362397715866072</v>
      </c>
      <c r="G473" s="32">
        <f>Index_Methodology!AG488</f>
        <v>4.2167309591750266</v>
      </c>
      <c r="H473" s="32">
        <f>Index_Methodology!AH488</f>
        <v>2.6726660662258843</v>
      </c>
      <c r="I473" s="32" t="e">
        <f>VLOOKUP(B473,#REF!,33,FALSE)</f>
        <v>#REF!</v>
      </c>
      <c r="J473" s="35">
        <f>VLOOKUP(B473,Index_Methodology!$S$23:$Z$571,8,FALSE)</f>
        <v>0.14689174886220596</v>
      </c>
      <c r="K473" s="35">
        <f>VLOOKUP(B473,Index_Methodology!$S$23:$Z$571,2,FALSE)</f>
        <v>0.68312499999999998</v>
      </c>
      <c r="L473" s="35">
        <f>VLOOKUP(B473,Index_Methodology!$S$23:$Z$571,3,FALSE)</f>
        <v>0.6659685863874345</v>
      </c>
      <c r="M473" s="35">
        <f>VLOOKUP(B473,Index_Methodology!$S$23:$Z$571,4,FALSE)</f>
        <v>0.68058252427184462</v>
      </c>
      <c r="N473" s="35">
        <f>VLOOKUP(B473,Index_Methodology!$S$23:$Z$571,5,FALSE)</f>
        <v>0.51944444444444449</v>
      </c>
      <c r="O473" s="35">
        <f>VLOOKUP(B473,Index_Methodology!$S$23:$Z$571,6,FALSE)</f>
        <v>0.61940298507462688</v>
      </c>
      <c r="P473" s="35">
        <f>VLOOKUP(B473,Index_Methodology!$S$23:$Z$571,7,FALSE)</f>
        <v>0.39259259259259255</v>
      </c>
    </row>
    <row r="474" spans="1:16" x14ac:dyDescent="0.25">
      <c r="A474" t="s">
        <v>88</v>
      </c>
      <c r="B474" s="15">
        <f>Index_Methodology!AB489</f>
        <v>44479</v>
      </c>
      <c r="C474" s="32">
        <f>Index_Methodology!AC489</f>
        <v>4.2064529822964358</v>
      </c>
      <c r="D474" s="32">
        <f>Index_Methodology!AD489</f>
        <v>4.1081025917767384</v>
      </c>
      <c r="E474" s="32">
        <f>Index_Methodology!AE489</f>
        <v>4.3799898004070066</v>
      </c>
      <c r="F474" s="32">
        <f>Index_Methodology!AF489</f>
        <v>3.3324873014331255</v>
      </c>
      <c r="G474" s="32">
        <f>Index_Methodology!AG489</f>
        <v>3.8205907713931673</v>
      </c>
      <c r="H474" s="32">
        <f>Index_Methodology!AH489</f>
        <v>2.7724314039777904</v>
      </c>
      <c r="I474" s="32" t="e">
        <f>VLOOKUP(B474,#REF!,33,FALSE)</f>
        <v>#REF!</v>
      </c>
      <c r="J474" s="35">
        <f>VLOOKUP(B474,Index_Methodology!$S$23:$Z$571,8,FALSE)</f>
        <v>0.14962130865335482</v>
      </c>
      <c r="K474" s="35">
        <f>VLOOKUP(B474,Index_Methodology!$S$23:$Z$571,2,FALSE)</f>
        <v>0.62937499999999991</v>
      </c>
      <c r="L474" s="35">
        <f>VLOOKUP(B474,Index_Methodology!$S$23:$Z$571,3,FALSE)</f>
        <v>0.61465968586387432</v>
      </c>
      <c r="M474" s="35">
        <f>VLOOKUP(B474,Index_Methodology!$S$23:$Z$571,4,FALSE)</f>
        <v>0.65533980582524276</v>
      </c>
      <c r="N474" s="35">
        <f>VLOOKUP(B474,Index_Methodology!$S$23:$Z$571,5,FALSE)</f>
        <v>0.49861111111111117</v>
      </c>
      <c r="O474" s="35">
        <f>VLOOKUP(B474,Index_Methodology!$S$23:$Z$571,6,FALSE)</f>
        <v>0.57164179104477608</v>
      </c>
      <c r="P474" s="35">
        <f>VLOOKUP(B474,Index_Methodology!$S$23:$Z$571,7,FALSE)</f>
        <v>0.4148148148148148</v>
      </c>
    </row>
    <row r="475" spans="1:16" x14ac:dyDescent="0.25">
      <c r="A475" t="s">
        <v>88</v>
      </c>
      <c r="B475" s="15">
        <f>Index_Methodology!AB490</f>
        <v>44480</v>
      </c>
      <c r="C475" s="32">
        <f>Index_Methodology!AC490</f>
        <v>4.1675713985307974</v>
      </c>
      <c r="D475" s="32">
        <f>Index_Methodology!AD490</f>
        <v>4.0817558027002683</v>
      </c>
      <c r="E475" s="32">
        <f>Index_Methodology!AE490</f>
        <v>4.3159315454040623</v>
      </c>
      <c r="F475" s="32">
        <f>Index_Methodology!AF490</f>
        <v>3.4022882955417706</v>
      </c>
      <c r="G475" s="32">
        <f>Index_Methodology!AG490</f>
        <v>3.7159646372389998</v>
      </c>
      <c r="H475" s="32">
        <f>Index_Methodology!AH490</f>
        <v>2.7688013740285431</v>
      </c>
      <c r="I475" s="32" t="e">
        <f>VLOOKUP(B475,#REF!,33,FALSE)</f>
        <v>#REF!</v>
      </c>
      <c r="J475" s="35">
        <f>VLOOKUP(B475,Index_Methodology!$S$23:$Z$571,8,FALSE)</f>
        <v>0.14981746928681586</v>
      </c>
      <c r="K475" s="35">
        <f>VLOOKUP(B475,Index_Methodology!$S$23:$Z$571,2,FALSE)</f>
        <v>0.6243749999999999</v>
      </c>
      <c r="L475" s="35">
        <f>VLOOKUP(B475,Index_Methodology!$S$23:$Z$571,3,FALSE)</f>
        <v>0.61151832460732991</v>
      </c>
      <c r="M475" s="35">
        <f>VLOOKUP(B475,Index_Methodology!$S$23:$Z$571,4,FALSE)</f>
        <v>0.64660194174757279</v>
      </c>
      <c r="N475" s="35">
        <f>VLOOKUP(B475,Index_Methodology!$S$23:$Z$571,5,FALSE)</f>
        <v>0.5097222222222223</v>
      </c>
      <c r="O475" s="35">
        <f>VLOOKUP(B475,Index_Methodology!$S$23:$Z$571,6,FALSE)</f>
        <v>0.55671641791044768</v>
      </c>
      <c r="P475" s="35">
        <f>VLOOKUP(B475,Index_Methodology!$S$23:$Z$571,7,FALSE)</f>
        <v>0.4148148148148148</v>
      </c>
    </row>
    <row r="476" spans="1:16" x14ac:dyDescent="0.25">
      <c r="A476" t="s">
        <v>88</v>
      </c>
      <c r="B476" s="15">
        <f>Index_Methodology!AB491</f>
        <v>44481</v>
      </c>
      <c r="C476" s="32">
        <f>Index_Methodology!AC491</f>
        <v>4.2982447249833102</v>
      </c>
      <c r="D476" s="32">
        <f>Index_Methodology!AD491</f>
        <v>4.181601009015699</v>
      </c>
      <c r="E476" s="32">
        <f>Index_Methodology!AE491</f>
        <v>4.3758867892144329</v>
      </c>
      <c r="F476" s="32">
        <f>Index_Methodology!AF491</f>
        <v>3.45343699683254</v>
      </c>
      <c r="G476" s="32">
        <f>Index_Methodology!AG491</f>
        <v>3.7213797464325968</v>
      </c>
      <c r="H476" s="32">
        <f>Index_Methodology!AH491</f>
        <v>2.8667649633945054</v>
      </c>
      <c r="I476" s="32" t="e">
        <f>VLOOKUP(B476,#REF!,33,FALSE)</f>
        <v>#REF!</v>
      </c>
      <c r="J476" s="35">
        <f>VLOOKUP(B476,Index_Methodology!$S$23:$Z$571,8,FALSE)</f>
        <v>0.14598982611499314</v>
      </c>
      <c r="K476" s="35">
        <f>VLOOKUP(B476,Index_Methodology!$S$23:$Z$571,2,FALSE)</f>
        <v>0.62749999999999995</v>
      </c>
      <c r="L476" s="35">
        <f>VLOOKUP(B476,Index_Methodology!$S$23:$Z$571,3,FALSE)</f>
        <v>0.61047120418848178</v>
      </c>
      <c r="M476" s="35">
        <f>VLOOKUP(B476,Index_Methodology!$S$23:$Z$571,4,FALSE)</f>
        <v>0.63883495145631075</v>
      </c>
      <c r="N476" s="35">
        <f>VLOOKUP(B476,Index_Methodology!$S$23:$Z$571,5,FALSE)</f>
        <v>0.50416666666666665</v>
      </c>
      <c r="O476" s="35">
        <f>VLOOKUP(B476,Index_Methodology!$S$23:$Z$571,6,FALSE)</f>
        <v>0.54328358208955208</v>
      </c>
      <c r="P476" s="35">
        <f>VLOOKUP(B476,Index_Methodology!$S$23:$Z$571,7,FALSE)</f>
        <v>0.41851851851851851</v>
      </c>
    </row>
    <row r="477" spans="1:16" x14ac:dyDescent="0.25">
      <c r="A477" t="s">
        <v>88</v>
      </c>
      <c r="B477" s="15">
        <f>Index_Methodology!AB492</f>
        <v>44482</v>
      </c>
      <c r="C477" s="32">
        <f>Index_Methodology!AC492</f>
        <v>4.5722202259620568</v>
      </c>
      <c r="D477" s="32">
        <f>Index_Methodology!AD492</f>
        <v>4.3572145291842661</v>
      </c>
      <c r="E477" s="32">
        <f>Index_Methodology!AE492</f>
        <v>4.3657433706522895</v>
      </c>
      <c r="F477" s="32">
        <f>Index_Methodology!AF492</f>
        <v>3.4582950129091192</v>
      </c>
      <c r="G477" s="32">
        <f>Index_Methodology!AG492</f>
        <v>3.9167204893357024</v>
      </c>
      <c r="H477" s="32">
        <f>Index_Methodology!AH492</f>
        <v>2.6348914384069482</v>
      </c>
      <c r="I477" s="32" t="e">
        <f>VLOOKUP(B477,#REF!,33,FALSE)</f>
        <v>#REF!</v>
      </c>
      <c r="J477" s="35">
        <f>VLOOKUP(B477,Index_Methodology!$S$23:$Z$571,8,FALSE)</f>
        <v>0.14899763491962065</v>
      </c>
      <c r="K477" s="35">
        <f>VLOOKUP(B477,Index_Methodology!$S$23:$Z$571,2,FALSE)</f>
        <v>0.68125000000000002</v>
      </c>
      <c r="L477" s="35">
        <f>VLOOKUP(B477,Index_Methodology!$S$23:$Z$571,3,FALSE)</f>
        <v>0.649214659685864</v>
      </c>
      <c r="M477" s="35">
        <f>VLOOKUP(B477,Index_Methodology!$S$23:$Z$571,4,FALSE)</f>
        <v>0.65048543689320393</v>
      </c>
      <c r="N477" s="35">
        <f>VLOOKUP(B477,Index_Methodology!$S$23:$Z$571,5,FALSE)</f>
        <v>0.51527777777777772</v>
      </c>
      <c r="O477" s="35">
        <f>VLOOKUP(B477,Index_Methodology!$S$23:$Z$571,6,FALSE)</f>
        <v>0.58358208955223889</v>
      </c>
      <c r="P477" s="35">
        <f>VLOOKUP(B477,Index_Methodology!$S$23:$Z$571,7,FALSE)</f>
        <v>0.3925925925925926</v>
      </c>
    </row>
    <row r="478" spans="1:16" x14ac:dyDescent="0.25">
      <c r="A478" t="s">
        <v>88</v>
      </c>
      <c r="B478" s="15">
        <f>Index_Methodology!AB493</f>
        <v>44483</v>
      </c>
      <c r="C478" s="32">
        <f>Index_Methodology!AC493</f>
        <v>8.4165926029066362</v>
      </c>
      <c r="D478" s="32">
        <f>Index_Methodology!AD493</f>
        <v>8.0872048075742526</v>
      </c>
      <c r="E478" s="32">
        <f>Index_Methodology!AE493</f>
        <v>8.1669716226634943</v>
      </c>
      <c r="F478" s="32">
        <f>Index_Methodology!AF493</f>
        <v>6.2003513239068662</v>
      </c>
      <c r="G478" s="32">
        <f>Index_Methodology!AG493</f>
        <v>7.2687972101160563</v>
      </c>
      <c r="H478" s="32">
        <f>Index_Methodology!AH493</f>
        <v>4.7370911859417015</v>
      </c>
      <c r="I478" s="32" t="e">
        <f>VLOOKUP(B478,#REF!,33,FALSE)</f>
        <v>#REF!</v>
      </c>
      <c r="J478" s="35">
        <f>VLOOKUP(B478,Index_Methodology!$S$23:$Z$571,8,FALSE)</f>
        <v>8.1312596710889154E-2</v>
      </c>
      <c r="K478" s="35">
        <f>VLOOKUP(B478,Index_Methodology!$S$23:$Z$571,2,FALSE)</f>
        <v>0.68437500000000007</v>
      </c>
      <c r="L478" s="35">
        <f>VLOOKUP(B478,Index_Methodology!$S$23:$Z$571,3,FALSE)</f>
        <v>0.6575916230366492</v>
      </c>
      <c r="M478" s="35">
        <f>VLOOKUP(B478,Index_Methodology!$S$23:$Z$571,4,FALSE)</f>
        <v>0.66407766990291273</v>
      </c>
      <c r="N478" s="35">
        <f>VLOOKUP(B478,Index_Methodology!$S$23:$Z$571,5,FALSE)</f>
        <v>0.50416666666666665</v>
      </c>
      <c r="O478" s="35">
        <f>VLOOKUP(B478,Index_Methodology!$S$23:$Z$571,6,FALSE)</f>
        <v>0.59104477611940309</v>
      </c>
      <c r="P478" s="35">
        <f>VLOOKUP(B478,Index_Methodology!$S$23:$Z$571,7,FALSE)</f>
        <v>0.38518518518518519</v>
      </c>
    </row>
    <row r="479" spans="1:16" x14ac:dyDescent="0.25">
      <c r="A479" t="s">
        <v>88</v>
      </c>
      <c r="B479" s="15">
        <f>Index_Methodology!AB494</f>
        <v>44484</v>
      </c>
      <c r="C479" s="32">
        <f>Index_Methodology!AC494</f>
        <v>7.6974293504826585</v>
      </c>
      <c r="D479" s="32">
        <f>Index_Methodology!AD494</f>
        <v>7.4233034790743639</v>
      </c>
      <c r="E479" s="32">
        <f>Index_Methodology!AE494</f>
        <v>7.5513211500734894</v>
      </c>
      <c r="F479" s="32">
        <f>Index_Methodology!AF494</f>
        <v>5.8481335120277667</v>
      </c>
      <c r="G479" s="32">
        <f>Index_Methodology!AG494</f>
        <v>6.7731733973082981</v>
      </c>
      <c r="H479" s="32">
        <f>Index_Methodology!AH494</f>
        <v>4.431829506880737</v>
      </c>
      <c r="I479" s="32" t="e">
        <f>VLOOKUP(B479,#REF!,33,FALSE)</f>
        <v>#REF!</v>
      </c>
      <c r="J479" s="35">
        <f>VLOOKUP(B479,Index_Methodology!$S$23:$Z$571,8,FALSE)</f>
        <v>8.8584768882255971E-2</v>
      </c>
      <c r="K479" s="35">
        <f>VLOOKUP(B479,Index_Methodology!$S$23:$Z$571,2,FALSE)</f>
        <v>0.68187500000000001</v>
      </c>
      <c r="L479" s="35">
        <f>VLOOKUP(B479,Index_Methodology!$S$23:$Z$571,3,FALSE)</f>
        <v>0.6575916230366492</v>
      </c>
      <c r="M479" s="35">
        <f>VLOOKUP(B479,Index_Methodology!$S$23:$Z$571,4,FALSE)</f>
        <v>0.66893203883495145</v>
      </c>
      <c r="N479" s="35">
        <f>VLOOKUP(B479,Index_Methodology!$S$23:$Z$571,5,FALSE)</f>
        <v>0.5180555555555556</v>
      </c>
      <c r="O479" s="35">
        <f>VLOOKUP(B479,Index_Methodology!$S$23:$Z$571,6,FALSE)</f>
        <v>0.60000000000000009</v>
      </c>
      <c r="P479" s="35">
        <f>VLOOKUP(B479,Index_Methodology!$S$23:$Z$571,7,FALSE)</f>
        <v>0.39259259259259255</v>
      </c>
    </row>
    <row r="480" spans="1:16" x14ac:dyDescent="0.25">
      <c r="A480" t="s">
        <v>88</v>
      </c>
      <c r="B480" s="15">
        <f>Index_Methodology!AB495</f>
        <v>44485</v>
      </c>
      <c r="C480" s="32">
        <f>Index_Methodology!AC495</f>
        <v>8.3176823405588962</v>
      </c>
      <c r="D480" s="32">
        <f>Index_Methodology!AD495</f>
        <v>8.0342406529755337</v>
      </c>
      <c r="E480" s="32">
        <f>Index_Methodology!AE495</f>
        <v>8.3848171316820928</v>
      </c>
      <c r="F480" s="32">
        <f>Index_Methodology!AF495</f>
        <v>6.5226758348409701</v>
      </c>
      <c r="G480" s="32">
        <f>Index_Methodology!AG495</f>
        <v>7.5010139935926592</v>
      </c>
      <c r="H480" s="32">
        <f>Index_Methodology!AH495</f>
        <v>4.608228122277259</v>
      </c>
      <c r="I480" s="32" t="e">
        <f>VLOOKUP(B480,#REF!,33,FALSE)</f>
        <v>#REF!</v>
      </c>
      <c r="J480" s="35">
        <f>VLOOKUP(B480,Index_Methodology!$S$23:$Z$571,8,FALSE)</f>
        <v>8.1978966265040393E-2</v>
      </c>
      <c r="K480" s="35">
        <f>VLOOKUP(B480,Index_Methodology!$S$23:$Z$571,2,FALSE)</f>
        <v>0.68187500000000001</v>
      </c>
      <c r="L480" s="35">
        <f>VLOOKUP(B480,Index_Methodology!$S$23:$Z$571,3,FALSE)</f>
        <v>0.65863874345549733</v>
      </c>
      <c r="M480" s="35">
        <f>VLOOKUP(B480,Index_Methodology!$S$23:$Z$571,4,FALSE)</f>
        <v>0.68737864077669897</v>
      </c>
      <c r="N480" s="35">
        <f>VLOOKUP(B480,Index_Methodology!$S$23:$Z$571,5,FALSE)</f>
        <v>0.5347222222222221</v>
      </c>
      <c r="O480" s="35">
        <f>VLOOKUP(B480,Index_Methodology!$S$23:$Z$571,6,FALSE)</f>
        <v>0.61492537313432849</v>
      </c>
      <c r="P480" s="35">
        <f>VLOOKUP(B480,Index_Methodology!$S$23:$Z$571,7,FALSE)</f>
        <v>0.37777777777777782</v>
      </c>
    </row>
    <row r="481" spans="1:16" x14ac:dyDescent="0.25">
      <c r="A481" t="s">
        <v>88</v>
      </c>
      <c r="B481" s="15">
        <f>Index_Methodology!AB496</f>
        <v>44486</v>
      </c>
      <c r="C481" s="32">
        <f>Index_Methodology!AC496</f>
        <v>8.0488593611704609</v>
      </c>
      <c r="D481" s="32">
        <f>Index_Methodology!AD496</f>
        <v>7.8684708362827749</v>
      </c>
      <c r="E481" s="32">
        <f>Index_Methodology!AE496</f>
        <v>8.6854416990718502</v>
      </c>
      <c r="F481" s="32">
        <f>Index_Methodology!AF496</f>
        <v>6.8399397733266749</v>
      </c>
      <c r="G481" s="32">
        <f>Index_Methodology!AG496</f>
        <v>7.2934033265045306</v>
      </c>
      <c r="H481" s="32">
        <f>Index_Methodology!AH496</f>
        <v>5.0430563703424927</v>
      </c>
      <c r="I481" s="32" t="e">
        <f>VLOOKUP(B481,#REF!,33,FALSE)</f>
        <v>#REF!</v>
      </c>
      <c r="J481" s="35">
        <f>VLOOKUP(B481,Index_Methodology!$S$23:$Z$571,8,FALSE)</f>
        <v>7.8582563269936706E-2</v>
      </c>
      <c r="K481" s="35">
        <f>VLOOKUP(B481,Index_Methodology!$S$23:$Z$571,2,FALSE)</f>
        <v>0.63250000000000006</v>
      </c>
      <c r="L481" s="35">
        <f>VLOOKUP(B481,Index_Methodology!$S$23:$Z$571,3,FALSE)</f>
        <v>0.61832460732984296</v>
      </c>
      <c r="M481" s="35">
        <f>VLOOKUP(B481,Index_Methodology!$S$23:$Z$571,4,FALSE)</f>
        <v>0.68252427184466025</v>
      </c>
      <c r="N481" s="35">
        <f>VLOOKUP(B481,Index_Methodology!$S$23:$Z$571,5,FALSE)</f>
        <v>0.53749999999999998</v>
      </c>
      <c r="O481" s="35">
        <f>VLOOKUP(B481,Index_Methodology!$S$23:$Z$571,6,FALSE)</f>
        <v>0.5731343283582091</v>
      </c>
      <c r="P481" s="35">
        <f>VLOOKUP(B481,Index_Methodology!$S$23:$Z$571,7,FALSE)</f>
        <v>0.39629629629629631</v>
      </c>
    </row>
    <row r="482" spans="1:16" x14ac:dyDescent="0.25">
      <c r="A482" t="s">
        <v>88</v>
      </c>
      <c r="B482" s="15">
        <f>Index_Methodology!AB497</f>
        <v>44487</v>
      </c>
      <c r="C482" s="32">
        <f>Index_Methodology!AC497</f>
        <v>7.7471903026994653</v>
      </c>
      <c r="D482" s="32">
        <f>Index_Methodology!AD497</f>
        <v>7.5144970695789786</v>
      </c>
      <c r="E482" s="32">
        <f>Index_Methodology!AE497</f>
        <v>8.3044883276537735</v>
      </c>
      <c r="F482" s="32">
        <f>Index_Methodology!AF497</f>
        <v>6.7622215550961311</v>
      </c>
      <c r="G482" s="32">
        <f>Index_Methodology!AG497</f>
        <v>6.4554284213235782</v>
      </c>
      <c r="H482" s="32">
        <f>Index_Methodology!AH497</f>
        <v>4.8325553545103856</v>
      </c>
      <c r="I482" s="32" t="e">
        <f>VLOOKUP(B482,#REF!,33,FALSE)</f>
        <v>#REF!</v>
      </c>
      <c r="J482" s="35">
        <f>VLOOKUP(B482,Index_Methodology!$S$23:$Z$571,8,FALSE)</f>
        <v>8.2771943755732977E-2</v>
      </c>
      <c r="K482" s="35">
        <f>VLOOKUP(B482,Index_Methodology!$S$23:$Z$571,2,FALSE)</f>
        <v>0.6412500000000001</v>
      </c>
      <c r="L482" s="35">
        <f>VLOOKUP(B482,Index_Methodology!$S$23:$Z$571,3,FALSE)</f>
        <v>0.62198952879581149</v>
      </c>
      <c r="M482" s="35">
        <f>VLOOKUP(B482,Index_Methodology!$S$23:$Z$571,4,FALSE)</f>
        <v>0.68737864077669908</v>
      </c>
      <c r="N482" s="35">
        <f>VLOOKUP(B482,Index_Methodology!$S$23:$Z$571,5,FALSE)</f>
        <v>0.55972222222222212</v>
      </c>
      <c r="O482" s="35">
        <f>VLOOKUP(B482,Index_Methodology!$S$23:$Z$571,6,FALSE)</f>
        <v>0.5343283582089553</v>
      </c>
      <c r="P482" s="35">
        <f>VLOOKUP(B482,Index_Methodology!$S$23:$Z$571,7,FALSE)</f>
        <v>0.39999999999999991</v>
      </c>
    </row>
    <row r="483" spans="1:16" x14ac:dyDescent="0.25">
      <c r="A483" t="s">
        <v>88</v>
      </c>
      <c r="B483" s="15">
        <f>Index_Methodology!AB498</f>
        <v>44488</v>
      </c>
      <c r="C483" s="32">
        <f>Index_Methodology!AC498</f>
        <v>9.129590140608812</v>
      </c>
      <c r="D483" s="32">
        <f>Index_Methodology!AD498</f>
        <v>8.7957432337596479</v>
      </c>
      <c r="E483" s="32">
        <f>Index_Methodology!AE498</f>
        <v>9.6895742744060644</v>
      </c>
      <c r="F483" s="32">
        <f>Index_Methodology!AF498</f>
        <v>7.9490908306795358</v>
      </c>
      <c r="G483" s="32">
        <f>Index_Methodology!AG498</f>
        <v>6.9910916906934304</v>
      </c>
      <c r="H483" s="32">
        <f>Index_Methodology!AH498</f>
        <v>5.9585224800450254</v>
      </c>
      <c r="I483" s="32" t="e">
        <f>VLOOKUP(B483,#REF!,33,FALSE)</f>
        <v>#REF!</v>
      </c>
      <c r="J483" s="35">
        <f>VLOOKUP(B483,Index_Methodology!$S$23:$Z$571,8,FALSE)</f>
        <v>7.0238640522063786E-2</v>
      </c>
      <c r="K483" s="35">
        <f>VLOOKUP(B483,Index_Methodology!$S$23:$Z$571,2,FALSE)</f>
        <v>0.6412500000000001</v>
      </c>
      <c r="L483" s="35">
        <f>VLOOKUP(B483,Index_Methodology!$S$23:$Z$571,3,FALSE)</f>
        <v>0.61780104712041883</v>
      </c>
      <c r="M483" s="35">
        <f>VLOOKUP(B483,Index_Methodology!$S$23:$Z$571,4,FALSE)</f>
        <v>0.68058252427184462</v>
      </c>
      <c r="N483" s="35">
        <f>VLOOKUP(B483,Index_Methodology!$S$23:$Z$571,5,FALSE)</f>
        <v>0.55833333333333335</v>
      </c>
      <c r="O483" s="35">
        <f>VLOOKUP(B483,Index_Methodology!$S$23:$Z$571,6,FALSE)</f>
        <v>0.491044776119403</v>
      </c>
      <c r="P483" s="35">
        <f>VLOOKUP(B483,Index_Methodology!$S$23:$Z$571,7,FALSE)</f>
        <v>0.41851851851851851</v>
      </c>
    </row>
    <row r="484" spans="1:16" x14ac:dyDescent="0.25">
      <c r="A484" t="s">
        <v>88</v>
      </c>
      <c r="B484" s="15">
        <f>Index_Methodology!AB499</f>
        <v>44489</v>
      </c>
      <c r="C484" s="32">
        <f>Index_Methodology!AC499</f>
        <v>10.727794689328803</v>
      </c>
      <c r="D484" s="32">
        <f>Index_Methodology!AD499</f>
        <v>10.186462708627246</v>
      </c>
      <c r="E484" s="32">
        <f>Index_Methodology!AE499</f>
        <v>10.72144842807263</v>
      </c>
      <c r="F484" s="32">
        <f>Index_Methodology!AF499</f>
        <v>8.9505097069469688</v>
      </c>
      <c r="G484" s="32">
        <f>Index_Methodology!AG499</f>
        <v>8.3329363338711939</v>
      </c>
      <c r="H484" s="32">
        <f>Index_Methodology!AH499</f>
        <v>6.0951760613735928</v>
      </c>
      <c r="I484" s="32" t="e">
        <f>VLOOKUP(B484,#REF!,33,FALSE)</f>
        <v>#REF!</v>
      </c>
      <c r="J484" s="35">
        <f>VLOOKUP(B484,Index_Methodology!$S$23:$Z$571,8,FALSE)</f>
        <v>6.501802282754536E-2</v>
      </c>
      <c r="K484" s="35">
        <f>VLOOKUP(B484,Index_Methodology!$S$23:$Z$571,2,FALSE)</f>
        <v>0.69750000000000001</v>
      </c>
      <c r="L484" s="35">
        <f>VLOOKUP(B484,Index_Methodology!$S$23:$Z$571,3,FALSE)</f>
        <v>0.66230366492146586</v>
      </c>
      <c r="M484" s="35">
        <f>VLOOKUP(B484,Index_Methodology!$S$23:$Z$571,4,FALSE)</f>
        <v>0.69708737864077663</v>
      </c>
      <c r="N484" s="35">
        <f>VLOOKUP(B484,Index_Methodology!$S$23:$Z$571,5,FALSE)</f>
        <v>0.58194444444444438</v>
      </c>
      <c r="O484" s="35">
        <f>VLOOKUP(B484,Index_Methodology!$S$23:$Z$571,6,FALSE)</f>
        <v>0.54179104477611939</v>
      </c>
      <c r="P484" s="35">
        <f>VLOOKUP(B484,Index_Methodology!$S$23:$Z$571,7,FALSE)</f>
        <v>0.39629629629629626</v>
      </c>
    </row>
    <row r="485" spans="1:16" x14ac:dyDescent="0.25">
      <c r="A485" t="s">
        <v>88</v>
      </c>
      <c r="B485" s="15">
        <f>Index_Methodology!AB500</f>
        <v>44490</v>
      </c>
      <c r="C485" s="32">
        <f>Index_Methodology!AC500</f>
        <v>11.285903789080521</v>
      </c>
      <c r="D485" s="32">
        <f>Index_Methodology!AD500</f>
        <v>10.583639563127914</v>
      </c>
      <c r="E485" s="32">
        <f>Index_Methodology!AE500</f>
        <v>11.201543136992713</v>
      </c>
      <c r="F485" s="32">
        <f>Index_Methodology!AF500</f>
        <v>9.2773014431379703</v>
      </c>
      <c r="G485" s="32">
        <f>Index_Methodology!AG500</f>
        <v>8.7770970162602175</v>
      </c>
      <c r="H485" s="32">
        <f>Index_Methodology!AH500</f>
        <v>6.3328309691595708</v>
      </c>
      <c r="I485" s="32" t="e">
        <f>VLOOKUP(B485,#REF!,33,FALSE)</f>
        <v>#REF!</v>
      </c>
      <c r="J485" s="35">
        <f>VLOOKUP(B485,Index_Methodology!$S$23:$Z$571,8,FALSE)</f>
        <v>6.2578063148413493E-2</v>
      </c>
      <c r="K485" s="35">
        <f>VLOOKUP(B485,Index_Methodology!$S$23:$Z$571,2,FALSE)</f>
        <v>0.70624999999999993</v>
      </c>
      <c r="L485" s="35">
        <f>VLOOKUP(B485,Index_Methodology!$S$23:$Z$571,3,FALSE)</f>
        <v>0.66230366492146597</v>
      </c>
      <c r="M485" s="35">
        <f>VLOOKUP(B485,Index_Methodology!$S$23:$Z$571,4,FALSE)</f>
        <v>0.70097087378640777</v>
      </c>
      <c r="N485" s="35">
        <f>VLOOKUP(B485,Index_Methodology!$S$23:$Z$571,5,FALSE)</f>
        <v>0.58055555555555549</v>
      </c>
      <c r="O485" s="35">
        <f>VLOOKUP(B485,Index_Methodology!$S$23:$Z$571,6,FALSE)</f>
        <v>0.54925373134328359</v>
      </c>
      <c r="P485" s="35">
        <f>VLOOKUP(B485,Index_Methodology!$S$23:$Z$571,7,FALSE)</f>
        <v>0.39629629629629626</v>
      </c>
    </row>
    <row r="486" spans="1:16" x14ac:dyDescent="0.25">
      <c r="A486" t="s">
        <v>88</v>
      </c>
      <c r="B486" s="15">
        <f>Index_Methodology!AB501</f>
        <v>44491</v>
      </c>
      <c r="C486" s="32">
        <f>Index_Methodology!AC501</f>
        <v>11.141895917507865</v>
      </c>
      <c r="D486" s="32">
        <f>Index_Methodology!AD501</f>
        <v>10.437937186419024</v>
      </c>
      <c r="E486" s="32">
        <f>Index_Methodology!AE501</f>
        <v>11.148440236707593</v>
      </c>
      <c r="F486" s="32">
        <f>Index_Methodology!AF501</f>
        <v>9.3179556605492824</v>
      </c>
      <c r="G486" s="32">
        <f>Index_Methodology!AG501</f>
        <v>8.8060451082231381</v>
      </c>
      <c r="H486" s="32">
        <f>Index_Methodology!AH501</f>
        <v>6.5203661359872047</v>
      </c>
      <c r="I486" s="32" t="e">
        <f>VLOOKUP(B486,#REF!,33,FALSE)</f>
        <v>#REF!</v>
      </c>
      <c r="J486" s="35">
        <f>VLOOKUP(B486,Index_Methodology!$S$23:$Z$571,8,FALSE)</f>
        <v>6.3050310755113373E-2</v>
      </c>
      <c r="K486" s="35">
        <f>VLOOKUP(B486,Index_Methodology!$S$23:$Z$571,2,FALSE)</f>
        <v>0.7024999999999999</v>
      </c>
      <c r="L486" s="35">
        <f>VLOOKUP(B486,Index_Methodology!$S$23:$Z$571,3,FALSE)</f>
        <v>0.65811518324607321</v>
      </c>
      <c r="M486" s="35">
        <f>VLOOKUP(B486,Index_Methodology!$S$23:$Z$571,4,FALSE)</f>
        <v>0.70291262135922339</v>
      </c>
      <c r="N486" s="35">
        <f>VLOOKUP(B486,Index_Methodology!$S$23:$Z$571,5,FALSE)</f>
        <v>0.58749999999999991</v>
      </c>
      <c r="O486" s="35">
        <f>VLOOKUP(B486,Index_Methodology!$S$23:$Z$571,6,FALSE)</f>
        <v>0.55522388059701488</v>
      </c>
      <c r="P486" s="35">
        <f>VLOOKUP(B486,Index_Methodology!$S$23:$Z$571,7,FALSE)</f>
        <v>0.41111111111111109</v>
      </c>
    </row>
    <row r="487" spans="1:16" x14ac:dyDescent="0.25">
      <c r="A487" t="s">
        <v>88</v>
      </c>
      <c r="B487" s="15">
        <f>Index_Methodology!AB502</f>
        <v>44492</v>
      </c>
      <c r="C487" s="32">
        <f>Index_Methodology!AC502</f>
        <v>10.637407433056357</v>
      </c>
      <c r="D487" s="32">
        <f>Index_Methodology!AD502</f>
        <v>9.9767013854798048</v>
      </c>
      <c r="E487" s="32">
        <f>Index_Methodology!AE502</f>
        <v>10.832814163159998</v>
      </c>
      <c r="F487" s="32">
        <f>Index_Methodology!AF502</f>
        <v>9.013310854548152</v>
      </c>
      <c r="G487" s="32">
        <f>Index_Methodology!AG502</f>
        <v>8.6579564418089952</v>
      </c>
      <c r="H487" s="32">
        <f>Index_Methodology!AH502</f>
        <v>6.2356238616370883</v>
      </c>
      <c r="I487" s="32" t="e">
        <f>VLOOKUP(B487,#REF!,33,FALSE)</f>
        <v>#REF!</v>
      </c>
      <c r="J487" s="35">
        <f>VLOOKUP(B487,Index_Methodology!$S$23:$Z$571,8,FALSE)</f>
        <v>6.5335468663186416E-2</v>
      </c>
      <c r="K487" s="35">
        <f>VLOOKUP(B487,Index_Methodology!$S$23:$Z$571,2,FALSE)</f>
        <v>0.69499999999999984</v>
      </c>
      <c r="L487" s="35">
        <f>VLOOKUP(B487,Index_Methodology!$S$23:$Z$571,3,FALSE)</f>
        <v>0.65183246073298429</v>
      </c>
      <c r="M487" s="35">
        <f>VLOOKUP(B487,Index_Methodology!$S$23:$Z$571,4,FALSE)</f>
        <v>0.70776699029126211</v>
      </c>
      <c r="N487" s="35">
        <f>VLOOKUP(B487,Index_Methodology!$S$23:$Z$571,5,FALSE)</f>
        <v>0.5888888888888888</v>
      </c>
      <c r="O487" s="35">
        <f>VLOOKUP(B487,Index_Methodology!$S$23:$Z$571,6,FALSE)</f>
        <v>0.56567164179104457</v>
      </c>
      <c r="P487" s="35">
        <f>VLOOKUP(B487,Index_Methodology!$S$23:$Z$571,7,FALSE)</f>
        <v>0.40740740740740744</v>
      </c>
    </row>
    <row r="488" spans="1:16" x14ac:dyDescent="0.25">
      <c r="A488" t="s">
        <v>88</v>
      </c>
      <c r="B488" s="15">
        <f>Index_Methodology!AB503</f>
        <v>44493</v>
      </c>
      <c r="C488" s="32">
        <f>Index_Methodology!AC503</f>
        <v>10.271982278428005</v>
      </c>
      <c r="D488" s="32">
        <f>Index_Methodology!AD503</f>
        <v>9.6741848047901087</v>
      </c>
      <c r="E488" s="32">
        <f>Index_Methodology!AE503</f>
        <v>11.052704428890115</v>
      </c>
      <c r="F488" s="32">
        <f>Index_Methodology!AF503</f>
        <v>9.3901443649941321</v>
      </c>
      <c r="G488" s="32">
        <f>Index_Methodology!AG503</f>
        <v>8.3421269244185705</v>
      </c>
      <c r="H488" s="32">
        <f>Index_Methodology!AH503</f>
        <v>6.7438975923455118</v>
      </c>
      <c r="I488" s="32" t="e">
        <f>VLOOKUP(B488,#REF!,33,FALSE)</f>
        <v>#REF!</v>
      </c>
      <c r="J488" s="35">
        <f>VLOOKUP(B488,Index_Methodology!$S$23:$Z$571,8,FALSE)</f>
        <v>6.3157235129039063E-2</v>
      </c>
      <c r="K488" s="35">
        <f>VLOOKUP(B488,Index_Methodology!$S$23:$Z$571,2,FALSE)</f>
        <v>0.64874999999999994</v>
      </c>
      <c r="L488" s="35">
        <f>VLOOKUP(B488,Index_Methodology!$S$23:$Z$571,3,FALSE)</f>
        <v>0.61099476439790579</v>
      </c>
      <c r="M488" s="35">
        <f>VLOOKUP(B488,Index_Methodology!$S$23:$Z$571,4,FALSE)</f>
        <v>0.69805825242718444</v>
      </c>
      <c r="N488" s="35">
        <f>VLOOKUP(B488,Index_Methodology!$S$23:$Z$571,5,FALSE)</f>
        <v>0.59305555555555556</v>
      </c>
      <c r="O488" s="35">
        <f>VLOOKUP(B488,Index_Methodology!$S$23:$Z$571,6,FALSE)</f>
        <v>0.5268656716417911</v>
      </c>
      <c r="P488" s="35">
        <f>VLOOKUP(B488,Index_Methodology!$S$23:$Z$571,7,FALSE)</f>
        <v>0.42592592592592593</v>
      </c>
    </row>
    <row r="489" spans="1:16" x14ac:dyDescent="0.25">
      <c r="A489" t="s">
        <v>88</v>
      </c>
      <c r="B489" s="15">
        <f>Index_Methodology!AB504</f>
        <v>44494</v>
      </c>
      <c r="C489" s="32">
        <f>Index_Methodology!AC504</f>
        <v>11.228138379349325</v>
      </c>
      <c r="D489" s="32">
        <f>Index_Methodology!AD504</f>
        <v>10.570378988744025</v>
      </c>
      <c r="E489" s="32">
        <f>Index_Methodology!AE504</f>
        <v>11.935576833591734</v>
      </c>
      <c r="F489" s="32">
        <f>Index_Methodology!AF504</f>
        <v>10.164519305817178</v>
      </c>
      <c r="G489" s="32">
        <f>Index_Methodology!AG504</f>
        <v>8.8448952840175252</v>
      </c>
      <c r="H489" s="32">
        <f>Index_Methodology!AH504</f>
        <v>6.9807371566633059</v>
      </c>
      <c r="I489" s="32" t="e">
        <f>VLOOKUP(B489,#REF!,33,FALSE)</f>
        <v>#REF!</v>
      </c>
      <c r="J489" s="35">
        <f>VLOOKUP(B489,Index_Methodology!$S$23:$Z$571,8,FALSE)</f>
        <v>5.889222038946048E-2</v>
      </c>
      <c r="K489" s="35">
        <f>VLOOKUP(B489,Index_Methodology!$S$23:$Z$571,2,FALSE)</f>
        <v>0.66125</v>
      </c>
      <c r="L489" s="35">
        <f>VLOOKUP(B489,Index_Methodology!$S$23:$Z$571,3,FALSE)</f>
        <v>0.6225130890052355</v>
      </c>
      <c r="M489" s="35">
        <f>VLOOKUP(B489,Index_Methodology!$S$23:$Z$571,4,FALSE)</f>
        <v>0.70291262135922328</v>
      </c>
      <c r="N489" s="35">
        <f>VLOOKUP(B489,Index_Methodology!$S$23:$Z$571,5,FALSE)</f>
        <v>0.59861111111111109</v>
      </c>
      <c r="O489" s="35">
        <f>VLOOKUP(B489,Index_Methodology!$S$23:$Z$571,6,FALSE)</f>
        <v>0.5208955223880597</v>
      </c>
      <c r="P489" s="35">
        <f>VLOOKUP(B489,Index_Methodology!$S$23:$Z$571,7,FALSE)</f>
        <v>0.41111111111111109</v>
      </c>
    </row>
    <row r="490" spans="1:16" x14ac:dyDescent="0.25">
      <c r="A490" t="s">
        <v>88</v>
      </c>
      <c r="B490" s="15">
        <f>Index_Methodology!AB505</f>
        <v>44495</v>
      </c>
      <c r="C490" s="32">
        <f>Index_Methodology!AC505</f>
        <v>10.647462009986693</v>
      </c>
      <c r="D490" s="32">
        <f>Index_Methodology!AD505</f>
        <v>9.9403807062480087</v>
      </c>
      <c r="E490" s="32">
        <f>Index_Methodology!AE505</f>
        <v>11.156896382868549</v>
      </c>
      <c r="F490" s="32">
        <f>Index_Methodology!AF505</f>
        <v>9.7151235411210433</v>
      </c>
      <c r="G490" s="32">
        <f>Index_Methodology!AG505</f>
        <v>8.1789058493239946</v>
      </c>
      <c r="H490" s="32">
        <f>Index_Methodology!AH505</f>
        <v>6.8050634942414687</v>
      </c>
      <c r="I490" s="32" t="e">
        <f>VLOOKUP(B490,#REF!,33,FALSE)</f>
        <v>#REF!</v>
      </c>
      <c r="J490" s="35">
        <f>VLOOKUP(B490,Index_Methodology!$S$23:$Z$571,8,FALSE)</f>
        <v>6.2045302381015556E-2</v>
      </c>
      <c r="K490" s="35">
        <f>VLOOKUP(B490,Index_Methodology!$S$23:$Z$571,2,FALSE)</f>
        <v>0.66062500000000002</v>
      </c>
      <c r="L490" s="35">
        <f>VLOOKUP(B490,Index_Methodology!$S$23:$Z$571,3,FALSE)</f>
        <v>0.6167539267015707</v>
      </c>
      <c r="M490" s="35">
        <f>VLOOKUP(B490,Index_Methodology!$S$23:$Z$571,4,FALSE)</f>
        <v>0.6922330097087378</v>
      </c>
      <c r="N490" s="35">
        <f>VLOOKUP(B490,Index_Methodology!$S$23:$Z$571,5,FALSE)</f>
        <v>0.60277777777777775</v>
      </c>
      <c r="O490" s="35">
        <f>VLOOKUP(B490,Index_Methodology!$S$23:$Z$571,6,FALSE)</f>
        <v>0.50746268656716409</v>
      </c>
      <c r="P490" s="35">
        <f>VLOOKUP(B490,Index_Methodology!$S$23:$Z$571,7,FALSE)</f>
        <v>0.42222222222222222</v>
      </c>
    </row>
    <row r="491" spans="1:16" x14ac:dyDescent="0.25">
      <c r="A491" t="s">
        <v>88</v>
      </c>
      <c r="B491" s="15">
        <f>Index_Methodology!AB506</f>
        <v>44496</v>
      </c>
      <c r="C491" s="32">
        <f>Index_Methodology!AC506</f>
        <v>11.524618706335968</v>
      </c>
      <c r="D491" s="32">
        <f>Index_Methodology!AD506</f>
        <v>10.604981363444759</v>
      </c>
      <c r="E491" s="32">
        <f>Index_Methodology!AE506</f>
        <v>11.294187886327475</v>
      </c>
      <c r="F491" s="32">
        <f>Index_Methodology!AF506</f>
        <v>9.9532347301097399</v>
      </c>
      <c r="G491" s="32">
        <f>Index_Methodology!AG506</f>
        <v>8.9133445344266331</v>
      </c>
      <c r="H491" s="32">
        <f>Index_Methodology!AH506</f>
        <v>6.6657888603474644</v>
      </c>
      <c r="I491" s="32" t="e">
        <f>VLOOKUP(B491,#REF!,33,FALSE)</f>
        <v>#REF!</v>
      </c>
      <c r="J491" s="35">
        <f>VLOOKUP(B491,Index_Methodology!$S$23:$Z$571,8,FALSE)</f>
        <v>6.1119158728674551E-2</v>
      </c>
      <c r="K491" s="35">
        <f>VLOOKUP(B491,Index_Methodology!$S$23:$Z$571,2,FALSE)</f>
        <v>0.70437499999999997</v>
      </c>
      <c r="L491" s="35">
        <f>VLOOKUP(B491,Index_Methodology!$S$23:$Z$571,3,FALSE)</f>
        <v>0.64816753926701565</v>
      </c>
      <c r="M491" s="35">
        <f>VLOOKUP(B491,Index_Methodology!$S$23:$Z$571,4,FALSE)</f>
        <v>0.69029126213592229</v>
      </c>
      <c r="N491" s="35">
        <f>VLOOKUP(B491,Index_Methodology!$S$23:$Z$571,5,FALSE)</f>
        <v>0.60833333333333339</v>
      </c>
      <c r="O491" s="35">
        <f>VLOOKUP(B491,Index_Methodology!$S$23:$Z$571,6,FALSE)</f>
        <v>0.5447761194029852</v>
      </c>
      <c r="P491" s="35">
        <f>VLOOKUP(B491,Index_Methodology!$S$23:$Z$571,7,FALSE)</f>
        <v>0.40740740740740733</v>
      </c>
    </row>
    <row r="492" spans="1:16" x14ac:dyDescent="0.25">
      <c r="A492" t="s">
        <v>88</v>
      </c>
      <c r="B492" s="15">
        <f>Index_Methodology!AB507</f>
        <v>44497</v>
      </c>
      <c r="C492" s="32">
        <f>Index_Methodology!AC507</f>
        <v>12.901719264726909</v>
      </c>
      <c r="D492" s="32">
        <f>Index_Methodology!AD507</f>
        <v>11.735993626604118</v>
      </c>
      <c r="E492" s="32">
        <f>Index_Methodology!AE507</f>
        <v>12.594004867553338</v>
      </c>
      <c r="F492" s="32">
        <f>Index_Methodology!AF507</f>
        <v>11.081231270317591</v>
      </c>
      <c r="G492" s="32">
        <f>Index_Methodology!AG507</f>
        <v>10.47704595280713</v>
      </c>
      <c r="H492" s="32">
        <f>Index_Methodology!AH507</f>
        <v>7.1697157727829612</v>
      </c>
      <c r="I492" s="32" t="e">
        <f>VLOOKUP(B492,#REF!,33,FALSE)</f>
        <v>#REF!</v>
      </c>
      <c r="J492" s="35">
        <f>VLOOKUP(B492,Index_Methodology!$S$23:$Z$571,8,FALSE)</f>
        <v>5.5273641083609083E-2</v>
      </c>
      <c r="K492" s="35">
        <f>VLOOKUP(B492,Index_Methodology!$S$23:$Z$571,2,FALSE)</f>
        <v>0.71312500000000001</v>
      </c>
      <c r="L492" s="35">
        <f>VLOOKUP(B492,Index_Methodology!$S$23:$Z$571,3,FALSE)</f>
        <v>0.64869109947643977</v>
      </c>
      <c r="M492" s="35">
        <f>VLOOKUP(B492,Index_Methodology!$S$23:$Z$571,4,FALSE)</f>
        <v>0.69611650485436893</v>
      </c>
      <c r="N492" s="35">
        <f>VLOOKUP(B492,Index_Methodology!$S$23:$Z$571,5,FALSE)</f>
        <v>0.61250000000000004</v>
      </c>
      <c r="O492" s="35">
        <f>VLOOKUP(B492,Index_Methodology!$S$23:$Z$571,6,FALSE)</f>
        <v>0.57910447761194039</v>
      </c>
      <c r="P492" s="35">
        <f>VLOOKUP(B492,Index_Methodology!$S$23:$Z$571,7,FALSE)</f>
        <v>0.39629629629629631</v>
      </c>
    </row>
    <row r="493" spans="1:16" x14ac:dyDescent="0.25">
      <c r="A493" t="s">
        <v>88</v>
      </c>
      <c r="B493" s="15">
        <f>Index_Methodology!AB508</f>
        <v>44498</v>
      </c>
      <c r="C493" s="32">
        <f>Index_Methodology!AC508</f>
        <v>14.064074452416719</v>
      </c>
      <c r="D493" s="32">
        <f>Index_Methodology!AD508</f>
        <v>12.736674189255272</v>
      </c>
      <c r="E493" s="32">
        <f>Index_Methodology!AE508</f>
        <v>13.90443534456516</v>
      </c>
      <c r="F493" s="32">
        <f>Index_Methodology!AF508</f>
        <v>12.152624635818768</v>
      </c>
      <c r="G493" s="32">
        <f>Index_Methodology!AG508</f>
        <v>12.181092734490452</v>
      </c>
      <c r="H493" s="32">
        <f>Index_Methodology!AH508</f>
        <v>7.6294504440117823</v>
      </c>
      <c r="I493" s="32" t="e">
        <f>VLOOKUP(B493,#REF!,33,FALSE)</f>
        <v>#REF!</v>
      </c>
      <c r="J493" s="35">
        <f>VLOOKUP(B493,Index_Methodology!$S$23:$Z$571,8,FALSE)</f>
        <v>5.0972070890652518E-2</v>
      </c>
      <c r="K493" s="35">
        <f>VLOOKUP(B493,Index_Methodology!$S$23:$Z$571,2,FALSE)</f>
        <v>0.71687500000000004</v>
      </c>
      <c r="L493" s="35">
        <f>VLOOKUP(B493,Index_Methodology!$S$23:$Z$571,3,FALSE)</f>
        <v>0.64921465968586389</v>
      </c>
      <c r="M493" s="35">
        <f>VLOOKUP(B493,Index_Methodology!$S$23:$Z$571,4,FALSE)</f>
        <v>0.70873786407766981</v>
      </c>
      <c r="N493" s="35">
        <f>VLOOKUP(B493,Index_Methodology!$S$23:$Z$571,5,FALSE)</f>
        <v>0.61944444444444446</v>
      </c>
      <c r="O493" s="35">
        <f>VLOOKUP(B493,Index_Methodology!$S$23:$Z$571,6,FALSE)</f>
        <v>0.62089552238805967</v>
      </c>
      <c r="P493" s="35">
        <f>VLOOKUP(B493,Index_Methodology!$S$23:$Z$571,7,FALSE)</f>
        <v>0.3888888888888889</v>
      </c>
    </row>
    <row r="494" spans="1:16" x14ac:dyDescent="0.25">
      <c r="A494" t="s">
        <v>88</v>
      </c>
      <c r="B494" s="15">
        <f>Index_Methodology!AB509</f>
        <v>44499</v>
      </c>
      <c r="C494" s="32">
        <f>Index_Methodology!AC509</f>
        <v>12.670362960319693</v>
      </c>
      <c r="D494" s="32">
        <f>Index_Methodology!AD509</f>
        <v>11.572117421583432</v>
      </c>
      <c r="E494" s="32">
        <f>Index_Methodology!AE509</f>
        <v>12.882219083172934</v>
      </c>
      <c r="F494" s="32">
        <f>Index_Methodology!AF509</f>
        <v>11.145226678058991</v>
      </c>
      <c r="G494" s="32">
        <f>Index_Methodology!AG509</f>
        <v>11.21526737988497</v>
      </c>
      <c r="H494" s="32">
        <f>Index_Methodology!AH509</f>
        <v>6.5828531841167139</v>
      </c>
      <c r="I494" s="32" t="e">
        <f>VLOOKUP(B494,#REF!,33,FALSE)</f>
        <v>#REF!</v>
      </c>
      <c r="J494" s="35">
        <f>VLOOKUP(B494,Index_Methodology!$S$23:$Z$571,8,FALSE)</f>
        <v>5.6825522856358113E-2</v>
      </c>
      <c r="K494" s="35">
        <f>VLOOKUP(B494,Index_Methodology!$S$23:$Z$571,2,FALSE)</f>
        <v>0.72</v>
      </c>
      <c r="L494" s="35">
        <f>VLOOKUP(B494,Index_Methodology!$S$23:$Z$571,3,FALSE)</f>
        <v>0.6575916230366492</v>
      </c>
      <c r="M494" s="35">
        <f>VLOOKUP(B494,Index_Methodology!$S$23:$Z$571,4,FALSE)</f>
        <v>0.73203883495145627</v>
      </c>
      <c r="N494" s="35">
        <f>VLOOKUP(B494,Index_Methodology!$S$23:$Z$571,5,FALSE)</f>
        <v>0.63333333333333341</v>
      </c>
      <c r="O494" s="35">
        <f>VLOOKUP(B494,Index_Methodology!$S$23:$Z$571,6,FALSE)</f>
        <v>0.63731343283582098</v>
      </c>
      <c r="P494" s="35">
        <f>VLOOKUP(B494,Index_Methodology!$S$23:$Z$571,7,FALSE)</f>
        <v>0.37407407407407411</v>
      </c>
    </row>
    <row r="495" spans="1:16" x14ac:dyDescent="0.25">
      <c r="A495" t="s">
        <v>88</v>
      </c>
      <c r="B495" s="15">
        <f>Index_Methodology!AB510</f>
        <v>44500</v>
      </c>
      <c r="C495" s="32">
        <f>Index_Methodology!AC510</f>
        <v>12.011231426407617</v>
      </c>
      <c r="D495" s="32">
        <f>Index_Methodology!AD510</f>
        <v>11.085625877804803</v>
      </c>
      <c r="E495" s="32">
        <f>Index_Methodology!AE510</f>
        <v>12.962373639987598</v>
      </c>
      <c r="F495" s="32">
        <f>Index_Methodology!AF510</f>
        <v>11.18529722718193</v>
      </c>
      <c r="G495" s="32">
        <f>Index_Methodology!AG510</f>
        <v>10.719842039612139</v>
      </c>
      <c r="H495" s="32">
        <f>Index_Methodology!AH510</f>
        <v>6.8478052192901888</v>
      </c>
      <c r="I495" s="32" t="e">
        <f>VLOOKUP(B495,#REF!,33,FALSE)</f>
        <v>#REF!</v>
      </c>
      <c r="J495" s="35">
        <f>VLOOKUP(B495,Index_Methodology!$S$23:$Z$571,8,FALSE)</f>
        <v>5.6249436549410448E-2</v>
      </c>
      <c r="K495" s="35">
        <f>VLOOKUP(B495,Index_Methodology!$S$23:$Z$571,2,FALSE)</f>
        <v>0.67562500000000003</v>
      </c>
      <c r="L495" s="35">
        <f>VLOOKUP(B495,Index_Methodology!$S$23:$Z$571,3,FALSE)</f>
        <v>0.62356020942408374</v>
      </c>
      <c r="M495" s="35">
        <f>VLOOKUP(B495,Index_Methodology!$S$23:$Z$571,4,FALSE)</f>
        <v>0.72912621359223295</v>
      </c>
      <c r="N495" s="35">
        <f>VLOOKUP(B495,Index_Methodology!$S$23:$Z$571,5,FALSE)</f>
        <v>0.62916666666666665</v>
      </c>
      <c r="O495" s="35">
        <f>VLOOKUP(B495,Index_Methodology!$S$23:$Z$571,6,FALSE)</f>
        <v>0.60298507462686568</v>
      </c>
      <c r="P495" s="35">
        <f>VLOOKUP(B495,Index_Methodology!$S$23:$Z$571,7,FALSE)</f>
        <v>0.38518518518518519</v>
      </c>
    </row>
    <row r="496" spans="1:16" x14ac:dyDescent="0.25">
      <c r="A496" t="s">
        <v>88</v>
      </c>
      <c r="B496" s="15">
        <f>Index_Methodology!AB511</f>
        <v>44501</v>
      </c>
      <c r="C496" s="32">
        <f>Index_Methodology!AC511</f>
        <v>12.823483144128117</v>
      </c>
      <c r="D496" s="32">
        <f>Index_Methodology!AD511</f>
        <v>11.816403316055229</v>
      </c>
      <c r="E496" s="32">
        <f>Index_Methodology!AE511</f>
        <v>13.980870511685165</v>
      </c>
      <c r="F496" s="32">
        <f>Index_Methodology!AF511</f>
        <v>12.163838949471323</v>
      </c>
      <c r="G496" s="32">
        <f>Index_Methodology!AG511</f>
        <v>10.321167196158395</v>
      </c>
      <c r="H496" s="32">
        <f>Index_Methodology!AH511</f>
        <v>7.4583770275861765</v>
      </c>
      <c r="I496" s="32" t="e">
        <f>VLOOKUP(B496,#REF!,33,FALSE)</f>
        <v>#REF!</v>
      </c>
      <c r="J496" s="35">
        <f>VLOOKUP(B496,Index_Methodology!$S$23:$Z$571,8,FALSE)</f>
        <v>5.2637804597503834E-2</v>
      </c>
      <c r="K496" s="35">
        <f>VLOOKUP(B496,Index_Methodology!$S$23:$Z$571,2,FALSE)</f>
        <v>0.67499999999999993</v>
      </c>
      <c r="L496" s="35">
        <f>VLOOKUP(B496,Index_Methodology!$S$23:$Z$571,3,FALSE)</f>
        <v>0.62198952879581149</v>
      </c>
      <c r="M496" s="35">
        <f>VLOOKUP(B496,Index_Methodology!$S$23:$Z$571,4,FALSE)</f>
        <v>0.73592233009708719</v>
      </c>
      <c r="N496" s="35">
        <f>VLOOKUP(B496,Index_Methodology!$S$23:$Z$571,5,FALSE)</f>
        <v>0.64027777777777783</v>
      </c>
      <c r="O496" s="35">
        <f>VLOOKUP(B496,Index_Methodology!$S$23:$Z$571,6,FALSE)</f>
        <v>0.54328358208955219</v>
      </c>
      <c r="P496" s="35">
        <f>VLOOKUP(B496,Index_Methodology!$S$23:$Z$571,7,FALSE)</f>
        <v>0.3925925925925926</v>
      </c>
    </row>
    <row r="497" spans="1:16" x14ac:dyDescent="0.25">
      <c r="A497" t="s">
        <v>88</v>
      </c>
      <c r="B497" s="15">
        <f>Index_Methodology!AB512</f>
        <v>44502</v>
      </c>
      <c r="C497" s="32">
        <f>Index_Methodology!AC512</f>
        <v>13.559680678497827</v>
      </c>
      <c r="D497" s="32">
        <f>Index_Methodology!AD512</f>
        <v>12.544079586166717</v>
      </c>
      <c r="E497" s="32">
        <f>Index_Methodology!AE512</f>
        <v>14.684214344929469</v>
      </c>
      <c r="F497" s="32">
        <f>Index_Methodology!AF512</f>
        <v>13.132593167643325</v>
      </c>
      <c r="G497" s="32">
        <f>Index_Methodology!AG512</f>
        <v>10.584478075414021</v>
      </c>
      <c r="H497" s="32">
        <f>Index_Methodology!AH512</f>
        <v>7.9389122538860786</v>
      </c>
      <c r="I497" s="32" t="e">
        <f>VLOOKUP(B497,#REF!,33,FALSE)</f>
        <v>#REF!</v>
      </c>
      <c r="J497" s="35">
        <f>VLOOKUP(B497,Index_Methodology!$S$23:$Z$571,8,FALSE)</f>
        <v>4.9918210911363864E-2</v>
      </c>
      <c r="K497" s="35">
        <f>VLOOKUP(B497,Index_Methodology!$S$23:$Z$571,2,FALSE)</f>
        <v>0.676875</v>
      </c>
      <c r="L497" s="35">
        <f>VLOOKUP(B497,Index_Methodology!$S$23:$Z$571,3,FALSE)</f>
        <v>0.62617801047120414</v>
      </c>
      <c r="M497" s="35">
        <f>VLOOKUP(B497,Index_Methodology!$S$23:$Z$571,4,FALSE)</f>
        <v>0.73300970873786397</v>
      </c>
      <c r="N497" s="35">
        <f>VLOOKUP(B497,Index_Methodology!$S$23:$Z$571,5,FALSE)</f>
        <v>0.65555555555555556</v>
      </c>
      <c r="O497" s="35">
        <f>VLOOKUP(B497,Index_Methodology!$S$23:$Z$571,6,FALSE)</f>
        <v>0.52835820895522378</v>
      </c>
      <c r="P497" s="35">
        <f>VLOOKUP(B497,Index_Methodology!$S$23:$Z$571,7,FALSE)</f>
        <v>0.39629629629629631</v>
      </c>
    </row>
    <row r="498" spans="1:16" x14ac:dyDescent="0.25">
      <c r="A498" t="s">
        <v>88</v>
      </c>
      <c r="B498" s="15">
        <f>Index_Methodology!AB513</f>
        <v>44503</v>
      </c>
      <c r="C498" s="32">
        <f>Index_Methodology!AC513</f>
        <v>12.322352116630887</v>
      </c>
      <c r="D498" s="32">
        <f>Index_Methodology!AD513</f>
        <v>11.270454139166878</v>
      </c>
      <c r="E498" s="32">
        <f>Index_Methodology!AE513</f>
        <v>12.552892393324385</v>
      </c>
      <c r="F498" s="32">
        <f>Index_Methodology!AF513</f>
        <v>11.235258582259542</v>
      </c>
      <c r="G498" s="32">
        <f>Index_Methodology!AG513</f>
        <v>9.5478298124890912</v>
      </c>
      <c r="H498" s="32">
        <f>Index_Methodology!AH513</f>
        <v>6.4559644852035296</v>
      </c>
      <c r="I498" s="32" t="e">
        <f>VLOOKUP(B498,#REF!,33,FALSE)</f>
        <v>#REF!</v>
      </c>
      <c r="J498" s="35">
        <f>VLOOKUP(B498,Index_Methodology!$S$23:$Z$571,8,FALSE)</f>
        <v>5.9089773860404836E-2</v>
      </c>
      <c r="K498" s="35">
        <f>VLOOKUP(B498,Index_Methodology!$S$23:$Z$571,2,FALSE)</f>
        <v>0.72812500000000002</v>
      </c>
      <c r="L498" s="35">
        <f>VLOOKUP(B498,Index_Methodology!$S$23:$Z$571,3,FALSE)</f>
        <v>0.6659685863874345</v>
      </c>
      <c r="M498" s="35">
        <f>VLOOKUP(B498,Index_Methodology!$S$23:$Z$571,4,FALSE)</f>
        <v>0.74174757281553394</v>
      </c>
      <c r="N498" s="35">
        <f>VLOOKUP(B498,Index_Methodology!$S$23:$Z$571,5,FALSE)</f>
        <v>0.66388888888888897</v>
      </c>
      <c r="O498" s="35">
        <f>VLOOKUP(B498,Index_Methodology!$S$23:$Z$571,6,FALSE)</f>
        <v>0.56417910447761188</v>
      </c>
      <c r="P498" s="35">
        <f>VLOOKUP(B498,Index_Methodology!$S$23:$Z$571,7,FALSE)</f>
        <v>0.38148148148148148</v>
      </c>
    </row>
    <row r="499" spans="1:16" x14ac:dyDescent="0.25">
      <c r="A499" t="s">
        <v>88</v>
      </c>
      <c r="B499" s="15">
        <f>Index_Methodology!AB514</f>
        <v>44504</v>
      </c>
      <c r="C499" s="32">
        <f>Index_Methodology!AC514</f>
        <v>12.028291147823049</v>
      </c>
      <c r="D499" s="32">
        <f>Index_Methodology!AD514</f>
        <v>10.868360623656107</v>
      </c>
      <c r="E499" s="32">
        <f>Index_Methodology!AE514</f>
        <v>12.232904846711419</v>
      </c>
      <c r="F499" s="32">
        <f>Index_Methodology!AF514</f>
        <v>11.080192225440035</v>
      </c>
      <c r="G499" s="32">
        <f>Index_Methodology!AG514</f>
        <v>9.3047018140577844</v>
      </c>
      <c r="H499" s="32">
        <f>Index_Methodology!AH514</f>
        <v>6.3358899873306598</v>
      </c>
      <c r="I499" s="32" t="e">
        <f>VLOOKUP(B499,#REF!,33,FALSE)</f>
        <v>#REF!</v>
      </c>
      <c r="J499" s="35">
        <f>VLOOKUP(B499,Index_Methodology!$S$23:$Z$571,8,FALSE)</f>
        <v>6.0794171924608419E-2</v>
      </c>
      <c r="K499" s="35">
        <f>VLOOKUP(B499,Index_Methodology!$S$23:$Z$571,2,FALSE)</f>
        <v>0.73124999999999996</v>
      </c>
      <c r="L499" s="35">
        <f>VLOOKUP(B499,Index_Methodology!$S$23:$Z$571,3,FALSE)</f>
        <v>0.66073298429319371</v>
      </c>
      <c r="M499" s="35">
        <f>VLOOKUP(B499,Index_Methodology!$S$23:$Z$571,4,FALSE)</f>
        <v>0.74368932038834956</v>
      </c>
      <c r="N499" s="35">
        <f>VLOOKUP(B499,Index_Methodology!$S$23:$Z$571,5,FALSE)</f>
        <v>0.67361111111111105</v>
      </c>
      <c r="O499" s="35">
        <f>VLOOKUP(B499,Index_Methodology!$S$23:$Z$571,6,FALSE)</f>
        <v>0.56567164179104479</v>
      </c>
      <c r="P499" s="35">
        <f>VLOOKUP(B499,Index_Methodology!$S$23:$Z$571,7,FALSE)</f>
        <v>0.38518518518518519</v>
      </c>
    </row>
    <row r="500" spans="1:16" x14ac:dyDescent="0.25">
      <c r="A500" t="s">
        <v>88</v>
      </c>
      <c r="B500" s="15">
        <f>Index_Methodology!AB515</f>
        <v>44505</v>
      </c>
      <c r="C500" s="32">
        <f>Index_Methodology!AC515</f>
        <v>12.72914714538835</v>
      </c>
      <c r="D500" s="32">
        <f>Index_Methodology!AD515</f>
        <v>11.470696979740968</v>
      </c>
      <c r="E500" s="32">
        <f>Index_Methodology!AE515</f>
        <v>13.102876930567023</v>
      </c>
      <c r="F500" s="32">
        <f>Index_Methodology!AF515</f>
        <v>11.928250337043968</v>
      </c>
      <c r="G500" s="32">
        <f>Index_Methodology!AG515</f>
        <v>10.097774394368749</v>
      </c>
      <c r="H500" s="32">
        <f>Index_Methodology!AH515</f>
        <v>6.8161430497394111</v>
      </c>
      <c r="I500" s="32" t="e">
        <f>VLOOKUP(B500,#REF!,33,FALSE)</f>
        <v>#REF!</v>
      </c>
      <c r="J500" s="35">
        <f>VLOOKUP(B500,Index_Methodology!$S$23:$Z$571,8,FALSE)</f>
        <v>5.7054097317361406E-2</v>
      </c>
      <c r="K500" s="35">
        <f>VLOOKUP(B500,Index_Methodology!$S$23:$Z$571,2,FALSE)</f>
        <v>0.72625000000000006</v>
      </c>
      <c r="L500" s="35">
        <f>VLOOKUP(B500,Index_Methodology!$S$23:$Z$571,3,FALSE)</f>
        <v>0.65445026178010468</v>
      </c>
      <c r="M500" s="35">
        <f>VLOOKUP(B500,Index_Methodology!$S$23:$Z$571,4,FALSE)</f>
        <v>0.74757281553398058</v>
      </c>
      <c r="N500" s="35">
        <f>VLOOKUP(B500,Index_Methodology!$S$23:$Z$571,5,FALSE)</f>
        <v>0.68055555555555558</v>
      </c>
      <c r="O500" s="35">
        <f>VLOOKUP(B500,Index_Methodology!$S$23:$Z$571,6,FALSE)</f>
        <v>0.57611940298507469</v>
      </c>
      <c r="P500" s="35">
        <f>VLOOKUP(B500,Index_Methodology!$S$23:$Z$571,7,FALSE)</f>
        <v>0.38888888888888895</v>
      </c>
    </row>
    <row r="501" spans="1:16" x14ac:dyDescent="0.25">
      <c r="A501" t="s">
        <v>88</v>
      </c>
      <c r="B501" s="15">
        <f>Index_Methodology!AB516</f>
        <v>44506</v>
      </c>
      <c r="C501" s="32">
        <f>Index_Methodology!AC516</f>
        <v>13.505175278013095</v>
      </c>
      <c r="D501" s="32">
        <f>Index_Methodology!AD516</f>
        <v>12.109532262854962</v>
      </c>
      <c r="E501" s="32">
        <f>Index_Methodology!AE516</f>
        <v>14.190028743296727</v>
      </c>
      <c r="F501" s="32">
        <f>Index_Methodology!AF516</f>
        <v>13.035038036575344</v>
      </c>
      <c r="G501" s="32">
        <f>Index_Methodology!AG516</f>
        <v>11.073361319490591</v>
      </c>
      <c r="H501" s="32">
        <f>Index_Methodology!AH516</f>
        <v>7.006976968277657</v>
      </c>
      <c r="I501" s="32" t="e">
        <f>VLOOKUP(B501,#REF!,33,FALSE)</f>
        <v>#REF!</v>
      </c>
      <c r="J501" s="35">
        <f>VLOOKUP(B501,Index_Methodology!$S$23:$Z$571,8,FALSE)</f>
        <v>5.3914516843436566E-2</v>
      </c>
      <c r="K501" s="35">
        <f>VLOOKUP(B501,Index_Methodology!$S$23:$Z$571,2,FALSE)</f>
        <v>0.72812500000000013</v>
      </c>
      <c r="L501" s="35">
        <f>VLOOKUP(B501,Index_Methodology!$S$23:$Z$571,3,FALSE)</f>
        <v>0.65287958115183242</v>
      </c>
      <c r="M501" s="35">
        <f>VLOOKUP(B501,Index_Methodology!$S$23:$Z$571,4,FALSE)</f>
        <v>0.7650485436893204</v>
      </c>
      <c r="N501" s="35">
        <f>VLOOKUP(B501,Index_Methodology!$S$23:$Z$571,5,FALSE)</f>
        <v>0.70277777777777772</v>
      </c>
      <c r="O501" s="35">
        <f>VLOOKUP(B501,Index_Methodology!$S$23:$Z$571,6,FALSE)</f>
        <v>0.59701492537313439</v>
      </c>
      <c r="P501" s="35">
        <f>VLOOKUP(B501,Index_Methodology!$S$23:$Z$571,7,FALSE)</f>
        <v>0.37777777777777782</v>
      </c>
    </row>
    <row r="502" spans="1:16" x14ac:dyDescent="0.25">
      <c r="A502" t="s">
        <v>88</v>
      </c>
      <c r="B502" s="15">
        <f>Index_Methodology!AB517</f>
        <v>44507</v>
      </c>
      <c r="C502" s="32">
        <f>Index_Methodology!AC517</f>
        <v>12.20930720215928</v>
      </c>
      <c r="D502" s="32">
        <f>Index_Methodology!AD517</f>
        <v>10.972514930455512</v>
      </c>
      <c r="E502" s="32">
        <f>Index_Methodology!AE517</f>
        <v>13.306458383080692</v>
      </c>
      <c r="F502" s="32">
        <f>Index_Methodology!AF517</f>
        <v>12.168344458437804</v>
      </c>
      <c r="G502" s="32">
        <f>Index_Methodology!AG517</f>
        <v>10.072735084732557</v>
      </c>
      <c r="H502" s="32">
        <f>Index_Methodology!AH517</f>
        <v>6.5540389954358078</v>
      </c>
      <c r="I502" s="32" t="e">
        <f>VLOOKUP(B502,#REF!,33,FALSE)</f>
        <v>#REF!</v>
      </c>
      <c r="J502" s="35">
        <f>VLOOKUP(B502,Index_Methodology!$S$23:$Z$571,8,FALSE)</f>
        <v>5.7640453168017448E-2</v>
      </c>
      <c r="K502" s="35">
        <f>VLOOKUP(B502,Index_Methodology!$S$23:$Z$571,2,FALSE)</f>
        <v>0.7037500000000001</v>
      </c>
      <c r="L502" s="35">
        <f>VLOOKUP(B502,Index_Methodology!$S$23:$Z$571,3,FALSE)</f>
        <v>0.63246073298429317</v>
      </c>
      <c r="M502" s="35">
        <f>VLOOKUP(B502,Index_Methodology!$S$23:$Z$571,4,FALSE)</f>
        <v>0.7669902912621358</v>
      </c>
      <c r="N502" s="35">
        <f>VLOOKUP(B502,Index_Methodology!$S$23:$Z$571,5,FALSE)</f>
        <v>0.70138888888888895</v>
      </c>
      <c r="O502" s="35">
        <f>VLOOKUP(B502,Index_Methodology!$S$23:$Z$571,6,FALSE)</f>
        <v>0.58059701492537319</v>
      </c>
      <c r="P502" s="35">
        <f>VLOOKUP(B502,Index_Methodology!$S$23:$Z$571,7,FALSE)</f>
        <v>0.37777777777777782</v>
      </c>
    </row>
    <row r="503" spans="1:16" x14ac:dyDescent="0.25">
      <c r="A503" t="s">
        <v>88</v>
      </c>
      <c r="B503" s="15">
        <f>Index_Methodology!AB518</f>
        <v>44508</v>
      </c>
      <c r="C503" s="32">
        <f>Index_Methodology!AC518</f>
        <v>11.939299025951103</v>
      </c>
      <c r="D503" s="32">
        <f>Index_Methodology!AD518</f>
        <v>10.699492069211169</v>
      </c>
      <c r="E503" s="32">
        <f>Index_Methodology!AE518</f>
        <v>12.861298480732257</v>
      </c>
      <c r="F503" s="32">
        <f>Index_Methodology!AF518</f>
        <v>11.976799768867318</v>
      </c>
      <c r="G503" s="32">
        <f>Index_Methodology!AG518</f>
        <v>9.7473945953126417</v>
      </c>
      <c r="H503" s="32">
        <f>Index_Methodology!AH518</f>
        <v>6.3126250575634675</v>
      </c>
      <c r="I503" s="32" t="e">
        <f>VLOOKUP(B503,#REF!,33,FALSE)</f>
        <v>#REF!</v>
      </c>
      <c r="J503" s="35">
        <f>VLOOKUP(B503,Index_Methodology!$S$23:$Z$571,8,FALSE)</f>
        <v>5.9258085291455341E-2</v>
      </c>
      <c r="K503" s="35">
        <f>VLOOKUP(B503,Index_Methodology!$S$23:$Z$571,2,FALSE)</f>
        <v>0.70750000000000013</v>
      </c>
      <c r="L503" s="35">
        <f>VLOOKUP(B503,Index_Methodology!$S$23:$Z$571,3,FALSE)</f>
        <v>0.63403141361256543</v>
      </c>
      <c r="M503" s="35">
        <f>VLOOKUP(B503,Index_Methodology!$S$23:$Z$571,4,FALSE)</f>
        <v>0.76213592233009708</v>
      </c>
      <c r="N503" s="35">
        <f>VLOOKUP(B503,Index_Methodology!$S$23:$Z$571,5,FALSE)</f>
        <v>0.70972222222222214</v>
      </c>
      <c r="O503" s="35">
        <f>VLOOKUP(B503,Index_Methodology!$S$23:$Z$571,6,FALSE)</f>
        <v>0.57761194029850738</v>
      </c>
      <c r="P503" s="35">
        <f>VLOOKUP(B503,Index_Methodology!$S$23:$Z$571,7,FALSE)</f>
        <v>0.37407407407407411</v>
      </c>
    </row>
    <row r="504" spans="1:16" x14ac:dyDescent="0.25">
      <c r="A504" t="s">
        <v>88</v>
      </c>
      <c r="B504" s="15">
        <f>Index_Methodology!AB519</f>
        <v>44509</v>
      </c>
      <c r="C504" s="32">
        <f>Index_Methodology!AC519</f>
        <v>10.76582302440031</v>
      </c>
      <c r="D504" s="32">
        <f>Index_Methodology!AD519</f>
        <v>9.5640931192526093</v>
      </c>
      <c r="E504" s="32">
        <f>Index_Methodology!AE519</f>
        <v>11.382171321101804</v>
      </c>
      <c r="F504" s="32">
        <f>Index_Methodology!AF519</f>
        <v>10.876503688154525</v>
      </c>
      <c r="G504" s="32">
        <f>Index_Methodology!AG519</f>
        <v>8.5774337582198257</v>
      </c>
      <c r="H504" s="32">
        <f>Index_Methodology!AH519</f>
        <v>6.0732466777953507</v>
      </c>
      <c r="I504" s="32" t="e">
        <f>VLOOKUP(B504,#REF!,33,FALSE)</f>
        <v>#REF!</v>
      </c>
      <c r="J504" s="35">
        <f>VLOOKUP(B504,Index_Methodology!$S$23:$Z$571,8,FALSE)</f>
        <v>6.525279102283324E-2</v>
      </c>
      <c r="K504" s="35">
        <f>VLOOKUP(B504,Index_Methodology!$S$23:$Z$571,2,FALSE)</f>
        <v>0.70250000000000001</v>
      </c>
      <c r="L504" s="35">
        <f>VLOOKUP(B504,Index_Methodology!$S$23:$Z$571,3,FALSE)</f>
        <v>0.62408376963350787</v>
      </c>
      <c r="M504" s="35">
        <f>VLOOKUP(B504,Index_Methodology!$S$23:$Z$571,4,FALSE)</f>
        <v>0.74271844660194175</v>
      </c>
      <c r="N504" s="35">
        <f>VLOOKUP(B504,Index_Methodology!$S$23:$Z$571,5,FALSE)</f>
        <v>0.70972222222222225</v>
      </c>
      <c r="O504" s="35">
        <f>VLOOKUP(B504,Index_Methodology!$S$23:$Z$571,6,FALSE)</f>
        <v>0.55970149253731338</v>
      </c>
      <c r="P504" s="35">
        <f>VLOOKUP(B504,Index_Methodology!$S$23:$Z$571,7,FALSE)</f>
        <v>0.39629629629629626</v>
      </c>
    </row>
    <row r="505" spans="1:16" x14ac:dyDescent="0.25">
      <c r="A505" t="s">
        <v>88</v>
      </c>
      <c r="B505" s="15">
        <f>Index_Methodology!AB520</f>
        <v>44510</v>
      </c>
      <c r="C505" s="32">
        <f>Index_Methodology!AC520</f>
        <v>12.140630834902813</v>
      </c>
      <c r="D505" s="32">
        <f>Index_Methodology!AD520</f>
        <v>10.695182806287779</v>
      </c>
      <c r="E505" s="32">
        <f>Index_Methodology!AE520</f>
        <v>12.044155889988705</v>
      </c>
      <c r="F505" s="32">
        <f>Index_Methodology!AF520</f>
        <v>11.726171330963579</v>
      </c>
      <c r="G505" s="32">
        <f>Index_Methodology!AG520</f>
        <v>9.6319966259484691</v>
      </c>
      <c r="H505" s="32">
        <f>Index_Methodology!AH520</f>
        <v>6.170092705436776</v>
      </c>
      <c r="I505" s="32" t="e">
        <f>VLOOKUP(B505,#REF!,33,FALSE)</f>
        <v>#REF!</v>
      </c>
      <c r="J505" s="35">
        <f>VLOOKUP(B505,Index_Methodology!$S$23:$Z$571,8,FALSE)</f>
        <v>6.1827512112636353E-2</v>
      </c>
      <c r="K505" s="35">
        <f>VLOOKUP(B505,Index_Methodology!$S$23:$Z$571,2,FALSE)</f>
        <v>0.7506250000000001</v>
      </c>
      <c r="L505" s="35">
        <f>VLOOKUP(B505,Index_Methodology!$S$23:$Z$571,3,FALSE)</f>
        <v>0.66125654450261773</v>
      </c>
      <c r="M505" s="35">
        <f>VLOOKUP(B505,Index_Methodology!$S$23:$Z$571,4,FALSE)</f>
        <v>0.74466019417475715</v>
      </c>
      <c r="N505" s="35">
        <f>VLOOKUP(B505,Index_Methodology!$S$23:$Z$571,5,FALSE)</f>
        <v>0.72499999999999987</v>
      </c>
      <c r="O505" s="35">
        <f>VLOOKUP(B505,Index_Methodology!$S$23:$Z$571,6,FALSE)</f>
        <v>0.59552238805970148</v>
      </c>
      <c r="P505" s="35">
        <f>VLOOKUP(B505,Index_Methodology!$S$23:$Z$571,7,FALSE)</f>
        <v>0.38148148148148148</v>
      </c>
    </row>
    <row r="506" spans="1:16" x14ac:dyDescent="0.25">
      <c r="A506" t="s">
        <v>88</v>
      </c>
      <c r="B506" s="15">
        <f>Index_Methodology!AB521</f>
        <v>44511</v>
      </c>
      <c r="C506" s="32">
        <f>Index_Methodology!AC521</f>
        <v>11.399917993105188</v>
      </c>
      <c r="D506" s="32">
        <f>Index_Methodology!AD521</f>
        <v>9.9600685438440539</v>
      </c>
      <c r="E506" s="32">
        <f>Index_Methodology!AE521</f>
        <v>11.078857958155339</v>
      </c>
      <c r="F506" s="32">
        <f>Index_Methodology!AF521</f>
        <v>10.99165646718131</v>
      </c>
      <c r="G506" s="32">
        <f>Index_Methodology!AG521</f>
        <v>9.8770228177588297</v>
      </c>
      <c r="H506" s="32">
        <f>Index_Methodology!AH521</f>
        <v>5.5272329663540285</v>
      </c>
      <c r="I506" s="32" t="e">
        <f>VLOOKUP(B506,#REF!,33,FALSE)</f>
        <v>#REF!</v>
      </c>
      <c r="J506" s="35">
        <f>VLOOKUP(B506,Index_Methodology!$S$23:$Z$571,8,FALSE)</f>
        <v>6.6338196507851152E-2</v>
      </c>
      <c r="K506" s="35">
        <f>VLOOKUP(B506,Index_Methodology!$S$23:$Z$571,2,FALSE)</f>
        <v>0.75625000000000009</v>
      </c>
      <c r="L506" s="35">
        <f>VLOOKUP(B506,Index_Methodology!$S$23:$Z$571,3,FALSE)</f>
        <v>0.66073298429319371</v>
      </c>
      <c r="M506" s="35">
        <f>VLOOKUP(B506,Index_Methodology!$S$23:$Z$571,4,FALSE)</f>
        <v>0.73495145631067949</v>
      </c>
      <c r="N506" s="35">
        <f>VLOOKUP(B506,Index_Methodology!$S$23:$Z$571,5,FALSE)</f>
        <v>0.72916666666666663</v>
      </c>
      <c r="O506" s="35">
        <f>VLOOKUP(B506,Index_Methodology!$S$23:$Z$571,6,FALSE)</f>
        <v>0.65522388059701497</v>
      </c>
      <c r="P506" s="35">
        <f>VLOOKUP(B506,Index_Methodology!$S$23:$Z$571,7,FALSE)</f>
        <v>0.36666666666666659</v>
      </c>
    </row>
    <row r="507" spans="1:16" x14ac:dyDescent="0.25">
      <c r="A507" t="s">
        <v>88</v>
      </c>
      <c r="B507" s="15">
        <f>Index_Methodology!AB522</f>
        <v>44512</v>
      </c>
      <c r="C507" s="32">
        <f>Index_Methodology!AC522</f>
        <v>11.230125432014685</v>
      </c>
      <c r="D507" s="32">
        <f>Index_Methodology!AD522</f>
        <v>9.7722446867496</v>
      </c>
      <c r="E507" s="32">
        <f>Index_Methodology!AE522</f>
        <v>10.910231122390501</v>
      </c>
      <c r="F507" s="32">
        <f>Index_Methodology!AF522</f>
        <v>10.810076735987732</v>
      </c>
      <c r="G507" s="32">
        <f>Index_Methodology!AG522</f>
        <v>9.9351289472924353</v>
      </c>
      <c r="H507" s="32">
        <f>Index_Methodology!AH522</f>
        <v>5.6006492803593586</v>
      </c>
      <c r="I507" s="32" t="e">
        <f>VLOOKUP(B507,#REF!,33,FALSE)</f>
        <v>#REF!</v>
      </c>
      <c r="J507" s="35">
        <f>VLOOKUP(B507,Index_Methodology!$S$23:$Z$571,8,FALSE)</f>
        <v>6.7452496820786134E-2</v>
      </c>
      <c r="K507" s="35">
        <f>VLOOKUP(B507,Index_Methodology!$S$23:$Z$571,2,FALSE)</f>
        <v>0.75750000000000006</v>
      </c>
      <c r="L507" s="35">
        <f>VLOOKUP(B507,Index_Methodology!$S$23:$Z$571,3,FALSE)</f>
        <v>0.65916230366492157</v>
      </c>
      <c r="M507" s="35">
        <f>VLOOKUP(B507,Index_Methodology!$S$23:$Z$571,4,FALSE)</f>
        <v>0.73592233009708719</v>
      </c>
      <c r="N507" s="35">
        <f>VLOOKUP(B507,Index_Methodology!$S$23:$Z$571,5,FALSE)</f>
        <v>0.72916666666666663</v>
      </c>
      <c r="O507" s="35">
        <f>VLOOKUP(B507,Index_Methodology!$S$23:$Z$571,6,FALSE)</f>
        <v>0.67014925373134326</v>
      </c>
      <c r="P507" s="35">
        <f>VLOOKUP(B507,Index_Methodology!$S$23:$Z$571,7,FALSE)</f>
        <v>0.37777777777777777</v>
      </c>
    </row>
    <row r="508" spans="1:16" x14ac:dyDescent="0.25">
      <c r="A508" t="s">
        <v>88</v>
      </c>
      <c r="B508" s="15">
        <f>Index_Methodology!AB523</f>
        <v>44513</v>
      </c>
      <c r="C508" s="32">
        <f>Index_Methodology!AC523</f>
        <v>12.501249158884516</v>
      </c>
      <c r="D508" s="32">
        <f>Index_Methodology!AD523</f>
        <v>10.796496020501285</v>
      </c>
      <c r="E508" s="32">
        <f>Index_Methodology!AE523</f>
        <v>12.334173114960679</v>
      </c>
      <c r="F508" s="32">
        <f>Index_Methodology!AF523</f>
        <v>12.553555640720852</v>
      </c>
      <c r="G508" s="32">
        <f>Index_Methodology!AG523</f>
        <v>11.466829928539045</v>
      </c>
      <c r="H508" s="32">
        <f>Index_Methodology!AH523</f>
        <v>6.3232724708816148</v>
      </c>
      <c r="I508" s="32" t="e">
        <f>VLOOKUP(B508,#REF!,33,FALSE)</f>
        <v>#REF!</v>
      </c>
      <c r="J508" s="35">
        <f>VLOOKUP(B508,Index_Methodology!$S$23:$Z$571,8,FALSE)</f>
        <v>5.9744029617168556E-2</v>
      </c>
      <c r="K508" s="35">
        <f>VLOOKUP(B508,Index_Methodology!$S$23:$Z$571,2,FALSE)</f>
        <v>0.74687500000000007</v>
      </c>
      <c r="L508" s="35">
        <f>VLOOKUP(B508,Index_Methodology!$S$23:$Z$571,3,FALSE)</f>
        <v>0.64502617801047124</v>
      </c>
      <c r="M508" s="35">
        <f>VLOOKUP(B508,Index_Methodology!$S$23:$Z$571,4,FALSE)</f>
        <v>0.736893203883495</v>
      </c>
      <c r="N508" s="35">
        <f>VLOOKUP(B508,Index_Methodology!$S$23:$Z$571,5,FALSE)</f>
        <v>0.75</v>
      </c>
      <c r="O508" s="35">
        <f>VLOOKUP(B508,Index_Methodology!$S$23:$Z$571,6,FALSE)</f>
        <v>0.68507462686567155</v>
      </c>
      <c r="P508" s="35">
        <f>VLOOKUP(B508,Index_Methodology!$S$23:$Z$571,7,FALSE)</f>
        <v>0.37777777777777777</v>
      </c>
    </row>
    <row r="509" spans="1:16" x14ac:dyDescent="0.25">
      <c r="A509" t="s">
        <v>88</v>
      </c>
      <c r="B509" s="15">
        <f>Index_Methodology!AB524</f>
        <v>44514</v>
      </c>
      <c r="C509" s="32">
        <f>Index_Methodology!AC524</f>
        <v>11.404670040000669</v>
      </c>
      <c r="D509" s="32">
        <f>Index_Methodology!AD524</f>
        <v>9.872105305131468</v>
      </c>
      <c r="E509" s="32">
        <f>Index_Methodology!AE524</f>
        <v>11.628959045019348</v>
      </c>
      <c r="F509" s="32">
        <f>Index_Methodology!AF524</f>
        <v>11.545468435556232</v>
      </c>
      <c r="G509" s="32">
        <f>Index_Methodology!AG524</f>
        <v>10.475012665901875</v>
      </c>
      <c r="H509" s="32">
        <f>Index_Methodology!AH524</f>
        <v>6.007398210370722</v>
      </c>
      <c r="I509" s="32" t="e">
        <f>VLOOKUP(B509,#REF!,33,FALSE)</f>
        <v>#REF!</v>
      </c>
      <c r="J509" s="35">
        <f>VLOOKUP(B509,Index_Methodology!$S$23:$Z$571,8,FALSE)</f>
        <v>6.4118470541911193E-2</v>
      </c>
      <c r="K509" s="35">
        <f>VLOOKUP(B509,Index_Methodology!$S$23:$Z$571,2,FALSE)</f>
        <v>0.73125000000000007</v>
      </c>
      <c r="L509" s="35">
        <f>VLOOKUP(B509,Index_Methodology!$S$23:$Z$571,3,FALSE)</f>
        <v>0.6329842931937173</v>
      </c>
      <c r="M509" s="35">
        <f>VLOOKUP(B509,Index_Methodology!$S$23:$Z$571,4,FALSE)</f>
        <v>0.74563106796116485</v>
      </c>
      <c r="N509" s="35">
        <f>VLOOKUP(B509,Index_Methodology!$S$23:$Z$571,5,FALSE)</f>
        <v>0.74027777777777781</v>
      </c>
      <c r="O509" s="35">
        <f>VLOOKUP(B509,Index_Methodology!$S$23:$Z$571,6,FALSE)</f>
        <v>0.67164179104477606</v>
      </c>
      <c r="P509" s="35">
        <f>VLOOKUP(B509,Index_Methodology!$S$23:$Z$571,7,FALSE)</f>
        <v>0.38518518518518513</v>
      </c>
    </row>
    <row r="510" spans="1:16" x14ac:dyDescent="0.25">
      <c r="A510" t="s">
        <v>88</v>
      </c>
      <c r="B510" s="15">
        <f>Index_Methodology!AB525</f>
        <v>44515</v>
      </c>
      <c r="C510" s="32">
        <f>Index_Methodology!AC525</f>
        <v>11.72541306523755</v>
      </c>
      <c r="D510" s="32">
        <f>Index_Methodology!AD525</f>
        <v>10.054424493345277</v>
      </c>
      <c r="E510" s="32">
        <f>Index_Methodology!AE525</f>
        <v>11.712444069589624</v>
      </c>
      <c r="F510" s="32">
        <f>Index_Methodology!AF525</f>
        <v>11.829858845002908</v>
      </c>
      <c r="G510" s="32">
        <f>Index_Methodology!AG525</f>
        <v>10.562397410741095</v>
      </c>
      <c r="H510" s="32">
        <f>Index_Methodology!AH525</f>
        <v>6.0981676326161205</v>
      </c>
      <c r="I510" s="32" t="e">
        <f>VLOOKUP(B510,#REF!,33,FALSE)</f>
        <v>#REF!</v>
      </c>
      <c r="J510" s="35">
        <f>VLOOKUP(B510,Index_Methodology!$S$23:$Z$571,8,FALSE)</f>
        <v>6.3164086064971009E-2</v>
      </c>
      <c r="K510" s="35">
        <f>VLOOKUP(B510,Index_Methodology!$S$23:$Z$571,2,FALSE)</f>
        <v>0.74062500000000009</v>
      </c>
      <c r="L510" s="35">
        <f>VLOOKUP(B510,Index_Methodology!$S$23:$Z$571,3,FALSE)</f>
        <v>0.63507853403141357</v>
      </c>
      <c r="M510" s="35">
        <f>VLOOKUP(B510,Index_Methodology!$S$23:$Z$571,4,FALSE)</f>
        <v>0.73980582524271832</v>
      </c>
      <c r="N510" s="35">
        <f>VLOOKUP(B510,Index_Methodology!$S$23:$Z$571,5,FALSE)</f>
        <v>0.74722222222222223</v>
      </c>
      <c r="O510" s="35">
        <f>VLOOKUP(B510,Index_Methodology!$S$23:$Z$571,6,FALSE)</f>
        <v>0.66716417910447745</v>
      </c>
      <c r="P510" s="35">
        <f>VLOOKUP(B510,Index_Methodology!$S$23:$Z$571,7,FALSE)</f>
        <v>0.38518518518518513</v>
      </c>
    </row>
    <row r="511" spans="1:16" x14ac:dyDescent="0.25">
      <c r="A511" t="s">
        <v>88</v>
      </c>
      <c r="B511" s="15">
        <f>Index_Methodology!AB526</f>
        <v>44516</v>
      </c>
      <c r="C511" s="32">
        <f>Index_Methodology!AC526</f>
        <v>11.475793079972382</v>
      </c>
      <c r="D511" s="32">
        <f>Index_Methodology!AD526</f>
        <v>9.8465215745439814</v>
      </c>
      <c r="E511" s="32">
        <f>Index_Methodology!AE526</f>
        <v>11.173246477669007</v>
      </c>
      <c r="F511" s="32">
        <f>Index_Methodology!AF526</f>
        <v>11.545149337545435</v>
      </c>
      <c r="G511" s="32">
        <f>Index_Methodology!AG526</f>
        <v>10.044633473358701</v>
      </c>
      <c r="H511" s="32">
        <f>Index_Methodology!AH526</f>
        <v>6.0891237417984545</v>
      </c>
      <c r="I511" s="32" t="e">
        <f>VLOOKUP(B511,#REF!,33,FALSE)</f>
        <v>#REF!</v>
      </c>
      <c r="J511" s="35">
        <f>VLOOKUP(B511,Index_Methodology!$S$23:$Z$571,8,FALSE)</f>
        <v>6.5082647865396817E-2</v>
      </c>
      <c r="K511" s="35">
        <f>VLOOKUP(B511,Index_Methodology!$S$23:$Z$571,2,FALSE)</f>
        <v>0.74687500000000007</v>
      </c>
      <c r="L511" s="35">
        <f>VLOOKUP(B511,Index_Methodology!$S$23:$Z$571,3,FALSE)</f>
        <v>0.64083769633507859</v>
      </c>
      <c r="M511" s="35">
        <f>VLOOKUP(B511,Index_Methodology!$S$23:$Z$571,4,FALSE)</f>
        <v>0.72718446601941733</v>
      </c>
      <c r="N511" s="35">
        <f>VLOOKUP(B511,Index_Methodology!$S$23:$Z$571,5,FALSE)</f>
        <v>0.75138888888888888</v>
      </c>
      <c r="O511" s="35">
        <f>VLOOKUP(B511,Index_Methodology!$S$23:$Z$571,6,FALSE)</f>
        <v>0.65373134328358207</v>
      </c>
      <c r="P511" s="35">
        <f>VLOOKUP(B511,Index_Methodology!$S$23:$Z$571,7,FALSE)</f>
        <v>0.39629629629629626</v>
      </c>
    </row>
    <row r="512" spans="1:16" x14ac:dyDescent="0.25">
      <c r="A512" t="s">
        <v>88</v>
      </c>
      <c r="B512" s="15">
        <f>Index_Methodology!AB527</f>
        <v>44517</v>
      </c>
      <c r="C512" s="32">
        <f>Index_Methodology!AC527</f>
        <v>11.832846820197119</v>
      </c>
      <c r="D512" s="32">
        <f>Index_Methodology!AD527</f>
        <v>10.185665182143582</v>
      </c>
      <c r="E512" s="32">
        <f>Index_Methodology!AE527</f>
        <v>10.912393165154736</v>
      </c>
      <c r="F512" s="32">
        <f>Index_Methodology!AF527</f>
        <v>11.729414708675163</v>
      </c>
      <c r="G512" s="32">
        <f>Index_Methodology!AG527</f>
        <v>10.290054781602461</v>
      </c>
      <c r="H512" s="32">
        <f>Index_Methodology!AH527</f>
        <v>6.1988179551301474</v>
      </c>
      <c r="I512" s="32" t="e">
        <f>VLOOKUP(B512,#REF!,33,FALSE)</f>
        <v>#REF!</v>
      </c>
      <c r="J512" s="35">
        <f>VLOOKUP(B512,Index_Methodology!$S$23:$Z$571,8,FALSE)</f>
        <v>6.5125917009645068E-2</v>
      </c>
      <c r="K512" s="35">
        <f>VLOOKUP(B512,Index_Methodology!$S$23:$Z$571,2,FALSE)</f>
        <v>0.77062500000000012</v>
      </c>
      <c r="L512" s="35">
        <f>VLOOKUP(B512,Index_Methodology!$S$23:$Z$571,3,FALSE)</f>
        <v>0.66335078534031422</v>
      </c>
      <c r="M512" s="35">
        <f>VLOOKUP(B512,Index_Methodology!$S$23:$Z$571,4,FALSE)</f>
        <v>0.71067961165048543</v>
      </c>
      <c r="N512" s="35">
        <f>VLOOKUP(B512,Index_Methodology!$S$23:$Z$571,5,FALSE)</f>
        <v>0.76388888888888884</v>
      </c>
      <c r="O512" s="35">
        <f>VLOOKUP(B512,Index_Methodology!$S$23:$Z$571,6,FALSE)</f>
        <v>0.67014925373134326</v>
      </c>
      <c r="P512" s="35">
        <f>VLOOKUP(B512,Index_Methodology!$S$23:$Z$571,7,FALSE)</f>
        <v>0.40370370370370373</v>
      </c>
    </row>
    <row r="513" spans="1:16" x14ac:dyDescent="0.25">
      <c r="A513" t="s">
        <v>88</v>
      </c>
      <c r="B513" s="15">
        <f>Index_Methodology!AB528</f>
        <v>44518</v>
      </c>
      <c r="C513" s="32">
        <f>Index_Methodology!AC528</f>
        <v>12.278717239212424</v>
      </c>
      <c r="D513" s="32">
        <f>Index_Methodology!AD528</f>
        <v>10.482224715827924</v>
      </c>
      <c r="E513" s="32">
        <f>Index_Methodology!AE528</f>
        <v>11.243944326382163</v>
      </c>
      <c r="F513" s="32">
        <f>Index_Methodology!AF528</f>
        <v>12.134363894139033</v>
      </c>
      <c r="G513" s="32">
        <f>Index_Methodology!AG528</f>
        <v>10.497246954051873</v>
      </c>
      <c r="H513" s="32">
        <f>Index_Methodology!AH528</f>
        <v>6.2516937415242264</v>
      </c>
      <c r="I513" s="32" t="e">
        <f>VLOOKUP(B513,#REF!,33,FALSE)</f>
        <v>#REF!</v>
      </c>
      <c r="J513" s="35">
        <f>VLOOKUP(B513,Index_Methodology!$S$23:$Z$571,8,FALSE)</f>
        <v>6.3982660785695492E-2</v>
      </c>
      <c r="K513" s="35">
        <f>VLOOKUP(B513,Index_Methodology!$S$23:$Z$571,2,FALSE)</f>
        <v>0.78562500000000002</v>
      </c>
      <c r="L513" s="35">
        <f>VLOOKUP(B513,Index_Methodology!$S$23:$Z$571,3,FALSE)</f>
        <v>0.67068062827225139</v>
      </c>
      <c r="M513" s="35">
        <f>VLOOKUP(B513,Index_Methodology!$S$23:$Z$571,4,FALSE)</f>
        <v>0.71941747572815529</v>
      </c>
      <c r="N513" s="35">
        <f>VLOOKUP(B513,Index_Methodology!$S$23:$Z$571,5,FALSE)</f>
        <v>0.7763888888888888</v>
      </c>
      <c r="O513" s="35">
        <f>VLOOKUP(B513,Index_Methodology!$S$23:$Z$571,6,FALSE)</f>
        <v>0.67164179104477617</v>
      </c>
      <c r="P513" s="35">
        <f>VLOOKUP(B513,Index_Methodology!$S$23:$Z$571,7,FALSE)</f>
        <v>0.4</v>
      </c>
    </row>
    <row r="514" spans="1:16" x14ac:dyDescent="0.25">
      <c r="A514" t="s">
        <v>88</v>
      </c>
      <c r="B514" s="15">
        <f>Index_Methodology!AB529</f>
        <v>44519</v>
      </c>
      <c r="C514" s="32">
        <f>Index_Methodology!AC529</f>
        <v>13.647204293019298</v>
      </c>
      <c r="D514" s="32">
        <f>Index_Methodology!AD529</f>
        <v>11.630251356115554</v>
      </c>
      <c r="E514" s="32">
        <f>Index_Methodology!AE529</f>
        <v>12.552798872686202</v>
      </c>
      <c r="F514" s="32">
        <f>Index_Methodology!AF529</f>
        <v>13.587505236619387</v>
      </c>
      <c r="G514" s="32">
        <f>Index_Methodology!AG529</f>
        <v>11.778712930771389</v>
      </c>
      <c r="H514" s="32">
        <f>Index_Methodology!AH529</f>
        <v>6.8136523037763315</v>
      </c>
      <c r="I514" s="32" t="e">
        <f>VLOOKUP(B514,#REF!,33,FALSE)</f>
        <v>#REF!</v>
      </c>
      <c r="J514" s="35">
        <f>VLOOKUP(B514,Index_Methodology!$S$23:$Z$571,8,FALSE)</f>
        <v>5.8162095544067746E-2</v>
      </c>
      <c r="K514" s="35">
        <f>VLOOKUP(B514,Index_Methodology!$S$23:$Z$571,2,FALSE)</f>
        <v>0.79374999999999996</v>
      </c>
      <c r="L514" s="35">
        <f>VLOOKUP(B514,Index_Methodology!$S$23:$Z$571,3,FALSE)</f>
        <v>0.6764397905759163</v>
      </c>
      <c r="M514" s="35">
        <f>VLOOKUP(B514,Index_Methodology!$S$23:$Z$571,4,FALSE)</f>
        <v>0.73009708737864076</v>
      </c>
      <c r="N514" s="35">
        <f>VLOOKUP(B514,Index_Methodology!$S$23:$Z$571,5,FALSE)</f>
        <v>0.79027777777777763</v>
      </c>
      <c r="O514" s="35">
        <f>VLOOKUP(B514,Index_Methodology!$S$23:$Z$571,6,FALSE)</f>
        <v>0.68507462686567178</v>
      </c>
      <c r="P514" s="35">
        <f>VLOOKUP(B514,Index_Methodology!$S$23:$Z$571,7,FALSE)</f>
        <v>0.39629629629629631</v>
      </c>
    </row>
    <row r="515" spans="1:16" x14ac:dyDescent="0.25">
      <c r="A515" t="s">
        <v>88</v>
      </c>
      <c r="B515" s="15">
        <f>Index_Methodology!AB530</f>
        <v>44520</v>
      </c>
      <c r="C515" s="32">
        <f>Index_Methodology!AC530</f>
        <v>12.949702450810264</v>
      </c>
      <c r="D515" s="32">
        <f>Index_Methodology!AD530</f>
        <v>10.984262896546925</v>
      </c>
      <c r="E515" s="32">
        <f>Index_Methodology!AE530</f>
        <v>12.183400531821889</v>
      </c>
      <c r="F515" s="32">
        <f>Index_Methodology!AF530</f>
        <v>13.201756535346416</v>
      </c>
      <c r="G515" s="32">
        <f>Index_Methodology!AG530</f>
        <v>11.466174966704472</v>
      </c>
      <c r="H515" s="32">
        <f>Index_Methodology!AH530</f>
        <v>6.3296092977688305</v>
      </c>
      <c r="I515" s="32" t="e">
        <f>VLOOKUP(B515,#REF!,33,FALSE)</f>
        <v>#REF!</v>
      </c>
      <c r="J515" s="35">
        <f>VLOOKUP(B515,Index_Methodology!$S$23:$Z$571,8,FALSE)</f>
        <v>6.143963562268704E-2</v>
      </c>
      <c r="K515" s="35">
        <f>VLOOKUP(B515,Index_Methodology!$S$23:$Z$571,2,FALSE)</f>
        <v>0.79562499999999992</v>
      </c>
      <c r="L515" s="35">
        <f>VLOOKUP(B515,Index_Methodology!$S$23:$Z$571,3,FALSE)</f>
        <v>0.67486910994764393</v>
      </c>
      <c r="M515" s="35">
        <f>VLOOKUP(B515,Index_Methodology!$S$23:$Z$571,4,FALSE)</f>
        <v>0.74854368932038828</v>
      </c>
      <c r="N515" s="35">
        <f>VLOOKUP(B515,Index_Methodology!$S$23:$Z$571,5,FALSE)</f>
        <v>0.81111111111111112</v>
      </c>
      <c r="O515" s="35">
        <f>VLOOKUP(B515,Index_Methodology!$S$23:$Z$571,6,FALSE)</f>
        <v>0.70447761194029845</v>
      </c>
      <c r="P515" s="35">
        <f>VLOOKUP(B515,Index_Methodology!$S$23:$Z$571,7,FALSE)</f>
        <v>0.38888888888888895</v>
      </c>
    </row>
    <row r="516" spans="1:16" x14ac:dyDescent="0.25">
      <c r="A516" t="s">
        <v>88</v>
      </c>
      <c r="B516" s="15">
        <f>Index_Methodology!AB531</f>
        <v>44521</v>
      </c>
      <c r="C516" s="32">
        <f>Index_Methodology!AC531</f>
        <v>13.899208030410175</v>
      </c>
      <c r="D516" s="32">
        <f>Index_Methodology!AD531</f>
        <v>11.771566153757533</v>
      </c>
      <c r="E516" s="32">
        <f>Index_Methodology!AE531</f>
        <v>13.521981275755962</v>
      </c>
      <c r="F516" s="32">
        <f>Index_Methodology!AF531</f>
        <v>14.264944687211775</v>
      </c>
      <c r="G516" s="32">
        <f>Index_Methodology!AG531</f>
        <v>12.169580313390359</v>
      </c>
      <c r="H516" s="32">
        <f>Index_Methodology!AH531</f>
        <v>6.8044029172390061</v>
      </c>
      <c r="I516" s="32" t="e">
        <f>VLOOKUP(B516,#REF!,33,FALSE)</f>
        <v>#REF!</v>
      </c>
      <c r="J516" s="35">
        <f>VLOOKUP(B516,Index_Methodology!$S$23:$Z$571,8,FALSE)</f>
        <v>5.7152536911598217E-2</v>
      </c>
      <c r="K516" s="35">
        <f>VLOOKUP(B516,Index_Methodology!$S$23:$Z$571,2,FALSE)</f>
        <v>0.79437499999999994</v>
      </c>
      <c r="L516" s="35">
        <f>VLOOKUP(B516,Index_Methodology!$S$23:$Z$571,3,FALSE)</f>
        <v>0.67277486910994766</v>
      </c>
      <c r="M516" s="35">
        <f>VLOOKUP(B516,Index_Methodology!$S$23:$Z$571,4,FALSE)</f>
        <v>0.77281553398058256</v>
      </c>
      <c r="N516" s="35">
        <f>VLOOKUP(B516,Index_Methodology!$S$23:$Z$571,5,FALSE)</f>
        <v>0.81527777777777788</v>
      </c>
      <c r="O516" s="35">
        <f>VLOOKUP(B516,Index_Methodology!$S$23:$Z$571,6,FALSE)</f>
        <v>0.69552238805970146</v>
      </c>
      <c r="P516" s="35">
        <f>VLOOKUP(B516,Index_Methodology!$S$23:$Z$571,7,FALSE)</f>
        <v>0.3888888888888889</v>
      </c>
    </row>
    <row r="517" spans="1:16" x14ac:dyDescent="0.25">
      <c r="A517" t="s">
        <v>88</v>
      </c>
      <c r="B517" s="15">
        <f>Index_Methodology!AB532</f>
        <v>44522</v>
      </c>
      <c r="C517" s="32">
        <f>Index_Methodology!AC532</f>
        <v>13.879827487801498</v>
      </c>
      <c r="D517" s="32">
        <f>Index_Methodology!AD532</f>
        <v>11.681118173211102</v>
      </c>
      <c r="E517" s="32">
        <f>Index_Methodology!AE532</f>
        <v>13.477648283673599</v>
      </c>
      <c r="F517" s="32">
        <f>Index_Methodology!AF532</f>
        <v>14.430528965714958</v>
      </c>
      <c r="G517" s="32">
        <f>Index_Methodology!AG532</f>
        <v>11.964344861561436</v>
      </c>
      <c r="H517" s="32">
        <f>Index_Methodology!AH532</f>
        <v>6.5622273000822968</v>
      </c>
      <c r="I517" s="32" t="e">
        <f>VLOOKUP(B517,#REF!,33,FALSE)</f>
        <v>#REF!</v>
      </c>
      <c r="J517" s="35">
        <f>VLOOKUP(B517,Index_Methodology!$S$23:$Z$571,8,FALSE)</f>
        <v>5.8132927135379361E-2</v>
      </c>
      <c r="K517" s="35">
        <f>VLOOKUP(B517,Index_Methodology!$S$23:$Z$571,2,FALSE)</f>
        <v>0.80687500000000001</v>
      </c>
      <c r="L517" s="35">
        <f>VLOOKUP(B517,Index_Methodology!$S$23:$Z$571,3,FALSE)</f>
        <v>0.67905759162303669</v>
      </c>
      <c r="M517" s="35">
        <f>VLOOKUP(B517,Index_Methodology!$S$23:$Z$571,4,FALSE)</f>
        <v>0.78349514563106804</v>
      </c>
      <c r="N517" s="35">
        <f>VLOOKUP(B517,Index_Methodology!$S$23:$Z$571,5,FALSE)</f>
        <v>0.83888888888888891</v>
      </c>
      <c r="O517" s="35">
        <f>VLOOKUP(B517,Index_Methodology!$S$23:$Z$571,6,FALSE)</f>
        <v>0.69552238805970146</v>
      </c>
      <c r="P517" s="35">
        <f>VLOOKUP(B517,Index_Methodology!$S$23:$Z$571,7,FALSE)</f>
        <v>0.38148148148148142</v>
      </c>
    </row>
    <row r="518" spans="1:16" x14ac:dyDescent="0.25">
      <c r="A518" t="s">
        <v>88</v>
      </c>
      <c r="B518" s="15">
        <f>Index_Methodology!AB533</f>
        <v>44523</v>
      </c>
      <c r="C518" s="32">
        <f>Index_Methodology!AC533</f>
        <v>13.265335291390786</v>
      </c>
      <c r="D518" s="32">
        <f>Index_Methodology!AD533</f>
        <v>11.163218891951736</v>
      </c>
      <c r="E518" s="32">
        <f>Index_Methodology!AE533</f>
        <v>12.804248635223717</v>
      </c>
      <c r="F518" s="32">
        <f>Index_Methodology!AF533</f>
        <v>13.704137731055114</v>
      </c>
      <c r="G518" s="32">
        <f>Index_Methodology!AG533</f>
        <v>11.220445391738087</v>
      </c>
      <c r="H518" s="32">
        <f>Index_Methodology!AH533</f>
        <v>6.2407458085593053</v>
      </c>
      <c r="I518" s="32" t="e">
        <f>VLOOKUP(B518,#REF!,33,FALSE)</f>
        <v>#REF!</v>
      </c>
      <c r="J518" s="35">
        <f>VLOOKUP(B518,Index_Methodology!$S$23:$Z$571,8,FALSE)</f>
        <v>6.1721018128457671E-2</v>
      </c>
      <c r="K518" s="35">
        <f>VLOOKUP(B518,Index_Methodology!$S$23:$Z$571,2,FALSE)</f>
        <v>0.81874999999999998</v>
      </c>
      <c r="L518" s="35">
        <f>VLOOKUP(B518,Index_Methodology!$S$23:$Z$571,3,FALSE)</f>
        <v>0.68900523560209426</v>
      </c>
      <c r="M518" s="35">
        <f>VLOOKUP(B518,Index_Methodology!$S$23:$Z$571,4,FALSE)</f>
        <v>0.79029126213592238</v>
      </c>
      <c r="N518" s="35">
        <f>VLOOKUP(B518,Index_Methodology!$S$23:$Z$571,5,FALSE)</f>
        <v>0.84583333333333344</v>
      </c>
      <c r="O518" s="35">
        <f>VLOOKUP(B518,Index_Methodology!$S$23:$Z$571,6,FALSE)</f>
        <v>0.69253731343283575</v>
      </c>
      <c r="P518" s="35">
        <f>VLOOKUP(B518,Index_Methodology!$S$23:$Z$571,7,FALSE)</f>
        <v>0.38518518518518513</v>
      </c>
    </row>
    <row r="519" spans="1:16" x14ac:dyDescent="0.25">
      <c r="A519" t="s">
        <v>88</v>
      </c>
      <c r="B519" s="15">
        <f>Index_Methodology!AB534</f>
        <v>44524</v>
      </c>
      <c r="C519" s="32">
        <f>Index_Methodology!AC534</f>
        <v>13.820412851328957</v>
      </c>
      <c r="D519" s="32">
        <f>Index_Methodology!AD534</f>
        <v>11.55121458357247</v>
      </c>
      <c r="E519" s="32">
        <f>Index_Methodology!AE534</f>
        <v>12.855354006415126</v>
      </c>
      <c r="F519" s="32">
        <f>Index_Methodology!AF534</f>
        <v>14.167682595735839</v>
      </c>
      <c r="G519" s="32">
        <f>Index_Methodology!AG534</f>
        <v>11.753480276806666</v>
      </c>
      <c r="H519" s="32">
        <f>Index_Methodology!AH534</f>
        <v>6.4608324540814888</v>
      </c>
      <c r="I519" s="32" t="e">
        <f>VLOOKUP(B519,#REF!,33,FALSE)</f>
        <v>#REF!</v>
      </c>
      <c r="J519" s="35">
        <f>VLOOKUP(B519,Index_Methodology!$S$23:$Z$571,8,FALSE)</f>
        <v>6.0191761921208287E-2</v>
      </c>
      <c r="K519" s="35">
        <f>VLOOKUP(B519,Index_Methodology!$S$23:$Z$571,2,FALSE)</f>
        <v>0.83187499999999992</v>
      </c>
      <c r="L519" s="35">
        <f>VLOOKUP(B519,Index_Methodology!$S$23:$Z$571,3,FALSE)</f>
        <v>0.69528795811518329</v>
      </c>
      <c r="M519" s="35">
        <f>VLOOKUP(B519,Index_Methodology!$S$23:$Z$571,4,FALSE)</f>
        <v>0.77378640776699037</v>
      </c>
      <c r="N519" s="35">
        <f>VLOOKUP(B519,Index_Methodology!$S$23:$Z$571,5,FALSE)</f>
        <v>0.85277777777777786</v>
      </c>
      <c r="O519" s="35">
        <f>VLOOKUP(B519,Index_Methodology!$S$23:$Z$571,6,FALSE)</f>
        <v>0.70746268656716416</v>
      </c>
      <c r="P519" s="35">
        <f>VLOOKUP(B519,Index_Methodology!$S$23:$Z$571,7,FALSE)</f>
        <v>0.38888888888888884</v>
      </c>
    </row>
    <row r="520" spans="1:16" x14ac:dyDescent="0.25">
      <c r="A520" t="s">
        <v>88</v>
      </c>
      <c r="B520" s="15">
        <f>Index_Methodology!AB535</f>
        <v>44525</v>
      </c>
      <c r="C520" s="32">
        <f>Index_Methodology!AC535</f>
        <v>10.311593688998586</v>
      </c>
      <c r="D520" s="32">
        <f>Index_Methodology!AD535</f>
        <v>8.6315523848763078</v>
      </c>
      <c r="E520" s="32">
        <f>Index_Methodology!AE535</f>
        <v>9.6012641394285918</v>
      </c>
      <c r="F520" s="32">
        <f>Index_Methodology!AF535</f>
        <v>10.476244767179832</v>
      </c>
      <c r="G520" s="32">
        <f>Index_Methodology!AG535</f>
        <v>8.7277422495208103</v>
      </c>
      <c r="H520" s="32">
        <f>Index_Methodology!AH535</f>
        <v>4.7774406104403138</v>
      </c>
      <c r="I520" s="32" t="e">
        <f>VLOOKUP(B520,#REF!,33,FALSE)</f>
        <v>#REF!</v>
      </c>
      <c r="J520" s="35">
        <f>VLOOKUP(B520,Index_Methodology!$S$23:$Z$571,8,FALSE)</f>
        <v>8.1401093304862004E-2</v>
      </c>
      <c r="K520" s="35">
        <f>VLOOKUP(B520,Index_Methodology!$S$23:$Z$571,2,FALSE)</f>
        <v>0.83937500000000009</v>
      </c>
      <c r="L520" s="35">
        <f>VLOOKUP(B520,Index_Methodology!$S$23:$Z$571,3,FALSE)</f>
        <v>0.70261780104712046</v>
      </c>
      <c r="M520" s="35">
        <f>VLOOKUP(B520,Index_Methodology!$S$23:$Z$571,4,FALSE)</f>
        <v>0.78155339805825241</v>
      </c>
      <c r="N520" s="35">
        <f>VLOOKUP(B520,Index_Methodology!$S$23:$Z$571,5,FALSE)</f>
        <v>0.85277777777777786</v>
      </c>
      <c r="O520" s="35">
        <f>VLOOKUP(B520,Index_Methodology!$S$23:$Z$571,6,FALSE)</f>
        <v>0.71044776119402975</v>
      </c>
      <c r="P520" s="35">
        <f>VLOOKUP(B520,Index_Methodology!$S$23:$Z$571,7,FALSE)</f>
        <v>0.38888888888888884</v>
      </c>
    </row>
    <row r="521" spans="1:16" x14ac:dyDescent="0.25">
      <c r="A521" t="s">
        <v>88</v>
      </c>
      <c r="B521" s="15">
        <f>Index_Methodology!AB536</f>
        <v>44526</v>
      </c>
      <c r="C521" s="32">
        <f>Index_Methodology!AC536</f>
        <v>10.084826145545774</v>
      </c>
      <c r="D521" s="32">
        <f>Index_Methodology!AD536</f>
        <v>8.4794973934661293</v>
      </c>
      <c r="E521" s="32">
        <f>Index_Methodology!AE536</f>
        <v>9.467155532577225</v>
      </c>
      <c r="F521" s="32">
        <f>Index_Methodology!AF536</f>
        <v>10.303589554233715</v>
      </c>
      <c r="G521" s="32">
        <f>Index_Methodology!AG536</f>
        <v>8.649840873996153</v>
      </c>
      <c r="H521" s="32">
        <f>Index_Methodology!AH536</f>
        <v>4.675859116994233</v>
      </c>
      <c r="I521" s="32" t="e">
        <f>VLOOKUP(B521,#REF!,33,FALSE)</f>
        <v>#REF!</v>
      </c>
      <c r="J521" s="35">
        <f>VLOOKUP(B521,Index_Methodology!$S$23:$Z$571,8,FALSE)</f>
        <v>8.3169505145158681E-2</v>
      </c>
      <c r="K521" s="35">
        <f>VLOOKUP(B521,Index_Methodology!$S$23:$Z$571,2,FALSE)</f>
        <v>0.83875000000000011</v>
      </c>
      <c r="L521" s="35">
        <f>VLOOKUP(B521,Index_Methodology!$S$23:$Z$571,3,FALSE)</f>
        <v>0.70523560209424085</v>
      </c>
      <c r="M521" s="35">
        <f>VLOOKUP(B521,Index_Methodology!$S$23:$Z$571,4,FALSE)</f>
        <v>0.78737864077669895</v>
      </c>
      <c r="N521" s="35">
        <f>VLOOKUP(B521,Index_Methodology!$S$23:$Z$571,5,FALSE)</f>
        <v>0.85694444444444429</v>
      </c>
      <c r="O521" s="35">
        <f>VLOOKUP(B521,Index_Methodology!$S$23:$Z$571,6,FALSE)</f>
        <v>0.71940298507462686</v>
      </c>
      <c r="P521" s="35">
        <f>VLOOKUP(B521,Index_Methodology!$S$23:$Z$571,7,FALSE)</f>
        <v>0.38888888888888895</v>
      </c>
    </row>
    <row r="522" spans="1:16" x14ac:dyDescent="0.25">
      <c r="A522" t="s">
        <v>88</v>
      </c>
      <c r="B522" s="15">
        <f>Index_Methodology!AB537</f>
        <v>44527</v>
      </c>
      <c r="C522" s="32">
        <f>Index_Methodology!AC537</f>
        <v>8.3003305273106776</v>
      </c>
      <c r="D522" s="32">
        <f>Index_Methodology!AD537</f>
        <v>6.9898071367941439</v>
      </c>
      <c r="E522" s="32">
        <f>Index_Methodology!AE537</f>
        <v>8.0974098254498834</v>
      </c>
      <c r="F522" s="32">
        <f>Index_Methodology!AF537</f>
        <v>8.6531223536053421</v>
      </c>
      <c r="G522" s="32">
        <f>Index_Methodology!AG537</f>
        <v>7.4032798805000848</v>
      </c>
      <c r="H522" s="32">
        <f>Index_Methodology!AH537</f>
        <v>3.8149667305354753</v>
      </c>
      <c r="I522" s="32" t="e">
        <f>VLOOKUP(B522,#REF!,33,FALSE)</f>
        <v>#REF!</v>
      </c>
      <c r="J522" s="35">
        <f>VLOOKUP(B522,Index_Methodology!$S$23:$Z$571,8,FALSE)</f>
        <v>9.9996017901822207E-2</v>
      </c>
      <c r="K522" s="35">
        <f>VLOOKUP(B522,Index_Methodology!$S$23:$Z$571,2,FALSE)</f>
        <v>0.82999999999999985</v>
      </c>
      <c r="L522" s="35">
        <f>VLOOKUP(B522,Index_Methodology!$S$23:$Z$571,3,FALSE)</f>
        <v>0.69895287958115182</v>
      </c>
      <c r="M522" s="35">
        <f>VLOOKUP(B522,Index_Methodology!$S$23:$Z$571,4,FALSE)</f>
        <v>0.8097087378640776</v>
      </c>
      <c r="N522" s="35">
        <f>VLOOKUP(B522,Index_Methodology!$S$23:$Z$571,5,FALSE)</f>
        <v>0.8652777777777777</v>
      </c>
      <c r="O522" s="35">
        <f>VLOOKUP(B522,Index_Methodology!$S$23:$Z$571,6,FALSE)</f>
        <v>0.74029850746268666</v>
      </c>
      <c r="P522" s="35">
        <f>VLOOKUP(B522,Index_Methodology!$S$23:$Z$571,7,FALSE)</f>
        <v>0.38148148148148153</v>
      </c>
    </row>
    <row r="523" spans="1:16" x14ac:dyDescent="0.25">
      <c r="A523" t="s">
        <v>88</v>
      </c>
      <c r="B523" s="15">
        <f>Index_Methodology!AB538</f>
        <v>44528</v>
      </c>
      <c r="C523" s="32">
        <f>Index_Methodology!AC538</f>
        <v>8.4071287463627336</v>
      </c>
      <c r="D523" s="32">
        <f>Index_Methodology!AD538</f>
        <v>7.0806011755521538</v>
      </c>
      <c r="E523" s="32">
        <f>Index_Methodology!AE538</f>
        <v>8.5018310956979484</v>
      </c>
      <c r="F523" s="32">
        <f>Index_Methodology!AF538</f>
        <v>8.8950617449960117</v>
      </c>
      <c r="G523" s="32">
        <f>Index_Methodology!AG538</f>
        <v>7.548106300347289</v>
      </c>
      <c r="H523" s="32">
        <f>Index_Methodology!AH538</f>
        <v>3.8765964886498252</v>
      </c>
      <c r="I523" s="32" t="e">
        <f>VLOOKUP(B523,#REF!,33,FALSE)</f>
        <v>#REF!</v>
      </c>
      <c r="J523" s="35">
        <f>VLOOKUP(B523,Index_Methodology!$S$23:$Z$571,8,FALSE)</f>
        <v>9.6495489063490286E-2</v>
      </c>
      <c r="K523" s="35">
        <f>VLOOKUP(B523,Index_Methodology!$S$23:$Z$571,2,FALSE)</f>
        <v>0.81125000000000003</v>
      </c>
      <c r="L523" s="35">
        <f>VLOOKUP(B523,Index_Methodology!$S$23:$Z$571,3,FALSE)</f>
        <v>0.68324607329842935</v>
      </c>
      <c r="M523" s="35">
        <f>VLOOKUP(B523,Index_Methodology!$S$23:$Z$571,4,FALSE)</f>
        <v>0.82038834951456308</v>
      </c>
      <c r="N523" s="35">
        <f>VLOOKUP(B523,Index_Methodology!$S$23:$Z$571,5,FALSE)</f>
        <v>0.85833333333333339</v>
      </c>
      <c r="O523" s="35">
        <f>VLOOKUP(B523,Index_Methodology!$S$23:$Z$571,6,FALSE)</f>
        <v>0.72835820895522396</v>
      </c>
      <c r="P523" s="35">
        <f>VLOOKUP(B523,Index_Methodology!$S$23:$Z$571,7,FALSE)</f>
        <v>0.37407407407407406</v>
      </c>
    </row>
    <row r="524" spans="1:16" x14ac:dyDescent="0.25">
      <c r="A524" t="s">
        <v>88</v>
      </c>
      <c r="B524" s="15">
        <f>Index_Methodology!AB539</f>
        <v>44529</v>
      </c>
      <c r="C524" s="32">
        <f>Index_Methodology!AC539</f>
        <v>8.2816656409332818</v>
      </c>
      <c r="D524" s="32">
        <f>Index_Methodology!AD539</f>
        <v>6.9534570682114225</v>
      </c>
      <c r="E524" s="32">
        <f>Index_Methodology!AE539</f>
        <v>8.3729056867253941</v>
      </c>
      <c r="F524" s="32">
        <f>Index_Methodology!AF539</f>
        <v>8.8495593372572756</v>
      </c>
      <c r="G524" s="32">
        <f>Index_Methodology!AG539</f>
        <v>7.2687700992397453</v>
      </c>
      <c r="H524" s="32">
        <f>Index_Methodology!AH539</f>
        <v>3.7577746655020281</v>
      </c>
      <c r="I524" s="32" t="e">
        <f>VLOOKUP(B524,#REF!,33,FALSE)</f>
        <v>#REF!</v>
      </c>
      <c r="J524" s="35">
        <f>VLOOKUP(B524,Index_Methodology!$S$23:$Z$571,8,FALSE)</f>
        <v>9.8561090895238637E-2</v>
      </c>
      <c r="K524" s="35">
        <f>VLOOKUP(B524,Index_Methodology!$S$23:$Z$571,2,FALSE)</f>
        <v>0.81624999999999992</v>
      </c>
      <c r="L524" s="35">
        <f>VLOOKUP(B524,Index_Methodology!$S$23:$Z$571,3,FALSE)</f>
        <v>0.68534031413612562</v>
      </c>
      <c r="M524" s="35">
        <f>VLOOKUP(B524,Index_Methodology!$S$23:$Z$571,4,FALSE)</f>
        <v>0.82524271844660202</v>
      </c>
      <c r="N524" s="35">
        <f>VLOOKUP(B524,Index_Methodology!$S$23:$Z$571,5,FALSE)</f>
        <v>0.87222222222222212</v>
      </c>
      <c r="O524" s="35">
        <f>VLOOKUP(B524,Index_Methodology!$S$23:$Z$571,6,FALSE)</f>
        <v>0.71641791044776126</v>
      </c>
      <c r="P524" s="35">
        <f>VLOOKUP(B524,Index_Methodology!$S$23:$Z$571,7,FALSE)</f>
        <v>0.37037037037037035</v>
      </c>
    </row>
    <row r="525" spans="1:16" x14ac:dyDescent="0.25">
      <c r="A525" t="s">
        <v>88</v>
      </c>
      <c r="B525" s="15">
        <f>Index_Methodology!AB540</f>
        <v>44530</v>
      </c>
      <c r="C525" s="32">
        <f>Index_Methodology!AC540</f>
        <v>6.8505966639396201</v>
      </c>
      <c r="D525" s="32">
        <f>Index_Methodology!AD540</f>
        <v>5.7738189216546036</v>
      </c>
      <c r="E525" s="32">
        <f>Index_Methodology!AE540</f>
        <v>6.8666649854399084</v>
      </c>
      <c r="F525" s="32">
        <f>Index_Methodology!AF540</f>
        <v>7.2626101228309921</v>
      </c>
      <c r="G525" s="32">
        <f>Index_Methodology!AG540</f>
        <v>5.5657775625599175</v>
      </c>
      <c r="H525" s="32">
        <f>Index_Methodology!AH540</f>
        <v>3.2588635166549329</v>
      </c>
      <c r="I525" s="32" t="e">
        <f>VLOOKUP(B525,#REF!,33,FALSE)</f>
        <v>#REF!</v>
      </c>
      <c r="J525" s="35">
        <f>VLOOKUP(B525,Index_Methodology!$S$23:$Z$571,8,FALSE)</f>
        <v>0.11933267131360711</v>
      </c>
      <c r="K525" s="35">
        <f>VLOOKUP(B525,Index_Methodology!$S$23:$Z$571,2,FALSE)</f>
        <v>0.81750000000000012</v>
      </c>
      <c r="L525" s="35">
        <f>VLOOKUP(B525,Index_Methodology!$S$23:$Z$571,3,FALSE)</f>
        <v>0.68900523560209426</v>
      </c>
      <c r="M525" s="35">
        <f>VLOOKUP(B525,Index_Methodology!$S$23:$Z$571,4,FALSE)</f>
        <v>0.81941747572815538</v>
      </c>
      <c r="N525" s="35">
        <f>VLOOKUP(B525,Index_Methodology!$S$23:$Z$571,5,FALSE)</f>
        <v>0.86666666666666659</v>
      </c>
      <c r="O525" s="35">
        <f>VLOOKUP(B525,Index_Methodology!$S$23:$Z$571,6,FALSE)</f>
        <v>0.66417910447761197</v>
      </c>
      <c r="P525" s="35">
        <f>VLOOKUP(B525,Index_Methodology!$S$23:$Z$571,7,FALSE)</f>
        <v>0.3888888888888889</v>
      </c>
    </row>
    <row r="526" spans="1:16" x14ac:dyDescent="0.25">
      <c r="A526" t="s">
        <v>88</v>
      </c>
      <c r="B526" s="15">
        <f>Index_Methodology!AB541</f>
        <v>44531</v>
      </c>
      <c r="C526" s="32">
        <f>Index_Methodology!AC541</f>
        <v>6.8377854643598148</v>
      </c>
      <c r="D526" s="32">
        <f>Index_Methodology!AD541</f>
        <v>5.7886932206176347</v>
      </c>
      <c r="E526" s="32">
        <f>Index_Methodology!AE541</f>
        <v>6.6175197514893851</v>
      </c>
      <c r="F526" s="32">
        <f>Index_Methodology!AF541</f>
        <v>7.2582094844159171</v>
      </c>
      <c r="G526" s="32">
        <f>Index_Methodology!AG541</f>
        <v>5.5872263751172415</v>
      </c>
      <c r="H526" s="32">
        <f>Index_Methodology!AH541</f>
        <v>3.2207585667772687</v>
      </c>
      <c r="I526" s="32" t="e">
        <f>VLOOKUP(B526,#REF!,33,FALSE)</f>
        <v>#REF!</v>
      </c>
      <c r="J526" s="35">
        <f>VLOOKUP(B526,Index_Methodology!$S$23:$Z$571,8,FALSE)</f>
        <v>0.12074450190099655</v>
      </c>
      <c r="K526" s="35">
        <f>VLOOKUP(B526,Index_Methodology!$S$23:$Z$571,2,FALSE)</f>
        <v>0.82562500000000016</v>
      </c>
      <c r="L526" s="35">
        <f>VLOOKUP(B526,Index_Methodology!$S$23:$Z$571,3,FALSE)</f>
        <v>0.69895287958115182</v>
      </c>
      <c r="M526" s="35">
        <f>VLOOKUP(B526,Index_Methodology!$S$23:$Z$571,4,FALSE)</f>
        <v>0.79902912621359223</v>
      </c>
      <c r="N526" s="35">
        <f>VLOOKUP(B526,Index_Methodology!$S$23:$Z$571,5,FALSE)</f>
        <v>0.87638888888888888</v>
      </c>
      <c r="O526" s="35">
        <f>VLOOKUP(B526,Index_Methodology!$S$23:$Z$571,6,FALSE)</f>
        <v>0.67462686567164176</v>
      </c>
      <c r="P526" s="35">
        <f>VLOOKUP(B526,Index_Methodology!$S$23:$Z$571,7,FALSE)</f>
        <v>0.38888888888888884</v>
      </c>
    </row>
    <row r="527" spans="1:16" x14ac:dyDescent="0.25">
      <c r="A527" t="s">
        <v>88</v>
      </c>
      <c r="B527" s="15">
        <f>Index_Methodology!AB542</f>
        <v>44532</v>
      </c>
      <c r="C527" s="32">
        <f>Index_Methodology!AC542</f>
        <v>6.1278564672552225</v>
      </c>
      <c r="D527" s="32">
        <f>Index_Methodology!AD542</f>
        <v>5.2030180684927476</v>
      </c>
      <c r="E527" s="32">
        <f>Index_Methodology!AE542</f>
        <v>5.8838198312447281</v>
      </c>
      <c r="F527" s="32">
        <f>Index_Methodology!AF542</f>
        <v>6.3102790287542234</v>
      </c>
      <c r="G527" s="32">
        <f>Index_Methodology!AG542</f>
        <v>5.0030643395850021</v>
      </c>
      <c r="H527" s="32">
        <f>Index_Methodology!AH542</f>
        <v>2.9050578807728455</v>
      </c>
      <c r="I527" s="32" t="e">
        <f>VLOOKUP(B527,#REF!,33,FALSE)</f>
        <v>#REF!</v>
      </c>
      <c r="J527" s="35">
        <f>VLOOKUP(B527,Index_Methodology!$S$23:$Z$571,8,FALSE)</f>
        <v>0.13514105697892304</v>
      </c>
      <c r="K527" s="35">
        <f>VLOOKUP(B527,Index_Methodology!$S$23:$Z$571,2,FALSE)</f>
        <v>0.828125</v>
      </c>
      <c r="L527" s="35">
        <f>VLOOKUP(B527,Index_Methodology!$S$23:$Z$571,3,FALSE)</f>
        <v>0.70314136125654447</v>
      </c>
      <c r="M527" s="35">
        <f>VLOOKUP(B527,Index_Methodology!$S$23:$Z$571,4,FALSE)</f>
        <v>0.7951456310679611</v>
      </c>
      <c r="N527" s="35">
        <f>VLOOKUP(B527,Index_Methodology!$S$23:$Z$571,5,FALSE)</f>
        <v>0.85277777777777763</v>
      </c>
      <c r="O527" s="35">
        <f>VLOOKUP(B527,Index_Methodology!$S$23:$Z$571,6,FALSE)</f>
        <v>0.67611940298507467</v>
      </c>
      <c r="P527" s="35">
        <f>VLOOKUP(B527,Index_Methodology!$S$23:$Z$571,7,FALSE)</f>
        <v>0.39259259259259255</v>
      </c>
    </row>
    <row r="528" spans="1:16" x14ac:dyDescent="0.25">
      <c r="A528" t="s">
        <v>88</v>
      </c>
      <c r="B528" s="15">
        <f>Index_Methodology!AB543</f>
        <v>44533</v>
      </c>
      <c r="C528" s="32">
        <f>Index_Methodology!AC543</f>
        <v>6.3357570846035314</v>
      </c>
      <c r="D528" s="32">
        <f>Index_Methodology!AD543</f>
        <v>5.4004825105003924</v>
      </c>
      <c r="E528" s="32">
        <f>Index_Methodology!AE543</f>
        <v>6.0687040983237699</v>
      </c>
      <c r="F528" s="32">
        <f>Index_Methodology!AF543</f>
        <v>6.3529271580035411</v>
      </c>
      <c r="G528" s="32">
        <f>Index_Methodology!AG543</f>
        <v>5.281719593644735</v>
      </c>
      <c r="H528" s="32">
        <f>Index_Methodology!AH543</f>
        <v>3.1192300010017378</v>
      </c>
      <c r="I528" s="32" t="e">
        <f>VLOOKUP(B528,#REF!,33,FALSE)</f>
        <v>#REF!</v>
      </c>
      <c r="J528" s="35">
        <f>VLOOKUP(B528,Index_Methodology!$S$23:$Z$571,8,FALSE)</f>
        <v>0.12942415390146111</v>
      </c>
      <c r="K528" s="35">
        <f>VLOOKUP(B528,Index_Methodology!$S$23:$Z$571,2,FALSE)</f>
        <v>0.82000000000000006</v>
      </c>
      <c r="L528" s="35">
        <f>VLOOKUP(B528,Index_Methodology!$S$23:$Z$571,3,FALSE)</f>
        <v>0.69895287958115182</v>
      </c>
      <c r="M528" s="35">
        <f>VLOOKUP(B528,Index_Methodology!$S$23:$Z$571,4,FALSE)</f>
        <v>0.78543689320388343</v>
      </c>
      <c r="N528" s="35">
        <f>VLOOKUP(B528,Index_Methodology!$S$23:$Z$571,5,FALSE)</f>
        <v>0.8222222222222223</v>
      </c>
      <c r="O528" s="35">
        <f>VLOOKUP(B528,Index_Methodology!$S$23:$Z$571,6,FALSE)</f>
        <v>0.68358208955223887</v>
      </c>
      <c r="P528" s="35">
        <f>VLOOKUP(B528,Index_Methodology!$S$23:$Z$571,7,FALSE)</f>
        <v>0.40370370370370362</v>
      </c>
    </row>
    <row r="529" spans="1:16" x14ac:dyDescent="0.25">
      <c r="A529" t="s">
        <v>88</v>
      </c>
      <c r="B529" s="15">
        <f>Index_Methodology!AB544</f>
        <v>44534</v>
      </c>
      <c r="C529" s="32">
        <f>Index_Methodology!AC544</f>
        <v>6.4631589803107534</v>
      </c>
      <c r="D529" s="32">
        <f>Index_Methodology!AD544</f>
        <v>5.551812843145628</v>
      </c>
      <c r="E529" s="32">
        <f>Index_Methodology!AE544</f>
        <v>6.3193871221312969</v>
      </c>
      <c r="F529" s="32">
        <f>Index_Methodology!AF544</f>
        <v>6.4288569894890388</v>
      </c>
      <c r="G529" s="32">
        <f>Index_Methodology!AG544</f>
        <v>5.5649488816970907</v>
      </c>
      <c r="H529" s="32">
        <f>Index_Methodology!AH544</f>
        <v>3.0687372434049802</v>
      </c>
      <c r="I529" s="32" t="e">
        <f>VLOOKUP(B529,#REF!,33,FALSE)</f>
        <v>#REF!</v>
      </c>
      <c r="J529" s="35">
        <f>VLOOKUP(B529,Index_Methodology!$S$23:$Z$571,8,FALSE)</f>
        <v>0.12551911572520139</v>
      </c>
      <c r="K529" s="35">
        <f>VLOOKUP(B529,Index_Methodology!$S$23:$Z$571,2,FALSE)</f>
        <v>0.81125000000000003</v>
      </c>
      <c r="L529" s="35">
        <f>VLOOKUP(B529,Index_Methodology!$S$23:$Z$571,3,FALSE)</f>
        <v>0.69685863874345544</v>
      </c>
      <c r="M529" s="35">
        <f>VLOOKUP(B529,Index_Methodology!$S$23:$Z$571,4,FALSE)</f>
        <v>0.79320388349514559</v>
      </c>
      <c r="N529" s="35">
        <f>VLOOKUP(B529,Index_Methodology!$S$23:$Z$571,5,FALSE)</f>
        <v>0.80694444444444446</v>
      </c>
      <c r="O529" s="35">
        <f>VLOOKUP(B529,Index_Methodology!$S$23:$Z$571,6,FALSE)</f>
        <v>0.69850746268656716</v>
      </c>
      <c r="P529" s="35">
        <f>VLOOKUP(B529,Index_Methodology!$S$23:$Z$571,7,FALSE)</f>
        <v>0.38518518518518519</v>
      </c>
    </row>
    <row r="530" spans="1:16" x14ac:dyDescent="0.25">
      <c r="A530" t="s">
        <v>88</v>
      </c>
      <c r="B530" s="15">
        <f>Index_Methodology!AB545</f>
        <v>44535</v>
      </c>
      <c r="C530" s="32">
        <f>Index_Methodology!AC545</f>
        <v>7.1985448815972104</v>
      </c>
      <c r="D530" s="32">
        <f>Index_Methodology!AD545</f>
        <v>6.2099181140578654</v>
      </c>
      <c r="E530" s="32">
        <f>Index_Methodology!AE545</f>
        <v>7.2618558988311319</v>
      </c>
      <c r="F530" s="32">
        <f>Index_Methodology!AF545</f>
        <v>7.1640420520993606</v>
      </c>
      <c r="G530" s="32">
        <f>Index_Methodology!AG545</f>
        <v>6.2425309315624391</v>
      </c>
      <c r="H530" s="32">
        <f>Index_Methodology!AH545</f>
        <v>3.3791862102138248</v>
      </c>
      <c r="I530" s="32" t="e">
        <f>VLOOKUP(B530,#REF!,33,FALSE)</f>
        <v>#REF!</v>
      </c>
      <c r="J530" s="35">
        <f>VLOOKUP(B530,Index_Methodology!$S$23:$Z$571,8,FALSE)</f>
        <v>0.110699455668767</v>
      </c>
      <c r="K530" s="35">
        <f>VLOOKUP(B530,Index_Methodology!$S$23:$Z$571,2,FALSE)</f>
        <v>0.796875</v>
      </c>
      <c r="L530" s="35">
        <f>VLOOKUP(B530,Index_Methodology!$S$23:$Z$571,3,FALSE)</f>
        <v>0.68743455497382189</v>
      </c>
      <c r="M530" s="35">
        <f>VLOOKUP(B530,Index_Methodology!$S$23:$Z$571,4,FALSE)</f>
        <v>0.80388349514563107</v>
      </c>
      <c r="N530" s="35">
        <f>VLOOKUP(B530,Index_Methodology!$S$23:$Z$571,5,FALSE)</f>
        <v>0.79305555555555574</v>
      </c>
      <c r="O530" s="35">
        <f>VLOOKUP(B530,Index_Methodology!$S$23:$Z$571,6,FALSE)</f>
        <v>0.69104477611940296</v>
      </c>
      <c r="P530" s="35">
        <f>VLOOKUP(B530,Index_Methodology!$S$23:$Z$571,7,FALSE)</f>
        <v>0.37407407407407406</v>
      </c>
    </row>
    <row r="531" spans="1:16" x14ac:dyDescent="0.25">
      <c r="A531" t="s">
        <v>88</v>
      </c>
      <c r="B531" s="15">
        <f>Index_Methodology!AB546</f>
        <v>44536</v>
      </c>
      <c r="C531" s="32">
        <f>Index_Methodology!AC546</f>
        <v>7.1922602990897468</v>
      </c>
      <c r="D531" s="32">
        <f>Index_Methodology!AD546</f>
        <v>6.1741543682393942</v>
      </c>
      <c r="E531" s="32">
        <f>Index_Methodology!AE546</f>
        <v>7.2292279419748446</v>
      </c>
      <c r="F531" s="32">
        <f>Index_Methodology!AF546</f>
        <v>6.9770120548445425</v>
      </c>
      <c r="G531" s="32">
        <f>Index_Methodology!AG546</f>
        <v>6.1816016618025635</v>
      </c>
      <c r="H531" s="32">
        <f>Index_Methodology!AH546</f>
        <v>3.2658354299272325</v>
      </c>
      <c r="I531" s="32" t="e">
        <f>VLOOKUP(B531,#REF!,33,FALSE)</f>
        <v>#REF!</v>
      </c>
      <c r="J531" s="35">
        <f>VLOOKUP(B531,Index_Methodology!$S$23:$Z$571,8,FALSE)</f>
        <v>0.11227346709103359</v>
      </c>
      <c r="K531" s="35">
        <f>VLOOKUP(B531,Index_Methodology!$S$23:$Z$571,2,FALSE)</f>
        <v>0.80750000000000011</v>
      </c>
      <c r="L531" s="35">
        <f>VLOOKUP(B531,Index_Methodology!$S$23:$Z$571,3,FALSE)</f>
        <v>0.69319371727748691</v>
      </c>
      <c r="M531" s="35">
        <f>VLOOKUP(B531,Index_Methodology!$S$23:$Z$571,4,FALSE)</f>
        <v>0.81165048543689322</v>
      </c>
      <c r="N531" s="35">
        <f>VLOOKUP(B531,Index_Methodology!$S$23:$Z$571,5,FALSE)</f>
        <v>0.78333333333333333</v>
      </c>
      <c r="O531" s="35">
        <f>VLOOKUP(B531,Index_Methodology!$S$23:$Z$571,6,FALSE)</f>
        <v>0.69402985074626866</v>
      </c>
      <c r="P531" s="35">
        <f>VLOOKUP(B531,Index_Methodology!$S$23:$Z$571,7,FALSE)</f>
        <v>0.36666666666666664</v>
      </c>
    </row>
    <row r="532" spans="1:16" x14ac:dyDescent="0.25">
      <c r="A532" t="s">
        <v>88</v>
      </c>
      <c r="B532" s="15">
        <f>Index_Methodology!AB547</f>
        <v>44537</v>
      </c>
      <c r="C532" s="32">
        <f>Index_Methodology!AC547</f>
        <v>8.8073452945522934</v>
      </c>
      <c r="D532" s="32">
        <f>Index_Methodology!AD547</f>
        <v>7.5538149574218947</v>
      </c>
      <c r="E532" s="32">
        <f>Index_Methodology!AE547</f>
        <v>8.6507995006685405</v>
      </c>
      <c r="F532" s="32">
        <f>Index_Methodology!AF547</f>
        <v>8.2653548148875373</v>
      </c>
      <c r="G532" s="32">
        <f>Index_Methodology!AG547</f>
        <v>7.4098996921330889</v>
      </c>
      <c r="H532" s="32">
        <f>Index_Methodology!AH547</f>
        <v>4.0548917367511415</v>
      </c>
      <c r="I532" s="32" t="e">
        <f>VLOOKUP(B532,#REF!,33,FALSE)</f>
        <v>#REF!</v>
      </c>
      <c r="J532" s="35">
        <f>VLOOKUP(B532,Index_Methodology!$S$23:$Z$571,8,FALSE)</f>
        <v>9.2252542943055127E-2</v>
      </c>
      <c r="K532" s="35">
        <f>VLOOKUP(B532,Index_Methodology!$S$23:$Z$571,2,FALSE)</f>
        <v>0.8125</v>
      </c>
      <c r="L532" s="35">
        <f>VLOOKUP(B532,Index_Methodology!$S$23:$Z$571,3,FALSE)</f>
        <v>0.69685863874345544</v>
      </c>
      <c r="M532" s="35">
        <f>VLOOKUP(B532,Index_Methodology!$S$23:$Z$571,4,FALSE)</f>
        <v>0.79805825242718442</v>
      </c>
      <c r="N532" s="35">
        <f>VLOOKUP(B532,Index_Methodology!$S$23:$Z$571,5,FALSE)</f>
        <v>0.76249999999999996</v>
      </c>
      <c r="O532" s="35">
        <f>VLOOKUP(B532,Index_Methodology!$S$23:$Z$571,6,FALSE)</f>
        <v>0.68358208955223876</v>
      </c>
      <c r="P532" s="35">
        <f>VLOOKUP(B532,Index_Methodology!$S$23:$Z$571,7,FALSE)</f>
        <v>0.37407407407407406</v>
      </c>
    </row>
    <row r="533" spans="1:16" x14ac:dyDescent="0.25">
      <c r="A533" t="s">
        <v>88</v>
      </c>
      <c r="B533" s="15">
        <f>Index_Methodology!AB548</f>
        <v>44538</v>
      </c>
      <c r="C533" s="32">
        <f>Index_Methodology!AC548</f>
        <v>8.8953591538838062</v>
      </c>
      <c r="D533" s="32">
        <f>Index_Methodology!AD548</f>
        <v>7.6872781434560089</v>
      </c>
      <c r="E533" s="32">
        <f>Index_Methodology!AE548</f>
        <v>8.4177629611556863</v>
      </c>
      <c r="F533" s="32">
        <f>Index_Methodology!AF548</f>
        <v>8.097515695637199</v>
      </c>
      <c r="G533" s="32">
        <f>Index_Methodology!AG548</f>
        <v>7.0862148987062143</v>
      </c>
      <c r="H533" s="32">
        <f>Index_Methodology!AH548</f>
        <v>4.2869200741608697</v>
      </c>
      <c r="I533" s="32" t="e">
        <f>VLOOKUP(B533,#REF!,33,FALSE)</f>
        <v>#REF!</v>
      </c>
      <c r="J533" s="35">
        <f>VLOOKUP(B533,Index_Methodology!$S$23:$Z$571,8,FALSE)</f>
        <v>9.3307081326515467E-2</v>
      </c>
      <c r="K533" s="35">
        <f>VLOOKUP(B533,Index_Methodology!$S$23:$Z$571,2,FALSE)</f>
        <v>0.83000000000000007</v>
      </c>
      <c r="L533" s="35">
        <f>VLOOKUP(B533,Index_Methodology!$S$23:$Z$571,3,FALSE)</f>
        <v>0.71727748691099469</v>
      </c>
      <c r="M533" s="35">
        <f>VLOOKUP(B533,Index_Methodology!$S$23:$Z$571,4,FALSE)</f>
        <v>0.78543689320388332</v>
      </c>
      <c r="N533" s="35">
        <f>VLOOKUP(B533,Index_Methodology!$S$23:$Z$571,5,FALSE)</f>
        <v>0.75555555555555554</v>
      </c>
      <c r="O533" s="35">
        <f>VLOOKUP(B533,Index_Methodology!$S$23:$Z$571,6,FALSE)</f>
        <v>0.66119402985074627</v>
      </c>
      <c r="P533" s="35">
        <f>VLOOKUP(B533,Index_Methodology!$S$23:$Z$571,7,FALSE)</f>
        <v>0.4</v>
      </c>
    </row>
    <row r="534" spans="1:16" x14ac:dyDescent="0.25">
      <c r="A534" t="s">
        <v>88</v>
      </c>
      <c r="B534" s="15">
        <f>Index_Methodology!AB549</f>
        <v>44539</v>
      </c>
      <c r="C534" s="32">
        <f>Index_Methodology!AC549</f>
        <v>9.4483449935721513</v>
      </c>
      <c r="D534" s="32">
        <f>Index_Methodology!AD549</f>
        <v>8.1784723876333505</v>
      </c>
      <c r="E534" s="32">
        <f>Index_Methodology!AE549</f>
        <v>8.8328897876893606</v>
      </c>
      <c r="F534" s="32">
        <f>Index_Methodology!AF549</f>
        <v>8.3285941233607659</v>
      </c>
      <c r="G534" s="32">
        <f>Index_Methodology!AG549</f>
        <v>7.7374224087824643</v>
      </c>
      <c r="H534" s="32">
        <f>Index_Methodology!AH549</f>
        <v>4.577547915129581</v>
      </c>
      <c r="I534" s="32" t="e">
        <f>VLOOKUP(B534,#REF!,33,FALSE)</f>
        <v>#REF!</v>
      </c>
      <c r="J534" s="35">
        <f>VLOOKUP(B534,Index_Methodology!$S$23:$Z$571,8,FALSE)</f>
        <v>8.738302851575433E-2</v>
      </c>
      <c r="K534" s="35">
        <f>VLOOKUP(B534,Index_Methodology!$S$23:$Z$571,2,FALSE)</f>
        <v>0.82562499999999994</v>
      </c>
      <c r="L534" s="35">
        <f>VLOOKUP(B534,Index_Methodology!$S$23:$Z$571,3,FALSE)</f>
        <v>0.71465968586387441</v>
      </c>
      <c r="M534" s="35">
        <f>VLOOKUP(B534,Index_Methodology!$S$23:$Z$571,4,FALSE)</f>
        <v>0.77184466019417464</v>
      </c>
      <c r="N534" s="35">
        <f>VLOOKUP(B534,Index_Methodology!$S$23:$Z$571,5,FALSE)</f>
        <v>0.72777777777777775</v>
      </c>
      <c r="O534" s="35">
        <f>VLOOKUP(B534,Index_Methodology!$S$23:$Z$571,6,FALSE)</f>
        <v>0.67611940298507467</v>
      </c>
      <c r="P534" s="35">
        <f>VLOOKUP(B534,Index_Methodology!$S$23:$Z$571,7,FALSE)</f>
        <v>0.39999999999999997</v>
      </c>
    </row>
    <row r="535" spans="1:16" x14ac:dyDescent="0.25">
      <c r="A535" t="s">
        <v>88</v>
      </c>
      <c r="B535" s="15">
        <f>Index_Methodology!AB550</f>
        <v>44540</v>
      </c>
      <c r="C535" s="32">
        <f>Index_Methodology!AC550</f>
        <v>12.006090358953527</v>
      </c>
      <c r="D535" s="32">
        <f>Index_Methodology!AD550</f>
        <v>10.408743437530898</v>
      </c>
      <c r="E535" s="32">
        <f>Index_Methodology!AE550</f>
        <v>11.144826783432688</v>
      </c>
      <c r="F535" s="32">
        <f>Index_Methodology!AF550</f>
        <v>10.433032202583425</v>
      </c>
      <c r="G535" s="32">
        <f>Index_Methodology!AG550</f>
        <v>10.645593328171488</v>
      </c>
      <c r="H535" s="32">
        <f>Index_Methodology!AH550</f>
        <v>5.780372534246867</v>
      </c>
      <c r="I535" s="32" t="e">
        <f>VLOOKUP(B535,#REF!,33,FALSE)</f>
        <v>#REF!</v>
      </c>
      <c r="J535" s="35">
        <f>VLOOKUP(B535,Index_Methodology!$S$23:$Z$571,8,FALSE)</f>
        <v>6.8558954279913084E-2</v>
      </c>
      <c r="K535" s="35">
        <f>VLOOKUP(B535,Index_Methodology!$S$23:$Z$571,2,FALSE)</f>
        <v>0.82312500000000011</v>
      </c>
      <c r="L535" s="35">
        <f>VLOOKUP(B535,Index_Methodology!$S$23:$Z$571,3,FALSE)</f>
        <v>0.71361256544502616</v>
      </c>
      <c r="M535" s="35">
        <f>VLOOKUP(B535,Index_Methodology!$S$23:$Z$571,4,FALSE)</f>
        <v>0.76407766990291248</v>
      </c>
      <c r="N535" s="35">
        <f>VLOOKUP(B535,Index_Methodology!$S$23:$Z$571,5,FALSE)</f>
        <v>0.7152777777777779</v>
      </c>
      <c r="O535" s="35">
        <f>VLOOKUP(B535,Index_Methodology!$S$23:$Z$571,6,FALSE)</f>
        <v>0.72985074626865676</v>
      </c>
      <c r="P535" s="35">
        <f>VLOOKUP(B535,Index_Methodology!$S$23:$Z$571,7,FALSE)</f>
        <v>0.39629629629629626</v>
      </c>
    </row>
    <row r="536" spans="1:16" x14ac:dyDescent="0.25">
      <c r="A536" t="s">
        <v>88</v>
      </c>
      <c r="B536" s="15">
        <f>Index_Methodology!AB551</f>
        <v>44541</v>
      </c>
      <c r="C536" s="32">
        <f>Index_Methodology!AC551</f>
        <v>11.762538686214844</v>
      </c>
      <c r="D536" s="32">
        <f>Index_Methodology!AD551</f>
        <v>10.184643466263722</v>
      </c>
      <c r="E536" s="32">
        <f>Index_Methodology!AE551</f>
        <v>11.041311429664315</v>
      </c>
      <c r="F536" s="32">
        <f>Index_Methodology!AF551</f>
        <v>10.203984837714602</v>
      </c>
      <c r="G536" s="32">
        <f>Index_Methodology!AG551</f>
        <v>10.901099670655992</v>
      </c>
      <c r="H536" s="32">
        <f>Index_Methodology!AH551</f>
        <v>5.6444743264070327</v>
      </c>
      <c r="I536" s="32" t="e">
        <f>VLOOKUP(B536,#REF!,33,FALSE)</f>
        <v>#REF!</v>
      </c>
      <c r="J536" s="35">
        <f>VLOOKUP(B536,Index_Methodology!$S$23:$Z$571,8,FALSE)</f>
        <v>6.9553437555007147E-2</v>
      </c>
      <c r="K536" s="35">
        <f>VLOOKUP(B536,Index_Methodology!$S$23:$Z$571,2,FALSE)</f>
        <v>0.81812499999999999</v>
      </c>
      <c r="L536" s="35">
        <f>VLOOKUP(B536,Index_Methodology!$S$23:$Z$571,3,FALSE)</f>
        <v>0.70837696335078537</v>
      </c>
      <c r="M536" s="35">
        <f>VLOOKUP(B536,Index_Methodology!$S$23:$Z$571,4,FALSE)</f>
        <v>0.76796116504854361</v>
      </c>
      <c r="N536" s="35">
        <f>VLOOKUP(B536,Index_Methodology!$S$23:$Z$571,5,FALSE)</f>
        <v>0.70972222222222225</v>
      </c>
      <c r="O536" s="35">
        <f>VLOOKUP(B536,Index_Methodology!$S$23:$Z$571,6,FALSE)</f>
        <v>0.75820895522388054</v>
      </c>
      <c r="P536" s="35">
        <f>VLOOKUP(B536,Index_Methodology!$S$23:$Z$571,7,FALSE)</f>
        <v>0.3925925925925926</v>
      </c>
    </row>
    <row r="537" spans="1:16" x14ac:dyDescent="0.25">
      <c r="A537" t="s">
        <v>88</v>
      </c>
      <c r="B537" s="15">
        <f>Index_Methodology!AB552</f>
        <v>44542</v>
      </c>
      <c r="C537" s="32">
        <f>Index_Methodology!AC552</f>
        <v>14.620086694440674</v>
      </c>
      <c r="D537" s="32">
        <f>Index_Methodology!AD552</f>
        <v>12.654800860440117</v>
      </c>
      <c r="E537" s="32">
        <f>Index_Methodology!AE552</f>
        <v>14.062423704412565</v>
      </c>
      <c r="F537" s="32">
        <f>Index_Methodology!AF552</f>
        <v>12.774344755376445</v>
      </c>
      <c r="G537" s="32">
        <f>Index_Methodology!AG552</f>
        <v>13.700631124405385</v>
      </c>
      <c r="H537" s="32">
        <f>Index_Methodology!AH552</f>
        <v>6.9739204963734913</v>
      </c>
      <c r="I537" s="32" t="e">
        <f>VLOOKUP(B537,#REF!,33,FALSE)</f>
        <v>#REF!</v>
      </c>
      <c r="J537" s="35">
        <f>VLOOKUP(B537,Index_Methodology!$S$23:$Z$571,8,FALSE)</f>
        <v>5.5232230620564912E-2</v>
      </c>
      <c r="K537" s="35">
        <f>VLOOKUP(B537,Index_Methodology!$S$23:$Z$571,2,FALSE)</f>
        <v>0.80749999999999988</v>
      </c>
      <c r="L537" s="35">
        <f>VLOOKUP(B537,Index_Methodology!$S$23:$Z$571,3,FALSE)</f>
        <v>0.69895287958115182</v>
      </c>
      <c r="M537" s="35">
        <f>VLOOKUP(B537,Index_Methodology!$S$23:$Z$571,4,FALSE)</f>
        <v>0.77669902912621347</v>
      </c>
      <c r="N537" s="35">
        <f>VLOOKUP(B537,Index_Methodology!$S$23:$Z$571,5,FALSE)</f>
        <v>0.70555555555555571</v>
      </c>
      <c r="O537" s="35">
        <f>VLOOKUP(B537,Index_Methodology!$S$23:$Z$571,6,FALSE)</f>
        <v>0.75671641791044775</v>
      </c>
      <c r="P537" s="35">
        <f>VLOOKUP(B537,Index_Methodology!$S$23:$Z$571,7,FALSE)</f>
        <v>0.38518518518518519</v>
      </c>
    </row>
    <row r="538" spans="1:16" x14ac:dyDescent="0.25">
      <c r="A538" t="s">
        <v>88</v>
      </c>
      <c r="B538" s="15">
        <f>Index_Methodology!AB553</f>
        <v>44543</v>
      </c>
      <c r="C538" s="32">
        <f>Index_Methodology!AC553</f>
        <v>14.690527546638428</v>
      </c>
      <c r="D538" s="32">
        <f>Index_Methodology!AD553</f>
        <v>12.663174858155056</v>
      </c>
      <c r="E538" s="32">
        <f>Index_Methodology!AE553</f>
        <v>13.936022574443923</v>
      </c>
      <c r="F538" s="32">
        <f>Index_Methodology!AF553</f>
        <v>13.008406071832502</v>
      </c>
      <c r="G538" s="32">
        <f>Index_Methodology!AG553</f>
        <v>13.577481993657392</v>
      </c>
      <c r="H538" s="32">
        <f>Index_Methodology!AH553</f>
        <v>6.6454181720727972</v>
      </c>
      <c r="I538" s="32" t="e">
        <f>VLOOKUP(B538,#REF!,33,FALSE)</f>
        <v>#REF!</v>
      </c>
      <c r="J538" s="35">
        <f>VLOOKUP(B538,Index_Methodology!$S$23:$Z$571,8,FALSE)</f>
        <v>5.573319252155455E-2</v>
      </c>
      <c r="K538" s="35">
        <f>VLOOKUP(B538,Index_Methodology!$S$23:$Z$571,2,FALSE)</f>
        <v>0.81874999999999998</v>
      </c>
      <c r="L538" s="35">
        <f>VLOOKUP(B538,Index_Methodology!$S$23:$Z$571,3,FALSE)</f>
        <v>0.70575916230366498</v>
      </c>
      <c r="M538" s="35">
        <f>VLOOKUP(B538,Index_Methodology!$S$23:$Z$571,4,FALSE)</f>
        <v>0.77669902912621347</v>
      </c>
      <c r="N538" s="35">
        <f>VLOOKUP(B538,Index_Methodology!$S$23:$Z$571,5,FALSE)</f>
        <v>0.72499999999999998</v>
      </c>
      <c r="O538" s="35">
        <f>VLOOKUP(B538,Index_Methodology!$S$23:$Z$571,6,FALSE)</f>
        <v>0.75671641791044775</v>
      </c>
      <c r="P538" s="35">
        <f>VLOOKUP(B538,Index_Methodology!$S$23:$Z$571,7,FALSE)</f>
        <v>0.37037037037037035</v>
      </c>
    </row>
    <row r="539" spans="1:16" x14ac:dyDescent="0.25">
      <c r="A539" t="s">
        <v>88</v>
      </c>
      <c r="B539" s="15">
        <f>Index_Methodology!AB554</f>
        <v>44544</v>
      </c>
      <c r="C539" s="32">
        <f>Index_Methodology!AC554</f>
        <v>15.366247951090687</v>
      </c>
      <c r="D539" s="32">
        <f>Index_Methodology!AD554</f>
        <v>13.152081105417933</v>
      </c>
      <c r="E539" s="32">
        <f>Index_Methodology!AE554</f>
        <v>14.100060709986128</v>
      </c>
      <c r="F539" s="32">
        <f>Index_Methodology!AF554</f>
        <v>13.720321342303196</v>
      </c>
      <c r="G539" s="32">
        <f>Index_Methodology!AG554</f>
        <v>13.946497278888279</v>
      </c>
      <c r="H539" s="32">
        <f>Index_Methodology!AH554</f>
        <v>7.0990717393011558</v>
      </c>
      <c r="I539" s="32" t="e">
        <f>VLOOKUP(B539,#REF!,33,FALSE)</f>
        <v>#REF!</v>
      </c>
      <c r="J539" s="35">
        <f>VLOOKUP(B539,Index_Methodology!$S$23:$Z$571,8,FALSE)</f>
        <v>5.4258528344313287E-2</v>
      </c>
      <c r="K539" s="35">
        <f>VLOOKUP(B539,Index_Methodology!$S$23:$Z$571,2,FALSE)</f>
        <v>0.83374999999999999</v>
      </c>
      <c r="L539" s="35">
        <f>VLOOKUP(B539,Index_Methodology!$S$23:$Z$571,3,FALSE)</f>
        <v>0.71361256544502616</v>
      </c>
      <c r="M539" s="35">
        <f>VLOOKUP(B539,Index_Methodology!$S$23:$Z$571,4,FALSE)</f>
        <v>0.7650485436893204</v>
      </c>
      <c r="N539" s="35">
        <f>VLOOKUP(B539,Index_Methodology!$S$23:$Z$571,5,FALSE)</f>
        <v>0.74444444444444446</v>
      </c>
      <c r="O539" s="35">
        <f>VLOOKUP(B539,Index_Methodology!$S$23:$Z$571,6,FALSE)</f>
        <v>0.75671641791044775</v>
      </c>
      <c r="P539" s="35">
        <f>VLOOKUP(B539,Index_Methodology!$S$23:$Z$571,7,FALSE)</f>
        <v>0.38518518518518519</v>
      </c>
    </row>
    <row r="540" spans="1:16" x14ac:dyDescent="0.25">
      <c r="A540" t="s">
        <v>88</v>
      </c>
      <c r="B540" s="15">
        <f>Index_Methodology!AB555</f>
        <v>44545</v>
      </c>
      <c r="C540" s="32">
        <f>Index_Methodology!AC555</f>
        <v>18.029089260115992</v>
      </c>
      <c r="D540" s="32">
        <f>Index_Methodology!AD555</f>
        <v>15.468831341566872</v>
      </c>
      <c r="E540" s="32">
        <f>Index_Methodology!AE555</f>
        <v>15.812690807098868</v>
      </c>
      <c r="F540" s="32">
        <f>Index_Methodology!AF555</f>
        <v>15.8258280664748</v>
      </c>
      <c r="G540" s="32">
        <f>Index_Methodology!AG555</f>
        <v>16.37463473248749</v>
      </c>
      <c r="H540" s="32">
        <f>Index_Methodology!AH555</f>
        <v>8.3149332096472293</v>
      </c>
      <c r="I540" s="32" t="e">
        <f>VLOOKUP(B540,#REF!,33,FALSE)</f>
        <v>#REF!</v>
      </c>
      <c r="J540" s="35">
        <f>VLOOKUP(B540,Index_Methodology!$S$23:$Z$571,8,FALSE)</f>
        <v>4.7215363334139004E-2</v>
      </c>
      <c r="K540" s="35">
        <f>VLOOKUP(B540,Index_Methodology!$S$23:$Z$571,2,FALSE)</f>
        <v>0.85124999999999995</v>
      </c>
      <c r="L540" s="35">
        <f>VLOOKUP(B540,Index_Methodology!$S$23:$Z$571,3,FALSE)</f>
        <v>0.73036649214659677</v>
      </c>
      <c r="M540" s="35">
        <f>VLOOKUP(B540,Index_Methodology!$S$23:$Z$571,4,FALSE)</f>
        <v>0.74660194174757277</v>
      </c>
      <c r="N540" s="35">
        <f>VLOOKUP(B540,Index_Methodology!$S$23:$Z$571,5,FALSE)</f>
        <v>0.74722222222222223</v>
      </c>
      <c r="O540" s="35">
        <f>VLOOKUP(B540,Index_Methodology!$S$23:$Z$571,6,FALSE)</f>
        <v>0.77313432835820894</v>
      </c>
      <c r="P540" s="35">
        <f>VLOOKUP(B540,Index_Methodology!$S$23:$Z$571,7,FALSE)</f>
        <v>0.39259259259259255</v>
      </c>
    </row>
    <row r="541" spans="1:16" x14ac:dyDescent="0.25">
      <c r="A541" t="s">
        <v>88</v>
      </c>
      <c r="B541" s="15">
        <f>Index_Methodology!AB556</f>
        <v>44546</v>
      </c>
      <c r="C541" s="32">
        <f>Index_Methodology!AC556</f>
        <v>20.247691351309449</v>
      </c>
      <c r="D541" s="32">
        <f>Index_Methodology!AD556</f>
        <v>17.317963138707825</v>
      </c>
      <c r="E541" s="32">
        <f>Index_Methodology!AE556</f>
        <v>17.379283168096741</v>
      </c>
      <c r="F541" s="32">
        <f>Index_Methodology!AF556</f>
        <v>18.072263718636226</v>
      </c>
      <c r="G541" s="32">
        <f>Index_Methodology!AG556</f>
        <v>18.404517081464551</v>
      </c>
      <c r="H541" s="32">
        <f>Index_Methodology!AH556</f>
        <v>9.728620469097633</v>
      </c>
      <c r="I541" s="32" t="e">
        <f>VLOOKUP(B541,#REF!,33,FALSE)</f>
        <v>#REF!</v>
      </c>
      <c r="J541" s="35">
        <f>VLOOKUP(B541,Index_Methodology!$S$23:$Z$571,8,FALSE)</f>
        <v>4.1115798614055871E-2</v>
      </c>
      <c r="K541" s="35">
        <f>VLOOKUP(B541,Index_Methodology!$S$23:$Z$571,2,FALSE)</f>
        <v>0.83250000000000013</v>
      </c>
      <c r="L541" s="35">
        <f>VLOOKUP(B541,Index_Methodology!$S$23:$Z$571,3,FALSE)</f>
        <v>0.7120418848167539</v>
      </c>
      <c r="M541" s="35">
        <f>VLOOKUP(B541,Index_Methodology!$S$23:$Z$571,4,FALSE)</f>
        <v>0.71456310679611657</v>
      </c>
      <c r="N541" s="35">
        <f>VLOOKUP(B541,Index_Methodology!$S$23:$Z$571,5,FALSE)</f>
        <v>0.74305555555555558</v>
      </c>
      <c r="O541" s="35">
        <f>VLOOKUP(B541,Index_Methodology!$S$23:$Z$571,6,FALSE)</f>
        <v>0.75671641791044775</v>
      </c>
      <c r="P541" s="35">
        <f>VLOOKUP(B541,Index_Methodology!$S$23:$Z$571,7,FALSE)</f>
        <v>0.4</v>
      </c>
    </row>
    <row r="542" spans="1:16" x14ac:dyDescent="0.25">
      <c r="A542" t="s">
        <v>88</v>
      </c>
      <c r="B542" s="15">
        <f>Index_Methodology!AB557</f>
        <v>44547</v>
      </c>
      <c r="C542" s="32">
        <f>Index_Methodology!AC557</f>
        <v>19.921426870329157</v>
      </c>
      <c r="D542" s="32">
        <f>Index_Methodology!AD557</f>
        <v>16.913980328761809</v>
      </c>
      <c r="E542" s="32">
        <f>Index_Methodology!AE557</f>
        <v>16.655598991209587</v>
      </c>
      <c r="F542" s="32">
        <f>Index_Methodology!AF557</f>
        <v>17.764329693287149</v>
      </c>
      <c r="G542" s="32">
        <f>Index_Methodology!AG557</f>
        <v>18.067345978034052</v>
      </c>
      <c r="H542" s="32">
        <f>Index_Methodology!AH557</f>
        <v>10.057054376622881</v>
      </c>
      <c r="I542" s="32" t="e">
        <f>VLOOKUP(B542,#REF!,33,FALSE)</f>
        <v>#REF!</v>
      </c>
      <c r="J542" s="35">
        <f>VLOOKUP(B542,Index_Methodology!$S$23:$Z$571,8,FALSE)</f>
        <v>3.9404807954252205E-2</v>
      </c>
      <c r="K542" s="35">
        <f>VLOOKUP(B542,Index_Methodology!$S$23:$Z$571,2,FALSE)</f>
        <v>0.78499999999999992</v>
      </c>
      <c r="L542" s="35">
        <f>VLOOKUP(B542,Index_Methodology!$S$23:$Z$571,3,FALSE)</f>
        <v>0.66649214659685863</v>
      </c>
      <c r="M542" s="35">
        <f>VLOOKUP(B542,Index_Methodology!$S$23:$Z$571,4,FALSE)</f>
        <v>0.65631067961165046</v>
      </c>
      <c r="N542" s="35">
        <f>VLOOKUP(B542,Index_Methodology!$S$23:$Z$571,5,FALSE)</f>
        <v>0.70000000000000007</v>
      </c>
      <c r="O542" s="35">
        <f>VLOOKUP(B542,Index_Methodology!$S$23:$Z$571,6,FALSE)</f>
        <v>0.71194029850746277</v>
      </c>
      <c r="P542" s="35">
        <f>VLOOKUP(B542,Index_Methodology!$S$23:$Z$571,7,FALSE)</f>
        <v>0.39629629629629626</v>
      </c>
    </row>
    <row r="543" spans="1:16" x14ac:dyDescent="0.25">
      <c r="A543" t="s">
        <v>88</v>
      </c>
      <c r="B543" s="15">
        <f>Index_Methodology!AB558</f>
        <v>44548</v>
      </c>
      <c r="C543" s="32">
        <f>Index_Methodology!AC558</f>
        <v>19.39990125223251</v>
      </c>
      <c r="D543" s="32">
        <f>Index_Methodology!AD558</f>
        <v>16.473487519428478</v>
      </c>
      <c r="E543" s="32">
        <f>Index_Methodology!AE558</f>
        <v>16.486180914034296</v>
      </c>
      <c r="F543" s="32">
        <f>Index_Methodology!AF558</f>
        <v>17.757664147927137</v>
      </c>
      <c r="G543" s="32">
        <f>Index_Methodology!AG558</f>
        <v>19.381032698763761</v>
      </c>
      <c r="H543" s="32">
        <f>Index_Methodology!AH558</f>
        <v>8.6013685716522073</v>
      </c>
      <c r="I543" s="32" t="e">
        <f>VLOOKUP(B543,#REF!,33,FALSE)</f>
        <v>#REF!</v>
      </c>
      <c r="J543" s="35">
        <f>VLOOKUP(B543,Index_Methodology!$S$23:$Z$571,8,FALSE)</f>
        <v>4.0045306927044201E-2</v>
      </c>
      <c r="K543" s="35">
        <f>VLOOKUP(B543,Index_Methodology!$S$23:$Z$571,2,FALSE)</f>
        <v>0.77687499999999998</v>
      </c>
      <c r="L543" s="35">
        <f>VLOOKUP(B543,Index_Methodology!$S$23:$Z$571,3,FALSE)</f>
        <v>0.65968586387434547</v>
      </c>
      <c r="M543" s="35">
        <f>VLOOKUP(B543,Index_Methodology!$S$23:$Z$571,4,FALSE)</f>
        <v>0.66019417475728148</v>
      </c>
      <c r="N543" s="35">
        <f>VLOOKUP(B543,Index_Methodology!$S$23:$Z$571,5,FALSE)</f>
        <v>0.71111111111111103</v>
      </c>
      <c r="O543" s="35">
        <f>VLOOKUP(B543,Index_Methodology!$S$23:$Z$571,6,FALSE)</f>
        <v>0.77611940298507454</v>
      </c>
      <c r="P543" s="35">
        <f>VLOOKUP(B543,Index_Methodology!$S$23:$Z$571,7,FALSE)</f>
        <v>0.34444444444444439</v>
      </c>
    </row>
    <row r="544" spans="1:16" x14ac:dyDescent="0.25">
      <c r="A544" t="s">
        <v>88</v>
      </c>
      <c r="B544" s="15">
        <f>Index_Methodology!AB559</f>
        <v>44549</v>
      </c>
      <c r="C544" s="32">
        <f>Index_Methodology!AC559</f>
        <v>19.524741325124133</v>
      </c>
      <c r="D544" s="32">
        <f>Index_Methodology!AD559</f>
        <v>16.435073092695983</v>
      </c>
      <c r="E544" s="32">
        <f>Index_Methodology!AE559</f>
        <v>17.051266480275288</v>
      </c>
      <c r="F544" s="32">
        <f>Index_Methodology!AF559</f>
        <v>17.909069856647697</v>
      </c>
      <c r="G544" s="32">
        <f>Index_Methodology!AG559</f>
        <v>19.283230166061884</v>
      </c>
      <c r="H544" s="32">
        <f>Index_Methodology!AH559</f>
        <v>8.4113048250400126</v>
      </c>
      <c r="I544" s="32" t="e">
        <f>VLOOKUP(B544,#REF!,33,FALSE)</f>
        <v>#REF!</v>
      </c>
      <c r="J544" s="35">
        <f>VLOOKUP(B544,Index_Methodology!$S$23:$Z$571,8,FALSE)</f>
        <v>3.9629206201280145E-2</v>
      </c>
      <c r="K544" s="35">
        <f>VLOOKUP(B544,Index_Methodology!$S$23:$Z$571,2,FALSE)</f>
        <v>0.77374999999999994</v>
      </c>
      <c r="L544" s="35">
        <f>VLOOKUP(B544,Index_Methodology!$S$23:$Z$571,3,FALSE)</f>
        <v>0.65130890052356016</v>
      </c>
      <c r="M544" s="35">
        <f>VLOOKUP(B544,Index_Methodology!$S$23:$Z$571,4,FALSE)</f>
        <v>0.67572815533980579</v>
      </c>
      <c r="N544" s="35">
        <f>VLOOKUP(B544,Index_Methodology!$S$23:$Z$571,5,FALSE)</f>
        <v>0.70972222222222225</v>
      </c>
      <c r="O544" s="35">
        <f>VLOOKUP(B544,Index_Methodology!$S$23:$Z$571,6,FALSE)</f>
        <v>0.76417910447761195</v>
      </c>
      <c r="P544" s="35">
        <f>VLOOKUP(B544,Index_Methodology!$S$23:$Z$571,7,FALSE)</f>
        <v>0.33333333333333326</v>
      </c>
    </row>
    <row r="545" spans="1:16" x14ac:dyDescent="0.25">
      <c r="A545" t="s">
        <v>88</v>
      </c>
      <c r="B545" s="15">
        <f>Index_Methodology!AB560</f>
        <v>44550</v>
      </c>
      <c r="C545" s="32">
        <f>Index_Methodology!AC560</f>
        <v>21.070315764579053</v>
      </c>
      <c r="D545" s="32">
        <f>Index_Methodology!AD560</f>
        <v>17.678520785490349</v>
      </c>
      <c r="E545" s="32">
        <f>Index_Methodology!AE560</f>
        <v>18.169239743714375</v>
      </c>
      <c r="F545" s="32">
        <f>Index_Methodology!AF560</f>
        <v>19.085632748248543</v>
      </c>
      <c r="G545" s="32">
        <f>Index_Methodology!AG560</f>
        <v>20.031102562654493</v>
      </c>
      <c r="H545" s="32">
        <f>Index_Methodology!AH560</f>
        <v>8.5155092936413741</v>
      </c>
      <c r="I545" s="32" t="e">
        <f>VLOOKUP(B545,#REF!,33,FALSE)</f>
        <v>#REF!</v>
      </c>
      <c r="J545" s="35">
        <f>VLOOKUP(B545,Index_Methodology!$S$23:$Z$571,8,FALSE)</f>
        <v>3.7404517749321214E-2</v>
      </c>
      <c r="K545" s="35">
        <f>VLOOKUP(B545,Index_Methodology!$S$23:$Z$571,2,FALSE)</f>
        <v>0.78812499999999985</v>
      </c>
      <c r="L545" s="35">
        <f>VLOOKUP(B545,Index_Methodology!$S$23:$Z$571,3,FALSE)</f>
        <v>0.66125654450261773</v>
      </c>
      <c r="M545" s="35">
        <f>VLOOKUP(B545,Index_Methodology!$S$23:$Z$571,4,FALSE)</f>
        <v>0.67961165048543681</v>
      </c>
      <c r="N545" s="35">
        <f>VLOOKUP(B545,Index_Methodology!$S$23:$Z$571,5,FALSE)</f>
        <v>0.71388888888888891</v>
      </c>
      <c r="O545" s="35">
        <f>VLOOKUP(B545,Index_Methodology!$S$23:$Z$571,6,FALSE)</f>
        <v>0.74925373134328366</v>
      </c>
      <c r="P545" s="35">
        <f>VLOOKUP(B545,Index_Methodology!$S$23:$Z$571,7,FALSE)</f>
        <v>0.31851851851851853</v>
      </c>
    </row>
    <row r="546" spans="1:16" x14ac:dyDescent="0.25">
      <c r="A546" t="s">
        <v>88</v>
      </c>
      <c r="B546" s="15">
        <f>Index_Methodology!AB561</f>
        <v>44551</v>
      </c>
      <c r="C546" s="32">
        <f>Index_Methodology!AC561</f>
        <v>17.834576488058854</v>
      </c>
      <c r="D546" s="32">
        <f>Index_Methodology!AD561</f>
        <v>14.951640330733081</v>
      </c>
      <c r="E546" s="32">
        <f>Index_Methodology!AE561</f>
        <v>15.075934913579584</v>
      </c>
      <c r="F546" s="32">
        <f>Index_Methodology!AF561</f>
        <v>15.9892997443113</v>
      </c>
      <c r="G546" s="32">
        <f>Index_Methodology!AG561</f>
        <v>16.017049309990426</v>
      </c>
      <c r="H546" s="32">
        <f>Index_Methodology!AH561</f>
        <v>7.1889874819384136</v>
      </c>
      <c r="I546" s="32" t="e">
        <f>VLOOKUP(B546,#REF!,33,FALSE)</f>
        <v>#REF!</v>
      </c>
      <c r="J546" s="35">
        <f>VLOOKUP(B546,Index_Methodology!$S$23:$Z$571,8,FALSE)</f>
        <v>4.4821641855932029E-2</v>
      </c>
      <c r="K546" s="35">
        <f>VLOOKUP(B546,Index_Methodology!$S$23:$Z$571,2,FALSE)</f>
        <v>0.79937499999999995</v>
      </c>
      <c r="L546" s="35">
        <f>VLOOKUP(B546,Index_Methodology!$S$23:$Z$571,3,FALSE)</f>
        <v>0.67015706806282727</v>
      </c>
      <c r="M546" s="35">
        <f>VLOOKUP(B546,Index_Methodology!$S$23:$Z$571,4,FALSE)</f>
        <v>0.67572815533980568</v>
      </c>
      <c r="N546" s="35">
        <f>VLOOKUP(B546,Index_Methodology!$S$23:$Z$571,5,FALSE)</f>
        <v>0.71666666666666667</v>
      </c>
      <c r="O546" s="35">
        <f>VLOOKUP(B546,Index_Methodology!$S$23:$Z$571,6,FALSE)</f>
        <v>0.71791044776119406</v>
      </c>
      <c r="P546" s="35">
        <f>VLOOKUP(B546,Index_Methodology!$S$23:$Z$571,7,FALSE)</f>
        <v>0.32222222222222219</v>
      </c>
    </row>
    <row r="547" spans="1:16" x14ac:dyDescent="0.25">
      <c r="A547" t="s">
        <v>88</v>
      </c>
      <c r="B547" s="15">
        <f>Index_Methodology!AB562</f>
        <v>44552</v>
      </c>
      <c r="C547" s="32">
        <f>Index_Methodology!AC562</f>
        <v>15.597467610598203</v>
      </c>
      <c r="D547" s="32">
        <f>Index_Methodology!AD562</f>
        <v>13.085919957656403</v>
      </c>
      <c r="E547" s="32">
        <f>Index_Methodology!AE562</f>
        <v>12.540584391645121</v>
      </c>
      <c r="F547" s="32">
        <f>Index_Methodology!AF562</f>
        <v>13.673620943032061</v>
      </c>
      <c r="G547" s="32">
        <f>Index_Methodology!AG562</f>
        <v>13.554967515897111</v>
      </c>
      <c r="H547" s="32">
        <f>Index_Methodology!AH562</f>
        <v>6.2184942790016597</v>
      </c>
      <c r="I547" s="32" t="e">
        <f>VLOOKUP(B547,#REF!,33,FALSE)</f>
        <v>#REF!</v>
      </c>
      <c r="J547" s="35">
        <f>VLOOKUP(B547,Index_Methodology!$S$23:$Z$571,8,FALSE)</f>
        <v>5.2412354390434721E-2</v>
      </c>
      <c r="K547" s="35">
        <f>VLOOKUP(B547,Index_Methodology!$S$23:$Z$571,2,FALSE)</f>
        <v>0.81750000000000012</v>
      </c>
      <c r="L547" s="35">
        <f>VLOOKUP(B547,Index_Methodology!$S$23:$Z$571,3,FALSE)</f>
        <v>0.68586387434554985</v>
      </c>
      <c r="M547" s="35">
        <f>VLOOKUP(B547,Index_Methodology!$S$23:$Z$571,4,FALSE)</f>
        <v>0.65728155339805827</v>
      </c>
      <c r="N547" s="35">
        <f>VLOOKUP(B547,Index_Methodology!$S$23:$Z$571,5,FALSE)</f>
        <v>0.71666666666666656</v>
      </c>
      <c r="O547" s="35">
        <f>VLOOKUP(B547,Index_Methodology!$S$23:$Z$571,6,FALSE)</f>
        <v>0.71044776119402997</v>
      </c>
      <c r="P547" s="35">
        <f>VLOOKUP(B547,Index_Methodology!$S$23:$Z$571,7,FALSE)</f>
        <v>0.32592592592592584</v>
      </c>
    </row>
    <row r="548" spans="1:16" x14ac:dyDescent="0.25">
      <c r="A548" t="s">
        <v>88</v>
      </c>
      <c r="B548" s="15">
        <f>Index_Methodology!AB563</f>
        <v>44553</v>
      </c>
      <c r="C548" s="32">
        <f>Index_Methodology!AC563</f>
        <v>13.856564555064063</v>
      </c>
      <c r="D548" s="32">
        <f>Index_Methodology!AD563</f>
        <v>11.59012518301444</v>
      </c>
      <c r="E548" s="32">
        <f>Index_Methodology!AE563</f>
        <v>11.110598709620575</v>
      </c>
      <c r="F548" s="32">
        <f>Index_Methodology!AF563</f>
        <v>11.978670470643127</v>
      </c>
      <c r="G548" s="32">
        <f>Index_Methodology!AG563</f>
        <v>11.503175453548689</v>
      </c>
      <c r="H548" s="32">
        <f>Index_Methodology!AH563</f>
        <v>5.1899848847660737</v>
      </c>
      <c r="I548" s="32" t="e">
        <f>VLOOKUP(B548,#REF!,33,FALSE)</f>
        <v>#REF!</v>
      </c>
      <c r="J548" s="35">
        <f>VLOOKUP(B548,Index_Methodology!$S$23:$Z$571,8,FALSE)</f>
        <v>5.9944511981971538E-2</v>
      </c>
      <c r="K548" s="35">
        <f>VLOOKUP(B548,Index_Methodology!$S$23:$Z$571,2,FALSE)</f>
        <v>0.83062499999999984</v>
      </c>
      <c r="L548" s="35">
        <f>VLOOKUP(B548,Index_Methodology!$S$23:$Z$571,3,FALSE)</f>
        <v>0.69476439790575917</v>
      </c>
      <c r="M548" s="35">
        <f>VLOOKUP(B548,Index_Methodology!$S$23:$Z$571,4,FALSE)</f>
        <v>0.66601941747572813</v>
      </c>
      <c r="N548" s="35">
        <f>VLOOKUP(B548,Index_Methodology!$S$23:$Z$571,5,FALSE)</f>
        <v>0.71805555555555556</v>
      </c>
      <c r="O548" s="35">
        <f>VLOOKUP(B548,Index_Methodology!$S$23:$Z$571,6,FALSE)</f>
        <v>0.68955223880597027</v>
      </c>
      <c r="P548" s="35">
        <f>VLOOKUP(B548,Index_Methodology!$S$23:$Z$571,7,FALSE)</f>
        <v>0.31111111111111106</v>
      </c>
    </row>
    <row r="549" spans="1:16" x14ac:dyDescent="0.25">
      <c r="A549" t="s">
        <v>88</v>
      </c>
      <c r="B549" s="15">
        <f>Index_Methodology!AB564</f>
        <v>44554</v>
      </c>
      <c r="C549" s="32">
        <f>Index_Methodology!AC564</f>
        <v>12.849137607117342</v>
      </c>
      <c r="D549" s="32">
        <f>Index_Methodology!AD564</f>
        <v>10.932864992230137</v>
      </c>
      <c r="E549" s="32">
        <f>Index_Methodology!AE564</f>
        <v>10.532692300468259</v>
      </c>
      <c r="F549" s="32">
        <f>Index_Methodology!AF564</f>
        <v>10.98545696949154</v>
      </c>
      <c r="G549" s="32">
        <f>Index_Methodology!AG564</f>
        <v>10.197545978300298</v>
      </c>
      <c r="H549" s="32">
        <f>Index_Methodology!AH564</f>
        <v>4.6734499169821335</v>
      </c>
      <c r="I549" s="32" t="e">
        <f>VLOOKUP(B549,#REF!,33,FALSE)</f>
        <v>#REF!</v>
      </c>
      <c r="J549" s="35">
        <f>VLOOKUP(B549,Index_Methodology!$S$23:$Z$571,8,FALSE)</f>
        <v>6.4984906032719281E-2</v>
      </c>
      <c r="K549" s="35">
        <f>VLOOKUP(B549,Index_Methodology!$S$23:$Z$571,2,FALSE)</f>
        <v>0.83499999999999996</v>
      </c>
      <c r="L549" s="35">
        <f>VLOOKUP(B549,Index_Methodology!$S$23:$Z$571,3,FALSE)</f>
        <v>0.71047120418848164</v>
      </c>
      <c r="M549" s="35">
        <f>VLOOKUP(B549,Index_Methodology!$S$23:$Z$571,4,FALSE)</f>
        <v>0.68446601941747565</v>
      </c>
      <c r="N549" s="35">
        <f>VLOOKUP(B549,Index_Methodology!$S$23:$Z$571,5,FALSE)</f>
        <v>0.71388888888888891</v>
      </c>
      <c r="O549" s="35">
        <f>VLOOKUP(B549,Index_Methodology!$S$23:$Z$571,6,FALSE)</f>
        <v>0.66268656716417929</v>
      </c>
      <c r="P549" s="35">
        <f>VLOOKUP(B549,Index_Methodology!$S$23:$Z$571,7,FALSE)</f>
        <v>0.3037037037037037</v>
      </c>
    </row>
    <row r="550" spans="1:16" x14ac:dyDescent="0.25">
      <c r="A550" t="s">
        <v>88</v>
      </c>
      <c r="B550" s="15">
        <f>Index_Methodology!AB565</f>
        <v>44555</v>
      </c>
      <c r="C550" s="32">
        <f>Index_Methodology!AC565</f>
        <v>12.151726242797521</v>
      </c>
      <c r="D550" s="32">
        <f>Index_Methodology!AD565</f>
        <v>10.30532307990306</v>
      </c>
      <c r="E550" s="32">
        <f>Index_Methodology!AE565</f>
        <v>10.473959805319392</v>
      </c>
      <c r="F550" s="32">
        <f>Index_Methodology!AF565</f>
        <v>10.726407846123864</v>
      </c>
      <c r="G550" s="32">
        <f>Index_Methodology!AG565</f>
        <v>9.5534113902175264</v>
      </c>
      <c r="H550" s="32">
        <f>Index_Methodology!AH565</f>
        <v>4.5075955151026355</v>
      </c>
      <c r="I550" s="32" t="e">
        <f>VLOOKUP(B550,#REF!,33,FALSE)</f>
        <v>#REF!</v>
      </c>
      <c r="J550" s="35">
        <f>VLOOKUP(B550,Index_Methodology!$S$23:$Z$571,8,FALSE)</f>
        <v>6.6554330128968803E-2</v>
      </c>
      <c r="K550" s="35">
        <f>VLOOKUP(B550,Index_Methodology!$S$23:$Z$571,2,FALSE)</f>
        <v>0.80874999999999986</v>
      </c>
      <c r="L550" s="35">
        <f>VLOOKUP(B550,Index_Methodology!$S$23:$Z$571,3,FALSE)</f>
        <v>0.68586387434554974</v>
      </c>
      <c r="M550" s="35">
        <f>VLOOKUP(B550,Index_Methodology!$S$23:$Z$571,4,FALSE)</f>
        <v>0.69708737864077663</v>
      </c>
      <c r="N550" s="35">
        <f>VLOOKUP(B550,Index_Methodology!$S$23:$Z$571,5,FALSE)</f>
        <v>0.71388888888888891</v>
      </c>
      <c r="O550" s="35">
        <f>VLOOKUP(B550,Index_Methodology!$S$23:$Z$571,6,FALSE)</f>
        <v>0.63582089552238807</v>
      </c>
      <c r="P550" s="35">
        <f>VLOOKUP(B550,Index_Methodology!$S$23:$Z$571,7,FALSE)</f>
        <v>0.3</v>
      </c>
    </row>
    <row r="551" spans="1:16" x14ac:dyDescent="0.25">
      <c r="A551" t="s">
        <v>88</v>
      </c>
      <c r="B551" s="15">
        <f>Index_Methodology!AB566</f>
        <v>44556</v>
      </c>
      <c r="C551" s="32">
        <f>Index_Methodology!AC566</f>
        <v>11.003685350945515</v>
      </c>
      <c r="D551" s="32">
        <f>Index_Methodology!AD566</f>
        <v>9.3521576283164336</v>
      </c>
      <c r="E551" s="32">
        <f>Index_Methodology!AE566</f>
        <v>9.8780559506584193</v>
      </c>
      <c r="F551" s="32">
        <f>Index_Methodology!AF566</f>
        <v>9.721001128659978</v>
      </c>
      <c r="G551" s="32">
        <f>Index_Methodology!AG566</f>
        <v>8.5910951022376221</v>
      </c>
      <c r="H551" s="32">
        <f>Index_Methodology!AH566</f>
        <v>3.7532822890579065</v>
      </c>
      <c r="I551" s="32" t="e">
        <f>VLOOKUP(B551,#REF!,33,FALSE)</f>
        <v>#REF!</v>
      </c>
      <c r="J551" s="35">
        <f>VLOOKUP(B551,Index_Methodology!$S$23:$Z$571,8,FALSE)</f>
        <v>7.4009295433917779E-2</v>
      </c>
      <c r="K551" s="35">
        <f>VLOOKUP(B551,Index_Methodology!$S$23:$Z$571,2,FALSE)</f>
        <v>0.81437499999999985</v>
      </c>
      <c r="L551" s="35">
        <f>VLOOKUP(B551,Index_Methodology!$S$23:$Z$571,3,FALSE)</f>
        <v>0.69214659685863877</v>
      </c>
      <c r="M551" s="35">
        <f>VLOOKUP(B551,Index_Methodology!$S$23:$Z$571,4,FALSE)</f>
        <v>0.73106796116504846</v>
      </c>
      <c r="N551" s="35">
        <f>VLOOKUP(B551,Index_Methodology!$S$23:$Z$571,5,FALSE)</f>
        <v>0.71944444444444444</v>
      </c>
      <c r="O551" s="35">
        <f>VLOOKUP(B551,Index_Methodology!$S$23:$Z$571,6,FALSE)</f>
        <v>0.63582089552238819</v>
      </c>
      <c r="P551" s="35">
        <f>VLOOKUP(B551,Index_Methodology!$S$23:$Z$571,7,FALSE)</f>
        <v>0.27777777777777779</v>
      </c>
    </row>
    <row r="552" spans="1:16" x14ac:dyDescent="0.25">
      <c r="A552" t="s">
        <v>88</v>
      </c>
      <c r="B552" s="15">
        <f>Index_Methodology!AB567</f>
        <v>44557</v>
      </c>
      <c r="C552" s="32">
        <f>Index_Methodology!AC567</f>
        <v>11.33582093589526</v>
      </c>
      <c r="D552" s="32">
        <f>Index_Methodology!AD567</f>
        <v>9.6864393481539466</v>
      </c>
      <c r="E552" s="32">
        <f>Index_Methodology!AE567</f>
        <v>10.280350585867678</v>
      </c>
      <c r="F552" s="32">
        <f>Index_Methodology!AF567</f>
        <v>10.123202077423178</v>
      </c>
      <c r="G552" s="32">
        <f>Index_Methodology!AG567</f>
        <v>8.5516777705680376</v>
      </c>
      <c r="H552" s="32">
        <f>Index_Methodology!AH567</f>
        <v>3.5608649018624612</v>
      </c>
      <c r="I552" s="32" t="e">
        <f>VLOOKUP(B552,#REF!,33,FALSE)</f>
        <v>#REF!</v>
      </c>
      <c r="J552" s="35">
        <f>VLOOKUP(B552,Index_Methodology!$S$23:$Z$571,8,FALSE)</f>
        <v>7.6968399989205835E-2</v>
      </c>
      <c r="K552" s="35">
        <f>VLOOKUP(B552,Index_Methodology!$S$23:$Z$571,2,FALSE)</f>
        <v>0.87249999999999994</v>
      </c>
      <c r="L552" s="35">
        <f>VLOOKUP(B552,Index_Methodology!$S$23:$Z$571,3,FALSE)</f>
        <v>0.74554973821989523</v>
      </c>
      <c r="M552" s="35">
        <f>VLOOKUP(B552,Index_Methodology!$S$23:$Z$571,4,FALSE)</f>
        <v>0.79126213592232997</v>
      </c>
      <c r="N552" s="35">
        <f>VLOOKUP(B552,Index_Methodology!$S$23:$Z$571,5,FALSE)</f>
        <v>0.77916666666666667</v>
      </c>
      <c r="O552" s="35">
        <f>VLOOKUP(B552,Index_Methodology!$S$23:$Z$571,6,FALSE)</f>
        <v>0.65820895522388068</v>
      </c>
      <c r="P552" s="35">
        <f>VLOOKUP(B552,Index_Methodology!$S$23:$Z$571,7,FALSE)</f>
        <v>0.27407407407407408</v>
      </c>
    </row>
    <row r="553" spans="1:16" x14ac:dyDescent="0.25">
      <c r="A553" t="s">
        <v>88</v>
      </c>
      <c r="B553" s="15">
        <f>Index_Methodology!AB568</f>
        <v>44558</v>
      </c>
      <c r="C553" s="32">
        <f>Index_Methodology!AC568</f>
        <v>9.3298444434262233</v>
      </c>
      <c r="D553" s="32">
        <f>Index_Methodology!AD568</f>
        <v>7.9208927761500556</v>
      </c>
      <c r="E553" s="32">
        <f>Index_Methodology!AE568</f>
        <v>8.2537933904248497</v>
      </c>
      <c r="F553" s="32">
        <f>Index_Methodology!AF568</f>
        <v>8.3078993073850533</v>
      </c>
      <c r="G553" s="32">
        <f>Index_Methodology!AG568</f>
        <v>6.4944487202255585</v>
      </c>
      <c r="H553" s="32">
        <f>Index_Methodology!AH568</f>
        <v>3.2545399056658857</v>
      </c>
      <c r="I553" s="32" t="e">
        <f>VLOOKUP(B553,#REF!,33,FALSE)</f>
        <v>#REF!</v>
      </c>
      <c r="J553" s="35">
        <f>VLOOKUP(B553,Index_Methodology!$S$23:$Z$571,8,FALSE)</f>
        <v>9.445495102771255E-2</v>
      </c>
      <c r="K553" s="35">
        <f>VLOOKUP(B553,Index_Methodology!$S$23:$Z$571,2,FALSE)</f>
        <v>0.88124999999999998</v>
      </c>
      <c r="L553" s="35">
        <f>VLOOKUP(B553,Index_Methodology!$S$23:$Z$571,3,FALSE)</f>
        <v>0.74816753926701562</v>
      </c>
      <c r="M553" s="35">
        <f>VLOOKUP(B553,Index_Methodology!$S$23:$Z$571,4,FALSE)</f>
        <v>0.77961165048543679</v>
      </c>
      <c r="N553" s="35">
        <f>VLOOKUP(B553,Index_Methodology!$S$23:$Z$571,5,FALSE)</f>
        <v>0.78472222222222221</v>
      </c>
      <c r="O553" s="35">
        <f>VLOOKUP(B553,Index_Methodology!$S$23:$Z$571,6,FALSE)</f>
        <v>0.61343283582089558</v>
      </c>
      <c r="P553" s="35">
        <f>VLOOKUP(B553,Index_Methodology!$S$23:$Z$571,7,FALSE)</f>
        <v>0.30740740740740746</v>
      </c>
    </row>
    <row r="554" spans="1:16" x14ac:dyDescent="0.25">
      <c r="A554" t="s">
        <v>88</v>
      </c>
      <c r="B554" s="15">
        <f>Index_Methodology!AB569</f>
        <v>44559</v>
      </c>
      <c r="C554" s="32">
        <f>Index_Methodology!AC569</f>
        <v>9.7401734260775523</v>
      </c>
      <c r="D554" s="32">
        <f>Index_Methodology!AD569</f>
        <v>8.2895394171601495</v>
      </c>
      <c r="E554" s="32">
        <f>Index_Methodology!AE569</f>
        <v>8.3369264335641518</v>
      </c>
      <c r="F554" s="32">
        <f>Index_Methodology!AF569</f>
        <v>8.6068615516114377</v>
      </c>
      <c r="G554" s="32">
        <f>Index_Methodology!AG569</f>
        <v>6.4566594432655933</v>
      </c>
      <c r="H554" s="32">
        <f>Index_Methodology!AH569</f>
        <v>3.3646369765461817</v>
      </c>
      <c r="I554" s="32" t="e">
        <f>VLOOKUP(B554,#REF!,33,FALSE)</f>
        <v>#REF!</v>
      </c>
      <c r="J554" s="35">
        <f>VLOOKUP(B554,Index_Methodology!$S$23:$Z$571,8,FALSE)</f>
        <v>9.2464986053404308E-2</v>
      </c>
      <c r="K554" s="35">
        <f>VLOOKUP(B554,Index_Methodology!$S$23:$Z$571,2,FALSE)</f>
        <v>0.90062500000000012</v>
      </c>
      <c r="L554" s="35">
        <f>VLOOKUP(B554,Index_Methodology!$S$23:$Z$571,3,FALSE)</f>
        <v>0.76649214659685849</v>
      </c>
      <c r="M554" s="35">
        <f>VLOOKUP(B554,Index_Methodology!$S$23:$Z$571,4,FALSE)</f>
        <v>0.77087378640776694</v>
      </c>
      <c r="N554" s="35">
        <f>VLOOKUP(B554,Index_Methodology!$S$23:$Z$571,5,FALSE)</f>
        <v>0.79583333333333339</v>
      </c>
      <c r="O554" s="35">
        <f>VLOOKUP(B554,Index_Methodology!$S$23:$Z$571,6,FALSE)</f>
        <v>0.59701492537313428</v>
      </c>
      <c r="P554" s="35">
        <f>VLOOKUP(B554,Index_Methodology!$S$23:$Z$571,7,FALSE)</f>
        <v>0.31111111111111112</v>
      </c>
    </row>
    <row r="555" spans="1:16" x14ac:dyDescent="0.25">
      <c r="A555" t="s">
        <v>88</v>
      </c>
      <c r="B555" s="15">
        <f>Index_Methodology!AB570</f>
        <v>44560</v>
      </c>
      <c r="C555" s="32">
        <f>Index_Methodology!AC570</f>
        <v>9.9208456501473545</v>
      </c>
      <c r="D555" s="32">
        <f>Index_Methodology!AD570</f>
        <v>8.4770987389821748</v>
      </c>
      <c r="E555" s="32">
        <f>Index_Methodology!AE570</f>
        <v>8.5995207695317912</v>
      </c>
      <c r="F555" s="32">
        <f>Index_Methodology!AF570</f>
        <v>8.9220619260072862</v>
      </c>
      <c r="G555" s="32">
        <f>Index_Methodology!AG570</f>
        <v>6.0374240041302425</v>
      </c>
      <c r="H555" s="32">
        <f>Index_Methodology!AH570</f>
        <v>3.4916829380506336</v>
      </c>
      <c r="I555" s="32" t="e">
        <f>VLOOKUP(B555,#REF!,33,FALSE)</f>
        <v>#REF!</v>
      </c>
      <c r="J555" s="35">
        <f>VLOOKUP(B555,Index_Methodology!$S$23:$Z$571,8,FALSE)</f>
        <v>9.1222062303384213E-2</v>
      </c>
      <c r="K555" s="35">
        <f>VLOOKUP(B555,Index_Methodology!$S$23:$Z$571,2,FALSE)</f>
        <v>0.90500000000000025</v>
      </c>
      <c r="L555" s="35">
        <f>VLOOKUP(B555,Index_Methodology!$S$23:$Z$571,3,FALSE)</f>
        <v>0.77329842931937165</v>
      </c>
      <c r="M555" s="35">
        <f>VLOOKUP(B555,Index_Methodology!$S$23:$Z$571,4,FALSE)</f>
        <v>0.78446601941747562</v>
      </c>
      <c r="N555" s="35">
        <f>VLOOKUP(B555,Index_Methodology!$S$23:$Z$571,5,FALSE)</f>
        <v>0.81388888888888888</v>
      </c>
      <c r="O555" s="35">
        <f>VLOOKUP(B555,Index_Methodology!$S$23:$Z$571,6,FALSE)</f>
        <v>0.55074626865671639</v>
      </c>
      <c r="P555" s="35">
        <f>VLOOKUP(B555,Index_Methodology!$S$23:$Z$571,7,FALSE)</f>
        <v>0.31851851851851853</v>
      </c>
    </row>
    <row r="556" spans="1:16" x14ac:dyDescent="0.25">
      <c r="A556" t="s">
        <v>88</v>
      </c>
      <c r="B556" s="15">
        <f>Index_Methodology!AB571</f>
        <v>44561</v>
      </c>
      <c r="C556" s="32">
        <f>Index_Methodology!AC571</f>
        <v>11.442399076303568</v>
      </c>
      <c r="D556" s="32">
        <f>Index_Methodology!AD571</f>
        <v>10.026335534900369</v>
      </c>
      <c r="E556" s="32">
        <f>Index_Methodology!AE571</f>
        <v>10.21795372545192</v>
      </c>
      <c r="F556" s="32">
        <f>Index_Methodology!AF571</f>
        <v>10.146571830482863</v>
      </c>
      <c r="G556" s="32">
        <f>Index_Methodology!AG571</f>
        <v>6.6248431588242713</v>
      </c>
      <c r="H556" s="32">
        <f>Index_Methodology!AH571</f>
        <v>4.0050725297603034</v>
      </c>
      <c r="I556" s="32" t="e">
        <f>VLOOKUP(B556,#REF!,33,FALSE)</f>
        <v>#REF!</v>
      </c>
      <c r="J556" s="35">
        <f>VLOOKUP(B556,Index_Methodology!$S$23:$Z$571,8,FALSE)</f>
        <v>7.9528776608093349E-2</v>
      </c>
      <c r="K556" s="35">
        <f>VLOOKUP(B556,Index_Methodology!$S$23:$Z$571,2,FALSE)</f>
        <v>0.91000000000000014</v>
      </c>
      <c r="L556" s="35">
        <f>VLOOKUP(B556,Index_Methodology!$S$23:$Z$571,3,FALSE)</f>
        <v>0.79738219895287954</v>
      </c>
      <c r="M556" s="35">
        <f>VLOOKUP(B556,Index_Methodology!$S$23:$Z$571,4,FALSE)</f>
        <v>0.81262135922330092</v>
      </c>
      <c r="N556" s="35">
        <f>VLOOKUP(B556,Index_Methodology!$S$23:$Z$571,5,FALSE)</f>
        <v>0.80694444444444446</v>
      </c>
      <c r="O556" s="35">
        <f>VLOOKUP(B556,Index_Methodology!$S$23:$Z$571,6,FALSE)</f>
        <v>0.52686567164179099</v>
      </c>
      <c r="P556" s="35">
        <f>VLOOKUP(B556,Index_Methodology!$S$23:$Z$571,7,FALSE)</f>
        <v>0.31851851851851848</v>
      </c>
    </row>
  </sheetData>
  <mergeCells count="3">
    <mergeCell ref="B1:P1"/>
    <mergeCell ref="B4:I4"/>
    <mergeCell ref="J4:P4"/>
  </mergeCells>
  <conditionalFormatting sqref="C3:H3">
    <cfRule type="colorScale" priority="1">
      <colorScale>
        <cfvo type="min"/>
        <cfvo type="max"/>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CB074-C4D0-4153-B961-D429E6CEEF71}">
  <dimension ref="A1:J580"/>
  <sheetViews>
    <sheetView showGridLines="0" zoomScale="85" zoomScaleNormal="85" workbookViewId="0">
      <selection activeCell="R9" sqref="R9"/>
    </sheetView>
  </sheetViews>
  <sheetFormatPr defaultRowHeight="15" x14ac:dyDescent="0.25"/>
  <cols>
    <col min="1" max="1" width="10.85546875" style="8" bestFit="1" customWidth="1"/>
    <col min="8" max="8" width="9.140625" style="34"/>
    <col min="9" max="9" width="9.140625" style="37"/>
  </cols>
  <sheetData>
    <row r="1" spans="1:10" x14ac:dyDescent="0.25">
      <c r="A1" s="8" t="s">
        <v>38</v>
      </c>
      <c r="B1" t="s">
        <v>39</v>
      </c>
      <c r="C1" t="s">
        <v>40</v>
      </c>
      <c r="D1" t="s">
        <v>41</v>
      </c>
      <c r="E1" t="s">
        <v>42</v>
      </c>
      <c r="F1" t="s">
        <v>43</v>
      </c>
      <c r="G1" t="s">
        <v>44</v>
      </c>
      <c r="H1" s="34" t="s">
        <v>45</v>
      </c>
      <c r="I1" s="37" t="s">
        <v>85</v>
      </c>
    </row>
    <row r="2" spans="1:10" x14ac:dyDescent="0.25">
      <c r="A2" s="8">
        <v>43983</v>
      </c>
      <c r="B2">
        <v>-18</v>
      </c>
      <c r="C2">
        <v>-6</v>
      </c>
      <c r="D2">
        <v>-18</v>
      </c>
      <c r="E2">
        <v>-39</v>
      </c>
      <c r="F2">
        <v>-21</v>
      </c>
      <c r="G2">
        <v>15</v>
      </c>
      <c r="H2" s="34" t="e">
        <f>VLOOKUP(A2,[1]barmm!$B:$F,4,FALSE)</f>
        <v>#N/A</v>
      </c>
      <c r="I2" s="38" t="e">
        <f>IF(H2="NaN",I1,H2)*1</f>
        <v>#N/A</v>
      </c>
      <c r="J2" s="36"/>
    </row>
    <row r="3" spans="1:10" x14ac:dyDescent="0.25">
      <c r="A3" s="8">
        <v>43984</v>
      </c>
      <c r="B3">
        <v>-18</v>
      </c>
      <c r="C3">
        <v>-4</v>
      </c>
      <c r="D3">
        <v>-16</v>
      </c>
      <c r="E3">
        <v>-38</v>
      </c>
      <c r="F3">
        <v>-22</v>
      </c>
      <c r="G3">
        <v>15</v>
      </c>
      <c r="H3" s="34" t="e">
        <f>VLOOKUP(A3,[1]barmm!$B:$F,4,FALSE)</f>
        <v>#N/A</v>
      </c>
      <c r="I3" s="38" t="e">
        <f t="shared" ref="I3:I66" si="0">IF(H3="NaN",I2,H3)*1</f>
        <v>#N/A</v>
      </c>
    </row>
    <row r="4" spans="1:10" x14ac:dyDescent="0.25">
      <c r="A4" s="8">
        <v>43985</v>
      </c>
      <c r="B4">
        <v>-13</v>
      </c>
      <c r="C4">
        <v>-2</v>
      </c>
      <c r="D4">
        <v>-16</v>
      </c>
      <c r="E4">
        <v>-43</v>
      </c>
      <c r="F4">
        <v>-23</v>
      </c>
      <c r="G4">
        <v>15</v>
      </c>
      <c r="H4" s="34" t="e">
        <f>VLOOKUP(A4,[1]barmm!$B:$F,4,FALSE)</f>
        <v>#N/A</v>
      </c>
      <c r="I4" s="38" t="e">
        <f t="shared" si="0"/>
        <v>#N/A</v>
      </c>
    </row>
    <row r="5" spans="1:10" x14ac:dyDescent="0.25">
      <c r="A5" s="8">
        <v>43986</v>
      </c>
      <c r="B5">
        <v>-14</v>
      </c>
      <c r="C5">
        <v>-2</v>
      </c>
      <c r="D5">
        <v>-9</v>
      </c>
      <c r="E5">
        <v>-37</v>
      </c>
      <c r="F5">
        <v>-21</v>
      </c>
      <c r="G5">
        <v>14</v>
      </c>
      <c r="H5" s="34" t="e">
        <f>VLOOKUP(A5,[1]barmm!$B:$F,4,FALSE)</f>
        <v>#N/A</v>
      </c>
      <c r="I5" s="38" t="e">
        <f t="shared" si="0"/>
        <v>#N/A</v>
      </c>
    </row>
    <row r="6" spans="1:10" x14ac:dyDescent="0.25">
      <c r="A6" s="8">
        <v>43987</v>
      </c>
      <c r="B6">
        <v>-20</v>
      </c>
      <c r="C6">
        <v>-7</v>
      </c>
      <c r="D6">
        <v>-10</v>
      </c>
      <c r="E6">
        <v>-38</v>
      </c>
      <c r="F6">
        <v>-15</v>
      </c>
      <c r="G6">
        <v>16</v>
      </c>
      <c r="H6" s="34" t="e">
        <f>VLOOKUP(A6,[1]barmm!$B:$F,4,FALSE)</f>
        <v>#N/A</v>
      </c>
      <c r="I6" s="38" t="e">
        <f t="shared" si="0"/>
        <v>#N/A</v>
      </c>
    </row>
    <row r="7" spans="1:10" x14ac:dyDescent="0.25">
      <c r="A7" s="8">
        <v>43988</v>
      </c>
      <c r="B7">
        <v>-25</v>
      </c>
      <c r="C7">
        <v>-15</v>
      </c>
      <c r="D7">
        <v>-18</v>
      </c>
      <c r="E7">
        <v>-47</v>
      </c>
      <c r="F7">
        <v>2</v>
      </c>
      <c r="G7">
        <v>14</v>
      </c>
      <c r="H7" s="34" t="e">
        <f>VLOOKUP(A7,[1]barmm!$B:$F,4,FALSE)</f>
        <v>#N/A</v>
      </c>
      <c r="I7" s="38" t="e">
        <f t="shared" si="0"/>
        <v>#N/A</v>
      </c>
    </row>
    <row r="8" spans="1:10" x14ac:dyDescent="0.25">
      <c r="A8" s="8">
        <v>43989</v>
      </c>
      <c r="B8">
        <v>-41</v>
      </c>
      <c r="C8">
        <v>-27</v>
      </c>
      <c r="D8">
        <v>-18</v>
      </c>
      <c r="E8">
        <v>-54</v>
      </c>
      <c r="F8">
        <v>-6</v>
      </c>
      <c r="G8">
        <v>15</v>
      </c>
      <c r="H8" s="34" t="e">
        <f>VLOOKUP(A8,[1]barmm!$B:$F,4,FALSE)</f>
        <v>#N/A</v>
      </c>
      <c r="I8" s="38" t="e">
        <f t="shared" si="0"/>
        <v>#N/A</v>
      </c>
    </row>
    <row r="9" spans="1:10" x14ac:dyDescent="0.25">
      <c r="A9" s="8">
        <v>43990</v>
      </c>
      <c r="B9">
        <v>-11</v>
      </c>
      <c r="C9">
        <v>1</v>
      </c>
      <c r="D9">
        <v>-11</v>
      </c>
      <c r="E9">
        <v>-40</v>
      </c>
      <c r="F9">
        <v>-20</v>
      </c>
      <c r="G9">
        <v>13</v>
      </c>
      <c r="H9" s="34" t="e">
        <f>VLOOKUP(A9,[1]barmm!$B:$F,4,FALSE)</f>
        <v>#N/A</v>
      </c>
      <c r="I9" s="38" t="e">
        <f t="shared" si="0"/>
        <v>#N/A</v>
      </c>
    </row>
    <row r="10" spans="1:10" x14ac:dyDescent="0.25">
      <c r="A10" s="8">
        <v>43991</v>
      </c>
      <c r="B10">
        <v>-18</v>
      </c>
      <c r="C10">
        <v>-11</v>
      </c>
      <c r="D10">
        <v>-9</v>
      </c>
      <c r="E10">
        <v>-37</v>
      </c>
      <c r="F10">
        <v>-22</v>
      </c>
      <c r="G10">
        <v>14</v>
      </c>
      <c r="H10" s="34" t="e">
        <f>VLOOKUP(A10,[1]barmm!$B:$F,4,FALSE)</f>
        <v>#N/A</v>
      </c>
      <c r="I10" s="38" t="e">
        <f t="shared" si="0"/>
        <v>#N/A</v>
      </c>
    </row>
    <row r="11" spans="1:10" x14ac:dyDescent="0.25">
      <c r="A11" s="8">
        <v>43992</v>
      </c>
      <c r="B11">
        <v>-18</v>
      </c>
      <c r="C11">
        <v>-9</v>
      </c>
      <c r="D11">
        <v>-18</v>
      </c>
      <c r="E11">
        <v>-48</v>
      </c>
      <c r="F11">
        <v>-24</v>
      </c>
      <c r="G11">
        <v>14</v>
      </c>
      <c r="H11" s="34" t="e">
        <f>VLOOKUP(A11,[1]barmm!$B:$F,4,FALSE)</f>
        <v>#N/A</v>
      </c>
      <c r="I11" s="38" t="e">
        <f t="shared" si="0"/>
        <v>#N/A</v>
      </c>
    </row>
    <row r="12" spans="1:10" x14ac:dyDescent="0.25">
      <c r="A12" s="8">
        <v>43993</v>
      </c>
      <c r="B12">
        <v>-15</v>
      </c>
      <c r="C12">
        <v>-6</v>
      </c>
      <c r="D12">
        <v>-12</v>
      </c>
      <c r="E12">
        <v>-36</v>
      </c>
      <c r="F12">
        <v>-21</v>
      </c>
      <c r="G12">
        <v>13</v>
      </c>
      <c r="H12" s="34" t="e">
        <f>VLOOKUP(A12,[1]barmm!$B:$F,4,FALSE)</f>
        <v>#N/A</v>
      </c>
      <c r="I12" s="38" t="e">
        <f t="shared" si="0"/>
        <v>#N/A</v>
      </c>
    </row>
    <row r="13" spans="1:10" x14ac:dyDescent="0.25">
      <c r="A13" s="8">
        <v>43994</v>
      </c>
      <c r="B13">
        <v>-23</v>
      </c>
      <c r="C13">
        <v>-7</v>
      </c>
      <c r="D13">
        <v>-17</v>
      </c>
      <c r="E13">
        <v>-41</v>
      </c>
      <c r="F13">
        <v>-29</v>
      </c>
      <c r="G13">
        <v>17</v>
      </c>
      <c r="H13" s="34" t="e">
        <f>VLOOKUP(A13,[1]barmm!$B:$F,4,FALSE)</f>
        <v>#N/A</v>
      </c>
      <c r="I13" s="38" t="e">
        <f t="shared" si="0"/>
        <v>#N/A</v>
      </c>
    </row>
    <row r="14" spans="1:10" x14ac:dyDescent="0.25">
      <c r="A14" s="8">
        <v>43995</v>
      </c>
      <c r="B14">
        <v>-25</v>
      </c>
      <c r="C14">
        <v>-23</v>
      </c>
      <c r="D14">
        <v>-9</v>
      </c>
      <c r="E14">
        <v>-47</v>
      </c>
      <c r="F14">
        <v>0</v>
      </c>
      <c r="G14">
        <v>12</v>
      </c>
      <c r="H14" s="34" t="e">
        <f>VLOOKUP(A14,[1]barmm!$B:$F,4,FALSE)</f>
        <v>#N/A</v>
      </c>
      <c r="I14" s="38" t="e">
        <f t="shared" si="0"/>
        <v>#N/A</v>
      </c>
    </row>
    <row r="15" spans="1:10" x14ac:dyDescent="0.25">
      <c r="A15" s="8">
        <v>43996</v>
      </c>
      <c r="B15">
        <v>-37</v>
      </c>
      <c r="C15">
        <v>-28</v>
      </c>
      <c r="D15">
        <v>-15</v>
      </c>
      <c r="E15">
        <v>-50</v>
      </c>
      <c r="F15">
        <v>-7</v>
      </c>
      <c r="G15">
        <v>14</v>
      </c>
      <c r="H15" s="34" t="e">
        <f>VLOOKUP(A15,[1]barmm!$B:$F,4,FALSE)</f>
        <v>#N/A</v>
      </c>
      <c r="I15" s="38" t="e">
        <f t="shared" si="0"/>
        <v>#N/A</v>
      </c>
    </row>
    <row r="16" spans="1:10" x14ac:dyDescent="0.25">
      <c r="A16" s="8">
        <v>43997</v>
      </c>
      <c r="B16">
        <v>-4</v>
      </c>
      <c r="C16">
        <v>0</v>
      </c>
      <c r="D16">
        <v>-11</v>
      </c>
      <c r="E16">
        <v>-38</v>
      </c>
      <c r="F16">
        <v>-20</v>
      </c>
      <c r="G16">
        <v>14</v>
      </c>
      <c r="H16" s="34" t="e">
        <f>VLOOKUP(A16,[1]barmm!$B:$F,4,FALSE)</f>
        <v>#N/A</v>
      </c>
      <c r="I16" s="38" t="e">
        <f t="shared" si="0"/>
        <v>#N/A</v>
      </c>
    </row>
    <row r="17" spans="1:9" x14ac:dyDescent="0.25">
      <c r="A17" s="8">
        <v>43998</v>
      </c>
      <c r="B17">
        <v>-9</v>
      </c>
      <c r="C17">
        <v>0</v>
      </c>
      <c r="D17">
        <v>-10</v>
      </c>
      <c r="E17">
        <v>-35</v>
      </c>
      <c r="F17">
        <v>-18</v>
      </c>
      <c r="G17">
        <v>13</v>
      </c>
      <c r="H17" s="34" t="e">
        <f>VLOOKUP(A17,[1]barmm!$B:$F,4,FALSE)</f>
        <v>#N/A</v>
      </c>
      <c r="I17" s="38" t="e">
        <f t="shared" si="0"/>
        <v>#N/A</v>
      </c>
    </row>
    <row r="18" spans="1:9" x14ac:dyDescent="0.25">
      <c r="A18" s="8">
        <v>43999</v>
      </c>
      <c r="B18">
        <v>-13</v>
      </c>
      <c r="C18">
        <v>-5</v>
      </c>
      <c r="D18">
        <v>-12</v>
      </c>
      <c r="E18">
        <v>-36</v>
      </c>
      <c r="F18">
        <v>-21</v>
      </c>
      <c r="G18">
        <v>14</v>
      </c>
      <c r="H18" s="34" t="e">
        <f>VLOOKUP(A18,[1]barmm!$B:$F,4,FALSE)</f>
        <v>#N/A</v>
      </c>
      <c r="I18" s="38" t="e">
        <f t="shared" si="0"/>
        <v>#N/A</v>
      </c>
    </row>
    <row r="19" spans="1:9" x14ac:dyDescent="0.25">
      <c r="A19" s="8">
        <v>44000</v>
      </c>
      <c r="B19">
        <v>-20</v>
      </c>
      <c r="C19">
        <v>-11</v>
      </c>
      <c r="D19">
        <v>-10</v>
      </c>
      <c r="E19">
        <v>-42</v>
      </c>
      <c r="F19">
        <v>-19</v>
      </c>
      <c r="G19">
        <v>14</v>
      </c>
      <c r="H19" s="34" t="e">
        <f>VLOOKUP(A19,[1]barmm!$B:$F,4,FALSE)</f>
        <v>#N/A</v>
      </c>
      <c r="I19" s="38" t="e">
        <f t="shared" si="0"/>
        <v>#N/A</v>
      </c>
    </row>
    <row r="20" spans="1:9" x14ac:dyDescent="0.25">
      <c r="A20" s="8">
        <v>44001</v>
      </c>
      <c r="B20">
        <v>-23</v>
      </c>
      <c r="C20">
        <v>-13</v>
      </c>
      <c r="D20">
        <v>-16</v>
      </c>
      <c r="E20">
        <v>-49</v>
      </c>
      <c r="F20">
        <v>-16</v>
      </c>
      <c r="G20">
        <v>16</v>
      </c>
      <c r="H20" s="34" t="e">
        <f>VLOOKUP(A20,[1]barmm!$B:$F,4,FALSE)</f>
        <v>#N/A</v>
      </c>
      <c r="I20" s="38" t="e">
        <f t="shared" si="0"/>
        <v>#N/A</v>
      </c>
    </row>
    <row r="21" spans="1:9" x14ac:dyDescent="0.25">
      <c r="A21" s="8">
        <v>44002</v>
      </c>
      <c r="B21">
        <v>-24</v>
      </c>
      <c r="C21">
        <v>-15</v>
      </c>
      <c r="D21">
        <v>-10</v>
      </c>
      <c r="E21">
        <v>-46</v>
      </c>
      <c r="F21">
        <v>0</v>
      </c>
      <c r="G21">
        <v>12</v>
      </c>
      <c r="H21" s="34">
        <f>VLOOKUP(A21,[1]barmm!$B:$F,4,FALSE)</f>
        <v>3.7420937579186297E-2</v>
      </c>
      <c r="I21" s="38">
        <f t="shared" si="0"/>
        <v>3.7420937579186297E-2</v>
      </c>
    </row>
    <row r="22" spans="1:9" x14ac:dyDescent="0.25">
      <c r="A22" s="8">
        <v>44003</v>
      </c>
      <c r="B22">
        <v>-30</v>
      </c>
      <c r="C22">
        <v>-14</v>
      </c>
      <c r="D22">
        <v>-13</v>
      </c>
      <c r="E22">
        <v>-50</v>
      </c>
      <c r="F22">
        <v>-2</v>
      </c>
      <c r="G22">
        <v>12</v>
      </c>
      <c r="H22" s="34">
        <f>VLOOKUP(A22,[1]barmm!$B:$F,4,FALSE)</f>
        <v>1.23776356791381E-2</v>
      </c>
      <c r="I22" s="38">
        <f t="shared" si="0"/>
        <v>1.23776356791381E-2</v>
      </c>
    </row>
    <row r="23" spans="1:9" x14ac:dyDescent="0.25">
      <c r="A23" s="8">
        <v>44004</v>
      </c>
      <c r="B23">
        <v>-15</v>
      </c>
      <c r="C23">
        <v>-3</v>
      </c>
      <c r="D23">
        <v>-7</v>
      </c>
      <c r="E23">
        <v>-39</v>
      </c>
      <c r="F23">
        <v>-19</v>
      </c>
      <c r="G23">
        <v>14</v>
      </c>
      <c r="H23" s="34">
        <f>VLOOKUP(A23,[1]barmm!$B:$F,4,FALSE)</f>
        <v>1.01376698566168E-2</v>
      </c>
      <c r="I23" s="38">
        <f t="shared" si="0"/>
        <v>1.01376698566168E-2</v>
      </c>
    </row>
    <row r="24" spans="1:9" x14ac:dyDescent="0.25">
      <c r="A24" s="8">
        <v>44005</v>
      </c>
      <c r="B24">
        <v>-13</v>
      </c>
      <c r="C24">
        <v>-4</v>
      </c>
      <c r="D24">
        <v>-8</v>
      </c>
      <c r="E24">
        <v>-42</v>
      </c>
      <c r="F24">
        <v>-21</v>
      </c>
      <c r="G24">
        <v>14</v>
      </c>
      <c r="H24" s="34">
        <f>VLOOKUP(A24,[1]barmm!$B:$F,4,FALSE)</f>
        <v>2.0220709299779101E-2</v>
      </c>
      <c r="I24" s="38">
        <f t="shared" si="0"/>
        <v>2.0220709299779101E-2</v>
      </c>
    </row>
    <row r="25" spans="1:9" x14ac:dyDescent="0.25">
      <c r="A25" s="8">
        <v>44006</v>
      </c>
      <c r="B25">
        <v>-17</v>
      </c>
      <c r="C25">
        <v>-5</v>
      </c>
      <c r="D25">
        <v>-16</v>
      </c>
      <c r="E25">
        <v>-44</v>
      </c>
      <c r="F25">
        <v>-24</v>
      </c>
      <c r="G25">
        <v>14</v>
      </c>
      <c r="H25" s="34">
        <f>VLOOKUP(A25,[1]barmm!$B:$F,4,FALSE)</f>
        <v>5.1953464086055799E-2</v>
      </c>
      <c r="I25" s="38">
        <f t="shared" si="0"/>
        <v>5.1953464086055799E-2</v>
      </c>
    </row>
    <row r="26" spans="1:9" x14ac:dyDescent="0.25">
      <c r="A26" s="8">
        <v>44007</v>
      </c>
      <c r="B26">
        <v>-15</v>
      </c>
      <c r="C26">
        <v>-7</v>
      </c>
      <c r="D26">
        <v>-15</v>
      </c>
      <c r="E26">
        <v>-41</v>
      </c>
      <c r="F26">
        <v>-21</v>
      </c>
      <c r="G26">
        <v>14</v>
      </c>
      <c r="H26" s="34">
        <f>VLOOKUP(A26,[1]barmm!$B:$F,4,FALSE)</f>
        <v>8.2912859358664506E-2</v>
      </c>
      <c r="I26" s="38">
        <f t="shared" si="0"/>
        <v>8.2912859358664506E-2</v>
      </c>
    </row>
    <row r="27" spans="1:9" x14ac:dyDescent="0.25">
      <c r="A27" s="8">
        <v>44008</v>
      </c>
      <c r="B27">
        <v>-20</v>
      </c>
      <c r="C27">
        <v>-9</v>
      </c>
      <c r="D27">
        <v>-18</v>
      </c>
      <c r="E27">
        <v>-43</v>
      </c>
      <c r="F27">
        <v>-17</v>
      </c>
      <c r="G27">
        <v>14</v>
      </c>
      <c r="H27" s="34">
        <f>VLOOKUP(A27,[1]barmm!$B:$F,4,FALSE)</f>
        <v>9.1239367488599593E-2</v>
      </c>
      <c r="I27" s="38">
        <f t="shared" si="0"/>
        <v>9.1239367488599593E-2</v>
      </c>
    </row>
    <row r="28" spans="1:9" x14ac:dyDescent="0.25">
      <c r="A28" s="8">
        <v>44009</v>
      </c>
      <c r="B28">
        <v>-25</v>
      </c>
      <c r="C28">
        <v>-16</v>
      </c>
      <c r="D28">
        <v>-16</v>
      </c>
      <c r="E28">
        <v>-43</v>
      </c>
      <c r="F28">
        <v>-1</v>
      </c>
      <c r="G28">
        <v>12</v>
      </c>
      <c r="H28" s="34">
        <f>VLOOKUP(A28,[1]barmm!$B:$F,4,FALSE)</f>
        <v>0.24570595166262399</v>
      </c>
      <c r="I28" s="38">
        <f t="shared" si="0"/>
        <v>0.24570595166262399</v>
      </c>
    </row>
    <row r="29" spans="1:9" x14ac:dyDescent="0.25">
      <c r="A29" s="8">
        <v>44010</v>
      </c>
      <c r="B29">
        <v>-30</v>
      </c>
      <c r="C29">
        <v>-14</v>
      </c>
      <c r="D29">
        <v>-17</v>
      </c>
      <c r="E29">
        <v>-53</v>
      </c>
      <c r="F29">
        <v>-6</v>
      </c>
      <c r="G29">
        <v>11</v>
      </c>
      <c r="H29" s="34">
        <f>VLOOKUP(A29,[1]barmm!$B:$F,4,FALSE)</f>
        <v>7.2522712828882202E-2</v>
      </c>
      <c r="I29" s="38">
        <f t="shared" si="0"/>
        <v>7.2522712828882202E-2</v>
      </c>
    </row>
    <row r="30" spans="1:9" x14ac:dyDescent="0.25">
      <c r="A30" s="8">
        <v>44011</v>
      </c>
      <c r="B30">
        <v>-11</v>
      </c>
      <c r="C30">
        <v>-2</v>
      </c>
      <c r="D30">
        <v>-13</v>
      </c>
      <c r="E30">
        <v>-41</v>
      </c>
      <c r="F30">
        <v>-22</v>
      </c>
      <c r="G30">
        <v>12</v>
      </c>
      <c r="H30" s="34">
        <f>VLOOKUP(A30,[1]barmm!$B:$F,4,FALSE)</f>
        <v>0.102476288197118</v>
      </c>
      <c r="I30" s="38">
        <f t="shared" si="0"/>
        <v>0.102476288197118</v>
      </c>
    </row>
    <row r="31" spans="1:9" x14ac:dyDescent="0.25">
      <c r="A31" s="8">
        <v>44012</v>
      </c>
      <c r="B31">
        <v>-11</v>
      </c>
      <c r="C31">
        <v>2</v>
      </c>
      <c r="D31">
        <v>-7</v>
      </c>
      <c r="E31">
        <v>-38</v>
      </c>
      <c r="F31">
        <v>-20</v>
      </c>
      <c r="G31">
        <v>13</v>
      </c>
      <c r="H31" s="34">
        <f>VLOOKUP(A31,[1]barmm!$B:$F,4,FALSE)</f>
        <v>3.2813965062156503E-2</v>
      </c>
      <c r="I31" s="38">
        <f t="shared" si="0"/>
        <v>3.2813965062156503E-2</v>
      </c>
    </row>
    <row r="32" spans="1:9" x14ac:dyDescent="0.25">
      <c r="A32" s="8">
        <v>44013</v>
      </c>
      <c r="B32">
        <v>-13</v>
      </c>
      <c r="C32">
        <v>-2</v>
      </c>
      <c r="D32">
        <v>-17</v>
      </c>
      <c r="E32">
        <v>-40</v>
      </c>
      <c r="F32">
        <v>-21</v>
      </c>
      <c r="G32">
        <v>14</v>
      </c>
      <c r="H32" s="34">
        <f>VLOOKUP(A32,[1]barmm!$B:$F,4,FALSE)</f>
        <v>2.73919243814932E-2</v>
      </c>
      <c r="I32" s="38">
        <f t="shared" si="0"/>
        <v>2.73919243814932E-2</v>
      </c>
    </row>
    <row r="33" spans="1:9" x14ac:dyDescent="0.25">
      <c r="A33" s="8">
        <v>44014</v>
      </c>
      <c r="B33">
        <v>-13</v>
      </c>
      <c r="C33">
        <v>1</v>
      </c>
      <c r="D33">
        <v>-10</v>
      </c>
      <c r="E33">
        <v>-38</v>
      </c>
      <c r="F33">
        <v>-21</v>
      </c>
      <c r="G33">
        <v>15</v>
      </c>
      <c r="H33" s="34">
        <f>VLOOKUP(A33,[1]barmm!$B:$F,4,FALSE)</f>
        <v>0.133142870760319</v>
      </c>
      <c r="I33" s="38">
        <f t="shared" si="0"/>
        <v>0.133142870760319</v>
      </c>
    </row>
    <row r="34" spans="1:9" x14ac:dyDescent="0.25">
      <c r="A34" s="8">
        <v>44015</v>
      </c>
      <c r="B34">
        <v>-19</v>
      </c>
      <c r="C34">
        <v>-1</v>
      </c>
      <c r="D34">
        <v>-13</v>
      </c>
      <c r="E34">
        <v>-43</v>
      </c>
      <c r="F34">
        <v>-16</v>
      </c>
      <c r="G34">
        <v>15</v>
      </c>
      <c r="H34" s="34">
        <f>VLOOKUP(A34,[1]barmm!$B:$F,4,FALSE)</f>
        <v>2.6699790964573498E-2</v>
      </c>
      <c r="I34" s="38">
        <f t="shared" si="0"/>
        <v>2.6699790964573498E-2</v>
      </c>
    </row>
    <row r="35" spans="1:9" x14ac:dyDescent="0.25">
      <c r="A35" s="8">
        <v>44016</v>
      </c>
      <c r="B35">
        <v>-21</v>
      </c>
      <c r="C35">
        <v>-9</v>
      </c>
      <c r="D35">
        <v>-11</v>
      </c>
      <c r="E35">
        <v>-42</v>
      </c>
      <c r="F35">
        <v>1</v>
      </c>
      <c r="G35">
        <v>12</v>
      </c>
      <c r="H35" s="34">
        <f>VLOOKUP(A35,[1]barmm!$B:$F,4,FALSE)</f>
        <v>1.3545668717012301E-2</v>
      </c>
      <c r="I35" s="38">
        <f t="shared" si="0"/>
        <v>1.3545668717012301E-2</v>
      </c>
    </row>
    <row r="36" spans="1:9" x14ac:dyDescent="0.25">
      <c r="A36" s="8">
        <v>44017</v>
      </c>
      <c r="B36">
        <v>-25</v>
      </c>
      <c r="C36">
        <v>-7</v>
      </c>
      <c r="D36">
        <v>-12</v>
      </c>
      <c r="E36">
        <v>-46</v>
      </c>
      <c r="F36">
        <v>-3</v>
      </c>
      <c r="G36">
        <v>12</v>
      </c>
      <c r="H36" s="34">
        <f>VLOOKUP(A36,[1]barmm!$B:$F,4,FALSE)</f>
        <v>1.5738042485003E-2</v>
      </c>
      <c r="I36" s="38">
        <f t="shared" si="0"/>
        <v>1.5738042485003E-2</v>
      </c>
    </row>
    <row r="37" spans="1:9" x14ac:dyDescent="0.25">
      <c r="A37" s="8">
        <v>44018</v>
      </c>
      <c r="B37">
        <v>-11</v>
      </c>
      <c r="C37">
        <v>4</v>
      </c>
      <c r="D37">
        <v>-16</v>
      </c>
      <c r="E37">
        <v>-39</v>
      </c>
      <c r="F37">
        <v>-20</v>
      </c>
      <c r="G37">
        <v>14</v>
      </c>
      <c r="H37" s="34">
        <f>VLOOKUP(A37,[1]barmm!$B:$F,4,FALSE)</f>
        <v>2.3105166431757501E-2</v>
      </c>
      <c r="I37" s="38">
        <f t="shared" si="0"/>
        <v>2.3105166431757501E-2</v>
      </c>
    </row>
    <row r="38" spans="1:9" x14ac:dyDescent="0.25">
      <c r="A38" s="8">
        <v>44019</v>
      </c>
      <c r="B38">
        <v>-15</v>
      </c>
      <c r="C38">
        <v>-3</v>
      </c>
      <c r="D38">
        <v>-21</v>
      </c>
      <c r="E38">
        <v>-40</v>
      </c>
      <c r="F38">
        <v>-22</v>
      </c>
      <c r="G38">
        <v>15</v>
      </c>
      <c r="H38" s="34">
        <f>VLOOKUP(A38,[1]barmm!$B:$F,4,FALSE)</f>
        <v>1.9794304276155101E-2</v>
      </c>
      <c r="I38" s="38">
        <f t="shared" si="0"/>
        <v>1.9794304276155101E-2</v>
      </c>
    </row>
    <row r="39" spans="1:9" x14ac:dyDescent="0.25">
      <c r="A39" s="8">
        <v>44020</v>
      </c>
      <c r="B39">
        <v>-11</v>
      </c>
      <c r="C39">
        <v>1</v>
      </c>
      <c r="D39">
        <v>-22</v>
      </c>
      <c r="E39">
        <v>-45</v>
      </c>
      <c r="F39">
        <v>-22</v>
      </c>
      <c r="G39">
        <v>12</v>
      </c>
      <c r="H39" s="34">
        <f>VLOOKUP(A39,[1]barmm!$B:$F,4,FALSE)</f>
        <v>9.7627952806805494E-3</v>
      </c>
      <c r="I39" s="38">
        <f t="shared" si="0"/>
        <v>9.7627952806805494E-3</v>
      </c>
    </row>
    <row r="40" spans="1:9" x14ac:dyDescent="0.25">
      <c r="A40" s="8">
        <v>44021</v>
      </c>
      <c r="B40">
        <v>-13</v>
      </c>
      <c r="C40">
        <v>-1</v>
      </c>
      <c r="D40">
        <v>-12</v>
      </c>
      <c r="E40">
        <v>-40</v>
      </c>
      <c r="F40">
        <v>-18</v>
      </c>
      <c r="G40">
        <v>14</v>
      </c>
      <c r="H40" s="34">
        <f>VLOOKUP(A40,[1]barmm!$B:$F,4,FALSE)</f>
        <v>2.9312700580726801E-2</v>
      </c>
      <c r="I40" s="38">
        <f t="shared" si="0"/>
        <v>2.9312700580726801E-2</v>
      </c>
    </row>
    <row r="41" spans="1:9" x14ac:dyDescent="0.25">
      <c r="A41" s="8">
        <v>44022</v>
      </c>
      <c r="B41">
        <v>-18</v>
      </c>
      <c r="C41">
        <v>-6</v>
      </c>
      <c r="D41">
        <v>-21</v>
      </c>
      <c r="E41">
        <v>-45</v>
      </c>
      <c r="F41">
        <v>-16</v>
      </c>
      <c r="G41">
        <v>16</v>
      </c>
      <c r="H41" s="34">
        <f>VLOOKUP(A41,[1]barmm!$B:$F,4,FALSE)</f>
        <v>4.5203860627279401E-2</v>
      </c>
      <c r="I41" s="38">
        <f t="shared" si="0"/>
        <v>4.5203860627279401E-2</v>
      </c>
    </row>
    <row r="42" spans="1:9" x14ac:dyDescent="0.25">
      <c r="A42" s="8">
        <v>44023</v>
      </c>
      <c r="B42">
        <v>-21</v>
      </c>
      <c r="C42">
        <v>-8</v>
      </c>
      <c r="D42">
        <v>-16</v>
      </c>
      <c r="E42">
        <v>-43</v>
      </c>
      <c r="F42">
        <v>1</v>
      </c>
      <c r="G42">
        <v>12</v>
      </c>
      <c r="H42" s="34">
        <f>VLOOKUP(A42,[1]barmm!$B:$F,4,FALSE)</f>
        <v>4.3236549806006101E-2</v>
      </c>
      <c r="I42" s="38">
        <f t="shared" si="0"/>
        <v>4.3236549806006101E-2</v>
      </c>
    </row>
    <row r="43" spans="1:9" x14ac:dyDescent="0.25">
      <c r="A43" s="8">
        <v>44024</v>
      </c>
      <c r="B43">
        <v>-28</v>
      </c>
      <c r="C43">
        <v>-12</v>
      </c>
      <c r="D43">
        <v>-12</v>
      </c>
      <c r="E43">
        <v>-48</v>
      </c>
      <c r="F43">
        <v>-3</v>
      </c>
      <c r="G43">
        <v>10</v>
      </c>
      <c r="H43" s="34">
        <f>VLOOKUP(A43,[1]barmm!$B:$F,4,FALSE)</f>
        <v>2.0594047554263601E-2</v>
      </c>
      <c r="I43" s="38">
        <f t="shared" si="0"/>
        <v>2.0594047554263601E-2</v>
      </c>
    </row>
    <row r="44" spans="1:9" x14ac:dyDescent="0.25">
      <c r="A44" s="8">
        <v>44025</v>
      </c>
      <c r="B44">
        <v>-8</v>
      </c>
      <c r="C44">
        <v>9</v>
      </c>
      <c r="D44">
        <v>-8</v>
      </c>
      <c r="E44">
        <v>-39</v>
      </c>
      <c r="F44">
        <v>-19</v>
      </c>
      <c r="G44">
        <v>12</v>
      </c>
      <c r="H44" s="34">
        <f>VLOOKUP(A44,[1]barmm!$B:$F,4,FALSE)</f>
        <v>1.4296702406046699E-2</v>
      </c>
      <c r="I44" s="38">
        <f t="shared" si="0"/>
        <v>1.4296702406046699E-2</v>
      </c>
    </row>
    <row r="45" spans="1:9" x14ac:dyDescent="0.25">
      <c r="A45" s="8">
        <v>44026</v>
      </c>
      <c r="B45">
        <v>-16</v>
      </c>
      <c r="C45">
        <v>-7</v>
      </c>
      <c r="D45">
        <v>-13</v>
      </c>
      <c r="E45">
        <v>-43</v>
      </c>
      <c r="F45">
        <v>-20</v>
      </c>
      <c r="G45">
        <v>14</v>
      </c>
      <c r="H45" s="34">
        <f>VLOOKUP(A45,[1]barmm!$B:$F,4,FALSE)</f>
        <v>1.20713486112154E-2</v>
      </c>
      <c r="I45" s="38">
        <f t="shared" si="0"/>
        <v>1.20713486112154E-2</v>
      </c>
    </row>
    <row r="46" spans="1:9" x14ac:dyDescent="0.25">
      <c r="A46" s="8">
        <v>44027</v>
      </c>
      <c r="B46">
        <v>-12</v>
      </c>
      <c r="C46">
        <v>-6</v>
      </c>
      <c r="D46">
        <v>-16</v>
      </c>
      <c r="E46">
        <v>-43</v>
      </c>
      <c r="F46">
        <v>-21</v>
      </c>
      <c r="G46">
        <v>14</v>
      </c>
      <c r="H46" s="34">
        <f>VLOOKUP(A46,[1]barmm!$B:$F,4,FALSE)</f>
        <v>5.47684443083176E-2</v>
      </c>
      <c r="I46" s="38">
        <f t="shared" si="0"/>
        <v>5.47684443083176E-2</v>
      </c>
    </row>
    <row r="47" spans="1:9" x14ac:dyDescent="0.25">
      <c r="A47" s="8">
        <v>44028</v>
      </c>
      <c r="B47">
        <v>-7</v>
      </c>
      <c r="C47">
        <v>5</v>
      </c>
      <c r="D47">
        <v>-10</v>
      </c>
      <c r="E47">
        <v>-40</v>
      </c>
      <c r="F47">
        <v>-19</v>
      </c>
      <c r="G47">
        <v>13</v>
      </c>
      <c r="H47" s="34">
        <f>VLOOKUP(A47,[1]barmm!$B:$F,4,FALSE)</f>
        <v>2.7062457343171999E-2</v>
      </c>
      <c r="I47" s="38">
        <f t="shared" si="0"/>
        <v>2.7062457343171999E-2</v>
      </c>
    </row>
    <row r="48" spans="1:9" x14ac:dyDescent="0.25">
      <c r="A48" s="8">
        <v>44029</v>
      </c>
      <c r="B48">
        <v>-22</v>
      </c>
      <c r="C48">
        <v>-14</v>
      </c>
      <c r="D48">
        <v>-15</v>
      </c>
      <c r="E48">
        <v>-44</v>
      </c>
      <c r="F48">
        <v>-16</v>
      </c>
      <c r="G48">
        <v>16</v>
      </c>
      <c r="H48" s="34">
        <f>VLOOKUP(A48,[1]barmm!$B:$F,4,FALSE)</f>
        <v>2.6195521348928701E-2</v>
      </c>
      <c r="I48" s="38">
        <f t="shared" si="0"/>
        <v>2.6195521348928701E-2</v>
      </c>
    </row>
    <row r="49" spans="1:9" x14ac:dyDescent="0.25">
      <c r="A49" s="8">
        <v>44030</v>
      </c>
      <c r="B49">
        <v>-19</v>
      </c>
      <c r="C49">
        <v>-15</v>
      </c>
      <c r="D49">
        <v>-6</v>
      </c>
      <c r="E49">
        <v>-40</v>
      </c>
      <c r="F49">
        <v>-2</v>
      </c>
      <c r="G49">
        <v>10</v>
      </c>
      <c r="H49" s="34">
        <f>VLOOKUP(A49,[1]barmm!$B:$F,4,FALSE)</f>
        <v>2.4705732945568101E-2</v>
      </c>
      <c r="I49" s="38">
        <f t="shared" si="0"/>
        <v>2.4705732945568101E-2</v>
      </c>
    </row>
    <row r="50" spans="1:9" x14ac:dyDescent="0.25">
      <c r="A50" s="8">
        <v>44031</v>
      </c>
      <c r="B50">
        <v>-25</v>
      </c>
      <c r="C50">
        <v>-13</v>
      </c>
      <c r="D50">
        <v>-9</v>
      </c>
      <c r="E50">
        <v>-51</v>
      </c>
      <c r="F50">
        <v>-3</v>
      </c>
      <c r="G50">
        <v>11</v>
      </c>
      <c r="H50" s="34">
        <f>VLOOKUP(A50,[1]barmm!$B:$F,4,FALSE)</f>
        <v>5.06919988222818E-2</v>
      </c>
      <c r="I50" s="38">
        <f t="shared" si="0"/>
        <v>5.06919988222818E-2</v>
      </c>
    </row>
    <row r="51" spans="1:9" x14ac:dyDescent="0.25">
      <c r="A51" s="8">
        <v>44032</v>
      </c>
      <c r="B51">
        <v>-7</v>
      </c>
      <c r="C51">
        <v>0</v>
      </c>
      <c r="D51">
        <v>-11</v>
      </c>
      <c r="E51">
        <v>-37</v>
      </c>
      <c r="F51">
        <v>-19</v>
      </c>
      <c r="G51">
        <v>13</v>
      </c>
      <c r="H51" s="34">
        <f>VLOOKUP(A51,[1]barmm!$B:$F,4,FALSE)</f>
        <v>1.3264278081525E-4</v>
      </c>
      <c r="I51" s="38">
        <f t="shared" si="0"/>
        <v>1.3264278081525E-4</v>
      </c>
    </row>
    <row r="52" spans="1:9" x14ac:dyDescent="0.25">
      <c r="A52" s="8">
        <v>44033</v>
      </c>
      <c r="B52">
        <v>-21</v>
      </c>
      <c r="C52">
        <v>-16</v>
      </c>
      <c r="D52">
        <v>-16</v>
      </c>
      <c r="E52">
        <v>-44</v>
      </c>
      <c r="F52">
        <v>-21</v>
      </c>
      <c r="G52">
        <v>12</v>
      </c>
      <c r="H52" s="34">
        <f>VLOOKUP(A52,[1]barmm!$B:$F,4,FALSE)</f>
        <v>1.1171602818230601E-2</v>
      </c>
      <c r="I52" s="38">
        <f t="shared" si="0"/>
        <v>1.1171602818230601E-2</v>
      </c>
    </row>
    <row r="53" spans="1:9" x14ac:dyDescent="0.25">
      <c r="A53" s="8">
        <v>44034</v>
      </c>
      <c r="B53">
        <v>-18</v>
      </c>
      <c r="C53">
        <v>-12</v>
      </c>
      <c r="D53">
        <v>-16</v>
      </c>
      <c r="E53">
        <v>-42</v>
      </c>
      <c r="F53">
        <v>-22</v>
      </c>
      <c r="G53">
        <v>14</v>
      </c>
      <c r="H53" s="34">
        <f>VLOOKUP(A53,[1]barmm!$B:$F,4,FALSE)</f>
        <v>2.9919021507079799E-2</v>
      </c>
      <c r="I53" s="38">
        <f t="shared" si="0"/>
        <v>2.9919021507079799E-2</v>
      </c>
    </row>
    <row r="54" spans="1:9" x14ac:dyDescent="0.25">
      <c r="A54" s="8">
        <v>44035</v>
      </c>
      <c r="B54">
        <v>-22</v>
      </c>
      <c r="C54">
        <v>-14</v>
      </c>
      <c r="D54">
        <v>-15</v>
      </c>
      <c r="E54">
        <v>-44</v>
      </c>
      <c r="F54">
        <v>-19</v>
      </c>
      <c r="G54">
        <v>15</v>
      </c>
      <c r="H54" s="34">
        <f>VLOOKUP(A54,[1]barmm!$B:$F,4,FALSE)</f>
        <v>1.7112365936589099E-2</v>
      </c>
      <c r="I54" s="38">
        <f t="shared" si="0"/>
        <v>1.7112365936589099E-2</v>
      </c>
    </row>
    <row r="55" spans="1:9" x14ac:dyDescent="0.25">
      <c r="A55" s="8">
        <v>44036</v>
      </c>
      <c r="B55">
        <v>-26</v>
      </c>
      <c r="C55">
        <v>-17</v>
      </c>
      <c r="D55">
        <v>-18</v>
      </c>
      <c r="E55">
        <v>-44</v>
      </c>
      <c r="F55">
        <v>-19</v>
      </c>
      <c r="G55">
        <v>17</v>
      </c>
      <c r="H55" s="34">
        <f>VLOOKUP(A55,[1]barmm!$B:$F,4,FALSE)</f>
        <v>1.2449643984127399E-2</v>
      </c>
      <c r="I55" s="38">
        <f t="shared" si="0"/>
        <v>1.2449643984127399E-2</v>
      </c>
    </row>
    <row r="56" spans="1:9" x14ac:dyDescent="0.25">
      <c r="A56" s="8">
        <v>44037</v>
      </c>
      <c r="B56">
        <v>-25</v>
      </c>
      <c r="C56">
        <v>-15</v>
      </c>
      <c r="D56">
        <v>-14</v>
      </c>
      <c r="E56">
        <v>-41</v>
      </c>
      <c r="F56">
        <v>-4</v>
      </c>
      <c r="G56">
        <v>13</v>
      </c>
      <c r="H56" s="34">
        <f>VLOOKUP(A56,[1]barmm!$B:$F,4,FALSE)</f>
        <v>1.42135443604797E-2</v>
      </c>
      <c r="I56" s="38">
        <f t="shared" si="0"/>
        <v>1.42135443604797E-2</v>
      </c>
    </row>
    <row r="57" spans="1:9" x14ac:dyDescent="0.25">
      <c r="A57" s="8">
        <v>44038</v>
      </c>
      <c r="B57">
        <v>-32</v>
      </c>
      <c r="C57">
        <v>-24</v>
      </c>
      <c r="D57">
        <v>-15</v>
      </c>
      <c r="E57">
        <v>-46</v>
      </c>
      <c r="F57">
        <v>-6</v>
      </c>
      <c r="G57">
        <v>13</v>
      </c>
      <c r="H57" s="34">
        <f>VLOOKUP(A57,[1]barmm!$B:$F,4,FALSE)</f>
        <v>4.3289324195344002E-2</v>
      </c>
      <c r="I57" s="38">
        <f t="shared" si="0"/>
        <v>4.3289324195344002E-2</v>
      </c>
    </row>
    <row r="58" spans="1:9" x14ac:dyDescent="0.25">
      <c r="A58" s="8">
        <v>44039</v>
      </c>
      <c r="B58">
        <v>-17</v>
      </c>
      <c r="C58">
        <v>-13</v>
      </c>
      <c r="D58">
        <v>-18</v>
      </c>
      <c r="E58">
        <v>-37</v>
      </c>
      <c r="F58">
        <v>-22</v>
      </c>
      <c r="G58">
        <v>15</v>
      </c>
      <c r="H58" s="34">
        <f>VLOOKUP(A58,[1]barmm!$B:$F,4,FALSE)</f>
        <v>8.4724456981593602E-2</v>
      </c>
      <c r="I58" s="38">
        <f t="shared" si="0"/>
        <v>8.4724456981593602E-2</v>
      </c>
    </row>
    <row r="59" spans="1:9" x14ac:dyDescent="0.25">
      <c r="A59" s="8">
        <v>44040</v>
      </c>
      <c r="B59">
        <v>-21</v>
      </c>
      <c r="C59">
        <v>-12</v>
      </c>
      <c r="D59">
        <v>-16</v>
      </c>
      <c r="E59">
        <v>-38</v>
      </c>
      <c r="F59">
        <v>-23</v>
      </c>
      <c r="G59">
        <v>15</v>
      </c>
      <c r="H59" s="34">
        <f>VLOOKUP(A59,[1]barmm!$B:$F,4,FALSE)</f>
        <v>1.45090000542761E-2</v>
      </c>
      <c r="I59" s="38">
        <f t="shared" si="0"/>
        <v>1.45090000542761E-2</v>
      </c>
    </row>
    <row r="60" spans="1:9" x14ac:dyDescent="0.25">
      <c r="A60" s="8">
        <v>44041</v>
      </c>
      <c r="B60">
        <v>-13</v>
      </c>
      <c r="C60">
        <v>-5</v>
      </c>
      <c r="D60">
        <v>-13</v>
      </c>
      <c r="E60">
        <v>-37</v>
      </c>
      <c r="F60">
        <v>-23</v>
      </c>
      <c r="G60">
        <v>14</v>
      </c>
      <c r="H60" s="34">
        <f>VLOOKUP(A60,[1]barmm!$B:$F,4,FALSE)</f>
        <v>2.80847781049238E-2</v>
      </c>
      <c r="I60" s="38">
        <f t="shared" si="0"/>
        <v>2.80847781049238E-2</v>
      </c>
    </row>
    <row r="61" spans="1:9" x14ac:dyDescent="0.25">
      <c r="A61" s="8">
        <v>44042</v>
      </c>
      <c r="B61">
        <v>-13</v>
      </c>
      <c r="C61">
        <v>-1</v>
      </c>
      <c r="D61">
        <v>-9</v>
      </c>
      <c r="E61">
        <v>-36</v>
      </c>
      <c r="F61">
        <v>-25</v>
      </c>
      <c r="G61">
        <v>13</v>
      </c>
      <c r="H61" s="34">
        <f>VLOOKUP(A61,[1]barmm!$B:$F,4,FALSE)</f>
        <v>6.4050698521395694E-2</v>
      </c>
      <c r="I61" s="38">
        <f t="shared" si="0"/>
        <v>6.4050698521395694E-2</v>
      </c>
    </row>
    <row r="62" spans="1:9" x14ac:dyDescent="0.25">
      <c r="A62" s="8">
        <v>44043</v>
      </c>
      <c r="B62">
        <v>-28</v>
      </c>
      <c r="C62">
        <v>-20</v>
      </c>
      <c r="D62">
        <v>-4</v>
      </c>
      <c r="E62">
        <v>-40</v>
      </c>
      <c r="F62">
        <v>-40</v>
      </c>
      <c r="G62">
        <v>15</v>
      </c>
      <c r="H62" s="34">
        <f>VLOOKUP(A62,[1]barmm!$B:$F,4,FALSE)</f>
        <v>6.8470606961587202E-2</v>
      </c>
      <c r="I62" s="38">
        <f t="shared" si="0"/>
        <v>6.8470606961587202E-2</v>
      </c>
    </row>
    <row r="63" spans="1:9" x14ac:dyDescent="0.25">
      <c r="A63" s="8">
        <v>44044</v>
      </c>
      <c r="B63">
        <v>-28</v>
      </c>
      <c r="C63">
        <v>-19</v>
      </c>
      <c r="D63">
        <v>-3</v>
      </c>
      <c r="E63">
        <v>-40</v>
      </c>
      <c r="F63">
        <v>-4</v>
      </c>
      <c r="G63">
        <v>11</v>
      </c>
      <c r="H63" s="34">
        <f>VLOOKUP(A63,[1]barmm!$B:$F,4,FALSE)</f>
        <v>1.2889800001367101E-2</v>
      </c>
      <c r="I63" s="38">
        <f t="shared" si="0"/>
        <v>1.2889800001367101E-2</v>
      </c>
    </row>
    <row r="64" spans="1:9" x14ac:dyDescent="0.25">
      <c r="A64" s="8">
        <v>44045</v>
      </c>
      <c r="B64">
        <v>-26</v>
      </c>
      <c r="C64">
        <v>-16</v>
      </c>
      <c r="D64">
        <v>3</v>
      </c>
      <c r="E64">
        <v>-36</v>
      </c>
      <c r="F64">
        <v>-5</v>
      </c>
      <c r="G64">
        <v>9</v>
      </c>
      <c r="H64" s="34">
        <f>VLOOKUP(A64,[1]barmm!$B:$F,4,FALSE)</f>
        <v>0.110530061085739</v>
      </c>
      <c r="I64" s="38">
        <f t="shared" si="0"/>
        <v>0.110530061085739</v>
      </c>
    </row>
    <row r="65" spans="1:9" x14ac:dyDescent="0.25">
      <c r="A65" s="8">
        <v>44046</v>
      </c>
      <c r="B65">
        <v>-15</v>
      </c>
      <c r="C65">
        <v>-10</v>
      </c>
      <c r="D65">
        <v>-8</v>
      </c>
      <c r="E65">
        <v>-35</v>
      </c>
      <c r="F65">
        <v>-21</v>
      </c>
      <c r="G65">
        <v>13</v>
      </c>
      <c r="H65" s="34">
        <f>VLOOKUP(A65,[1]barmm!$B:$F,4,FALSE)</f>
        <v>0.215919032140377</v>
      </c>
      <c r="I65" s="38">
        <f t="shared" si="0"/>
        <v>0.215919032140377</v>
      </c>
    </row>
    <row r="66" spans="1:9" x14ac:dyDescent="0.25">
      <c r="A66" s="8">
        <v>44047</v>
      </c>
      <c r="B66">
        <v>-19</v>
      </c>
      <c r="C66">
        <v>-17</v>
      </c>
      <c r="D66">
        <v>-11</v>
      </c>
      <c r="E66">
        <v>-37</v>
      </c>
      <c r="F66">
        <v>-22</v>
      </c>
      <c r="G66">
        <v>14</v>
      </c>
      <c r="H66" s="34">
        <f>VLOOKUP(A66,[1]barmm!$B:$F,4,FALSE)</f>
        <v>0.13868544767101099</v>
      </c>
      <c r="I66" s="38">
        <f t="shared" si="0"/>
        <v>0.13868544767101099</v>
      </c>
    </row>
    <row r="67" spans="1:9" x14ac:dyDescent="0.25">
      <c r="A67" s="8">
        <v>44048</v>
      </c>
      <c r="B67">
        <v>-18</v>
      </c>
      <c r="C67">
        <v>-16</v>
      </c>
      <c r="D67">
        <v>-16</v>
      </c>
      <c r="E67">
        <v>-40</v>
      </c>
      <c r="F67">
        <v>-25</v>
      </c>
      <c r="G67">
        <v>14</v>
      </c>
      <c r="H67" s="34">
        <f>VLOOKUP(A67,[1]barmm!$B:$F,4,FALSE)</f>
        <v>1.2206577850164199E-2</v>
      </c>
      <c r="I67" s="38">
        <f t="shared" ref="I67:I130" si="1">IF(H67="NaN",I66,H67)*1</f>
        <v>1.2206577850164199E-2</v>
      </c>
    </row>
    <row r="68" spans="1:9" x14ac:dyDescent="0.25">
      <c r="A68" s="8">
        <v>44049</v>
      </c>
      <c r="B68">
        <v>-7</v>
      </c>
      <c r="C68">
        <v>-5</v>
      </c>
      <c r="D68">
        <v>-6</v>
      </c>
      <c r="E68">
        <v>-32</v>
      </c>
      <c r="F68">
        <v>-21</v>
      </c>
      <c r="G68">
        <v>13</v>
      </c>
      <c r="H68" s="34">
        <f>VLOOKUP(A68,[1]barmm!$B:$F,4,FALSE)</f>
        <v>1.1711808694427299E-2</v>
      </c>
      <c r="I68" s="38">
        <f t="shared" si="1"/>
        <v>1.1711808694427299E-2</v>
      </c>
    </row>
    <row r="69" spans="1:9" x14ac:dyDescent="0.25">
      <c r="A69" s="8">
        <v>44050</v>
      </c>
      <c r="B69">
        <v>-18</v>
      </c>
      <c r="C69">
        <v>-19</v>
      </c>
      <c r="D69">
        <v>-7</v>
      </c>
      <c r="E69">
        <v>-41</v>
      </c>
      <c r="F69">
        <v>-19</v>
      </c>
      <c r="G69">
        <v>14</v>
      </c>
      <c r="H69" s="34">
        <f>VLOOKUP(A69,[1]barmm!$B:$F,4,FALSE)</f>
        <v>0.32662460845277902</v>
      </c>
      <c r="I69" s="38">
        <f t="shared" si="1"/>
        <v>0.32662460845277902</v>
      </c>
    </row>
    <row r="70" spans="1:9" x14ac:dyDescent="0.25">
      <c r="A70" s="8">
        <v>44051</v>
      </c>
      <c r="B70">
        <v>-17</v>
      </c>
      <c r="C70">
        <v>-16</v>
      </c>
      <c r="D70">
        <v>-1</v>
      </c>
      <c r="E70">
        <v>-38</v>
      </c>
      <c r="F70">
        <v>-1</v>
      </c>
      <c r="G70">
        <v>11</v>
      </c>
      <c r="H70" s="34">
        <f>VLOOKUP(A70,[1]barmm!$B:$F,4,FALSE)</f>
        <v>2.1006697128835801E-2</v>
      </c>
      <c r="I70" s="38">
        <f t="shared" si="1"/>
        <v>2.1006697128835801E-2</v>
      </c>
    </row>
    <row r="71" spans="1:9" x14ac:dyDescent="0.25">
      <c r="A71" s="8">
        <v>44052</v>
      </c>
      <c r="B71">
        <v>-28</v>
      </c>
      <c r="C71">
        <v>-19</v>
      </c>
      <c r="D71">
        <v>-6</v>
      </c>
      <c r="E71">
        <v>-42</v>
      </c>
      <c r="F71">
        <v>-7</v>
      </c>
      <c r="G71">
        <v>12</v>
      </c>
      <c r="H71" s="34">
        <f>VLOOKUP(A71,[1]barmm!$B:$F,4,FALSE)</f>
        <v>5.6017004211703497E-2</v>
      </c>
      <c r="I71" s="38">
        <f t="shared" si="1"/>
        <v>5.6017004211703497E-2</v>
      </c>
    </row>
    <row r="72" spans="1:9" x14ac:dyDescent="0.25">
      <c r="A72" s="8">
        <v>44053</v>
      </c>
      <c r="B72">
        <v>-10</v>
      </c>
      <c r="C72">
        <v>-5</v>
      </c>
      <c r="D72">
        <v>-2</v>
      </c>
      <c r="E72">
        <v>-35</v>
      </c>
      <c r="F72">
        <v>-21</v>
      </c>
      <c r="G72">
        <v>13</v>
      </c>
      <c r="H72" s="34">
        <f>VLOOKUP(A72,[1]barmm!$B:$F,4,FALSE)</f>
        <v>3.8272314830523603E-2</v>
      </c>
      <c r="I72" s="38">
        <f t="shared" si="1"/>
        <v>3.8272314830523603E-2</v>
      </c>
    </row>
    <row r="73" spans="1:9" x14ac:dyDescent="0.25">
      <c r="A73" s="8">
        <v>44054</v>
      </c>
      <c r="B73">
        <v>-17</v>
      </c>
      <c r="C73">
        <v>-12</v>
      </c>
      <c r="D73">
        <v>-2</v>
      </c>
      <c r="E73">
        <v>-33</v>
      </c>
      <c r="F73">
        <v>-20</v>
      </c>
      <c r="G73">
        <v>14</v>
      </c>
      <c r="H73" s="34">
        <f>VLOOKUP(A73,[1]barmm!$B:$F,4,FALSE)</f>
        <v>2.1926535380224599E-2</v>
      </c>
      <c r="I73" s="38">
        <f t="shared" si="1"/>
        <v>2.1926535380224599E-2</v>
      </c>
    </row>
    <row r="74" spans="1:9" x14ac:dyDescent="0.25">
      <c r="A74" s="8">
        <v>44055</v>
      </c>
      <c r="B74">
        <v>-17</v>
      </c>
      <c r="C74">
        <v>-18</v>
      </c>
      <c r="D74">
        <v>-11</v>
      </c>
      <c r="E74">
        <v>-40</v>
      </c>
      <c r="F74">
        <v>-22</v>
      </c>
      <c r="G74">
        <v>15</v>
      </c>
      <c r="H74" s="34">
        <f>VLOOKUP(A74,[1]barmm!$B:$F,4,FALSE)</f>
        <v>3.3795361324936102E-2</v>
      </c>
      <c r="I74" s="38">
        <f t="shared" si="1"/>
        <v>3.3795361324936102E-2</v>
      </c>
    </row>
    <row r="75" spans="1:9" x14ac:dyDescent="0.25">
      <c r="A75" s="8">
        <v>44056</v>
      </c>
      <c r="B75">
        <v>-10</v>
      </c>
      <c r="C75">
        <v>-6</v>
      </c>
      <c r="D75">
        <v>-7</v>
      </c>
      <c r="E75">
        <v>-36</v>
      </c>
      <c r="F75">
        <v>-18</v>
      </c>
      <c r="G75">
        <v>13</v>
      </c>
      <c r="H75" s="34">
        <f>VLOOKUP(A75,[1]barmm!$B:$F,4,FALSE)</f>
        <v>4.3167575387515797E-2</v>
      </c>
      <c r="I75" s="38">
        <f t="shared" si="1"/>
        <v>4.3167575387515797E-2</v>
      </c>
    </row>
    <row r="76" spans="1:9" x14ac:dyDescent="0.25">
      <c r="A76" s="8">
        <v>44057</v>
      </c>
      <c r="B76">
        <v>-12</v>
      </c>
      <c r="C76">
        <v>-1</v>
      </c>
      <c r="D76">
        <v>-5</v>
      </c>
      <c r="E76">
        <v>-35</v>
      </c>
      <c r="F76">
        <v>-15</v>
      </c>
      <c r="G76">
        <v>14</v>
      </c>
      <c r="H76" s="34">
        <f>VLOOKUP(A76,[1]barmm!$B:$F,4,FALSE)</f>
        <v>7.8549794295596706E-3</v>
      </c>
      <c r="I76" s="38">
        <f t="shared" si="1"/>
        <v>7.8549794295596706E-3</v>
      </c>
    </row>
    <row r="77" spans="1:9" x14ac:dyDescent="0.25">
      <c r="A77" s="8">
        <v>44058</v>
      </c>
      <c r="B77">
        <v>-14</v>
      </c>
      <c r="C77">
        <v>-12</v>
      </c>
      <c r="D77">
        <v>-3</v>
      </c>
      <c r="E77">
        <v>-36</v>
      </c>
      <c r="F77">
        <v>2</v>
      </c>
      <c r="G77">
        <v>11</v>
      </c>
      <c r="H77" s="34">
        <f>VLOOKUP(A77,[1]barmm!$B:$F,4,FALSE)</f>
        <v>2.0580355186583899E-2</v>
      </c>
      <c r="I77" s="38">
        <f t="shared" si="1"/>
        <v>2.0580355186583899E-2</v>
      </c>
    </row>
    <row r="78" spans="1:9" x14ac:dyDescent="0.25">
      <c r="A78" s="8">
        <v>44059</v>
      </c>
      <c r="B78">
        <v>-70</v>
      </c>
      <c r="C78">
        <v>-63</v>
      </c>
      <c r="D78">
        <v>-15</v>
      </c>
      <c r="E78">
        <v>-50</v>
      </c>
      <c r="F78">
        <v>-20</v>
      </c>
      <c r="G78">
        <v>17</v>
      </c>
      <c r="H78" s="34">
        <f>VLOOKUP(A78,[1]barmm!$B:$F,4,FALSE)</f>
        <v>1.74842855229464E-2</v>
      </c>
      <c r="I78" s="38">
        <f t="shared" si="1"/>
        <v>1.74842855229464E-2</v>
      </c>
    </row>
    <row r="79" spans="1:9" x14ac:dyDescent="0.25">
      <c r="A79" s="8">
        <v>44060</v>
      </c>
      <c r="F79">
        <v>-20</v>
      </c>
      <c r="G79">
        <v>13</v>
      </c>
      <c r="H79" s="34">
        <f>VLOOKUP(A79,[1]barmm!$B:$F,4,FALSE)</f>
        <v>3.3434871666304898E-2</v>
      </c>
      <c r="I79" s="38">
        <f t="shared" si="1"/>
        <v>3.3434871666304898E-2</v>
      </c>
    </row>
    <row r="80" spans="1:9" x14ac:dyDescent="0.25">
      <c r="A80" s="8">
        <v>44061</v>
      </c>
      <c r="F80">
        <v>-19</v>
      </c>
      <c r="G80">
        <v>13</v>
      </c>
      <c r="H80" s="34">
        <f>VLOOKUP(A80,[1]barmm!$B:$F,4,FALSE)</f>
        <v>4.5861508766747203E-2</v>
      </c>
      <c r="I80" s="38">
        <f t="shared" si="1"/>
        <v>4.5861508766747203E-2</v>
      </c>
    </row>
    <row r="81" spans="1:9" x14ac:dyDescent="0.25">
      <c r="A81" s="8">
        <v>44062</v>
      </c>
      <c r="F81">
        <v>-21</v>
      </c>
      <c r="G81">
        <v>12</v>
      </c>
      <c r="H81" s="34">
        <f>VLOOKUP(A81,[1]barmm!$B:$F,4,FALSE)</f>
        <v>3.1854156859401503E-2</v>
      </c>
      <c r="I81" s="38">
        <f t="shared" si="1"/>
        <v>3.1854156859401503E-2</v>
      </c>
    </row>
    <row r="82" spans="1:9" x14ac:dyDescent="0.25">
      <c r="A82" s="8">
        <v>44063</v>
      </c>
      <c r="F82">
        <v>-34</v>
      </c>
      <c r="G82">
        <v>15</v>
      </c>
      <c r="H82" s="34">
        <f>VLOOKUP(A82,[1]barmm!$B:$F,4,FALSE)</f>
        <v>1.8059266334071299E-2</v>
      </c>
      <c r="I82" s="38">
        <f t="shared" si="1"/>
        <v>1.8059266334071299E-2</v>
      </c>
    </row>
    <row r="83" spans="1:9" x14ac:dyDescent="0.25">
      <c r="A83" s="8">
        <v>44064</v>
      </c>
      <c r="F83">
        <v>-32</v>
      </c>
      <c r="G83">
        <v>17</v>
      </c>
      <c r="H83" s="34">
        <f>VLOOKUP(A83,[1]barmm!$B:$F,4,FALSE)</f>
        <v>2.19844327518047E-2</v>
      </c>
      <c r="I83" s="38">
        <f t="shared" si="1"/>
        <v>2.19844327518047E-2</v>
      </c>
    </row>
    <row r="84" spans="1:9" x14ac:dyDescent="0.25">
      <c r="A84" s="8">
        <v>44065</v>
      </c>
      <c r="G84">
        <v>10</v>
      </c>
      <c r="H84" s="34">
        <f>VLOOKUP(A84,[1]barmm!$B:$F,4,FALSE)</f>
        <v>6.6048048616662206E-2</v>
      </c>
      <c r="I84" s="38">
        <f t="shared" si="1"/>
        <v>6.6048048616662206E-2</v>
      </c>
    </row>
    <row r="85" spans="1:9" x14ac:dyDescent="0.25">
      <c r="A85" s="8">
        <v>44066</v>
      </c>
      <c r="G85">
        <v>19</v>
      </c>
      <c r="H85" s="34">
        <f>VLOOKUP(A85,[1]barmm!$B:$F,4,FALSE)</f>
        <v>2.2299084957676699E-2</v>
      </c>
      <c r="I85" s="38">
        <f t="shared" si="1"/>
        <v>2.2299084957676699E-2</v>
      </c>
    </row>
    <row r="86" spans="1:9" x14ac:dyDescent="0.25">
      <c r="A86" s="8">
        <v>44067</v>
      </c>
      <c r="F86">
        <v>-15</v>
      </c>
      <c r="G86">
        <v>12</v>
      </c>
      <c r="H86" s="34">
        <f>VLOOKUP(A86,[1]barmm!$B:$F,4,FALSE)</f>
        <v>3.4410690535970699E-2</v>
      </c>
      <c r="I86" s="38">
        <f t="shared" si="1"/>
        <v>3.4410690535970699E-2</v>
      </c>
    </row>
    <row r="87" spans="1:9" x14ac:dyDescent="0.25">
      <c r="A87" s="8">
        <v>44068</v>
      </c>
      <c r="F87">
        <v>-19</v>
      </c>
      <c r="G87">
        <v>14</v>
      </c>
      <c r="H87" s="34">
        <f>VLOOKUP(A87,[1]barmm!$B:$F,4,FALSE)</f>
        <v>2.2278507973818799E-2</v>
      </c>
      <c r="I87" s="38">
        <f t="shared" si="1"/>
        <v>2.2278507973818799E-2</v>
      </c>
    </row>
    <row r="88" spans="1:9" x14ac:dyDescent="0.25">
      <c r="A88" s="8">
        <v>44069</v>
      </c>
      <c r="F88">
        <v>-19</v>
      </c>
      <c r="G88">
        <v>14</v>
      </c>
      <c r="H88" s="34">
        <f>VLOOKUP(A88,[1]barmm!$B:$F,4,FALSE)</f>
        <v>2.2780485791065001E-2</v>
      </c>
      <c r="I88" s="38">
        <f t="shared" si="1"/>
        <v>2.2780485791065001E-2</v>
      </c>
    </row>
    <row r="89" spans="1:9" x14ac:dyDescent="0.25">
      <c r="A89" s="8">
        <v>44070</v>
      </c>
      <c r="F89">
        <v>-18</v>
      </c>
      <c r="G89">
        <v>14</v>
      </c>
      <c r="H89" s="34">
        <f>VLOOKUP(A89,[1]barmm!$B:$F,4,FALSE)</f>
        <v>1.1705293978991701E-2</v>
      </c>
      <c r="I89" s="38">
        <f t="shared" si="1"/>
        <v>1.1705293978991701E-2</v>
      </c>
    </row>
    <row r="90" spans="1:9" x14ac:dyDescent="0.25">
      <c r="A90" s="8">
        <v>44071</v>
      </c>
      <c r="F90">
        <v>-12</v>
      </c>
      <c r="G90">
        <v>13</v>
      </c>
      <c r="H90" s="34">
        <f>VLOOKUP(A90,[1]barmm!$B:$F,4,FALSE)</f>
        <v>1.85084111420258E-2</v>
      </c>
      <c r="I90" s="38">
        <f t="shared" si="1"/>
        <v>1.85084111420258E-2</v>
      </c>
    </row>
    <row r="91" spans="1:9" x14ac:dyDescent="0.25">
      <c r="A91" s="8">
        <v>44072</v>
      </c>
      <c r="G91">
        <v>10</v>
      </c>
      <c r="H91" s="34">
        <f>VLOOKUP(A91,[1]barmm!$B:$F,4,FALSE)</f>
        <v>5.4118044769523796E-3</v>
      </c>
      <c r="I91" s="38">
        <f t="shared" si="1"/>
        <v>5.4118044769523796E-3</v>
      </c>
    </row>
    <row r="92" spans="1:9" x14ac:dyDescent="0.25">
      <c r="A92" s="8">
        <v>44073</v>
      </c>
      <c r="G92">
        <v>18</v>
      </c>
      <c r="H92" s="34">
        <f>VLOOKUP(A92,[1]barmm!$B:$F,4,FALSE)</f>
        <v>2.9014111259292999E-2</v>
      </c>
      <c r="I92" s="38">
        <f t="shared" si="1"/>
        <v>2.9014111259292999E-2</v>
      </c>
    </row>
    <row r="93" spans="1:9" x14ac:dyDescent="0.25">
      <c r="A93" s="8">
        <v>44074</v>
      </c>
      <c r="F93">
        <v>-37</v>
      </c>
      <c r="G93">
        <v>15</v>
      </c>
      <c r="H93" s="34">
        <f>VLOOKUP(A93,[1]barmm!$B:$F,4,FALSE)</f>
        <v>1.04627849967207E-2</v>
      </c>
      <c r="I93" s="38">
        <f t="shared" si="1"/>
        <v>1.04627849967207E-2</v>
      </c>
    </row>
    <row r="94" spans="1:9" x14ac:dyDescent="0.25">
      <c r="A94" s="8">
        <v>44075</v>
      </c>
      <c r="F94">
        <v>-16</v>
      </c>
      <c r="G94">
        <v>12</v>
      </c>
      <c r="H94" s="34">
        <f>VLOOKUP(A94,[1]barmm!$B:$F,4,FALSE)</f>
        <v>1.09492239691507E-2</v>
      </c>
      <c r="I94" s="38">
        <f t="shared" si="1"/>
        <v>1.09492239691507E-2</v>
      </c>
    </row>
    <row r="95" spans="1:9" x14ac:dyDescent="0.25">
      <c r="A95" s="8">
        <v>44076</v>
      </c>
      <c r="F95">
        <v>-20</v>
      </c>
      <c r="G95">
        <v>14</v>
      </c>
      <c r="H95" s="34">
        <f>VLOOKUP(A95,[1]barmm!$B:$F,4,FALSE)</f>
        <v>2.2534388302404802E-2</v>
      </c>
      <c r="I95" s="38">
        <f t="shared" si="1"/>
        <v>2.2534388302404802E-2</v>
      </c>
    </row>
    <row r="96" spans="1:9" x14ac:dyDescent="0.25">
      <c r="A96" s="8">
        <v>44077</v>
      </c>
      <c r="F96">
        <v>-18</v>
      </c>
      <c r="G96">
        <v>13</v>
      </c>
      <c r="H96" s="34">
        <f>VLOOKUP(A96,[1]barmm!$B:$F,4,FALSE)</f>
        <v>4.0520281000283001E-2</v>
      </c>
      <c r="I96" s="38">
        <f t="shared" si="1"/>
        <v>4.0520281000283001E-2</v>
      </c>
    </row>
    <row r="97" spans="1:9" x14ac:dyDescent="0.25">
      <c r="A97" s="8">
        <v>44078</v>
      </c>
      <c r="F97">
        <v>-18</v>
      </c>
      <c r="G97">
        <v>16</v>
      </c>
      <c r="H97" s="34">
        <f>VLOOKUP(A97,[1]barmm!$B:$F,4,FALSE)</f>
        <v>4.6672670820601302E-2</v>
      </c>
      <c r="I97" s="38">
        <f t="shared" si="1"/>
        <v>4.6672670820601302E-2</v>
      </c>
    </row>
    <row r="98" spans="1:9" x14ac:dyDescent="0.25">
      <c r="A98" s="8">
        <v>44079</v>
      </c>
      <c r="G98">
        <v>15</v>
      </c>
      <c r="H98" s="34">
        <f>VLOOKUP(A98,[1]barmm!$B:$F,4,FALSE)</f>
        <v>1.51692939167266E-2</v>
      </c>
      <c r="I98" s="38">
        <f t="shared" si="1"/>
        <v>1.51692939167266E-2</v>
      </c>
    </row>
    <row r="99" spans="1:9" x14ac:dyDescent="0.25">
      <c r="A99" s="8">
        <v>44080</v>
      </c>
      <c r="G99">
        <v>19</v>
      </c>
      <c r="H99" s="34">
        <f>VLOOKUP(A99,[1]barmm!$B:$F,4,FALSE)</f>
        <v>8.6604615661320401E-3</v>
      </c>
      <c r="I99" s="38">
        <f t="shared" si="1"/>
        <v>8.6604615661320401E-3</v>
      </c>
    </row>
    <row r="100" spans="1:9" x14ac:dyDescent="0.25">
      <c r="A100" s="8">
        <v>44081</v>
      </c>
      <c r="F100">
        <v>-25</v>
      </c>
      <c r="G100">
        <v>16</v>
      </c>
      <c r="H100" s="34">
        <f>VLOOKUP(A100,[1]barmm!$B:$F,4,FALSE)</f>
        <v>5.4886429397837597E-2</v>
      </c>
      <c r="I100" s="38">
        <f t="shared" si="1"/>
        <v>5.4886429397837597E-2</v>
      </c>
    </row>
    <row r="101" spans="1:9" x14ac:dyDescent="0.25">
      <c r="A101" s="8">
        <v>44082</v>
      </c>
      <c r="F101">
        <v>-24</v>
      </c>
      <c r="G101">
        <v>16</v>
      </c>
      <c r="H101" s="34">
        <f>VLOOKUP(A101,[1]barmm!$B:$F,4,FALSE)</f>
        <v>3.8842949339526797E-2</v>
      </c>
      <c r="I101" s="38">
        <f t="shared" si="1"/>
        <v>3.8842949339526797E-2</v>
      </c>
    </row>
    <row r="102" spans="1:9" x14ac:dyDescent="0.25">
      <c r="A102" s="8">
        <v>44083</v>
      </c>
      <c r="F102">
        <v>-24</v>
      </c>
      <c r="G102">
        <v>16</v>
      </c>
      <c r="H102" s="34">
        <f>VLOOKUP(A102,[1]barmm!$B:$F,4,FALSE)</f>
        <v>8.6122404476782696E-3</v>
      </c>
      <c r="I102" s="38">
        <f t="shared" si="1"/>
        <v>8.6122404476782696E-3</v>
      </c>
    </row>
    <row r="103" spans="1:9" x14ac:dyDescent="0.25">
      <c r="A103" s="8">
        <v>44084</v>
      </c>
      <c r="F103">
        <v>-25</v>
      </c>
      <c r="G103">
        <v>16</v>
      </c>
      <c r="H103" s="34">
        <f>VLOOKUP(A103,[1]barmm!$B:$F,4,FALSE)</f>
        <v>1.8092103733741701E-2</v>
      </c>
      <c r="I103" s="38">
        <f t="shared" si="1"/>
        <v>1.8092103733741701E-2</v>
      </c>
    </row>
    <row r="104" spans="1:9" x14ac:dyDescent="0.25">
      <c r="A104" s="8">
        <v>44085</v>
      </c>
      <c r="B104">
        <v>-22</v>
      </c>
      <c r="C104">
        <v>0</v>
      </c>
      <c r="D104">
        <v>-10</v>
      </c>
      <c r="E104">
        <v>-64</v>
      </c>
      <c r="F104">
        <v>-21</v>
      </c>
      <c r="G104">
        <v>16</v>
      </c>
      <c r="H104" s="34">
        <f>VLOOKUP(A104,[1]barmm!$B:$F,4,FALSE)</f>
        <v>2.5293423619429101E-2</v>
      </c>
      <c r="I104" s="38">
        <f t="shared" si="1"/>
        <v>2.5293423619429101E-2</v>
      </c>
    </row>
    <row r="105" spans="1:9" x14ac:dyDescent="0.25">
      <c r="A105" s="8">
        <v>44086</v>
      </c>
      <c r="B105">
        <v>-38</v>
      </c>
      <c r="C105">
        <v>-12</v>
      </c>
      <c r="D105">
        <v>-12</v>
      </c>
      <c r="E105">
        <v>-65</v>
      </c>
      <c r="F105">
        <v>-11</v>
      </c>
      <c r="G105">
        <v>14</v>
      </c>
      <c r="H105" s="34">
        <f>VLOOKUP(A105,[1]barmm!$B:$F,4,FALSE)</f>
        <v>2.3238969159372999E-2</v>
      </c>
      <c r="I105" s="38">
        <f t="shared" si="1"/>
        <v>2.3238969159372999E-2</v>
      </c>
    </row>
    <row r="106" spans="1:9" x14ac:dyDescent="0.25">
      <c r="A106" s="8">
        <v>44087</v>
      </c>
      <c r="B106">
        <v>-74</v>
      </c>
      <c r="C106">
        <v>-61</v>
      </c>
      <c r="D106">
        <v>-19</v>
      </c>
      <c r="E106">
        <v>-71</v>
      </c>
      <c r="F106">
        <v>-33</v>
      </c>
      <c r="G106">
        <v>18</v>
      </c>
      <c r="H106" s="34">
        <f>VLOOKUP(A106,[1]barmm!$B:$F,4,FALSE)</f>
        <v>3.7942854812453901E-2</v>
      </c>
      <c r="I106" s="38">
        <f t="shared" si="1"/>
        <v>3.7942854812453901E-2</v>
      </c>
    </row>
    <row r="107" spans="1:9" x14ac:dyDescent="0.25">
      <c r="A107" s="8">
        <v>44088</v>
      </c>
      <c r="B107">
        <v>-9</v>
      </c>
      <c r="C107">
        <v>5</v>
      </c>
      <c r="D107">
        <v>-7</v>
      </c>
      <c r="E107">
        <v>-63</v>
      </c>
      <c r="F107">
        <v>-24</v>
      </c>
      <c r="G107">
        <v>14</v>
      </c>
      <c r="H107" s="34">
        <f>VLOOKUP(A107,[1]barmm!$B:$F,4,FALSE)</f>
        <v>8.3067436433644296E-2</v>
      </c>
      <c r="I107" s="38">
        <f t="shared" si="1"/>
        <v>8.3067436433644296E-2</v>
      </c>
    </row>
    <row r="108" spans="1:9" x14ac:dyDescent="0.25">
      <c r="A108" s="8">
        <v>44089</v>
      </c>
      <c r="B108">
        <v>-16</v>
      </c>
      <c r="C108">
        <v>-8</v>
      </c>
      <c r="D108">
        <v>-14</v>
      </c>
      <c r="E108">
        <v>-63</v>
      </c>
      <c r="F108">
        <v>-26</v>
      </c>
      <c r="G108">
        <v>17</v>
      </c>
      <c r="H108" s="34">
        <f>VLOOKUP(A108,[1]barmm!$B:$F,4,FALSE)</f>
        <v>0.10957781409582699</v>
      </c>
      <c r="I108" s="38">
        <f t="shared" si="1"/>
        <v>0.10957781409582699</v>
      </c>
    </row>
    <row r="109" spans="1:9" x14ac:dyDescent="0.25">
      <c r="A109" s="8">
        <v>44090</v>
      </c>
      <c r="B109">
        <v>-17</v>
      </c>
      <c r="C109">
        <v>-3</v>
      </c>
      <c r="D109">
        <v>-17</v>
      </c>
      <c r="E109">
        <v>-65</v>
      </c>
      <c r="F109">
        <v>-29</v>
      </c>
      <c r="G109">
        <v>18</v>
      </c>
      <c r="H109" s="34" t="str">
        <f>VLOOKUP(A109,[1]barmm!$B:$F,4,FALSE)</f>
        <v>NaN</v>
      </c>
      <c r="I109" s="38">
        <f t="shared" si="1"/>
        <v>0.10957781409582699</v>
      </c>
    </row>
    <row r="110" spans="1:9" x14ac:dyDescent="0.25">
      <c r="A110" s="8">
        <v>44091</v>
      </c>
      <c r="B110">
        <v>-11</v>
      </c>
      <c r="C110">
        <v>2</v>
      </c>
      <c r="D110">
        <v>-6</v>
      </c>
      <c r="E110">
        <v>-63</v>
      </c>
      <c r="F110">
        <v>-23</v>
      </c>
      <c r="G110">
        <v>17</v>
      </c>
      <c r="H110" s="34">
        <f>VLOOKUP(A110,[1]barmm!$B:$F,4,FALSE)</f>
        <v>0.220541897136937</v>
      </c>
      <c r="I110" s="38">
        <f t="shared" si="1"/>
        <v>0.220541897136937</v>
      </c>
    </row>
    <row r="111" spans="1:9" x14ac:dyDescent="0.25">
      <c r="A111" s="8">
        <v>44092</v>
      </c>
      <c r="B111">
        <v>-21</v>
      </c>
      <c r="C111">
        <v>-4</v>
      </c>
      <c r="D111">
        <v>-9</v>
      </c>
      <c r="E111">
        <v>-63</v>
      </c>
      <c r="F111">
        <v>-21</v>
      </c>
      <c r="G111">
        <v>19</v>
      </c>
      <c r="H111" s="34">
        <f>VLOOKUP(A111,[1]barmm!$B:$F,4,FALSE)</f>
        <v>1.8845607856841699E-2</v>
      </c>
      <c r="I111" s="38">
        <f t="shared" si="1"/>
        <v>1.8845607856841699E-2</v>
      </c>
    </row>
    <row r="112" spans="1:9" x14ac:dyDescent="0.25">
      <c r="A112" s="8">
        <v>44093</v>
      </c>
      <c r="B112">
        <v>-36</v>
      </c>
      <c r="C112">
        <v>-16</v>
      </c>
      <c r="D112">
        <v>-9</v>
      </c>
      <c r="E112">
        <v>-65</v>
      </c>
      <c r="F112">
        <v>-11</v>
      </c>
      <c r="G112">
        <v>15</v>
      </c>
      <c r="H112" s="34">
        <f>VLOOKUP(A112,[1]barmm!$B:$F,4,FALSE)</f>
        <v>3.5895597507778598E-2</v>
      </c>
      <c r="I112" s="38">
        <f t="shared" si="1"/>
        <v>3.5895597507778598E-2</v>
      </c>
    </row>
    <row r="113" spans="1:9" x14ac:dyDescent="0.25">
      <c r="A113" s="8">
        <v>44094</v>
      </c>
      <c r="B113">
        <v>-78</v>
      </c>
      <c r="C113">
        <v>-72</v>
      </c>
      <c r="D113">
        <v>-26</v>
      </c>
      <c r="E113">
        <v>-78</v>
      </c>
      <c r="F113">
        <v>-38</v>
      </c>
      <c r="H113" s="34">
        <f>VLOOKUP(A113,[1]barmm!$B:$F,4,FALSE)</f>
        <v>2.1998599620652599E-2</v>
      </c>
      <c r="I113" s="38">
        <f t="shared" si="1"/>
        <v>2.1998599620652599E-2</v>
      </c>
    </row>
    <row r="114" spans="1:9" x14ac:dyDescent="0.25">
      <c r="A114" s="8">
        <v>44095</v>
      </c>
      <c r="B114">
        <v>-7</v>
      </c>
      <c r="C114">
        <v>7</v>
      </c>
      <c r="D114">
        <v>-6</v>
      </c>
      <c r="E114">
        <v>-68</v>
      </c>
      <c r="F114">
        <v>-25</v>
      </c>
      <c r="G114">
        <v>16</v>
      </c>
      <c r="H114" s="34">
        <f>VLOOKUP(A114,[1]barmm!$B:$F,4,FALSE)</f>
        <v>1.8192985468051499E-2</v>
      </c>
      <c r="I114" s="38">
        <f t="shared" si="1"/>
        <v>1.8192985468051499E-2</v>
      </c>
    </row>
    <row r="115" spans="1:9" x14ac:dyDescent="0.25">
      <c r="A115" s="8">
        <v>44096</v>
      </c>
      <c r="B115">
        <v>-15</v>
      </c>
      <c r="C115">
        <v>-8</v>
      </c>
      <c r="D115">
        <v>-8</v>
      </c>
      <c r="E115">
        <v>-62</v>
      </c>
      <c r="F115">
        <v>-24</v>
      </c>
      <c r="G115">
        <v>15</v>
      </c>
      <c r="H115" s="34">
        <f>VLOOKUP(A115,[1]barmm!$B:$F,4,FALSE)</f>
        <v>6.4547700117719197E-3</v>
      </c>
      <c r="I115" s="38">
        <f t="shared" si="1"/>
        <v>6.4547700117719197E-3</v>
      </c>
    </row>
    <row r="116" spans="1:9" x14ac:dyDescent="0.25">
      <c r="A116" s="8">
        <v>44097</v>
      </c>
      <c r="B116">
        <v>-21</v>
      </c>
      <c r="C116">
        <v>-8</v>
      </c>
      <c r="D116">
        <v>-17</v>
      </c>
      <c r="E116">
        <v>-65</v>
      </c>
      <c r="F116">
        <v>-27</v>
      </c>
      <c r="G116">
        <v>17</v>
      </c>
      <c r="H116" s="34">
        <f>VLOOKUP(A116,[1]barmm!$B:$F,4,FALSE)</f>
        <v>2.4600768222862401E-2</v>
      </c>
      <c r="I116" s="38">
        <f t="shared" si="1"/>
        <v>2.4600768222862401E-2</v>
      </c>
    </row>
    <row r="117" spans="1:9" x14ac:dyDescent="0.25">
      <c r="A117" s="8">
        <v>44098</v>
      </c>
      <c r="B117">
        <v>-23</v>
      </c>
      <c r="C117">
        <v>-21</v>
      </c>
      <c r="D117">
        <v>-13</v>
      </c>
      <c r="E117">
        <v>-70</v>
      </c>
      <c r="F117">
        <v>-26</v>
      </c>
      <c r="G117">
        <v>17</v>
      </c>
      <c r="H117" s="34">
        <f>VLOOKUP(A117,[1]barmm!$B:$F,4,FALSE)</f>
        <v>2.14361388808097E-2</v>
      </c>
      <c r="I117" s="38">
        <f t="shared" si="1"/>
        <v>2.14361388808097E-2</v>
      </c>
    </row>
    <row r="118" spans="1:9" x14ac:dyDescent="0.25">
      <c r="A118" s="8">
        <v>44099</v>
      </c>
      <c r="B118">
        <v>-25</v>
      </c>
      <c r="C118">
        <v>-19</v>
      </c>
      <c r="D118">
        <v>-13</v>
      </c>
      <c r="E118">
        <v>-68</v>
      </c>
      <c r="F118">
        <v>-20</v>
      </c>
      <c r="G118">
        <v>18</v>
      </c>
      <c r="H118" s="34">
        <f>VLOOKUP(A118,[1]barmm!$B:$F,4,FALSE)</f>
        <v>4.0722834350541498E-2</v>
      </c>
      <c r="I118" s="38">
        <f t="shared" si="1"/>
        <v>4.0722834350541498E-2</v>
      </c>
    </row>
    <row r="119" spans="1:9" x14ac:dyDescent="0.25">
      <c r="A119" s="8">
        <v>44100</v>
      </c>
      <c r="B119">
        <v>-25</v>
      </c>
      <c r="C119">
        <v>-12</v>
      </c>
      <c r="D119">
        <v>-13</v>
      </c>
      <c r="E119">
        <v>-71</v>
      </c>
      <c r="F119">
        <v>-8</v>
      </c>
      <c r="G119">
        <v>16</v>
      </c>
      <c r="H119" s="34">
        <f>VLOOKUP(A119,[1]barmm!$B:$F,4,FALSE)</f>
        <v>3.0966381836775501E-2</v>
      </c>
      <c r="I119" s="38">
        <f t="shared" si="1"/>
        <v>3.0966381836775501E-2</v>
      </c>
    </row>
    <row r="120" spans="1:9" x14ac:dyDescent="0.25">
      <c r="A120" s="8">
        <v>44101</v>
      </c>
      <c r="B120">
        <v>-82</v>
      </c>
      <c r="C120">
        <v>-78</v>
      </c>
      <c r="D120">
        <v>-27</v>
      </c>
      <c r="E120">
        <v>-79</v>
      </c>
      <c r="F120">
        <v>-43</v>
      </c>
      <c r="G120">
        <v>26</v>
      </c>
      <c r="H120" s="34">
        <f>VLOOKUP(A120,[1]barmm!$B:$F,4,FALSE)</f>
        <v>1.7045273975726499E-2</v>
      </c>
      <c r="I120" s="38">
        <f t="shared" si="1"/>
        <v>1.7045273975726499E-2</v>
      </c>
    </row>
    <row r="121" spans="1:9" x14ac:dyDescent="0.25">
      <c r="A121" s="8">
        <v>44102</v>
      </c>
      <c r="B121">
        <v>-16</v>
      </c>
      <c r="C121">
        <v>3</v>
      </c>
      <c r="D121">
        <v>-14</v>
      </c>
      <c r="E121">
        <v>-67</v>
      </c>
      <c r="F121">
        <v>-24</v>
      </c>
      <c r="G121">
        <v>17</v>
      </c>
      <c r="H121" s="34">
        <f>VLOOKUP(A121,[1]barmm!$B:$F,4,FALSE)</f>
        <v>3.3975809308447902E-2</v>
      </c>
      <c r="I121" s="38">
        <f t="shared" si="1"/>
        <v>3.3975809308447902E-2</v>
      </c>
    </row>
    <row r="122" spans="1:9" x14ac:dyDescent="0.25">
      <c r="A122" s="8">
        <v>44103</v>
      </c>
      <c r="B122">
        <v>-20</v>
      </c>
      <c r="C122">
        <v>-9</v>
      </c>
      <c r="D122">
        <v>-16</v>
      </c>
      <c r="E122">
        <v>-67</v>
      </c>
      <c r="F122">
        <v>-25</v>
      </c>
      <c r="G122">
        <v>18</v>
      </c>
      <c r="H122" s="34">
        <f>VLOOKUP(A122,[1]barmm!$B:$F,4,FALSE)</f>
        <v>4.5817531275481702E-2</v>
      </c>
      <c r="I122" s="38">
        <f t="shared" si="1"/>
        <v>4.5817531275481702E-2</v>
      </c>
    </row>
    <row r="123" spans="1:9" x14ac:dyDescent="0.25">
      <c r="A123" s="8">
        <v>44104</v>
      </c>
      <c r="B123">
        <v>-13</v>
      </c>
      <c r="C123">
        <v>0</v>
      </c>
      <c r="D123">
        <v>-19</v>
      </c>
      <c r="E123">
        <v>-63</v>
      </c>
      <c r="F123">
        <v>-27</v>
      </c>
      <c r="G123">
        <v>14</v>
      </c>
      <c r="H123" s="34">
        <f>VLOOKUP(A123,[1]barmm!$B:$F,4,FALSE)</f>
        <v>3.72381225450331E-2</v>
      </c>
      <c r="I123" s="38">
        <f t="shared" si="1"/>
        <v>3.72381225450331E-2</v>
      </c>
    </row>
    <row r="124" spans="1:9" x14ac:dyDescent="0.25">
      <c r="A124" s="8">
        <v>44105</v>
      </c>
      <c r="B124">
        <v>-18</v>
      </c>
      <c r="C124">
        <v>-6</v>
      </c>
      <c r="D124">
        <v>-20</v>
      </c>
      <c r="E124">
        <v>-60</v>
      </c>
      <c r="F124">
        <v>-28</v>
      </c>
      <c r="G124">
        <v>11</v>
      </c>
      <c r="H124" s="34">
        <f>VLOOKUP(A124,[1]barmm!$B:$F,4,FALSE)</f>
        <v>3.31770061221223E-2</v>
      </c>
      <c r="I124" s="38">
        <f t="shared" si="1"/>
        <v>3.31770061221223E-2</v>
      </c>
    </row>
    <row r="125" spans="1:9" x14ac:dyDescent="0.25">
      <c r="A125" s="8">
        <v>44106</v>
      </c>
      <c r="B125">
        <v>-21</v>
      </c>
      <c r="C125">
        <v>-7</v>
      </c>
      <c r="D125">
        <v>-25</v>
      </c>
      <c r="E125">
        <v>-65</v>
      </c>
      <c r="F125">
        <v>-28</v>
      </c>
      <c r="G125">
        <v>11</v>
      </c>
      <c r="H125" s="34">
        <f>VLOOKUP(A125,[1]barmm!$B:$F,4,FALSE)</f>
        <v>1.2427532424260699E-2</v>
      </c>
      <c r="I125" s="38">
        <f t="shared" si="1"/>
        <v>1.2427532424260699E-2</v>
      </c>
    </row>
    <row r="126" spans="1:9" x14ac:dyDescent="0.25">
      <c r="A126" s="8">
        <v>44107</v>
      </c>
      <c r="B126">
        <v>-24</v>
      </c>
      <c r="C126">
        <v>-3</v>
      </c>
      <c r="D126">
        <v>-19</v>
      </c>
      <c r="E126">
        <v>-66</v>
      </c>
      <c r="F126">
        <v>-20</v>
      </c>
      <c r="G126">
        <v>8</v>
      </c>
      <c r="H126" s="34">
        <f>VLOOKUP(A126,[1]barmm!$B:$F,4,FALSE)</f>
        <v>3.5656788400459299E-2</v>
      </c>
      <c r="I126" s="38">
        <f t="shared" si="1"/>
        <v>3.5656788400459299E-2</v>
      </c>
    </row>
    <row r="127" spans="1:9" x14ac:dyDescent="0.25">
      <c r="A127" s="8">
        <v>44108</v>
      </c>
      <c r="B127">
        <v>-81</v>
      </c>
      <c r="C127">
        <v>-73</v>
      </c>
      <c r="D127">
        <v>-36</v>
      </c>
      <c r="E127">
        <v>-77</v>
      </c>
      <c r="F127">
        <v>-51</v>
      </c>
      <c r="G127">
        <v>19</v>
      </c>
      <c r="H127" s="34">
        <f>VLOOKUP(A127,[1]barmm!$B:$F,4,FALSE)</f>
        <v>4.3789926005765097E-2</v>
      </c>
      <c r="I127" s="38">
        <f t="shared" si="1"/>
        <v>4.3789926005765097E-2</v>
      </c>
    </row>
    <row r="128" spans="1:9" x14ac:dyDescent="0.25">
      <c r="A128" s="8">
        <v>44109</v>
      </c>
      <c r="B128">
        <v>-13</v>
      </c>
      <c r="C128">
        <v>7</v>
      </c>
      <c r="D128">
        <v>-25</v>
      </c>
      <c r="E128">
        <v>-61</v>
      </c>
      <c r="F128">
        <v>-28</v>
      </c>
      <c r="G128">
        <v>9</v>
      </c>
      <c r="H128" s="34">
        <f>VLOOKUP(A128,[1]barmm!$B:$F,4,FALSE)</f>
        <v>6.1492699877328499E-2</v>
      </c>
      <c r="I128" s="38">
        <f t="shared" si="1"/>
        <v>6.1492699877328499E-2</v>
      </c>
    </row>
    <row r="129" spans="1:9" x14ac:dyDescent="0.25">
      <c r="A129" s="8">
        <v>44110</v>
      </c>
      <c r="B129">
        <v>-17</v>
      </c>
      <c r="C129">
        <v>-2</v>
      </c>
      <c r="D129">
        <v>-27</v>
      </c>
      <c r="E129">
        <v>-60</v>
      </c>
      <c r="F129">
        <v>-29</v>
      </c>
      <c r="G129">
        <v>10</v>
      </c>
      <c r="H129" s="34">
        <f>VLOOKUP(A129,[1]barmm!$B:$F,4,FALSE)</f>
        <v>9.8097828568603392E-3</v>
      </c>
      <c r="I129" s="38">
        <f t="shared" si="1"/>
        <v>9.8097828568603392E-3</v>
      </c>
    </row>
    <row r="130" spans="1:9" x14ac:dyDescent="0.25">
      <c r="A130" s="8">
        <v>44111</v>
      </c>
      <c r="B130">
        <v>-18</v>
      </c>
      <c r="C130">
        <v>4</v>
      </c>
      <c r="D130">
        <v>-19</v>
      </c>
      <c r="E130">
        <v>-61</v>
      </c>
      <c r="F130">
        <v>-27</v>
      </c>
      <c r="G130">
        <v>11</v>
      </c>
      <c r="H130" s="34">
        <f>VLOOKUP(A130,[1]barmm!$B:$F,4,FALSE)</f>
        <v>0.30843156399704502</v>
      </c>
      <c r="I130" s="38">
        <f t="shared" si="1"/>
        <v>0.30843156399704502</v>
      </c>
    </row>
    <row r="131" spans="1:9" x14ac:dyDescent="0.25">
      <c r="A131" s="8">
        <v>44112</v>
      </c>
      <c r="B131">
        <v>-14</v>
      </c>
      <c r="C131">
        <v>6</v>
      </c>
      <c r="D131">
        <v>-9</v>
      </c>
      <c r="E131">
        <v>-65</v>
      </c>
      <c r="F131">
        <v>-24</v>
      </c>
      <c r="G131">
        <v>13</v>
      </c>
      <c r="H131" s="34">
        <f>VLOOKUP(A131,[1]barmm!$B:$F,4,FALSE)</f>
        <v>2.5807034441828702E-2</v>
      </c>
      <c r="I131" s="38">
        <f t="shared" ref="I131:I194" si="2">IF(H131="NaN",I130,H131)*1</f>
        <v>2.5807034441828702E-2</v>
      </c>
    </row>
    <row r="132" spans="1:9" x14ac:dyDescent="0.25">
      <c r="A132" s="8">
        <v>44113</v>
      </c>
      <c r="B132">
        <v>-18</v>
      </c>
      <c r="C132">
        <v>6</v>
      </c>
      <c r="D132">
        <v>-14</v>
      </c>
      <c r="E132">
        <v>-65</v>
      </c>
      <c r="F132">
        <v>-17</v>
      </c>
      <c r="G132">
        <v>16</v>
      </c>
      <c r="H132" s="34">
        <f>VLOOKUP(A132,[1]barmm!$B:$F,4,FALSE)</f>
        <v>4.2286209164880101E-2</v>
      </c>
      <c r="I132" s="38">
        <f t="shared" si="2"/>
        <v>4.2286209164880101E-2</v>
      </c>
    </row>
    <row r="133" spans="1:9" x14ac:dyDescent="0.25">
      <c r="A133" s="8">
        <v>44114</v>
      </c>
      <c r="B133">
        <v>-22</v>
      </c>
      <c r="C133">
        <v>3</v>
      </c>
      <c r="D133">
        <v>-13</v>
      </c>
      <c r="E133">
        <v>-63</v>
      </c>
      <c r="F133">
        <v>-7</v>
      </c>
      <c r="G133">
        <v>13</v>
      </c>
      <c r="H133" s="34">
        <f>VLOOKUP(A133,[1]barmm!$B:$F,4,FALSE)</f>
        <v>2.5998738179219199E-2</v>
      </c>
      <c r="I133" s="38">
        <f t="shared" si="2"/>
        <v>2.5998738179219199E-2</v>
      </c>
    </row>
    <row r="134" spans="1:9" x14ac:dyDescent="0.25">
      <c r="A134" s="8">
        <v>44115</v>
      </c>
      <c r="B134">
        <v>-80</v>
      </c>
      <c r="C134">
        <v>-68</v>
      </c>
      <c r="D134">
        <v>-30</v>
      </c>
      <c r="E134">
        <v>-74</v>
      </c>
      <c r="F134">
        <v>-42</v>
      </c>
      <c r="G134">
        <v>24</v>
      </c>
      <c r="H134" s="34">
        <f>VLOOKUP(A134,[1]barmm!$B:$F,4,FALSE)</f>
        <v>1.89977243528709E-2</v>
      </c>
      <c r="I134" s="38">
        <f t="shared" si="2"/>
        <v>1.89977243528709E-2</v>
      </c>
    </row>
    <row r="135" spans="1:9" x14ac:dyDescent="0.25">
      <c r="A135" s="8">
        <v>44116</v>
      </c>
      <c r="B135">
        <v>-12</v>
      </c>
      <c r="C135">
        <v>21</v>
      </c>
      <c r="D135">
        <v>-17</v>
      </c>
      <c r="E135">
        <v>-64</v>
      </c>
      <c r="F135">
        <v>-22</v>
      </c>
      <c r="G135">
        <v>15</v>
      </c>
      <c r="H135" s="34">
        <f>VLOOKUP(A135,[1]barmm!$B:$F,4,FALSE)</f>
        <v>4.0324031635198702E-2</v>
      </c>
      <c r="I135" s="38">
        <f t="shared" si="2"/>
        <v>4.0324031635198702E-2</v>
      </c>
    </row>
    <row r="136" spans="1:9" x14ac:dyDescent="0.25">
      <c r="A136" s="8">
        <v>44117</v>
      </c>
      <c r="B136">
        <v>-18</v>
      </c>
      <c r="C136">
        <v>-2</v>
      </c>
      <c r="D136">
        <v>-22</v>
      </c>
      <c r="E136">
        <v>-65</v>
      </c>
      <c r="F136">
        <v>-23</v>
      </c>
      <c r="G136">
        <v>16</v>
      </c>
      <c r="H136" s="34">
        <f>VLOOKUP(A136,[1]barmm!$B:$F,4,FALSE)</f>
        <v>7.3769951085431801E-2</v>
      </c>
      <c r="I136" s="38">
        <f t="shared" si="2"/>
        <v>7.3769951085431801E-2</v>
      </c>
    </row>
    <row r="137" spans="1:9" x14ac:dyDescent="0.25">
      <c r="A137" s="8">
        <v>44118</v>
      </c>
      <c r="B137">
        <v>-20</v>
      </c>
      <c r="C137">
        <v>1</v>
      </c>
      <c r="D137">
        <v>-22</v>
      </c>
      <c r="E137">
        <v>-67</v>
      </c>
      <c r="F137">
        <v>-24</v>
      </c>
      <c r="G137">
        <v>17</v>
      </c>
      <c r="H137" s="34">
        <f>VLOOKUP(A137,[1]barmm!$B:$F,4,FALSE)</f>
        <v>1.00899755954742E-2</v>
      </c>
      <c r="I137" s="38">
        <f t="shared" si="2"/>
        <v>1.00899755954742E-2</v>
      </c>
    </row>
    <row r="138" spans="1:9" x14ac:dyDescent="0.25">
      <c r="A138" s="8">
        <v>44119</v>
      </c>
      <c r="B138">
        <v>-12</v>
      </c>
      <c r="C138">
        <v>0</v>
      </c>
      <c r="D138">
        <v>-18</v>
      </c>
      <c r="E138">
        <v>-69</v>
      </c>
      <c r="F138">
        <v>-21</v>
      </c>
      <c r="G138">
        <v>15</v>
      </c>
      <c r="H138" s="34">
        <f>VLOOKUP(A138,[1]barmm!$B:$F,4,FALSE)</f>
        <v>4.0427543566125303E-2</v>
      </c>
      <c r="I138" s="38">
        <f t="shared" si="2"/>
        <v>4.0427543566125303E-2</v>
      </c>
    </row>
    <row r="139" spans="1:9" x14ac:dyDescent="0.25">
      <c r="A139" s="8">
        <v>44120</v>
      </c>
      <c r="B139">
        <v>-21</v>
      </c>
      <c r="C139">
        <v>1</v>
      </c>
      <c r="D139">
        <v>-22</v>
      </c>
      <c r="E139">
        <v>-69</v>
      </c>
      <c r="F139">
        <v>-20</v>
      </c>
      <c r="G139">
        <v>18</v>
      </c>
      <c r="H139" s="34">
        <f>VLOOKUP(A139,[1]barmm!$B:$F,4,FALSE)</f>
        <v>3.7145527300639199E-2</v>
      </c>
      <c r="I139" s="38">
        <f t="shared" si="2"/>
        <v>3.7145527300639199E-2</v>
      </c>
    </row>
    <row r="140" spans="1:9" x14ac:dyDescent="0.25">
      <c r="A140" s="8">
        <v>44121</v>
      </c>
      <c r="B140">
        <v>-20</v>
      </c>
      <c r="C140">
        <v>4</v>
      </c>
      <c r="D140">
        <v>-16</v>
      </c>
      <c r="E140">
        <v>-70</v>
      </c>
      <c r="F140">
        <v>-7</v>
      </c>
      <c r="G140">
        <v>14</v>
      </c>
      <c r="H140" s="34">
        <f>VLOOKUP(A140,[1]barmm!$B:$F,4,FALSE)</f>
        <v>2.8222283336237001E-2</v>
      </c>
      <c r="I140" s="38">
        <f t="shared" si="2"/>
        <v>2.8222283336237001E-2</v>
      </c>
    </row>
    <row r="141" spans="1:9" x14ac:dyDescent="0.25">
      <c r="A141" s="8">
        <v>44122</v>
      </c>
      <c r="B141">
        <v>-83</v>
      </c>
      <c r="C141">
        <v>-75</v>
      </c>
      <c r="D141">
        <v>-41</v>
      </c>
      <c r="E141">
        <v>-80</v>
      </c>
      <c r="F141">
        <v>-41</v>
      </c>
      <c r="G141">
        <v>25</v>
      </c>
      <c r="H141" s="34">
        <f>VLOOKUP(A141,[1]barmm!$B:$F,4,FALSE)</f>
        <v>0.13547574723626599</v>
      </c>
      <c r="I141" s="38">
        <f t="shared" si="2"/>
        <v>0.13547574723626599</v>
      </c>
    </row>
    <row r="142" spans="1:9" x14ac:dyDescent="0.25">
      <c r="A142" s="8">
        <v>44123</v>
      </c>
      <c r="B142">
        <v>-13</v>
      </c>
      <c r="C142">
        <v>5</v>
      </c>
      <c r="D142">
        <v>-21</v>
      </c>
      <c r="E142">
        <v>-69</v>
      </c>
      <c r="F142">
        <v>-23</v>
      </c>
      <c r="G142">
        <v>17</v>
      </c>
      <c r="H142" s="34">
        <f>VLOOKUP(A142,[1]barmm!$B:$F,4,FALSE)</f>
        <v>6.9574007252356296E-2</v>
      </c>
      <c r="I142" s="38">
        <f t="shared" si="2"/>
        <v>6.9574007252356296E-2</v>
      </c>
    </row>
    <row r="143" spans="1:9" x14ac:dyDescent="0.25">
      <c r="A143" s="8">
        <v>44124</v>
      </c>
      <c r="B143">
        <v>-23</v>
      </c>
      <c r="C143">
        <v>-12</v>
      </c>
      <c r="D143">
        <v>-25</v>
      </c>
      <c r="E143">
        <v>-69</v>
      </c>
      <c r="F143">
        <v>-24</v>
      </c>
      <c r="G143">
        <v>17</v>
      </c>
      <c r="H143" s="34" t="str">
        <f>VLOOKUP(A143,[1]barmm!$B:$F,4,FALSE)</f>
        <v>NaN</v>
      </c>
      <c r="I143" s="38">
        <f t="shared" si="2"/>
        <v>6.9574007252356296E-2</v>
      </c>
    </row>
    <row r="144" spans="1:9" x14ac:dyDescent="0.25">
      <c r="A144" s="8">
        <v>44125</v>
      </c>
      <c r="B144">
        <v>-16</v>
      </c>
      <c r="C144">
        <v>3</v>
      </c>
      <c r="D144">
        <v>-23</v>
      </c>
      <c r="E144">
        <v>-70</v>
      </c>
      <c r="F144">
        <v>-24</v>
      </c>
      <c r="G144">
        <v>15</v>
      </c>
      <c r="H144" s="34">
        <f>VLOOKUP(A144,[1]barmm!$B:$F,4,FALSE)</f>
        <v>5.0491698525806102E-2</v>
      </c>
      <c r="I144" s="38">
        <f t="shared" si="2"/>
        <v>5.0491698525806102E-2</v>
      </c>
    </row>
    <row r="145" spans="1:9" x14ac:dyDescent="0.25">
      <c r="A145" s="8">
        <v>44126</v>
      </c>
      <c r="B145">
        <v>-15</v>
      </c>
      <c r="C145">
        <v>2</v>
      </c>
      <c r="D145">
        <v>-7</v>
      </c>
      <c r="E145">
        <v>-70</v>
      </c>
      <c r="F145">
        <v>-23</v>
      </c>
      <c r="G145">
        <v>13</v>
      </c>
      <c r="H145" s="34">
        <f>VLOOKUP(A145,[1]barmm!$B:$F,4,FALSE)</f>
        <v>6.9989100254891495E-2</v>
      </c>
      <c r="I145" s="38">
        <f t="shared" si="2"/>
        <v>6.9989100254891495E-2</v>
      </c>
    </row>
    <row r="146" spans="1:9" x14ac:dyDescent="0.25">
      <c r="A146" s="8">
        <v>44127</v>
      </c>
      <c r="B146">
        <v>-22</v>
      </c>
      <c r="C146">
        <v>-6</v>
      </c>
      <c r="D146">
        <v>-14</v>
      </c>
      <c r="E146">
        <v>-73</v>
      </c>
      <c r="F146">
        <v>-21</v>
      </c>
      <c r="G146">
        <v>14</v>
      </c>
      <c r="H146" s="34">
        <f>VLOOKUP(A146,[1]barmm!$B:$F,4,FALSE)</f>
        <v>3.8951314117812198E-2</v>
      </c>
      <c r="I146" s="38">
        <f t="shared" si="2"/>
        <v>3.8951314117812198E-2</v>
      </c>
    </row>
    <row r="147" spans="1:9" x14ac:dyDescent="0.25">
      <c r="A147" s="8">
        <v>44128</v>
      </c>
      <c r="B147">
        <v>-18</v>
      </c>
      <c r="C147">
        <v>-3</v>
      </c>
      <c r="D147">
        <v>-7</v>
      </c>
      <c r="E147">
        <v>-73</v>
      </c>
      <c r="F147">
        <v>-12</v>
      </c>
      <c r="G147">
        <v>10</v>
      </c>
      <c r="H147" s="34">
        <f>VLOOKUP(A147,[1]barmm!$B:$F,4,FALSE)</f>
        <v>3.2349807668977701E-2</v>
      </c>
      <c r="I147" s="38">
        <f t="shared" si="2"/>
        <v>3.2349807668977701E-2</v>
      </c>
    </row>
    <row r="148" spans="1:9" x14ac:dyDescent="0.25">
      <c r="A148" s="8">
        <v>44129</v>
      </c>
      <c r="B148">
        <v>-82</v>
      </c>
      <c r="C148">
        <v>-72</v>
      </c>
      <c r="D148">
        <v>-32</v>
      </c>
      <c r="E148">
        <v>-83</v>
      </c>
      <c r="F148">
        <v>-46</v>
      </c>
      <c r="G148">
        <v>21</v>
      </c>
      <c r="H148" s="34">
        <f>VLOOKUP(A148,[1]barmm!$B:$F,4,FALSE)</f>
        <v>0.18689619921720901</v>
      </c>
      <c r="I148" s="38">
        <f t="shared" si="2"/>
        <v>0.18689619921720901</v>
      </c>
    </row>
    <row r="149" spans="1:9" x14ac:dyDescent="0.25">
      <c r="A149" s="8">
        <v>44130</v>
      </c>
      <c r="B149">
        <v>-13</v>
      </c>
      <c r="C149">
        <v>9</v>
      </c>
      <c r="D149">
        <v>-12</v>
      </c>
      <c r="E149">
        <v>-70</v>
      </c>
      <c r="F149">
        <v>-25</v>
      </c>
      <c r="G149">
        <v>12</v>
      </c>
      <c r="H149" s="34">
        <f>VLOOKUP(A149,[1]barmm!$B:$F,4,FALSE)</f>
        <v>9.9432943670917096E-2</v>
      </c>
      <c r="I149" s="38">
        <f t="shared" si="2"/>
        <v>9.9432943670917096E-2</v>
      </c>
    </row>
    <row r="150" spans="1:9" x14ac:dyDescent="0.25">
      <c r="A150" s="8">
        <v>44131</v>
      </c>
      <c r="B150">
        <v>-12</v>
      </c>
      <c r="C150">
        <v>7</v>
      </c>
      <c r="D150">
        <v>-12</v>
      </c>
      <c r="E150">
        <v>-67</v>
      </c>
      <c r="F150">
        <v>-22</v>
      </c>
      <c r="G150">
        <v>11</v>
      </c>
      <c r="H150" s="34">
        <f>VLOOKUP(A150,[1]barmm!$B:$F,4,FALSE)</f>
        <v>1.1283833907569501E-2</v>
      </c>
      <c r="I150" s="38">
        <f t="shared" si="2"/>
        <v>1.1283833907569501E-2</v>
      </c>
    </row>
    <row r="151" spans="1:9" x14ac:dyDescent="0.25">
      <c r="A151" s="8">
        <v>44132</v>
      </c>
      <c r="B151">
        <v>-14</v>
      </c>
      <c r="C151">
        <v>0</v>
      </c>
      <c r="D151">
        <v>-19</v>
      </c>
      <c r="E151">
        <v>-76</v>
      </c>
      <c r="F151">
        <v>-27</v>
      </c>
      <c r="G151">
        <v>12</v>
      </c>
      <c r="H151" s="34">
        <f>VLOOKUP(A151,[1]barmm!$B:$F,4,FALSE)</f>
        <v>6.5974013690685104E-2</v>
      </c>
      <c r="I151" s="38">
        <f t="shared" si="2"/>
        <v>6.5974013690685104E-2</v>
      </c>
    </row>
    <row r="152" spans="1:9" x14ac:dyDescent="0.25">
      <c r="A152" s="8">
        <v>44133</v>
      </c>
      <c r="B152">
        <v>-16</v>
      </c>
      <c r="C152">
        <v>-5</v>
      </c>
      <c r="D152">
        <v>-12</v>
      </c>
      <c r="E152">
        <v>-64</v>
      </c>
      <c r="F152">
        <v>-43</v>
      </c>
      <c r="G152">
        <v>12</v>
      </c>
      <c r="H152" s="34">
        <f>VLOOKUP(A152,[1]barmm!$B:$F,4,FALSE)</f>
        <v>4.8076744707707397E-2</v>
      </c>
      <c r="I152" s="38">
        <f t="shared" si="2"/>
        <v>4.8076744707707397E-2</v>
      </c>
    </row>
    <row r="153" spans="1:9" x14ac:dyDescent="0.25">
      <c r="A153" s="8">
        <v>44134</v>
      </c>
      <c r="B153">
        <v>-21</v>
      </c>
      <c r="C153">
        <v>-5</v>
      </c>
      <c r="D153">
        <v>-19</v>
      </c>
      <c r="E153">
        <v>-65</v>
      </c>
      <c r="F153">
        <v>-24</v>
      </c>
      <c r="G153">
        <v>12</v>
      </c>
      <c r="H153" s="34">
        <f>VLOOKUP(A153,[1]barmm!$B:$F,4,FALSE)</f>
        <v>3.4355879841053198E-2</v>
      </c>
      <c r="I153" s="38">
        <f t="shared" si="2"/>
        <v>3.4355879841053198E-2</v>
      </c>
    </row>
    <row r="154" spans="1:9" x14ac:dyDescent="0.25">
      <c r="A154" s="8">
        <v>44135</v>
      </c>
      <c r="B154">
        <v>-25</v>
      </c>
      <c r="C154">
        <v>-7</v>
      </c>
      <c r="D154">
        <v>-14</v>
      </c>
      <c r="E154">
        <v>-67</v>
      </c>
      <c r="F154">
        <v>-16</v>
      </c>
      <c r="G154">
        <v>10</v>
      </c>
      <c r="H154" s="34">
        <f>VLOOKUP(A154,[1]barmm!$B:$F,4,FALSE)</f>
        <v>8.1659065869440106E-2</v>
      </c>
      <c r="I154" s="38">
        <f t="shared" si="2"/>
        <v>8.1659065869440106E-2</v>
      </c>
    </row>
    <row r="155" spans="1:9" x14ac:dyDescent="0.25">
      <c r="A155" s="8">
        <v>44136</v>
      </c>
      <c r="B155">
        <v>-85</v>
      </c>
      <c r="C155">
        <v>-71</v>
      </c>
      <c r="D155">
        <v>-38</v>
      </c>
      <c r="E155">
        <v>-79</v>
      </c>
      <c r="F155">
        <v>-49</v>
      </c>
      <c r="G155">
        <v>21</v>
      </c>
      <c r="H155" s="34" t="str">
        <f>VLOOKUP(A155,[1]barmm!$B:$F,4,FALSE)</f>
        <v>NaN</v>
      </c>
      <c r="I155" s="38">
        <f t="shared" si="2"/>
        <v>8.1659065869440106E-2</v>
      </c>
    </row>
    <row r="156" spans="1:9" x14ac:dyDescent="0.25">
      <c r="A156" s="8">
        <v>44137</v>
      </c>
      <c r="B156">
        <v>-22</v>
      </c>
      <c r="C156">
        <v>-6</v>
      </c>
      <c r="D156">
        <v>-21</v>
      </c>
      <c r="E156">
        <v>-67</v>
      </c>
      <c r="F156">
        <v>-47</v>
      </c>
      <c r="G156">
        <v>16</v>
      </c>
      <c r="H156" s="34">
        <f>VLOOKUP(A156,[1]barmm!$B:$F,4,FALSE)</f>
        <v>2.9649387876338799E-2</v>
      </c>
      <c r="I156" s="38">
        <f t="shared" si="2"/>
        <v>2.9649387876338799E-2</v>
      </c>
    </row>
    <row r="157" spans="1:9" x14ac:dyDescent="0.25">
      <c r="A157" s="8">
        <v>44138</v>
      </c>
      <c r="B157">
        <v>-12</v>
      </c>
      <c r="C157">
        <v>7</v>
      </c>
      <c r="D157">
        <v>-20</v>
      </c>
      <c r="E157">
        <v>-62</v>
      </c>
      <c r="F157">
        <v>-23</v>
      </c>
      <c r="G157">
        <v>10</v>
      </c>
      <c r="H157" s="34">
        <f>VLOOKUP(A157,[1]barmm!$B:$F,4,FALSE)</f>
        <v>3.1362960535721802E-2</v>
      </c>
      <c r="I157" s="38">
        <f t="shared" si="2"/>
        <v>3.1362960535721802E-2</v>
      </c>
    </row>
    <row r="158" spans="1:9" x14ac:dyDescent="0.25">
      <c r="A158" s="8">
        <v>44139</v>
      </c>
      <c r="B158">
        <v>-14</v>
      </c>
      <c r="C158">
        <v>9</v>
      </c>
      <c r="D158">
        <v>-26</v>
      </c>
      <c r="E158">
        <v>-67</v>
      </c>
      <c r="F158">
        <v>-24</v>
      </c>
      <c r="G158">
        <v>11</v>
      </c>
      <c r="H158" s="34">
        <f>VLOOKUP(A158,[1]barmm!$B:$F,4,FALSE)</f>
        <v>3.4806136882425898E-2</v>
      </c>
      <c r="I158" s="38">
        <f t="shared" si="2"/>
        <v>3.4806136882425898E-2</v>
      </c>
    </row>
    <row r="159" spans="1:9" x14ac:dyDescent="0.25">
      <c r="A159" s="8">
        <v>44140</v>
      </c>
      <c r="B159">
        <v>-17</v>
      </c>
      <c r="C159">
        <v>1</v>
      </c>
      <c r="D159">
        <v>-16</v>
      </c>
      <c r="E159">
        <v>-64</v>
      </c>
      <c r="F159">
        <v>-21</v>
      </c>
      <c r="G159">
        <v>12</v>
      </c>
      <c r="H159" s="34">
        <f>VLOOKUP(A159,[1]barmm!$B:$F,4,FALSE)</f>
        <v>9.7933673415271594E-2</v>
      </c>
      <c r="I159" s="38">
        <f t="shared" si="2"/>
        <v>9.7933673415271594E-2</v>
      </c>
    </row>
    <row r="160" spans="1:9" x14ac:dyDescent="0.25">
      <c r="A160" s="8">
        <v>44141</v>
      </c>
      <c r="B160">
        <v>-22</v>
      </c>
      <c r="C160">
        <v>-1</v>
      </c>
      <c r="D160">
        <v>-13</v>
      </c>
      <c r="E160">
        <v>-68</v>
      </c>
      <c r="F160">
        <v>-17</v>
      </c>
      <c r="G160">
        <v>13</v>
      </c>
      <c r="H160" s="34">
        <f>VLOOKUP(A160,[1]barmm!$B:$F,4,FALSE)</f>
        <v>4.0684045195371499E-2</v>
      </c>
      <c r="I160" s="38">
        <f t="shared" si="2"/>
        <v>4.0684045195371499E-2</v>
      </c>
    </row>
    <row r="161" spans="1:9" x14ac:dyDescent="0.25">
      <c r="A161" s="8">
        <v>44142</v>
      </c>
      <c r="B161">
        <v>-21</v>
      </c>
      <c r="C161">
        <v>-9</v>
      </c>
      <c r="D161">
        <v>-13</v>
      </c>
      <c r="E161">
        <v>-64</v>
      </c>
      <c r="F161">
        <v>-12</v>
      </c>
      <c r="G161">
        <v>12</v>
      </c>
      <c r="H161" s="34">
        <f>VLOOKUP(A161,[1]barmm!$B:$F,4,FALSE)</f>
        <v>0</v>
      </c>
      <c r="I161" s="38">
        <f t="shared" si="2"/>
        <v>0</v>
      </c>
    </row>
    <row r="162" spans="1:9" x14ac:dyDescent="0.25">
      <c r="A162" s="8">
        <v>44143</v>
      </c>
      <c r="B162">
        <v>-82</v>
      </c>
      <c r="C162">
        <v>-74</v>
      </c>
      <c r="D162">
        <v>-33</v>
      </c>
      <c r="E162">
        <v>-79</v>
      </c>
      <c r="F162">
        <v>-44</v>
      </c>
      <c r="G162">
        <v>22</v>
      </c>
      <c r="H162" s="34">
        <f>VLOOKUP(A162,[1]barmm!$B:$F,4,FALSE)</f>
        <v>2.8184655908013799E-2</v>
      </c>
      <c r="I162" s="38">
        <f t="shared" si="2"/>
        <v>2.8184655908013799E-2</v>
      </c>
    </row>
    <row r="163" spans="1:9" x14ac:dyDescent="0.25">
      <c r="A163" s="8">
        <v>44144</v>
      </c>
      <c r="B163">
        <v>-5</v>
      </c>
      <c r="C163">
        <v>18</v>
      </c>
      <c r="D163">
        <v>-11</v>
      </c>
      <c r="E163">
        <v>-58</v>
      </c>
      <c r="F163">
        <v>-20</v>
      </c>
      <c r="G163">
        <v>12</v>
      </c>
      <c r="H163" s="34">
        <f>VLOOKUP(A163,[1]barmm!$B:$F,4,FALSE)</f>
        <v>5.9074324827819699E-2</v>
      </c>
      <c r="I163" s="38">
        <f t="shared" si="2"/>
        <v>5.9074324827819699E-2</v>
      </c>
    </row>
    <row r="164" spans="1:9" x14ac:dyDescent="0.25">
      <c r="A164" s="8">
        <v>44145</v>
      </c>
      <c r="B164">
        <v>-18</v>
      </c>
      <c r="C164">
        <v>-4</v>
      </c>
      <c r="D164">
        <v>-16</v>
      </c>
      <c r="E164">
        <v>-64</v>
      </c>
      <c r="F164">
        <v>-24</v>
      </c>
      <c r="G164">
        <v>13</v>
      </c>
      <c r="H164" s="34">
        <f>VLOOKUP(A164,[1]barmm!$B:$F,4,FALSE)</f>
        <v>4.8974001800677298E-2</v>
      </c>
      <c r="I164" s="38">
        <f t="shared" si="2"/>
        <v>4.8974001800677298E-2</v>
      </c>
    </row>
    <row r="165" spans="1:9" x14ac:dyDescent="0.25">
      <c r="A165" s="8">
        <v>44146</v>
      </c>
      <c r="B165">
        <v>-5</v>
      </c>
      <c r="C165">
        <v>13</v>
      </c>
      <c r="D165">
        <v>-14</v>
      </c>
      <c r="E165">
        <v>-67</v>
      </c>
      <c r="F165">
        <v>-20</v>
      </c>
      <c r="G165">
        <v>13</v>
      </c>
      <c r="H165" s="34">
        <f>VLOOKUP(A165,[1]barmm!$B:$F,4,FALSE)</f>
        <v>6.0472552939835299E-2</v>
      </c>
      <c r="I165" s="38">
        <f t="shared" si="2"/>
        <v>6.0472552939835299E-2</v>
      </c>
    </row>
    <row r="166" spans="1:9" x14ac:dyDescent="0.25">
      <c r="A166" s="8">
        <v>44147</v>
      </c>
      <c r="B166">
        <v>-11</v>
      </c>
      <c r="C166">
        <v>7</v>
      </c>
      <c r="D166">
        <v>-9</v>
      </c>
      <c r="E166">
        <v>-67</v>
      </c>
      <c r="F166">
        <v>-21</v>
      </c>
      <c r="G166">
        <v>14</v>
      </c>
      <c r="H166" s="34">
        <f>VLOOKUP(A166,[1]barmm!$B:$F,4,FALSE)</f>
        <v>3.1899439548070702E-2</v>
      </c>
      <c r="I166" s="38">
        <f t="shared" si="2"/>
        <v>3.1899439548070702E-2</v>
      </c>
    </row>
    <row r="167" spans="1:9" x14ac:dyDescent="0.25">
      <c r="A167" s="8">
        <v>44148</v>
      </c>
      <c r="B167">
        <v>-9</v>
      </c>
      <c r="C167">
        <v>5</v>
      </c>
      <c r="D167">
        <v>-14</v>
      </c>
      <c r="E167">
        <v>-68</v>
      </c>
      <c r="F167">
        <v>-15</v>
      </c>
      <c r="G167">
        <v>14</v>
      </c>
      <c r="H167" s="34">
        <f>VLOOKUP(A167,[1]barmm!$B:$F,4,FALSE)</f>
        <v>5.0579987594383299E-2</v>
      </c>
      <c r="I167" s="38">
        <f t="shared" si="2"/>
        <v>5.0579987594383299E-2</v>
      </c>
    </row>
    <row r="168" spans="1:9" x14ac:dyDescent="0.25">
      <c r="A168" s="8">
        <v>44149</v>
      </c>
      <c r="B168">
        <v>-7</v>
      </c>
      <c r="C168">
        <v>8</v>
      </c>
      <c r="D168">
        <v>-12</v>
      </c>
      <c r="E168">
        <v>-66</v>
      </c>
      <c r="F168">
        <v>-8</v>
      </c>
      <c r="G168">
        <v>10</v>
      </c>
      <c r="H168" s="34">
        <f>VLOOKUP(A168,[1]barmm!$B:$F,4,FALSE)</f>
        <v>4.2323396495435199E-2</v>
      </c>
      <c r="I168" s="38">
        <f t="shared" si="2"/>
        <v>4.2323396495435199E-2</v>
      </c>
    </row>
    <row r="169" spans="1:9" x14ac:dyDescent="0.25">
      <c r="A169" s="8">
        <v>44150</v>
      </c>
      <c r="B169">
        <v>-79</v>
      </c>
      <c r="C169">
        <v>-71</v>
      </c>
      <c r="D169">
        <v>-32</v>
      </c>
      <c r="E169">
        <v>-76</v>
      </c>
      <c r="F169">
        <v>-43</v>
      </c>
      <c r="G169">
        <v>21</v>
      </c>
      <c r="H169" s="34">
        <f>VLOOKUP(A169,[1]barmm!$B:$F,4,FALSE)</f>
        <v>4.7124101218760497E-2</v>
      </c>
      <c r="I169" s="38">
        <f t="shared" si="2"/>
        <v>4.7124101218760497E-2</v>
      </c>
    </row>
    <row r="170" spans="1:9" x14ac:dyDescent="0.25">
      <c r="A170" s="8">
        <v>44151</v>
      </c>
      <c r="B170">
        <v>1</v>
      </c>
      <c r="C170">
        <v>15</v>
      </c>
      <c r="D170">
        <v>-13</v>
      </c>
      <c r="E170">
        <v>-62</v>
      </c>
      <c r="F170">
        <v>-18</v>
      </c>
      <c r="G170">
        <v>11</v>
      </c>
      <c r="H170" s="34">
        <f>VLOOKUP(A170,[1]barmm!$B:$F,4,FALSE)</f>
        <v>7.6814241791650403E-2</v>
      </c>
      <c r="I170" s="38">
        <f t="shared" si="2"/>
        <v>7.6814241791650403E-2</v>
      </c>
    </row>
    <row r="171" spans="1:9" x14ac:dyDescent="0.25">
      <c r="A171" s="8">
        <v>44152</v>
      </c>
      <c r="B171">
        <v>-9</v>
      </c>
      <c r="C171">
        <v>7</v>
      </c>
      <c r="D171">
        <v>-19</v>
      </c>
      <c r="E171">
        <v>-63</v>
      </c>
      <c r="F171">
        <v>-20</v>
      </c>
      <c r="G171">
        <v>12</v>
      </c>
      <c r="H171" s="34">
        <f>VLOOKUP(A171,[1]barmm!$B:$F,4,FALSE)</f>
        <v>6.6015720784698501E-2</v>
      </c>
      <c r="I171" s="38">
        <f t="shared" si="2"/>
        <v>6.6015720784698501E-2</v>
      </c>
    </row>
    <row r="172" spans="1:9" x14ac:dyDescent="0.25">
      <c r="A172" s="8">
        <v>44153</v>
      </c>
      <c r="B172">
        <v>-2</v>
      </c>
      <c r="C172">
        <v>12</v>
      </c>
      <c r="D172">
        <v>-16</v>
      </c>
      <c r="E172">
        <v>-67</v>
      </c>
      <c r="F172">
        <v>-21</v>
      </c>
      <c r="G172">
        <v>12</v>
      </c>
      <c r="H172" s="34">
        <f>VLOOKUP(A172,[1]barmm!$B:$F,4,FALSE)</f>
        <v>4.3244172429305901E-2</v>
      </c>
      <c r="I172" s="38">
        <f t="shared" si="2"/>
        <v>4.3244172429305901E-2</v>
      </c>
    </row>
    <row r="173" spans="1:9" x14ac:dyDescent="0.25">
      <c r="A173" s="8">
        <v>44154</v>
      </c>
      <c r="B173">
        <v>-4</v>
      </c>
      <c r="C173">
        <v>12</v>
      </c>
      <c r="D173">
        <v>-15</v>
      </c>
      <c r="E173">
        <v>-67</v>
      </c>
      <c r="F173">
        <v>-20</v>
      </c>
      <c r="G173">
        <v>12</v>
      </c>
      <c r="H173" s="34">
        <f>VLOOKUP(A173,[1]barmm!$B:$F,4,FALSE)</f>
        <v>5.2743635682645798E-2</v>
      </c>
      <c r="I173" s="38">
        <f t="shared" si="2"/>
        <v>5.2743635682645798E-2</v>
      </c>
    </row>
    <row r="174" spans="1:9" x14ac:dyDescent="0.25">
      <c r="A174" s="8">
        <v>44155</v>
      </c>
      <c r="B174">
        <v>-6</v>
      </c>
      <c r="C174">
        <v>12</v>
      </c>
      <c r="D174">
        <v>-15</v>
      </c>
      <c r="E174">
        <v>-70</v>
      </c>
      <c r="F174">
        <v>-18</v>
      </c>
      <c r="G174">
        <v>12</v>
      </c>
      <c r="H174" s="34">
        <f>VLOOKUP(A174,[1]barmm!$B:$F,4,FALSE)</f>
        <v>3.5155252712401899E-2</v>
      </c>
      <c r="I174" s="38">
        <f t="shared" si="2"/>
        <v>3.5155252712401899E-2</v>
      </c>
    </row>
    <row r="175" spans="1:9" x14ac:dyDescent="0.25">
      <c r="A175" s="8">
        <v>44156</v>
      </c>
      <c r="B175">
        <v>-6</v>
      </c>
      <c r="C175">
        <v>2</v>
      </c>
      <c r="D175">
        <v>-8</v>
      </c>
      <c r="E175">
        <v>-63</v>
      </c>
      <c r="F175">
        <v>-8</v>
      </c>
      <c r="G175">
        <v>9</v>
      </c>
      <c r="H175" s="34">
        <f>VLOOKUP(A175,[1]barmm!$B:$F,4,FALSE)</f>
        <v>9.0712734835648498E-2</v>
      </c>
      <c r="I175" s="38">
        <f t="shared" si="2"/>
        <v>9.0712734835648498E-2</v>
      </c>
    </row>
    <row r="176" spans="1:9" x14ac:dyDescent="0.25">
      <c r="A176" s="8">
        <v>44157</v>
      </c>
      <c r="B176">
        <v>-76</v>
      </c>
      <c r="C176">
        <v>-58</v>
      </c>
      <c r="D176">
        <v>-26</v>
      </c>
      <c r="E176">
        <v>-76</v>
      </c>
      <c r="F176">
        <v>-41</v>
      </c>
      <c r="G176">
        <v>19</v>
      </c>
      <c r="H176" s="34">
        <f>VLOOKUP(A176,[1]barmm!$B:$F,4,FALSE)</f>
        <v>6.6020269373778195E-2</v>
      </c>
      <c r="I176" s="38">
        <f t="shared" si="2"/>
        <v>6.6020269373778195E-2</v>
      </c>
    </row>
    <row r="177" spans="1:9" x14ac:dyDescent="0.25">
      <c r="A177" s="8">
        <v>44158</v>
      </c>
      <c r="B177">
        <v>-1</v>
      </c>
      <c r="C177">
        <v>16</v>
      </c>
      <c r="D177">
        <v>-16</v>
      </c>
      <c r="E177">
        <v>-62</v>
      </c>
      <c r="F177">
        <v>-22</v>
      </c>
      <c r="G177">
        <v>11</v>
      </c>
      <c r="H177" s="34">
        <f>VLOOKUP(A177,[1]barmm!$B:$F,4,FALSE)</f>
        <v>5.7784880276556101E-2</v>
      </c>
      <c r="I177" s="38">
        <f t="shared" si="2"/>
        <v>5.7784880276556101E-2</v>
      </c>
    </row>
    <row r="178" spans="1:9" x14ac:dyDescent="0.25">
      <c r="A178" s="8">
        <v>44159</v>
      </c>
      <c r="B178">
        <v>-4</v>
      </c>
      <c r="C178">
        <v>9</v>
      </c>
      <c r="D178">
        <v>-19</v>
      </c>
      <c r="E178">
        <v>-63</v>
      </c>
      <c r="F178">
        <v>-22</v>
      </c>
      <c r="G178">
        <v>11</v>
      </c>
      <c r="H178" s="34">
        <f>VLOOKUP(A178,[1]barmm!$B:$F,4,FALSE)</f>
        <v>4.4919255224030799E-2</v>
      </c>
      <c r="I178" s="38">
        <f t="shared" si="2"/>
        <v>4.4919255224030799E-2</v>
      </c>
    </row>
    <row r="179" spans="1:9" x14ac:dyDescent="0.25">
      <c r="A179" s="8">
        <v>44160</v>
      </c>
      <c r="B179">
        <v>-2</v>
      </c>
      <c r="C179">
        <v>18</v>
      </c>
      <c r="D179">
        <v>-14</v>
      </c>
      <c r="E179">
        <v>-62</v>
      </c>
      <c r="F179">
        <v>-21</v>
      </c>
      <c r="G179">
        <v>11</v>
      </c>
      <c r="H179" s="34">
        <f>VLOOKUP(A179,[1]barmm!$B:$F,4,FALSE)</f>
        <v>3.7133461544226698E-2</v>
      </c>
      <c r="I179" s="38">
        <f t="shared" si="2"/>
        <v>3.7133461544226698E-2</v>
      </c>
    </row>
    <row r="180" spans="1:9" x14ac:dyDescent="0.25">
      <c r="A180" s="8">
        <v>44161</v>
      </c>
      <c r="B180">
        <v>-1</v>
      </c>
      <c r="C180">
        <v>19</v>
      </c>
      <c r="D180">
        <v>-15</v>
      </c>
      <c r="E180">
        <v>-65</v>
      </c>
      <c r="F180">
        <v>-20</v>
      </c>
      <c r="G180">
        <v>12</v>
      </c>
      <c r="H180" s="34">
        <f>VLOOKUP(A180,[1]barmm!$B:$F,4,FALSE)</f>
        <v>2.34439920803057E-2</v>
      </c>
      <c r="I180" s="38">
        <f t="shared" si="2"/>
        <v>2.34439920803057E-2</v>
      </c>
    </row>
    <row r="181" spans="1:9" x14ac:dyDescent="0.25">
      <c r="A181" s="8">
        <v>44162</v>
      </c>
      <c r="B181">
        <v>-11</v>
      </c>
      <c r="C181">
        <v>5</v>
      </c>
      <c r="D181">
        <v>-13</v>
      </c>
      <c r="E181">
        <v>-65</v>
      </c>
      <c r="F181">
        <v>-16</v>
      </c>
      <c r="G181">
        <v>12</v>
      </c>
      <c r="H181" s="34">
        <f>VLOOKUP(A181,[1]barmm!$B:$F,4,FALSE)</f>
        <v>7.6929530972216595E-2</v>
      </c>
      <c r="I181" s="38">
        <f t="shared" si="2"/>
        <v>7.6929530972216595E-2</v>
      </c>
    </row>
    <row r="182" spans="1:9" x14ac:dyDescent="0.25">
      <c r="A182" s="8">
        <v>44163</v>
      </c>
      <c r="B182">
        <v>-7</v>
      </c>
      <c r="C182">
        <v>6</v>
      </c>
      <c r="D182">
        <v>-9</v>
      </c>
      <c r="E182">
        <v>-55</v>
      </c>
      <c r="F182">
        <v>-10</v>
      </c>
      <c r="G182">
        <v>9</v>
      </c>
      <c r="H182" s="34">
        <f>VLOOKUP(A182,[1]barmm!$B:$F,4,FALSE)</f>
        <v>4.2931110527711598E-2</v>
      </c>
      <c r="I182" s="38">
        <f t="shared" si="2"/>
        <v>4.2931110527711598E-2</v>
      </c>
    </row>
    <row r="183" spans="1:9" x14ac:dyDescent="0.25">
      <c r="A183" s="8">
        <v>44164</v>
      </c>
      <c r="B183">
        <v>-74</v>
      </c>
      <c r="C183">
        <v>-56</v>
      </c>
      <c r="D183">
        <v>-20</v>
      </c>
      <c r="E183">
        <v>-71</v>
      </c>
      <c r="F183">
        <v>-38</v>
      </c>
      <c r="G183">
        <v>18</v>
      </c>
      <c r="H183" s="34">
        <f>VLOOKUP(A183,[1]barmm!$B:$F,4,FALSE)</f>
        <v>8.3079636198948696E-3</v>
      </c>
      <c r="I183" s="38">
        <f t="shared" si="2"/>
        <v>8.3079636198948696E-3</v>
      </c>
    </row>
    <row r="184" spans="1:9" x14ac:dyDescent="0.25">
      <c r="A184" s="8">
        <v>44165</v>
      </c>
      <c r="B184">
        <v>4</v>
      </c>
      <c r="C184">
        <v>20</v>
      </c>
      <c r="D184">
        <v>-6</v>
      </c>
      <c r="E184">
        <v>-64</v>
      </c>
      <c r="F184">
        <v>-42</v>
      </c>
      <c r="G184">
        <v>13</v>
      </c>
      <c r="H184" s="34">
        <f>VLOOKUP(A184,[1]barmm!$B:$F,4,FALSE)</f>
        <v>7.10157188997836E-2</v>
      </c>
      <c r="I184" s="38">
        <f t="shared" si="2"/>
        <v>7.10157188997836E-2</v>
      </c>
    </row>
    <row r="185" spans="1:9" x14ac:dyDescent="0.25">
      <c r="A185" s="8">
        <v>44166</v>
      </c>
      <c r="B185">
        <v>0</v>
      </c>
      <c r="C185">
        <v>14</v>
      </c>
      <c r="D185">
        <v>-10</v>
      </c>
      <c r="E185">
        <v>-62</v>
      </c>
      <c r="F185">
        <v>-17</v>
      </c>
      <c r="G185">
        <v>11</v>
      </c>
      <c r="H185" s="34">
        <f>VLOOKUP(A185,[1]barmm!$B:$F,4,FALSE)</f>
        <v>1.7625977509408901E-2</v>
      </c>
      <c r="I185" s="38">
        <f t="shared" si="2"/>
        <v>1.7625977509408901E-2</v>
      </c>
    </row>
    <row r="186" spans="1:9" x14ac:dyDescent="0.25">
      <c r="A186" s="8">
        <v>44167</v>
      </c>
      <c r="B186">
        <v>1</v>
      </c>
      <c r="C186">
        <v>24</v>
      </c>
      <c r="D186">
        <v>-13</v>
      </c>
      <c r="E186">
        <v>-63</v>
      </c>
      <c r="F186">
        <v>-18</v>
      </c>
      <c r="G186">
        <v>12</v>
      </c>
      <c r="H186" s="34">
        <f>VLOOKUP(A186,[1]barmm!$B:$F,4,FALSE)</f>
        <v>3.4988707132648199E-2</v>
      </c>
      <c r="I186" s="38">
        <f t="shared" si="2"/>
        <v>3.4988707132648199E-2</v>
      </c>
    </row>
    <row r="187" spans="1:9" x14ac:dyDescent="0.25">
      <c r="A187" s="8">
        <v>44168</v>
      </c>
      <c r="B187">
        <v>-2</v>
      </c>
      <c r="C187">
        <v>21</v>
      </c>
      <c r="D187">
        <v>-9</v>
      </c>
      <c r="E187">
        <v>-60</v>
      </c>
      <c r="F187">
        <v>-16</v>
      </c>
      <c r="G187">
        <v>12</v>
      </c>
      <c r="H187" s="34">
        <f>VLOOKUP(A187,[1]barmm!$B:$F,4,FALSE)</f>
        <v>2.8571310223128799E-2</v>
      </c>
      <c r="I187" s="38">
        <f t="shared" si="2"/>
        <v>2.8571310223128799E-2</v>
      </c>
    </row>
    <row r="188" spans="1:9" x14ac:dyDescent="0.25">
      <c r="A188" s="8">
        <v>44169</v>
      </c>
      <c r="B188">
        <v>-3</v>
      </c>
      <c r="C188">
        <v>15</v>
      </c>
      <c r="D188">
        <v>-9</v>
      </c>
      <c r="E188">
        <v>-62</v>
      </c>
      <c r="F188">
        <v>-14</v>
      </c>
      <c r="G188">
        <v>13</v>
      </c>
      <c r="H188" s="34">
        <f>VLOOKUP(A188,[1]barmm!$B:$F,4,FALSE)</f>
        <v>5.5069206019775503E-2</v>
      </c>
      <c r="I188" s="38">
        <f t="shared" si="2"/>
        <v>5.5069206019775503E-2</v>
      </c>
    </row>
    <row r="189" spans="1:9" x14ac:dyDescent="0.25">
      <c r="A189" s="8">
        <v>44170</v>
      </c>
      <c r="B189">
        <v>-3</v>
      </c>
      <c r="C189">
        <v>9</v>
      </c>
      <c r="D189">
        <v>-6</v>
      </c>
      <c r="E189">
        <v>-63</v>
      </c>
      <c r="F189">
        <v>-4</v>
      </c>
      <c r="G189">
        <v>7</v>
      </c>
      <c r="H189" s="34">
        <f>VLOOKUP(A189,[1]barmm!$B:$F,4,FALSE)</f>
        <v>1.9232753622958301E-2</v>
      </c>
      <c r="I189" s="38">
        <f t="shared" si="2"/>
        <v>1.9232753622958301E-2</v>
      </c>
    </row>
    <row r="190" spans="1:9" x14ac:dyDescent="0.25">
      <c r="A190" s="8">
        <v>44171</v>
      </c>
      <c r="B190">
        <v>-75</v>
      </c>
      <c r="C190">
        <v>-58</v>
      </c>
      <c r="D190">
        <v>-24</v>
      </c>
      <c r="E190">
        <v>-75</v>
      </c>
      <c r="F190">
        <v>-36</v>
      </c>
      <c r="G190">
        <v>18</v>
      </c>
      <c r="H190" s="34">
        <f>VLOOKUP(A190,[1]barmm!$B:$F,4,FALSE)</f>
        <v>4.1933584188716698E-2</v>
      </c>
      <c r="I190" s="38">
        <f t="shared" si="2"/>
        <v>4.1933584188716698E-2</v>
      </c>
    </row>
    <row r="191" spans="1:9" x14ac:dyDescent="0.25">
      <c r="A191" s="8">
        <v>44172</v>
      </c>
      <c r="B191">
        <v>4</v>
      </c>
      <c r="C191">
        <v>22</v>
      </c>
      <c r="D191">
        <v>-11</v>
      </c>
      <c r="E191">
        <v>-62</v>
      </c>
      <c r="F191">
        <v>-20</v>
      </c>
      <c r="G191">
        <v>10</v>
      </c>
      <c r="H191" s="34">
        <f>VLOOKUP(A191,[1]barmm!$B:$F,4,FALSE)</f>
        <v>3.12284405878126E-2</v>
      </c>
      <c r="I191" s="38">
        <f t="shared" si="2"/>
        <v>3.12284405878126E-2</v>
      </c>
    </row>
    <row r="192" spans="1:9" x14ac:dyDescent="0.25">
      <c r="A192" s="8">
        <v>44173</v>
      </c>
      <c r="B192">
        <v>-6</v>
      </c>
      <c r="C192">
        <v>9</v>
      </c>
      <c r="D192">
        <v>-12</v>
      </c>
      <c r="E192">
        <v>-64</v>
      </c>
      <c r="F192">
        <v>-37</v>
      </c>
      <c r="G192">
        <v>14</v>
      </c>
      <c r="H192" s="34">
        <f>VLOOKUP(A192,[1]barmm!$B:$F,4,FALSE)</f>
        <v>3.7962451674416697E-2</v>
      </c>
      <c r="I192" s="38">
        <f t="shared" si="2"/>
        <v>3.7962451674416697E-2</v>
      </c>
    </row>
    <row r="193" spans="1:9" x14ac:dyDescent="0.25">
      <c r="A193" s="8">
        <v>44174</v>
      </c>
      <c r="B193">
        <v>-3</v>
      </c>
      <c r="C193">
        <v>10</v>
      </c>
      <c r="D193">
        <v>-10</v>
      </c>
      <c r="E193">
        <v>-61</v>
      </c>
      <c r="F193">
        <v>-18</v>
      </c>
      <c r="G193">
        <v>12</v>
      </c>
      <c r="H193" s="34">
        <f>VLOOKUP(A193,[1]barmm!$B:$F,4,FALSE)</f>
        <v>5.5261527350221502E-2</v>
      </c>
      <c r="I193" s="38">
        <f t="shared" si="2"/>
        <v>5.5261527350221502E-2</v>
      </c>
    </row>
    <row r="194" spans="1:9" x14ac:dyDescent="0.25">
      <c r="A194" s="8">
        <v>44175</v>
      </c>
      <c r="B194">
        <v>-6</v>
      </c>
      <c r="C194">
        <v>12</v>
      </c>
      <c r="D194">
        <v>7</v>
      </c>
      <c r="E194">
        <v>-60</v>
      </c>
      <c r="F194">
        <v>-18</v>
      </c>
      <c r="G194">
        <v>14</v>
      </c>
      <c r="H194" s="34">
        <f>VLOOKUP(A194,[1]barmm!$B:$F,4,FALSE)</f>
        <v>4.1387627203898401E-2</v>
      </c>
      <c r="I194" s="38">
        <f t="shared" si="2"/>
        <v>4.1387627203898401E-2</v>
      </c>
    </row>
    <row r="195" spans="1:9" x14ac:dyDescent="0.25">
      <c r="A195" s="8">
        <v>44176</v>
      </c>
      <c r="B195">
        <v>-5</v>
      </c>
      <c r="C195">
        <v>15</v>
      </c>
      <c r="D195">
        <v>11</v>
      </c>
      <c r="E195">
        <v>-56</v>
      </c>
      <c r="F195">
        <v>-14</v>
      </c>
      <c r="G195">
        <v>15</v>
      </c>
      <c r="H195" s="34">
        <f>VLOOKUP(A195,[1]barmm!$B:$F,4,FALSE)</f>
        <v>1.11732130792223E-2</v>
      </c>
      <c r="I195" s="38">
        <f t="shared" ref="I195:I258" si="3">IF(H195="NaN",I194,H195)*1</f>
        <v>1.11732130792223E-2</v>
      </c>
    </row>
    <row r="196" spans="1:9" x14ac:dyDescent="0.25">
      <c r="A196" s="8">
        <v>44177</v>
      </c>
      <c r="B196">
        <v>-2</v>
      </c>
      <c r="C196">
        <v>14</v>
      </c>
      <c r="D196">
        <v>15</v>
      </c>
      <c r="E196">
        <v>-59</v>
      </c>
      <c r="F196">
        <v>-6</v>
      </c>
      <c r="G196">
        <v>11</v>
      </c>
      <c r="H196" s="34">
        <f>VLOOKUP(A196,[1]barmm!$B:$F,4,FALSE)</f>
        <v>3.3401932553739903E-2</v>
      </c>
      <c r="I196" s="38">
        <f t="shared" si="3"/>
        <v>3.3401932553739903E-2</v>
      </c>
    </row>
    <row r="197" spans="1:9" x14ac:dyDescent="0.25">
      <c r="A197" s="8">
        <v>44178</v>
      </c>
      <c r="B197">
        <v>-72</v>
      </c>
      <c r="C197">
        <v>-56</v>
      </c>
      <c r="D197">
        <v>0</v>
      </c>
      <c r="E197">
        <v>-70</v>
      </c>
      <c r="F197">
        <v>-38</v>
      </c>
      <c r="G197">
        <v>19</v>
      </c>
      <c r="H197" s="34">
        <f>VLOOKUP(A197,[1]barmm!$B:$F,4,FALSE)</f>
        <v>4.4408367947996102E-2</v>
      </c>
      <c r="I197" s="38">
        <f t="shared" si="3"/>
        <v>4.4408367947996102E-2</v>
      </c>
    </row>
    <row r="198" spans="1:9" x14ac:dyDescent="0.25">
      <c r="A198" s="8">
        <v>44179</v>
      </c>
      <c r="B198">
        <v>-4</v>
      </c>
      <c r="C198">
        <v>16</v>
      </c>
      <c r="D198">
        <v>5</v>
      </c>
      <c r="E198">
        <v>-57</v>
      </c>
      <c r="F198">
        <v>-19</v>
      </c>
      <c r="G198">
        <v>13</v>
      </c>
      <c r="H198" s="34">
        <f>VLOOKUP(A198,[1]barmm!$B:$F,4,FALSE)</f>
        <v>5.8540050027685399E-2</v>
      </c>
      <c r="I198" s="38">
        <f t="shared" si="3"/>
        <v>5.8540050027685399E-2</v>
      </c>
    </row>
    <row r="199" spans="1:9" x14ac:dyDescent="0.25">
      <c r="A199" s="8">
        <v>44180</v>
      </c>
      <c r="B199">
        <v>-15</v>
      </c>
      <c r="C199">
        <v>9</v>
      </c>
      <c r="D199">
        <v>7</v>
      </c>
      <c r="E199">
        <v>-58</v>
      </c>
      <c r="F199">
        <v>-22</v>
      </c>
      <c r="G199">
        <v>14</v>
      </c>
      <c r="H199" s="34">
        <f>VLOOKUP(A199,[1]barmm!$B:$F,4,FALSE)</f>
        <v>3.3954195661096698E-2</v>
      </c>
      <c r="I199" s="38">
        <f t="shared" si="3"/>
        <v>3.3954195661096698E-2</v>
      </c>
    </row>
    <row r="200" spans="1:9" x14ac:dyDescent="0.25">
      <c r="A200" s="8">
        <v>44181</v>
      </c>
      <c r="B200">
        <v>12</v>
      </c>
      <c r="C200">
        <v>34</v>
      </c>
      <c r="D200">
        <v>11</v>
      </c>
      <c r="E200">
        <v>-57</v>
      </c>
      <c r="F200">
        <v>-19</v>
      </c>
      <c r="G200">
        <v>12</v>
      </c>
      <c r="H200" s="34">
        <f>VLOOKUP(A200,[1]barmm!$B:$F,4,FALSE)</f>
        <v>2.8213407511952199E-2</v>
      </c>
      <c r="I200" s="38">
        <f t="shared" si="3"/>
        <v>2.8213407511952199E-2</v>
      </c>
    </row>
    <row r="201" spans="1:9" x14ac:dyDescent="0.25">
      <c r="A201" s="8">
        <v>44182</v>
      </c>
      <c r="B201">
        <v>12</v>
      </c>
      <c r="C201">
        <v>26</v>
      </c>
      <c r="D201">
        <v>14</v>
      </c>
      <c r="E201">
        <v>-59</v>
      </c>
      <c r="F201">
        <v>-19</v>
      </c>
      <c r="G201">
        <v>13</v>
      </c>
      <c r="H201" s="34">
        <f>VLOOKUP(A201,[1]barmm!$B:$F,4,FALSE)</f>
        <v>5.0500304340568999E-2</v>
      </c>
      <c r="I201" s="38">
        <f t="shared" si="3"/>
        <v>5.0500304340568999E-2</v>
      </c>
    </row>
    <row r="202" spans="1:9" x14ac:dyDescent="0.25">
      <c r="A202" s="8">
        <v>44183</v>
      </c>
      <c r="B202">
        <v>2</v>
      </c>
      <c r="C202">
        <v>21</v>
      </c>
      <c r="D202">
        <v>10</v>
      </c>
      <c r="E202">
        <v>-57</v>
      </c>
      <c r="F202">
        <v>-17</v>
      </c>
      <c r="G202">
        <v>15</v>
      </c>
      <c r="H202" s="34">
        <f>VLOOKUP(A202,[1]barmm!$B:$F,4,FALSE)</f>
        <v>1.1701306508433399E-2</v>
      </c>
      <c r="I202" s="38">
        <f t="shared" si="3"/>
        <v>1.1701306508433399E-2</v>
      </c>
    </row>
    <row r="203" spans="1:9" x14ac:dyDescent="0.25">
      <c r="A203" s="8">
        <v>44184</v>
      </c>
      <c r="B203">
        <v>0</v>
      </c>
      <c r="C203">
        <v>19</v>
      </c>
      <c r="D203">
        <v>24</v>
      </c>
      <c r="E203">
        <v>-56</v>
      </c>
      <c r="F203">
        <v>-4</v>
      </c>
      <c r="G203">
        <v>8</v>
      </c>
      <c r="H203" s="34">
        <f>VLOOKUP(A203,[1]barmm!$B:$F,4,FALSE)</f>
        <v>1.6682082540752301E-2</v>
      </c>
      <c r="I203" s="38">
        <f t="shared" si="3"/>
        <v>1.6682082540752301E-2</v>
      </c>
    </row>
    <row r="204" spans="1:9" x14ac:dyDescent="0.25">
      <c r="A204" s="8">
        <v>44185</v>
      </c>
      <c r="B204">
        <v>-73</v>
      </c>
      <c r="C204">
        <v>-55</v>
      </c>
      <c r="D204">
        <v>3</v>
      </c>
      <c r="E204">
        <v>-68</v>
      </c>
      <c r="F204">
        <v>-36</v>
      </c>
      <c r="G204">
        <v>19</v>
      </c>
      <c r="H204" s="34">
        <f>VLOOKUP(A204,[1]barmm!$B:$F,4,FALSE)</f>
        <v>4.6571245915414103E-2</v>
      </c>
      <c r="I204" s="38">
        <f t="shared" si="3"/>
        <v>4.6571245915414103E-2</v>
      </c>
    </row>
    <row r="205" spans="1:9" x14ac:dyDescent="0.25">
      <c r="A205" s="8">
        <v>44186</v>
      </c>
      <c r="B205">
        <v>17</v>
      </c>
      <c r="C205">
        <v>33</v>
      </c>
      <c r="D205">
        <v>15</v>
      </c>
      <c r="E205">
        <v>-56</v>
      </c>
      <c r="F205">
        <v>-24</v>
      </c>
      <c r="G205">
        <v>12</v>
      </c>
      <c r="H205" s="34">
        <f>VLOOKUP(A205,[1]barmm!$B:$F,4,FALSE)</f>
        <v>9.9403947258724701E-2</v>
      </c>
      <c r="I205" s="38">
        <f t="shared" si="3"/>
        <v>9.9403947258724701E-2</v>
      </c>
    </row>
    <row r="206" spans="1:9" x14ac:dyDescent="0.25">
      <c r="A206" s="8">
        <v>44187</v>
      </c>
      <c r="B206">
        <v>7</v>
      </c>
      <c r="C206">
        <v>21</v>
      </c>
      <c r="D206">
        <v>15</v>
      </c>
      <c r="E206">
        <v>-55</v>
      </c>
      <c r="F206">
        <v>-25</v>
      </c>
      <c r="G206">
        <v>12</v>
      </c>
      <c r="H206" s="34">
        <f>VLOOKUP(A206,[1]barmm!$B:$F,4,FALSE)</f>
        <v>3.3573448292981999E-2</v>
      </c>
      <c r="I206" s="38">
        <f t="shared" si="3"/>
        <v>3.3573448292981999E-2</v>
      </c>
    </row>
    <row r="207" spans="1:9" x14ac:dyDescent="0.25">
      <c r="A207" s="8">
        <v>44188</v>
      </c>
      <c r="B207">
        <v>10</v>
      </c>
      <c r="C207">
        <v>23</v>
      </c>
      <c r="D207">
        <v>7</v>
      </c>
      <c r="E207">
        <v>-58</v>
      </c>
      <c r="F207">
        <v>-26</v>
      </c>
      <c r="G207">
        <v>13</v>
      </c>
      <c r="H207" s="34">
        <f>VLOOKUP(A207,[1]barmm!$B:$F,4,FALSE)</f>
        <v>3.23969022260642E-2</v>
      </c>
      <c r="I207" s="38">
        <f t="shared" si="3"/>
        <v>3.23969022260642E-2</v>
      </c>
    </row>
    <row r="208" spans="1:9" x14ac:dyDescent="0.25">
      <c r="A208" s="8">
        <v>44189</v>
      </c>
      <c r="B208">
        <v>14</v>
      </c>
      <c r="C208">
        <v>49</v>
      </c>
      <c r="D208">
        <v>26</v>
      </c>
      <c r="E208">
        <v>-55</v>
      </c>
      <c r="F208">
        <v>-38</v>
      </c>
      <c r="G208">
        <v>14</v>
      </c>
      <c r="H208" s="34">
        <f>VLOOKUP(A208,[1]barmm!$B:$F,4,FALSE)</f>
        <v>4.1469879587467499E-2</v>
      </c>
      <c r="I208" s="38">
        <f t="shared" si="3"/>
        <v>4.1469879587467499E-2</v>
      </c>
    </row>
    <row r="209" spans="1:9" x14ac:dyDescent="0.25">
      <c r="A209" s="8">
        <v>44190</v>
      </c>
      <c r="B209">
        <v>-36</v>
      </c>
      <c r="C209">
        <v>-11</v>
      </c>
      <c r="D209">
        <v>11</v>
      </c>
      <c r="E209">
        <v>-67</v>
      </c>
      <c r="F209">
        <v>-48</v>
      </c>
      <c r="G209">
        <v>20</v>
      </c>
      <c r="H209" s="34">
        <f>VLOOKUP(A209,[1]barmm!$B:$F,4,FALSE)</f>
        <v>5.8774540165753703E-2</v>
      </c>
      <c r="I209" s="38">
        <f t="shared" si="3"/>
        <v>5.8774540165753703E-2</v>
      </c>
    </row>
    <row r="210" spans="1:9" x14ac:dyDescent="0.25">
      <c r="A210" s="8">
        <v>44191</v>
      </c>
      <c r="B210">
        <v>-7</v>
      </c>
      <c r="C210">
        <v>13</v>
      </c>
      <c r="D210">
        <v>19</v>
      </c>
      <c r="E210">
        <v>-60</v>
      </c>
      <c r="F210">
        <v>-14</v>
      </c>
      <c r="G210">
        <v>12</v>
      </c>
      <c r="H210" s="34">
        <f>VLOOKUP(A210,[1]barmm!$B:$F,4,FALSE)</f>
        <v>7.0827917520736496E-3</v>
      </c>
      <c r="I210" s="38">
        <f t="shared" si="3"/>
        <v>7.0827917520736496E-3</v>
      </c>
    </row>
    <row r="211" spans="1:9" x14ac:dyDescent="0.25">
      <c r="A211" s="8">
        <v>44192</v>
      </c>
      <c r="B211">
        <v>-72</v>
      </c>
      <c r="C211">
        <v>-44</v>
      </c>
      <c r="D211">
        <v>5</v>
      </c>
      <c r="E211">
        <v>-68</v>
      </c>
      <c r="F211">
        <v>-36</v>
      </c>
      <c r="G211">
        <v>19</v>
      </c>
      <c r="H211" s="34">
        <f>VLOOKUP(A211,[1]barmm!$B:$F,4,FALSE)</f>
        <v>1.9824335353067001E-2</v>
      </c>
      <c r="I211" s="38">
        <f t="shared" si="3"/>
        <v>1.9824335353067001E-2</v>
      </c>
    </row>
    <row r="212" spans="1:9" x14ac:dyDescent="0.25">
      <c r="A212" s="8">
        <v>44193</v>
      </c>
      <c r="B212">
        <v>13</v>
      </c>
      <c r="C212">
        <v>25</v>
      </c>
      <c r="D212">
        <v>17</v>
      </c>
      <c r="E212">
        <v>-56</v>
      </c>
      <c r="F212">
        <v>-27</v>
      </c>
      <c r="G212">
        <v>13</v>
      </c>
      <c r="H212" s="34">
        <f>VLOOKUP(A212,[1]barmm!$B:$F,4,FALSE)</f>
        <v>7.5338839754685694E-2</v>
      </c>
      <c r="I212" s="38">
        <f t="shared" si="3"/>
        <v>7.5338839754685694E-2</v>
      </c>
    </row>
    <row r="213" spans="1:9" x14ac:dyDescent="0.25">
      <c r="A213" s="8">
        <v>44194</v>
      </c>
      <c r="B213">
        <v>13</v>
      </c>
      <c r="C213">
        <v>26</v>
      </c>
      <c r="D213">
        <v>13</v>
      </c>
      <c r="E213">
        <v>-55</v>
      </c>
      <c r="F213">
        <v>-28</v>
      </c>
      <c r="G213">
        <v>13</v>
      </c>
      <c r="H213" s="34">
        <f>VLOOKUP(A213,[1]barmm!$B:$F,4,FALSE)</f>
        <v>0.11674620733581299</v>
      </c>
      <c r="I213" s="38">
        <f t="shared" si="3"/>
        <v>0.11674620733581299</v>
      </c>
    </row>
    <row r="214" spans="1:9" x14ac:dyDescent="0.25">
      <c r="A214" s="8">
        <v>44195</v>
      </c>
      <c r="B214">
        <v>13</v>
      </c>
      <c r="C214">
        <v>39</v>
      </c>
      <c r="D214">
        <v>15</v>
      </c>
      <c r="E214">
        <v>-55</v>
      </c>
      <c r="F214">
        <v>-42</v>
      </c>
      <c r="G214">
        <v>14</v>
      </c>
      <c r="H214" s="34">
        <f>VLOOKUP(A214,[1]barmm!$B:$F,4,FALSE)</f>
        <v>3.3082929625088901E-2</v>
      </c>
      <c r="I214" s="38">
        <f t="shared" si="3"/>
        <v>3.3082929625088901E-2</v>
      </c>
    </row>
    <row r="215" spans="1:9" x14ac:dyDescent="0.25">
      <c r="A215" s="8">
        <v>44196</v>
      </c>
      <c r="B215">
        <v>6</v>
      </c>
      <c r="C215">
        <v>50</v>
      </c>
      <c r="D215">
        <v>28</v>
      </c>
      <c r="E215">
        <v>-49</v>
      </c>
      <c r="F215">
        <v>-42</v>
      </c>
      <c r="G215">
        <v>14</v>
      </c>
      <c r="H215" s="34">
        <f>VLOOKUP(A215,[1]barmm!$B:$F,4,FALSE)</f>
        <v>3.0766876287509199E-2</v>
      </c>
      <c r="I215" s="38">
        <f t="shared" si="3"/>
        <v>3.0766876287509199E-2</v>
      </c>
    </row>
    <row r="216" spans="1:9" x14ac:dyDescent="0.25">
      <c r="A216" s="8">
        <v>44197</v>
      </c>
      <c r="B216">
        <v>-60</v>
      </c>
      <c r="C216">
        <v>-32</v>
      </c>
      <c r="D216">
        <v>16</v>
      </c>
      <c r="E216">
        <v>-72</v>
      </c>
      <c r="F216">
        <v>-56</v>
      </c>
      <c r="G216">
        <v>20</v>
      </c>
      <c r="H216" s="34">
        <f>VLOOKUP(A216,[1]barmm!$B:$F,4,FALSE)</f>
        <v>0.33309058866330499</v>
      </c>
      <c r="I216" s="38">
        <f t="shared" si="3"/>
        <v>0.33309058866330499</v>
      </c>
    </row>
    <row r="217" spans="1:9" x14ac:dyDescent="0.25">
      <c r="A217" s="8">
        <v>44198</v>
      </c>
      <c r="B217">
        <v>-17</v>
      </c>
      <c r="C217">
        <v>3</v>
      </c>
      <c r="D217">
        <v>18</v>
      </c>
      <c r="E217">
        <v>-60</v>
      </c>
      <c r="F217">
        <v>-17</v>
      </c>
      <c r="G217">
        <v>11</v>
      </c>
      <c r="H217" s="34">
        <f>VLOOKUP(A217,[1]barmm!$B:$F,4,FALSE)</f>
        <v>2.7684604494490499E-2</v>
      </c>
      <c r="I217" s="38">
        <f t="shared" si="3"/>
        <v>2.7684604494490499E-2</v>
      </c>
    </row>
    <row r="218" spans="1:9" x14ac:dyDescent="0.25">
      <c r="A218" s="8">
        <v>44199</v>
      </c>
      <c r="B218">
        <v>-72</v>
      </c>
      <c r="C218">
        <v>-53</v>
      </c>
      <c r="D218">
        <v>4</v>
      </c>
      <c r="E218">
        <v>-67</v>
      </c>
      <c r="F218">
        <v>-37</v>
      </c>
      <c r="G218">
        <v>19</v>
      </c>
      <c r="H218" s="34">
        <f>VLOOKUP(A218,[1]barmm!$B:$F,4,FALSE)</f>
        <v>8.8192510660401804E-2</v>
      </c>
      <c r="I218" s="38">
        <f t="shared" si="3"/>
        <v>8.8192510660401804E-2</v>
      </c>
    </row>
    <row r="219" spans="1:9" x14ac:dyDescent="0.25">
      <c r="A219" s="8">
        <v>44200</v>
      </c>
      <c r="B219">
        <v>5</v>
      </c>
      <c r="C219">
        <v>27</v>
      </c>
      <c r="D219">
        <v>10</v>
      </c>
      <c r="E219">
        <v>-56</v>
      </c>
      <c r="F219">
        <v>-19</v>
      </c>
      <c r="G219">
        <v>12</v>
      </c>
      <c r="H219" s="34">
        <f>VLOOKUP(A219,[1]barmm!$B:$F,4,FALSE)</f>
        <v>0.23599041297367301</v>
      </c>
      <c r="I219" s="38">
        <f t="shared" si="3"/>
        <v>0.23599041297367301</v>
      </c>
    </row>
    <row r="220" spans="1:9" x14ac:dyDescent="0.25">
      <c r="A220" s="8">
        <v>44201</v>
      </c>
      <c r="B220">
        <v>-3</v>
      </c>
      <c r="C220">
        <v>15</v>
      </c>
      <c r="D220">
        <v>14</v>
      </c>
      <c r="E220">
        <v>-55</v>
      </c>
      <c r="F220">
        <v>-21</v>
      </c>
      <c r="G220">
        <v>13</v>
      </c>
      <c r="H220" s="34">
        <f>VLOOKUP(A220,[1]barmm!$B:$F,4,FALSE)</f>
        <v>2.0102274196813499E-2</v>
      </c>
      <c r="I220" s="38">
        <f t="shared" si="3"/>
        <v>2.0102274196813499E-2</v>
      </c>
    </row>
    <row r="221" spans="1:9" x14ac:dyDescent="0.25">
      <c r="A221" s="8">
        <v>44202</v>
      </c>
      <c r="B221">
        <v>1</v>
      </c>
      <c r="C221">
        <v>30</v>
      </c>
      <c r="D221">
        <v>0</v>
      </c>
      <c r="E221">
        <v>-63</v>
      </c>
      <c r="F221">
        <v>-20</v>
      </c>
      <c r="G221">
        <v>15</v>
      </c>
      <c r="H221" s="34">
        <f>VLOOKUP(A221,[1]barmm!$B:$F,4,FALSE)</f>
        <v>0.19944909576759001</v>
      </c>
      <c r="I221" s="38">
        <f t="shared" si="3"/>
        <v>0.19944909576759001</v>
      </c>
    </row>
    <row r="222" spans="1:9" x14ac:dyDescent="0.25">
      <c r="A222" s="8">
        <v>44203</v>
      </c>
      <c r="B222">
        <v>-1</v>
      </c>
      <c r="C222">
        <v>23</v>
      </c>
      <c r="D222">
        <v>5</v>
      </c>
      <c r="E222">
        <v>-57</v>
      </c>
      <c r="F222">
        <v>-18</v>
      </c>
      <c r="G222">
        <v>15</v>
      </c>
      <c r="H222" s="34">
        <f>VLOOKUP(A222,[1]barmm!$B:$F,4,FALSE)</f>
        <v>0</v>
      </c>
      <c r="I222" s="38">
        <f t="shared" si="3"/>
        <v>0</v>
      </c>
    </row>
    <row r="223" spans="1:9" x14ac:dyDescent="0.25">
      <c r="A223" s="8">
        <v>44204</v>
      </c>
      <c r="B223">
        <v>-4</v>
      </c>
      <c r="C223">
        <v>29</v>
      </c>
      <c r="D223">
        <v>4</v>
      </c>
      <c r="E223">
        <v>-57</v>
      </c>
      <c r="F223">
        <v>-14</v>
      </c>
      <c r="G223">
        <v>14</v>
      </c>
      <c r="H223" s="34">
        <f>VLOOKUP(A223,[1]barmm!$B:$F,4,FALSE)</f>
        <v>3.5971119897080302E-2</v>
      </c>
      <c r="I223" s="38">
        <f t="shared" si="3"/>
        <v>3.5971119897080302E-2</v>
      </c>
    </row>
    <row r="224" spans="1:9" x14ac:dyDescent="0.25">
      <c r="A224" s="8">
        <v>44205</v>
      </c>
      <c r="B224">
        <v>3</v>
      </c>
      <c r="C224">
        <v>29</v>
      </c>
      <c r="D224">
        <v>2</v>
      </c>
      <c r="E224">
        <v>-57</v>
      </c>
      <c r="F224">
        <v>-5</v>
      </c>
      <c r="G224">
        <v>9</v>
      </c>
      <c r="H224" s="34">
        <f>VLOOKUP(A224,[1]barmm!$B:$F,4,FALSE)</f>
        <v>3.2822949275656502E-2</v>
      </c>
      <c r="I224" s="38">
        <f t="shared" si="3"/>
        <v>3.2822949275656502E-2</v>
      </c>
    </row>
    <row r="225" spans="1:9" x14ac:dyDescent="0.25">
      <c r="A225" s="8">
        <v>44206</v>
      </c>
      <c r="B225">
        <v>-68</v>
      </c>
      <c r="C225">
        <v>-46</v>
      </c>
      <c r="D225">
        <v>-21</v>
      </c>
      <c r="E225">
        <v>-61</v>
      </c>
      <c r="F225">
        <v>-33</v>
      </c>
      <c r="G225">
        <v>18</v>
      </c>
      <c r="H225" s="34">
        <f>VLOOKUP(A225,[1]barmm!$B:$F,4,FALSE)</f>
        <v>5.2244318977592699E-2</v>
      </c>
      <c r="I225" s="38">
        <f t="shared" si="3"/>
        <v>5.2244318977592699E-2</v>
      </c>
    </row>
    <row r="226" spans="1:9" x14ac:dyDescent="0.25">
      <c r="A226" s="8">
        <v>44207</v>
      </c>
      <c r="B226">
        <v>17</v>
      </c>
      <c r="C226">
        <v>41</v>
      </c>
      <c r="D226">
        <v>-9</v>
      </c>
      <c r="E226">
        <v>-56</v>
      </c>
      <c r="F226">
        <v>-16</v>
      </c>
      <c r="G226">
        <v>12</v>
      </c>
      <c r="H226" s="34">
        <f>VLOOKUP(A226,[1]barmm!$B:$F,4,FALSE)</f>
        <v>4.8858280808196097E-2</v>
      </c>
      <c r="I226" s="38">
        <f t="shared" si="3"/>
        <v>4.8858280808196097E-2</v>
      </c>
    </row>
    <row r="227" spans="1:9" x14ac:dyDescent="0.25">
      <c r="A227" s="8">
        <v>44208</v>
      </c>
      <c r="B227">
        <v>-1</v>
      </c>
      <c r="C227">
        <v>13</v>
      </c>
      <c r="D227">
        <v>-17</v>
      </c>
      <c r="E227">
        <v>-56</v>
      </c>
      <c r="F227">
        <v>-19</v>
      </c>
      <c r="G227">
        <v>13</v>
      </c>
      <c r="H227" s="34">
        <f>VLOOKUP(A227,[1]barmm!$B:$F,4,FALSE)</f>
        <v>8.1750781693784594E-2</v>
      </c>
      <c r="I227" s="38">
        <f t="shared" si="3"/>
        <v>8.1750781693784594E-2</v>
      </c>
    </row>
    <row r="228" spans="1:9" x14ac:dyDescent="0.25">
      <c r="A228" s="8">
        <v>44209</v>
      </c>
      <c r="B228">
        <v>4</v>
      </c>
      <c r="C228">
        <v>21</v>
      </c>
      <c r="D228">
        <v>-13</v>
      </c>
      <c r="E228">
        <v>-59</v>
      </c>
      <c r="F228">
        <v>-19</v>
      </c>
      <c r="G228">
        <v>11</v>
      </c>
      <c r="H228" s="34">
        <f>VLOOKUP(A228,[1]barmm!$B:$F,4,FALSE)</f>
        <v>2.2118738341012498E-2</v>
      </c>
      <c r="I228" s="38">
        <f t="shared" si="3"/>
        <v>2.2118738341012498E-2</v>
      </c>
    </row>
    <row r="229" spans="1:9" x14ac:dyDescent="0.25">
      <c r="A229" s="8">
        <v>44210</v>
      </c>
      <c r="B229">
        <v>-2</v>
      </c>
      <c r="C229">
        <v>17</v>
      </c>
      <c r="D229">
        <v>-18</v>
      </c>
      <c r="E229">
        <v>-58</v>
      </c>
      <c r="F229">
        <v>-24</v>
      </c>
      <c r="G229">
        <v>11</v>
      </c>
      <c r="H229" s="34">
        <f>VLOOKUP(A229,[1]barmm!$B:$F,4,FALSE)</f>
        <v>3.6925476426968702E-2</v>
      </c>
      <c r="I229" s="38">
        <f t="shared" si="3"/>
        <v>3.6925476426968702E-2</v>
      </c>
    </row>
    <row r="230" spans="1:9" x14ac:dyDescent="0.25">
      <c r="A230" s="8">
        <v>44211</v>
      </c>
      <c r="B230">
        <v>-12</v>
      </c>
      <c r="C230">
        <v>5</v>
      </c>
      <c r="D230">
        <v>-26</v>
      </c>
      <c r="E230">
        <v>-61</v>
      </c>
      <c r="F230">
        <v>-23</v>
      </c>
      <c r="G230">
        <v>12</v>
      </c>
      <c r="H230" s="34">
        <f>VLOOKUP(A230,[1]barmm!$B:$F,4,FALSE)</f>
        <v>8.9054564737271899E-2</v>
      </c>
      <c r="I230" s="38">
        <f t="shared" si="3"/>
        <v>8.9054564737271899E-2</v>
      </c>
    </row>
    <row r="231" spans="1:9" x14ac:dyDescent="0.25">
      <c r="A231" s="8">
        <v>44212</v>
      </c>
      <c r="B231">
        <v>-13</v>
      </c>
      <c r="C231">
        <v>0</v>
      </c>
      <c r="D231">
        <v>-19</v>
      </c>
      <c r="E231">
        <v>-61</v>
      </c>
      <c r="F231">
        <v>-20</v>
      </c>
      <c r="G231">
        <v>8</v>
      </c>
      <c r="H231" s="34">
        <f>VLOOKUP(A231,[1]barmm!$B:$F,4,FALSE)</f>
        <v>0.21623589294468001</v>
      </c>
      <c r="I231" s="38">
        <f t="shared" si="3"/>
        <v>0.21623589294468001</v>
      </c>
    </row>
    <row r="232" spans="1:9" x14ac:dyDescent="0.25">
      <c r="A232" s="8">
        <v>44213</v>
      </c>
      <c r="B232">
        <v>-66</v>
      </c>
      <c r="C232">
        <v>-50</v>
      </c>
      <c r="D232">
        <v>-29</v>
      </c>
      <c r="E232">
        <v>-69</v>
      </c>
      <c r="F232">
        <v>-42</v>
      </c>
      <c r="G232">
        <v>15</v>
      </c>
      <c r="H232" s="34">
        <f>VLOOKUP(A232,[1]barmm!$B:$F,4,FALSE)</f>
        <v>0.20568370205132699</v>
      </c>
      <c r="I232" s="38">
        <f t="shared" si="3"/>
        <v>0.20568370205132699</v>
      </c>
    </row>
    <row r="233" spans="1:9" x14ac:dyDescent="0.25">
      <c r="A233" s="8">
        <v>44214</v>
      </c>
      <c r="B233">
        <v>-8</v>
      </c>
      <c r="C233">
        <v>7</v>
      </c>
      <c r="D233">
        <v>-20</v>
      </c>
      <c r="E233">
        <v>-61</v>
      </c>
      <c r="F233">
        <v>-30</v>
      </c>
      <c r="G233">
        <v>12</v>
      </c>
      <c r="H233" s="34">
        <f>VLOOKUP(A233,[1]barmm!$B:$F,4,FALSE)</f>
        <v>0.13362389264400201</v>
      </c>
      <c r="I233" s="38">
        <f t="shared" si="3"/>
        <v>0.13362389264400201</v>
      </c>
    </row>
    <row r="234" spans="1:9" x14ac:dyDescent="0.25">
      <c r="A234" s="8">
        <v>44215</v>
      </c>
      <c r="B234">
        <v>-8</v>
      </c>
      <c r="C234">
        <v>10</v>
      </c>
      <c r="D234">
        <v>-20</v>
      </c>
      <c r="E234">
        <v>-59</v>
      </c>
      <c r="F234">
        <v>-26</v>
      </c>
      <c r="G234">
        <v>12</v>
      </c>
      <c r="H234" s="34">
        <f>VLOOKUP(A234,[1]barmm!$B:$F,4,FALSE)</f>
        <v>3.4524691159286101E-2</v>
      </c>
      <c r="I234" s="38">
        <f t="shared" si="3"/>
        <v>3.4524691159286101E-2</v>
      </c>
    </row>
    <row r="235" spans="1:9" x14ac:dyDescent="0.25">
      <c r="A235" s="8">
        <v>44216</v>
      </c>
      <c r="B235">
        <v>-7</v>
      </c>
      <c r="C235">
        <v>4</v>
      </c>
      <c r="D235">
        <v>-22</v>
      </c>
      <c r="E235">
        <v>-60</v>
      </c>
      <c r="F235">
        <v>-28</v>
      </c>
      <c r="G235">
        <v>12</v>
      </c>
      <c r="H235" s="34">
        <f>VLOOKUP(A235,[1]barmm!$B:$F,4,FALSE)</f>
        <v>3.01822393167295E-2</v>
      </c>
      <c r="I235" s="38">
        <f t="shared" si="3"/>
        <v>3.01822393167295E-2</v>
      </c>
    </row>
    <row r="236" spans="1:9" x14ac:dyDescent="0.25">
      <c r="A236" s="8">
        <v>44217</v>
      </c>
      <c r="B236">
        <v>-3</v>
      </c>
      <c r="C236">
        <v>8</v>
      </c>
      <c r="D236">
        <v>-19</v>
      </c>
      <c r="E236">
        <v>-62</v>
      </c>
      <c r="F236">
        <v>-39</v>
      </c>
      <c r="G236">
        <v>14</v>
      </c>
      <c r="H236" s="34">
        <f>VLOOKUP(A236,[1]barmm!$B:$F,4,FALSE)</f>
        <v>3.6683063324592501E-2</v>
      </c>
      <c r="I236" s="38">
        <f t="shared" si="3"/>
        <v>3.6683063324592501E-2</v>
      </c>
    </row>
    <row r="237" spans="1:9" x14ac:dyDescent="0.25">
      <c r="A237" s="8">
        <v>44218</v>
      </c>
      <c r="B237">
        <v>-14</v>
      </c>
      <c r="C237">
        <v>2</v>
      </c>
      <c r="D237">
        <v>-20</v>
      </c>
      <c r="E237">
        <v>-59</v>
      </c>
      <c r="F237">
        <v>-22</v>
      </c>
      <c r="G237">
        <v>14</v>
      </c>
      <c r="H237" s="34">
        <f>VLOOKUP(A237,[1]barmm!$B:$F,4,FALSE)</f>
        <v>0.104403305204098</v>
      </c>
      <c r="I237" s="38">
        <f t="shared" si="3"/>
        <v>0.104403305204098</v>
      </c>
    </row>
    <row r="238" spans="1:9" x14ac:dyDescent="0.25">
      <c r="A238" s="8">
        <v>44219</v>
      </c>
      <c r="B238">
        <v>-14</v>
      </c>
      <c r="C238">
        <v>1</v>
      </c>
      <c r="D238">
        <v>-16</v>
      </c>
      <c r="E238">
        <v>-63</v>
      </c>
      <c r="F238">
        <v>-17</v>
      </c>
      <c r="G238">
        <v>10</v>
      </c>
      <c r="H238" s="34">
        <f>VLOOKUP(A238,[1]barmm!$B:$F,4,FALSE)</f>
        <v>3.8886170036209401E-2</v>
      </c>
      <c r="I238" s="38">
        <f t="shared" si="3"/>
        <v>3.8886170036209401E-2</v>
      </c>
    </row>
    <row r="239" spans="1:9" x14ac:dyDescent="0.25">
      <c r="A239" s="8">
        <v>44220</v>
      </c>
      <c r="B239">
        <v>-64</v>
      </c>
      <c r="C239">
        <v>-42</v>
      </c>
      <c r="D239">
        <v>-25</v>
      </c>
      <c r="E239">
        <v>-67</v>
      </c>
      <c r="F239">
        <v>-36</v>
      </c>
      <c r="G239">
        <v>14</v>
      </c>
      <c r="H239" s="34">
        <f>VLOOKUP(A239,[1]barmm!$B:$F,4,FALSE)</f>
        <v>2.78644006235945E-2</v>
      </c>
      <c r="I239" s="38">
        <f t="shared" si="3"/>
        <v>2.78644006235945E-2</v>
      </c>
    </row>
    <row r="240" spans="1:9" x14ac:dyDescent="0.25">
      <c r="A240" s="8">
        <v>44221</v>
      </c>
      <c r="B240">
        <v>-2</v>
      </c>
      <c r="C240">
        <v>17</v>
      </c>
      <c r="D240">
        <v>-11</v>
      </c>
      <c r="E240">
        <v>-56</v>
      </c>
      <c r="F240">
        <v>-25</v>
      </c>
      <c r="G240">
        <v>11</v>
      </c>
      <c r="H240" s="34">
        <f>VLOOKUP(A240,[1]barmm!$B:$F,4,FALSE)</f>
        <v>7.2257967553252797E-2</v>
      </c>
      <c r="I240" s="38">
        <f t="shared" si="3"/>
        <v>7.2257967553252797E-2</v>
      </c>
    </row>
    <row r="241" spans="1:9" x14ac:dyDescent="0.25">
      <c r="A241" s="8">
        <v>44222</v>
      </c>
      <c r="B241">
        <v>-10</v>
      </c>
      <c r="C241">
        <v>7</v>
      </c>
      <c r="D241">
        <v>-11</v>
      </c>
      <c r="E241">
        <v>-57</v>
      </c>
      <c r="F241">
        <v>-27</v>
      </c>
      <c r="G241">
        <v>12</v>
      </c>
      <c r="H241" s="34">
        <f>VLOOKUP(A241,[1]barmm!$B:$F,4,FALSE)</f>
        <v>3.8410428467756698E-2</v>
      </c>
      <c r="I241" s="38">
        <f t="shared" si="3"/>
        <v>3.8410428467756698E-2</v>
      </c>
    </row>
    <row r="242" spans="1:9" x14ac:dyDescent="0.25">
      <c r="A242" s="8">
        <v>44223</v>
      </c>
      <c r="B242">
        <v>-2</v>
      </c>
      <c r="C242">
        <v>14</v>
      </c>
      <c r="D242">
        <v>-20</v>
      </c>
      <c r="E242">
        <v>-61</v>
      </c>
      <c r="F242">
        <v>-25</v>
      </c>
      <c r="G242">
        <v>12</v>
      </c>
      <c r="H242" s="34">
        <f>VLOOKUP(A242,[1]barmm!$B:$F,4,FALSE)</f>
        <v>7.0222013808362502E-2</v>
      </c>
      <c r="I242" s="38">
        <f t="shared" si="3"/>
        <v>7.0222013808362502E-2</v>
      </c>
    </row>
    <row r="243" spans="1:9" x14ac:dyDescent="0.25">
      <c r="A243" s="8">
        <v>44224</v>
      </c>
      <c r="B243">
        <v>-2</v>
      </c>
      <c r="C243">
        <v>17</v>
      </c>
      <c r="D243">
        <v>-14</v>
      </c>
      <c r="E243">
        <v>-56</v>
      </c>
      <c r="F243">
        <v>-24</v>
      </c>
      <c r="G243">
        <v>12</v>
      </c>
      <c r="H243" s="34">
        <f>VLOOKUP(A243,[1]barmm!$B:$F,4,FALSE)</f>
        <v>5.0492877270062998E-2</v>
      </c>
      <c r="I243" s="38">
        <f t="shared" si="3"/>
        <v>5.0492877270062998E-2</v>
      </c>
    </row>
    <row r="244" spans="1:9" x14ac:dyDescent="0.25">
      <c r="A244" s="8">
        <v>44225</v>
      </c>
      <c r="B244">
        <v>-7</v>
      </c>
      <c r="C244">
        <v>11</v>
      </c>
      <c r="D244">
        <v>-20</v>
      </c>
      <c r="E244">
        <v>-59</v>
      </c>
      <c r="F244">
        <v>-20</v>
      </c>
      <c r="G244">
        <v>10</v>
      </c>
      <c r="H244" s="34">
        <f>VLOOKUP(A244,[1]barmm!$B:$F,4,FALSE)</f>
        <v>6.8365792682329798E-2</v>
      </c>
      <c r="I244" s="38">
        <f t="shared" si="3"/>
        <v>6.8365792682329798E-2</v>
      </c>
    </row>
    <row r="245" spans="1:9" x14ac:dyDescent="0.25">
      <c r="A245" s="8">
        <v>44226</v>
      </c>
      <c r="B245">
        <v>-3</v>
      </c>
      <c r="C245">
        <v>15</v>
      </c>
      <c r="D245">
        <v>-10</v>
      </c>
      <c r="E245">
        <v>-56</v>
      </c>
      <c r="F245">
        <v>-15</v>
      </c>
      <c r="G245">
        <v>6</v>
      </c>
      <c r="H245" s="34">
        <f>VLOOKUP(A245,[1]barmm!$B:$F,4,FALSE)</f>
        <v>2.70032190581453E-2</v>
      </c>
      <c r="I245" s="38">
        <f t="shared" si="3"/>
        <v>2.70032190581453E-2</v>
      </c>
    </row>
    <row r="246" spans="1:9" x14ac:dyDescent="0.25">
      <c r="A246" s="8">
        <v>44227</v>
      </c>
      <c r="B246">
        <v>-63</v>
      </c>
      <c r="C246">
        <v>-44</v>
      </c>
      <c r="D246">
        <v>-22</v>
      </c>
      <c r="E246">
        <v>-67</v>
      </c>
      <c r="F246">
        <v>-38</v>
      </c>
      <c r="G246">
        <v>13</v>
      </c>
      <c r="H246" s="34">
        <f>VLOOKUP(A246,[1]barmm!$B:$F,4,FALSE)</f>
        <v>2.94300901581677E-2</v>
      </c>
      <c r="I246" s="38">
        <f t="shared" si="3"/>
        <v>2.94300901581677E-2</v>
      </c>
    </row>
    <row r="247" spans="1:9" x14ac:dyDescent="0.25">
      <c r="A247" s="8">
        <v>44228</v>
      </c>
      <c r="B247">
        <v>3</v>
      </c>
      <c r="C247">
        <v>20</v>
      </c>
      <c r="D247">
        <v>-16</v>
      </c>
      <c r="E247">
        <v>-57</v>
      </c>
      <c r="F247">
        <v>-24</v>
      </c>
      <c r="G247">
        <v>6</v>
      </c>
      <c r="H247" s="34" t="str">
        <f>VLOOKUP(A247,[1]barmm!$B:$F,4,FALSE)</f>
        <v>NaN</v>
      </c>
      <c r="I247" s="38">
        <f t="shared" si="3"/>
        <v>2.94300901581677E-2</v>
      </c>
    </row>
    <row r="248" spans="1:9" x14ac:dyDescent="0.25">
      <c r="A248" s="8">
        <v>44229</v>
      </c>
      <c r="B248">
        <v>-4</v>
      </c>
      <c r="C248">
        <v>10</v>
      </c>
      <c r="D248">
        <v>-21</v>
      </c>
      <c r="E248">
        <v>-57</v>
      </c>
      <c r="F248">
        <v>-25</v>
      </c>
      <c r="G248">
        <v>8</v>
      </c>
      <c r="H248" s="34">
        <f>VLOOKUP(A248,[1]barmm!$B:$F,4,FALSE)</f>
        <v>4.02452357096615E-2</v>
      </c>
      <c r="I248" s="38">
        <f t="shared" si="3"/>
        <v>4.02452357096615E-2</v>
      </c>
    </row>
    <row r="249" spans="1:9" x14ac:dyDescent="0.25">
      <c r="A249" s="8">
        <v>44230</v>
      </c>
      <c r="B249">
        <v>-5</v>
      </c>
      <c r="C249">
        <v>9</v>
      </c>
      <c r="D249">
        <v>-17</v>
      </c>
      <c r="E249">
        <v>-67</v>
      </c>
      <c r="F249">
        <v>-26</v>
      </c>
      <c r="G249">
        <v>9</v>
      </c>
      <c r="H249" s="34">
        <f>VLOOKUP(A249,[1]barmm!$B:$F,4,FALSE)</f>
        <v>2.86316943660898E-2</v>
      </c>
      <c r="I249" s="38">
        <f t="shared" si="3"/>
        <v>2.86316943660898E-2</v>
      </c>
    </row>
    <row r="250" spans="1:9" x14ac:dyDescent="0.25">
      <c r="A250" s="8">
        <v>44231</v>
      </c>
      <c r="B250">
        <v>-11</v>
      </c>
      <c r="C250">
        <v>5</v>
      </c>
      <c r="D250">
        <v>-10</v>
      </c>
      <c r="E250">
        <v>-63</v>
      </c>
      <c r="F250">
        <v>-29</v>
      </c>
      <c r="G250">
        <v>11</v>
      </c>
      <c r="H250" s="34">
        <f>VLOOKUP(A250,[1]barmm!$B:$F,4,FALSE)</f>
        <v>3.6539889094222601E-2</v>
      </c>
      <c r="I250" s="38">
        <f t="shared" si="3"/>
        <v>3.6539889094222601E-2</v>
      </c>
    </row>
    <row r="251" spans="1:9" x14ac:dyDescent="0.25">
      <c r="A251" s="8">
        <v>44232</v>
      </c>
      <c r="B251">
        <v>-16</v>
      </c>
      <c r="C251">
        <v>6</v>
      </c>
      <c r="D251">
        <v>-8</v>
      </c>
      <c r="E251">
        <v>-65</v>
      </c>
      <c r="F251">
        <v>-26</v>
      </c>
      <c r="G251">
        <v>12</v>
      </c>
      <c r="H251" s="34">
        <f>VLOOKUP(A251,[1]barmm!$B:$F,4,FALSE)</f>
        <v>2.4896973936254101E-2</v>
      </c>
      <c r="I251" s="38">
        <f t="shared" si="3"/>
        <v>2.4896973936254101E-2</v>
      </c>
    </row>
    <row r="252" spans="1:9" x14ac:dyDescent="0.25">
      <c r="A252" s="8">
        <v>44233</v>
      </c>
      <c r="B252">
        <v>-11</v>
      </c>
      <c r="C252">
        <v>4</v>
      </c>
      <c r="D252">
        <v>-6</v>
      </c>
      <c r="E252">
        <v>-62</v>
      </c>
      <c r="F252">
        <v>-21</v>
      </c>
      <c r="G252">
        <v>8</v>
      </c>
      <c r="H252" s="34">
        <f>VLOOKUP(A252,[1]barmm!$B:$F,4,FALSE)</f>
        <v>2.7297461121126999E-2</v>
      </c>
      <c r="I252" s="38">
        <f t="shared" si="3"/>
        <v>2.7297461121126999E-2</v>
      </c>
    </row>
    <row r="253" spans="1:9" x14ac:dyDescent="0.25">
      <c r="A253" s="8">
        <v>44234</v>
      </c>
      <c r="B253">
        <v>-72</v>
      </c>
      <c r="C253">
        <v>-56</v>
      </c>
      <c r="D253">
        <v>-19</v>
      </c>
      <c r="E253">
        <v>-71</v>
      </c>
      <c r="F253">
        <v>-45</v>
      </c>
      <c r="G253">
        <v>15</v>
      </c>
      <c r="H253" s="34" t="str">
        <f>VLOOKUP(A253,[1]barmm!$B:$F,4,FALSE)</f>
        <v>NaN</v>
      </c>
      <c r="I253" s="38">
        <f t="shared" si="3"/>
        <v>2.7297461121126999E-2</v>
      </c>
    </row>
    <row r="254" spans="1:9" x14ac:dyDescent="0.25">
      <c r="A254" s="8">
        <v>44235</v>
      </c>
      <c r="B254">
        <v>-8</v>
      </c>
      <c r="C254">
        <v>10</v>
      </c>
      <c r="D254">
        <v>-12</v>
      </c>
      <c r="E254">
        <v>-63</v>
      </c>
      <c r="F254">
        <v>-31</v>
      </c>
      <c r="G254">
        <v>9</v>
      </c>
      <c r="H254" s="34">
        <f>VLOOKUP(A254,[1]barmm!$B:$F,4,FALSE)</f>
        <v>4.9799742866068197E-2</v>
      </c>
      <c r="I254" s="38">
        <f t="shared" si="3"/>
        <v>4.9799742866068197E-2</v>
      </c>
    </row>
    <row r="255" spans="1:9" x14ac:dyDescent="0.25">
      <c r="A255" s="8">
        <v>44236</v>
      </c>
      <c r="B255">
        <v>-8</v>
      </c>
      <c r="C255">
        <v>5</v>
      </c>
      <c r="D255">
        <v>-11</v>
      </c>
      <c r="E255">
        <v>-63</v>
      </c>
      <c r="F255">
        <v>-31</v>
      </c>
      <c r="G255">
        <v>10</v>
      </c>
      <c r="H255" s="34">
        <f>VLOOKUP(A255,[1]barmm!$B:$F,4,FALSE)</f>
        <v>2.85441110861539E-2</v>
      </c>
      <c r="I255" s="38">
        <f t="shared" si="3"/>
        <v>2.85441110861539E-2</v>
      </c>
    </row>
    <row r="256" spans="1:9" x14ac:dyDescent="0.25">
      <c r="A256" s="8">
        <v>44237</v>
      </c>
      <c r="B256">
        <v>-7</v>
      </c>
      <c r="C256">
        <v>4</v>
      </c>
      <c r="D256">
        <v>-12</v>
      </c>
      <c r="E256">
        <v>-66</v>
      </c>
      <c r="F256">
        <v>-29</v>
      </c>
      <c r="G256">
        <v>10</v>
      </c>
      <c r="H256" s="34">
        <f>VLOOKUP(A256,[1]barmm!$B:$F,4,FALSE)</f>
        <v>1.2398296511845701E-2</v>
      </c>
      <c r="I256" s="38">
        <f t="shared" si="3"/>
        <v>1.2398296511845701E-2</v>
      </c>
    </row>
    <row r="257" spans="1:9" x14ac:dyDescent="0.25">
      <c r="A257" s="8">
        <v>44238</v>
      </c>
      <c r="B257">
        <v>-9</v>
      </c>
      <c r="C257">
        <v>3</v>
      </c>
      <c r="D257">
        <v>-12</v>
      </c>
      <c r="E257">
        <v>-68</v>
      </c>
      <c r="F257">
        <v>-29</v>
      </c>
      <c r="G257">
        <v>10</v>
      </c>
      <c r="H257" s="34">
        <f>VLOOKUP(A257,[1]barmm!$B:$F,4,FALSE)</f>
        <v>3.0868404056110799E-2</v>
      </c>
      <c r="I257" s="38">
        <f t="shared" si="3"/>
        <v>3.0868404056110799E-2</v>
      </c>
    </row>
    <row r="258" spans="1:9" x14ac:dyDescent="0.25">
      <c r="A258" s="8">
        <v>44239</v>
      </c>
      <c r="B258">
        <v>-17</v>
      </c>
      <c r="C258">
        <v>1</v>
      </c>
      <c r="D258">
        <v>-18</v>
      </c>
      <c r="E258">
        <v>-67</v>
      </c>
      <c r="F258">
        <v>-43</v>
      </c>
      <c r="G258">
        <v>14</v>
      </c>
      <c r="H258" s="34">
        <f>VLOOKUP(A258,[1]barmm!$B:$F,4,FALSE)</f>
        <v>2.18858064996688E-2</v>
      </c>
      <c r="I258" s="38">
        <f t="shared" si="3"/>
        <v>2.18858064996688E-2</v>
      </c>
    </row>
    <row r="259" spans="1:9" x14ac:dyDescent="0.25">
      <c r="A259" s="8">
        <v>44240</v>
      </c>
      <c r="B259">
        <v>-17</v>
      </c>
      <c r="C259">
        <v>-2</v>
      </c>
      <c r="D259">
        <v>-13</v>
      </c>
      <c r="E259">
        <v>-64</v>
      </c>
      <c r="F259">
        <v>-21</v>
      </c>
      <c r="G259">
        <v>9</v>
      </c>
      <c r="H259" s="34">
        <f>VLOOKUP(A259,[1]barmm!$B:$F,4,FALSE)</f>
        <v>4.97629662915074E-2</v>
      </c>
      <c r="I259" s="38">
        <f t="shared" ref="I259:I322" si="4">IF(H259="NaN",I258,H259)*1</f>
        <v>4.97629662915074E-2</v>
      </c>
    </row>
    <row r="260" spans="1:9" x14ac:dyDescent="0.25">
      <c r="A260" s="8">
        <v>44241</v>
      </c>
      <c r="B260">
        <v>-67</v>
      </c>
      <c r="C260">
        <v>-54</v>
      </c>
      <c r="D260">
        <v>-24</v>
      </c>
      <c r="E260">
        <v>-69</v>
      </c>
      <c r="F260">
        <v>-40</v>
      </c>
      <c r="G260">
        <v>14</v>
      </c>
      <c r="H260" s="34">
        <f>VLOOKUP(A260,[1]barmm!$B:$F,4,FALSE)</f>
        <v>3.4350553556612602E-2</v>
      </c>
      <c r="I260" s="38">
        <f t="shared" si="4"/>
        <v>3.4350553556612602E-2</v>
      </c>
    </row>
    <row r="261" spans="1:9" x14ac:dyDescent="0.25">
      <c r="A261" s="8">
        <v>44242</v>
      </c>
      <c r="B261">
        <v>-3</v>
      </c>
      <c r="C261">
        <v>6</v>
      </c>
      <c r="D261">
        <v>-24</v>
      </c>
      <c r="E261">
        <v>-65</v>
      </c>
      <c r="F261">
        <v>-26</v>
      </c>
      <c r="G261">
        <v>9</v>
      </c>
      <c r="H261" s="34">
        <f>VLOOKUP(A261,[1]barmm!$B:$F,4,FALSE)</f>
        <v>3.6344346979906003E-2</v>
      </c>
      <c r="I261" s="38">
        <f t="shared" si="4"/>
        <v>3.6344346979906003E-2</v>
      </c>
    </row>
    <row r="262" spans="1:9" x14ac:dyDescent="0.25">
      <c r="A262" s="8">
        <v>44243</v>
      </c>
      <c r="B262">
        <v>-12</v>
      </c>
      <c r="C262">
        <v>0</v>
      </c>
      <c r="D262">
        <v>-23</v>
      </c>
      <c r="E262">
        <v>-62</v>
      </c>
      <c r="F262">
        <v>-28</v>
      </c>
      <c r="G262">
        <v>11</v>
      </c>
      <c r="H262" s="34">
        <f>VLOOKUP(A262,[1]barmm!$B:$F,4,FALSE)</f>
        <v>7.5598744652938005E-2</v>
      </c>
      <c r="I262" s="38">
        <f t="shared" si="4"/>
        <v>7.5598744652938005E-2</v>
      </c>
    </row>
    <row r="263" spans="1:9" x14ac:dyDescent="0.25">
      <c r="A263" s="8">
        <v>44244</v>
      </c>
      <c r="B263">
        <v>-4</v>
      </c>
      <c r="C263">
        <v>10</v>
      </c>
      <c r="D263">
        <v>-23</v>
      </c>
      <c r="E263">
        <v>-68</v>
      </c>
      <c r="F263">
        <v>-27</v>
      </c>
      <c r="G263">
        <v>12</v>
      </c>
      <c r="H263" s="34">
        <f>VLOOKUP(A263,[1]barmm!$B:$F,4,FALSE)</f>
        <v>3.4858531910292E-2</v>
      </c>
      <c r="I263" s="38">
        <f t="shared" si="4"/>
        <v>3.4858531910292E-2</v>
      </c>
    </row>
    <row r="264" spans="1:9" x14ac:dyDescent="0.25">
      <c r="A264" s="8">
        <v>44245</v>
      </c>
      <c r="B264">
        <v>-6</v>
      </c>
      <c r="C264">
        <v>9</v>
      </c>
      <c r="D264">
        <v>-16</v>
      </c>
      <c r="E264">
        <v>-64</v>
      </c>
      <c r="F264">
        <v>-27</v>
      </c>
      <c r="G264">
        <v>11</v>
      </c>
      <c r="H264" s="34">
        <f>VLOOKUP(A264,[1]barmm!$B:$F,4,FALSE)</f>
        <v>2.581981635747E-2</v>
      </c>
      <c r="I264" s="38">
        <f t="shared" si="4"/>
        <v>2.581981635747E-2</v>
      </c>
    </row>
    <row r="265" spans="1:9" x14ac:dyDescent="0.25">
      <c r="A265" s="8">
        <v>44246</v>
      </c>
      <c r="B265">
        <v>-12</v>
      </c>
      <c r="C265">
        <v>3</v>
      </c>
      <c r="D265">
        <v>-17</v>
      </c>
      <c r="E265">
        <v>-62</v>
      </c>
      <c r="F265">
        <v>-22</v>
      </c>
      <c r="G265">
        <v>11</v>
      </c>
      <c r="H265" s="34">
        <f>VLOOKUP(A265,[1]barmm!$B:$F,4,FALSE)</f>
        <v>2.28784706505171E-2</v>
      </c>
      <c r="I265" s="38">
        <f t="shared" si="4"/>
        <v>2.28784706505171E-2</v>
      </c>
    </row>
    <row r="266" spans="1:9" x14ac:dyDescent="0.25">
      <c r="A266" s="8">
        <v>44247</v>
      </c>
      <c r="B266">
        <v>-10</v>
      </c>
      <c r="C266">
        <v>11</v>
      </c>
      <c r="D266">
        <v>-9</v>
      </c>
      <c r="E266">
        <v>-62</v>
      </c>
      <c r="F266">
        <v>-17</v>
      </c>
      <c r="G266">
        <v>9</v>
      </c>
      <c r="H266" s="34">
        <f>VLOOKUP(A266,[1]barmm!$B:$F,4,FALSE)</f>
        <v>6.2498525708446703E-2</v>
      </c>
      <c r="I266" s="38">
        <f t="shared" si="4"/>
        <v>6.2498525708446703E-2</v>
      </c>
    </row>
    <row r="267" spans="1:9" x14ac:dyDescent="0.25">
      <c r="A267" s="8">
        <v>44248</v>
      </c>
      <c r="B267">
        <v>-68</v>
      </c>
      <c r="C267">
        <v>-52</v>
      </c>
      <c r="D267">
        <v>-23</v>
      </c>
      <c r="E267">
        <v>-70</v>
      </c>
      <c r="F267">
        <v>-42</v>
      </c>
      <c r="G267">
        <v>18</v>
      </c>
      <c r="H267" s="34">
        <f>VLOOKUP(A267,[1]barmm!$B:$F,4,FALSE)</f>
        <v>2.1227897390960801E-2</v>
      </c>
      <c r="I267" s="38">
        <f t="shared" si="4"/>
        <v>2.1227897390960801E-2</v>
      </c>
    </row>
    <row r="268" spans="1:9" x14ac:dyDescent="0.25">
      <c r="A268" s="8">
        <v>44249</v>
      </c>
      <c r="B268">
        <v>0</v>
      </c>
      <c r="C268">
        <v>17</v>
      </c>
      <c r="D268">
        <v>-8</v>
      </c>
      <c r="E268">
        <v>-61</v>
      </c>
      <c r="F268">
        <v>-24</v>
      </c>
      <c r="G268">
        <v>11</v>
      </c>
      <c r="H268" s="34">
        <f>VLOOKUP(A268,[1]barmm!$B:$F,4,FALSE)</f>
        <v>2.9628257306329099E-2</v>
      </c>
      <c r="I268" s="38">
        <f t="shared" si="4"/>
        <v>2.9628257306329099E-2</v>
      </c>
    </row>
    <row r="269" spans="1:9" x14ac:dyDescent="0.25">
      <c r="A269" s="8">
        <v>44250</v>
      </c>
      <c r="B269">
        <v>-10</v>
      </c>
      <c r="C269">
        <v>9</v>
      </c>
      <c r="D269">
        <v>-17</v>
      </c>
      <c r="E269">
        <v>-66</v>
      </c>
      <c r="F269">
        <v>-26</v>
      </c>
      <c r="G269">
        <v>11</v>
      </c>
      <c r="H269" s="34">
        <f>VLOOKUP(A269,[1]barmm!$B:$F,4,FALSE)</f>
        <v>2.3464804941423001E-2</v>
      </c>
      <c r="I269" s="38">
        <f t="shared" si="4"/>
        <v>2.3464804941423001E-2</v>
      </c>
    </row>
    <row r="270" spans="1:9" x14ac:dyDescent="0.25">
      <c r="A270" s="8">
        <v>44251</v>
      </c>
      <c r="B270">
        <v>-8</v>
      </c>
      <c r="C270">
        <v>11</v>
      </c>
      <c r="D270">
        <v>-23</v>
      </c>
      <c r="E270">
        <v>-62</v>
      </c>
      <c r="F270">
        <v>-27</v>
      </c>
      <c r="G270">
        <v>12</v>
      </c>
      <c r="H270" s="34">
        <f>VLOOKUP(A270,[1]barmm!$B:$F,4,FALSE)</f>
        <v>3.9505687740869898E-2</v>
      </c>
      <c r="I270" s="38">
        <f t="shared" si="4"/>
        <v>3.9505687740869898E-2</v>
      </c>
    </row>
    <row r="271" spans="1:9" x14ac:dyDescent="0.25">
      <c r="A271" s="8">
        <v>44252</v>
      </c>
      <c r="B271">
        <v>-9</v>
      </c>
      <c r="C271">
        <v>10</v>
      </c>
      <c r="D271">
        <v>-16</v>
      </c>
      <c r="E271">
        <v>-65</v>
      </c>
      <c r="F271">
        <v>-47</v>
      </c>
      <c r="G271">
        <v>14</v>
      </c>
      <c r="H271" s="34">
        <f>VLOOKUP(A271,[1]barmm!$B:$F,4,FALSE)</f>
        <v>3.9866764525079701E-2</v>
      </c>
      <c r="I271" s="38">
        <f t="shared" si="4"/>
        <v>3.9866764525079701E-2</v>
      </c>
    </row>
    <row r="272" spans="1:9" x14ac:dyDescent="0.25">
      <c r="A272" s="8">
        <v>44253</v>
      </c>
      <c r="B272">
        <v>-12</v>
      </c>
      <c r="C272">
        <v>8</v>
      </c>
      <c r="D272">
        <v>-23</v>
      </c>
      <c r="E272">
        <v>-67</v>
      </c>
      <c r="F272">
        <v>-23</v>
      </c>
      <c r="G272">
        <v>12</v>
      </c>
      <c r="H272" s="34">
        <f>VLOOKUP(A272,[1]barmm!$B:$F,4,FALSE)</f>
        <v>3.09343884770109E-2</v>
      </c>
      <c r="I272" s="38">
        <f t="shared" si="4"/>
        <v>3.09343884770109E-2</v>
      </c>
    </row>
    <row r="273" spans="1:9" x14ac:dyDescent="0.25">
      <c r="A273" s="8">
        <v>44254</v>
      </c>
      <c r="B273">
        <v>-9</v>
      </c>
      <c r="C273">
        <v>13</v>
      </c>
      <c r="D273">
        <v>-11</v>
      </c>
      <c r="E273">
        <v>-58</v>
      </c>
      <c r="F273">
        <v>-17</v>
      </c>
      <c r="G273">
        <v>9</v>
      </c>
      <c r="H273" s="34">
        <f>VLOOKUP(A273,[1]barmm!$B:$F,4,FALSE)</f>
        <v>2.2706905819833201E-2</v>
      </c>
      <c r="I273" s="38">
        <f t="shared" si="4"/>
        <v>2.2706905819833201E-2</v>
      </c>
    </row>
    <row r="274" spans="1:9" x14ac:dyDescent="0.25">
      <c r="A274" s="8">
        <v>44255</v>
      </c>
      <c r="B274">
        <v>-67</v>
      </c>
      <c r="C274">
        <v>-52</v>
      </c>
      <c r="D274">
        <v>-20</v>
      </c>
      <c r="E274">
        <v>-71</v>
      </c>
      <c r="F274">
        <v>-42</v>
      </c>
      <c r="G274">
        <v>15</v>
      </c>
      <c r="H274" s="34">
        <f>VLOOKUP(A274,[1]barmm!$B:$F,4,FALSE)</f>
        <v>3.40035536254506E-2</v>
      </c>
      <c r="I274" s="38">
        <f t="shared" si="4"/>
        <v>3.40035536254506E-2</v>
      </c>
    </row>
    <row r="275" spans="1:9" x14ac:dyDescent="0.25">
      <c r="A275" s="8">
        <v>44256</v>
      </c>
      <c r="B275">
        <v>4</v>
      </c>
      <c r="C275">
        <v>20</v>
      </c>
      <c r="D275">
        <v>-12</v>
      </c>
      <c r="E275">
        <v>-58</v>
      </c>
      <c r="F275">
        <v>-26</v>
      </c>
      <c r="G275">
        <v>9</v>
      </c>
      <c r="H275" s="34">
        <f>VLOOKUP(A275,[1]barmm!$B:$F,4,FALSE)</f>
        <v>3.42865825883579E-2</v>
      </c>
      <c r="I275" s="38">
        <f t="shared" si="4"/>
        <v>3.42865825883579E-2</v>
      </c>
    </row>
    <row r="276" spans="1:9" x14ac:dyDescent="0.25">
      <c r="A276" s="8">
        <v>44257</v>
      </c>
      <c r="B276">
        <v>-3</v>
      </c>
      <c r="C276">
        <v>13</v>
      </c>
      <c r="D276">
        <v>-12</v>
      </c>
      <c r="E276">
        <v>-63</v>
      </c>
      <c r="F276">
        <v>-25</v>
      </c>
      <c r="G276">
        <v>11</v>
      </c>
      <c r="H276" s="34">
        <f>VLOOKUP(A276,[1]barmm!$B:$F,4,FALSE)</f>
        <v>2.1391443095126101E-2</v>
      </c>
      <c r="I276" s="38">
        <f t="shared" si="4"/>
        <v>2.1391443095126101E-2</v>
      </c>
    </row>
    <row r="277" spans="1:9" x14ac:dyDescent="0.25">
      <c r="A277" s="8">
        <v>44258</v>
      </c>
      <c r="B277">
        <v>0</v>
      </c>
      <c r="C277">
        <v>17</v>
      </c>
      <c r="D277">
        <v>-13</v>
      </c>
      <c r="E277">
        <v>-63</v>
      </c>
      <c r="F277">
        <v>-24</v>
      </c>
      <c r="G277">
        <v>11</v>
      </c>
      <c r="H277" s="34">
        <f>VLOOKUP(A277,[1]barmm!$B:$F,4,FALSE)</f>
        <v>1.9587214722064799E-2</v>
      </c>
      <c r="I277" s="38">
        <f t="shared" si="4"/>
        <v>1.9587214722064799E-2</v>
      </c>
    </row>
    <row r="278" spans="1:9" x14ac:dyDescent="0.25">
      <c r="A278" s="8">
        <v>44259</v>
      </c>
      <c r="B278">
        <v>2</v>
      </c>
      <c r="C278">
        <v>15</v>
      </c>
      <c r="D278">
        <v>-8</v>
      </c>
      <c r="E278">
        <v>-63</v>
      </c>
      <c r="F278">
        <v>-25</v>
      </c>
      <c r="G278">
        <v>11</v>
      </c>
      <c r="H278" s="34">
        <f>VLOOKUP(A278,[1]barmm!$B:$F,4,FALSE)</f>
        <v>2.3197282827073801E-2</v>
      </c>
      <c r="I278" s="38">
        <f t="shared" si="4"/>
        <v>2.3197282827073801E-2</v>
      </c>
    </row>
    <row r="279" spans="1:9" x14ac:dyDescent="0.25">
      <c r="A279" s="8">
        <v>44260</v>
      </c>
      <c r="B279">
        <v>-7</v>
      </c>
      <c r="C279">
        <v>3</v>
      </c>
      <c r="D279">
        <v>-10</v>
      </c>
      <c r="E279">
        <v>-59</v>
      </c>
      <c r="F279">
        <v>-20</v>
      </c>
      <c r="G279">
        <v>12</v>
      </c>
      <c r="H279" s="34">
        <f>VLOOKUP(A279,[1]barmm!$B:$F,4,FALSE)</f>
        <v>3.3275480379295397E-2</v>
      </c>
      <c r="I279" s="38">
        <f t="shared" si="4"/>
        <v>3.3275480379295397E-2</v>
      </c>
    </row>
    <row r="280" spans="1:9" x14ac:dyDescent="0.25">
      <c r="A280" s="8">
        <v>44261</v>
      </c>
      <c r="B280">
        <v>-7</v>
      </c>
      <c r="C280">
        <v>13</v>
      </c>
      <c r="D280">
        <v>3</v>
      </c>
      <c r="E280">
        <v>-58</v>
      </c>
      <c r="F280">
        <v>-17</v>
      </c>
      <c r="G280">
        <v>9</v>
      </c>
      <c r="H280" s="34">
        <f>VLOOKUP(A280,[1]barmm!$B:$F,4,FALSE)</f>
        <v>2.6366008723777101E-2</v>
      </c>
      <c r="I280" s="38">
        <f t="shared" si="4"/>
        <v>2.6366008723777101E-2</v>
      </c>
    </row>
    <row r="281" spans="1:9" x14ac:dyDescent="0.25">
      <c r="A281" s="8">
        <v>44262</v>
      </c>
      <c r="B281">
        <v>-64</v>
      </c>
      <c r="C281">
        <v>-43</v>
      </c>
      <c r="D281">
        <v>-15</v>
      </c>
      <c r="E281">
        <v>-65</v>
      </c>
      <c r="F281">
        <v>-40</v>
      </c>
      <c r="G281">
        <v>14</v>
      </c>
      <c r="H281" s="34">
        <f>VLOOKUP(A281,[1]barmm!$B:$F,4,FALSE)</f>
        <v>6.6520610452540499E-2</v>
      </c>
      <c r="I281" s="38">
        <f t="shared" si="4"/>
        <v>6.6520610452540499E-2</v>
      </c>
    </row>
    <row r="282" spans="1:9" x14ac:dyDescent="0.25">
      <c r="A282" s="8">
        <v>44263</v>
      </c>
      <c r="B282">
        <v>7</v>
      </c>
      <c r="C282">
        <v>20</v>
      </c>
      <c r="D282">
        <v>-5</v>
      </c>
      <c r="E282">
        <v>-60</v>
      </c>
      <c r="F282">
        <v>-23</v>
      </c>
      <c r="G282">
        <v>9</v>
      </c>
      <c r="H282" s="34">
        <f>VLOOKUP(A282,[1]barmm!$B:$F,4,FALSE)</f>
        <v>6.0848615497675902E-2</v>
      </c>
      <c r="I282" s="38">
        <f t="shared" si="4"/>
        <v>6.0848615497675902E-2</v>
      </c>
    </row>
    <row r="283" spans="1:9" x14ac:dyDescent="0.25">
      <c r="A283" s="8">
        <v>44264</v>
      </c>
      <c r="B283">
        <v>-5</v>
      </c>
      <c r="C283">
        <v>9</v>
      </c>
      <c r="D283">
        <v>-15</v>
      </c>
      <c r="E283">
        <v>-58</v>
      </c>
      <c r="F283">
        <v>-25</v>
      </c>
      <c r="G283">
        <v>11</v>
      </c>
      <c r="H283" s="34">
        <f>VLOOKUP(A283,[1]barmm!$B:$F,4,FALSE)</f>
        <v>3.64702268764837E-2</v>
      </c>
      <c r="I283" s="38">
        <f t="shared" si="4"/>
        <v>3.64702268764837E-2</v>
      </c>
    </row>
    <row r="284" spans="1:9" x14ac:dyDescent="0.25">
      <c r="A284" s="8">
        <v>44265</v>
      </c>
      <c r="B284">
        <v>-4</v>
      </c>
      <c r="C284">
        <v>7</v>
      </c>
      <c r="D284">
        <v>-23</v>
      </c>
      <c r="E284">
        <v>-60</v>
      </c>
      <c r="F284">
        <v>-27</v>
      </c>
      <c r="G284">
        <v>12</v>
      </c>
      <c r="H284" s="34">
        <f>VLOOKUP(A284,[1]barmm!$B:$F,4,FALSE)</f>
        <v>3.4979151646977798E-2</v>
      </c>
      <c r="I284" s="38">
        <f t="shared" si="4"/>
        <v>3.4979151646977798E-2</v>
      </c>
    </row>
    <row r="285" spans="1:9" x14ac:dyDescent="0.25">
      <c r="A285" s="8">
        <v>44266</v>
      </c>
      <c r="B285">
        <v>-4</v>
      </c>
      <c r="C285">
        <v>8</v>
      </c>
      <c r="D285">
        <v>-18</v>
      </c>
      <c r="E285">
        <v>-58</v>
      </c>
      <c r="F285">
        <v>-45</v>
      </c>
      <c r="G285">
        <v>15</v>
      </c>
      <c r="H285" s="34" t="str">
        <f>VLOOKUP(A285,[1]barmm!$B:$F,4,FALSE)</f>
        <v>NaN</v>
      </c>
      <c r="I285" s="38">
        <f t="shared" si="4"/>
        <v>3.4979151646977798E-2</v>
      </c>
    </row>
    <row r="286" spans="1:9" x14ac:dyDescent="0.25">
      <c r="A286" s="8">
        <v>44267</v>
      </c>
      <c r="B286">
        <v>-12</v>
      </c>
      <c r="C286">
        <v>6</v>
      </c>
      <c r="D286">
        <v>-18</v>
      </c>
      <c r="E286">
        <v>-64</v>
      </c>
      <c r="F286">
        <v>-22</v>
      </c>
      <c r="G286">
        <v>13</v>
      </c>
      <c r="H286" s="34">
        <f>VLOOKUP(A286,[1]barmm!$B:$F,4,FALSE)</f>
        <v>1.8763708703736899E-2</v>
      </c>
      <c r="I286" s="38">
        <f t="shared" si="4"/>
        <v>1.8763708703736899E-2</v>
      </c>
    </row>
    <row r="287" spans="1:9" x14ac:dyDescent="0.25">
      <c r="A287" s="8">
        <v>44268</v>
      </c>
      <c r="B287">
        <v>-8</v>
      </c>
      <c r="C287">
        <v>4</v>
      </c>
      <c r="D287">
        <v>-6</v>
      </c>
      <c r="E287">
        <v>-58</v>
      </c>
      <c r="F287">
        <v>-18</v>
      </c>
      <c r="G287">
        <v>9</v>
      </c>
      <c r="H287" s="34">
        <f>VLOOKUP(A287,[1]barmm!$B:$F,4,FALSE)</f>
        <v>3.1292527719845399E-2</v>
      </c>
      <c r="I287" s="38">
        <f t="shared" si="4"/>
        <v>3.1292527719845399E-2</v>
      </c>
    </row>
    <row r="288" spans="1:9" x14ac:dyDescent="0.25">
      <c r="A288" s="8">
        <v>44269</v>
      </c>
      <c r="B288">
        <v>-52</v>
      </c>
      <c r="C288">
        <v>-24</v>
      </c>
      <c r="D288">
        <v>-9</v>
      </c>
      <c r="E288">
        <v>-64</v>
      </c>
      <c r="F288">
        <v>-35</v>
      </c>
      <c r="G288">
        <v>13</v>
      </c>
      <c r="H288" s="34">
        <f>VLOOKUP(A288,[1]barmm!$B:$F,4,FALSE)</f>
        <v>2.95026070857792E-2</v>
      </c>
      <c r="I288" s="38">
        <f t="shared" si="4"/>
        <v>2.95026070857792E-2</v>
      </c>
    </row>
    <row r="289" spans="1:9" x14ac:dyDescent="0.25">
      <c r="A289" s="8">
        <v>44270</v>
      </c>
      <c r="B289">
        <v>4</v>
      </c>
      <c r="C289">
        <v>19</v>
      </c>
      <c r="D289">
        <v>-10</v>
      </c>
      <c r="E289">
        <v>-61</v>
      </c>
      <c r="F289">
        <v>-22</v>
      </c>
      <c r="G289">
        <v>10</v>
      </c>
      <c r="H289" s="34">
        <f>VLOOKUP(A289,[1]barmm!$B:$F,4,FALSE)</f>
        <v>2.2395370807784101E-2</v>
      </c>
      <c r="I289" s="38">
        <f t="shared" si="4"/>
        <v>2.2395370807784101E-2</v>
      </c>
    </row>
    <row r="290" spans="1:9" x14ac:dyDescent="0.25">
      <c r="A290" s="8">
        <v>44271</v>
      </c>
      <c r="B290">
        <v>-6</v>
      </c>
      <c r="C290">
        <v>9</v>
      </c>
      <c r="D290">
        <v>-16</v>
      </c>
      <c r="E290">
        <v>-58</v>
      </c>
      <c r="F290">
        <v>-25</v>
      </c>
      <c r="G290">
        <v>11</v>
      </c>
      <c r="H290" s="34">
        <f>VLOOKUP(A290,[1]barmm!$B:$F,4,FALSE)</f>
        <v>1.01812226410127E-2</v>
      </c>
      <c r="I290" s="38">
        <f t="shared" si="4"/>
        <v>1.01812226410127E-2</v>
      </c>
    </row>
    <row r="291" spans="1:9" x14ac:dyDescent="0.25">
      <c r="A291" s="8">
        <v>44272</v>
      </c>
      <c r="B291">
        <v>0</v>
      </c>
      <c r="C291">
        <v>19</v>
      </c>
      <c r="D291">
        <v>-13</v>
      </c>
      <c r="E291">
        <v>-62</v>
      </c>
      <c r="F291">
        <v>-24</v>
      </c>
      <c r="G291">
        <v>11</v>
      </c>
      <c r="H291" s="34">
        <f>VLOOKUP(A291,[1]barmm!$B:$F,4,FALSE)</f>
        <v>3.8100054146058097E-2</v>
      </c>
      <c r="I291" s="38">
        <f t="shared" si="4"/>
        <v>3.8100054146058097E-2</v>
      </c>
    </row>
    <row r="292" spans="1:9" x14ac:dyDescent="0.25">
      <c r="A292" s="8">
        <v>44273</v>
      </c>
      <c r="B292">
        <v>-3</v>
      </c>
      <c r="C292">
        <v>17</v>
      </c>
      <c r="D292">
        <v>-9</v>
      </c>
      <c r="E292">
        <v>-60</v>
      </c>
      <c r="F292">
        <v>-40</v>
      </c>
      <c r="G292">
        <v>13</v>
      </c>
      <c r="H292" s="34">
        <f>VLOOKUP(A292,[1]barmm!$B:$F,4,FALSE)</f>
        <v>3.9273840521152202E-2</v>
      </c>
      <c r="I292" s="38">
        <f t="shared" si="4"/>
        <v>3.9273840521152202E-2</v>
      </c>
    </row>
    <row r="293" spans="1:9" x14ac:dyDescent="0.25">
      <c r="A293" s="8">
        <v>44274</v>
      </c>
      <c r="B293">
        <v>-8</v>
      </c>
      <c r="C293">
        <v>14</v>
      </c>
      <c r="D293">
        <v>-12</v>
      </c>
      <c r="E293">
        <v>-60</v>
      </c>
      <c r="F293">
        <v>-20</v>
      </c>
      <c r="G293">
        <v>12</v>
      </c>
      <c r="H293" s="34">
        <f>VLOOKUP(A293,[1]barmm!$B:$F,4,FALSE)</f>
        <v>4.3396517011340403E-2</v>
      </c>
      <c r="I293" s="38">
        <f t="shared" si="4"/>
        <v>4.3396517011340403E-2</v>
      </c>
    </row>
    <row r="294" spans="1:9" x14ac:dyDescent="0.25">
      <c r="A294" s="8">
        <v>44275</v>
      </c>
      <c r="B294">
        <v>-6</v>
      </c>
      <c r="C294">
        <v>12</v>
      </c>
      <c r="D294">
        <v>-1</v>
      </c>
      <c r="E294">
        <v>-59</v>
      </c>
      <c r="F294">
        <v>-15</v>
      </c>
      <c r="G294">
        <v>9</v>
      </c>
      <c r="H294" s="34">
        <f>VLOOKUP(A294,[1]barmm!$B:$F,4,FALSE)</f>
        <v>1.9463005679578899E-2</v>
      </c>
      <c r="I294" s="38">
        <f t="shared" si="4"/>
        <v>1.9463005679578899E-2</v>
      </c>
    </row>
    <row r="295" spans="1:9" x14ac:dyDescent="0.25">
      <c r="A295" s="8">
        <v>44276</v>
      </c>
      <c r="B295">
        <v>-51</v>
      </c>
      <c r="C295">
        <v>-26</v>
      </c>
      <c r="D295">
        <v>-9</v>
      </c>
      <c r="E295">
        <v>-64</v>
      </c>
      <c r="F295">
        <v>-35</v>
      </c>
      <c r="G295">
        <v>14</v>
      </c>
      <c r="H295" s="34">
        <f>VLOOKUP(A295,[1]barmm!$B:$F,4,FALSE)</f>
        <v>6.20144417158313E-2</v>
      </c>
      <c r="I295" s="38">
        <f t="shared" si="4"/>
        <v>6.20144417158313E-2</v>
      </c>
    </row>
    <row r="296" spans="1:9" x14ac:dyDescent="0.25">
      <c r="A296" s="8">
        <v>44277</v>
      </c>
      <c r="B296">
        <v>3</v>
      </c>
      <c r="C296">
        <v>24</v>
      </c>
      <c r="D296">
        <v>-10</v>
      </c>
      <c r="E296">
        <v>-63</v>
      </c>
      <c r="F296">
        <v>-21</v>
      </c>
      <c r="G296">
        <v>9</v>
      </c>
      <c r="H296" s="34">
        <f>VLOOKUP(A296,[1]barmm!$B:$F,4,FALSE)</f>
        <v>2.9063461383302801E-2</v>
      </c>
      <c r="I296" s="38">
        <f t="shared" si="4"/>
        <v>2.9063461383302801E-2</v>
      </c>
    </row>
    <row r="297" spans="1:9" x14ac:dyDescent="0.25">
      <c r="A297" s="8">
        <v>44278</v>
      </c>
      <c r="B297">
        <v>-1</v>
      </c>
      <c r="C297">
        <v>17</v>
      </c>
      <c r="D297">
        <v>-9</v>
      </c>
      <c r="E297">
        <v>-58</v>
      </c>
      <c r="F297">
        <v>-23</v>
      </c>
      <c r="G297">
        <v>10</v>
      </c>
      <c r="H297" s="34">
        <f>VLOOKUP(A297,[1]barmm!$B:$F,4,FALSE)</f>
        <v>3.0445490134726399E-2</v>
      </c>
      <c r="I297" s="38">
        <f t="shared" si="4"/>
        <v>3.0445490134726399E-2</v>
      </c>
    </row>
    <row r="298" spans="1:9" x14ac:dyDescent="0.25">
      <c r="A298" s="8">
        <v>44279</v>
      </c>
      <c r="B298">
        <v>-11</v>
      </c>
      <c r="C298">
        <v>7</v>
      </c>
      <c r="D298">
        <v>-19</v>
      </c>
      <c r="E298">
        <v>-66</v>
      </c>
      <c r="F298">
        <v>-25</v>
      </c>
      <c r="G298">
        <v>13</v>
      </c>
      <c r="H298" s="34">
        <f>VLOOKUP(A298,[1]barmm!$B:$F,4,FALSE)</f>
        <v>5.9892547203164302E-2</v>
      </c>
      <c r="I298" s="38">
        <f t="shared" si="4"/>
        <v>5.9892547203164302E-2</v>
      </c>
    </row>
    <row r="299" spans="1:9" x14ac:dyDescent="0.25">
      <c r="A299" s="8">
        <v>44280</v>
      </c>
      <c r="B299">
        <v>6</v>
      </c>
      <c r="C299">
        <v>22</v>
      </c>
      <c r="D299">
        <v>-5</v>
      </c>
      <c r="E299">
        <v>-60</v>
      </c>
      <c r="F299">
        <v>-24</v>
      </c>
      <c r="G299">
        <v>10</v>
      </c>
      <c r="H299" s="34">
        <f>VLOOKUP(A299,[1]barmm!$B:$F,4,FALSE)</f>
        <v>5.9765526902709198E-2</v>
      </c>
      <c r="I299" s="38">
        <f t="shared" si="4"/>
        <v>5.9765526902709198E-2</v>
      </c>
    </row>
    <row r="300" spans="1:9" x14ac:dyDescent="0.25">
      <c r="A300" s="8">
        <v>44281</v>
      </c>
      <c r="B300">
        <v>-2</v>
      </c>
      <c r="C300">
        <v>17</v>
      </c>
      <c r="D300">
        <v>-8</v>
      </c>
      <c r="E300">
        <v>-60</v>
      </c>
      <c r="F300">
        <v>-20</v>
      </c>
      <c r="G300">
        <v>11</v>
      </c>
      <c r="H300" s="34">
        <f>VLOOKUP(A300,[1]barmm!$B:$F,4,FALSE)</f>
        <v>3.7086715700559401E-2</v>
      </c>
      <c r="I300" s="38">
        <f t="shared" si="4"/>
        <v>3.7086715700559401E-2</v>
      </c>
    </row>
    <row r="301" spans="1:9" x14ac:dyDescent="0.25">
      <c r="A301" s="8">
        <v>44282</v>
      </c>
      <c r="B301">
        <v>-10</v>
      </c>
      <c r="C301">
        <v>7</v>
      </c>
      <c r="D301">
        <v>6</v>
      </c>
      <c r="E301">
        <v>-58</v>
      </c>
      <c r="F301">
        <v>-17</v>
      </c>
      <c r="G301">
        <v>7</v>
      </c>
      <c r="H301" s="34">
        <f>VLOOKUP(A301,[1]barmm!$B:$F,4,FALSE)</f>
        <v>2.43964727609964E-2</v>
      </c>
      <c r="I301" s="38">
        <f t="shared" si="4"/>
        <v>2.43964727609964E-2</v>
      </c>
    </row>
    <row r="302" spans="1:9" x14ac:dyDescent="0.25">
      <c r="A302" s="8">
        <v>44283</v>
      </c>
      <c r="B302">
        <v>-24</v>
      </c>
      <c r="C302">
        <v>-5</v>
      </c>
      <c r="D302">
        <v>3</v>
      </c>
      <c r="E302">
        <v>-62</v>
      </c>
      <c r="F302">
        <v>-26</v>
      </c>
      <c r="G302">
        <v>10</v>
      </c>
      <c r="H302" s="34">
        <f>VLOOKUP(A302,[1]barmm!$B:$F,4,FALSE)</f>
        <v>3.7208154297560601E-2</v>
      </c>
      <c r="I302" s="38">
        <f t="shared" si="4"/>
        <v>3.7208154297560601E-2</v>
      </c>
    </row>
    <row r="303" spans="1:9" x14ac:dyDescent="0.25">
      <c r="A303" s="8">
        <v>44284</v>
      </c>
      <c r="B303">
        <v>-1</v>
      </c>
      <c r="C303">
        <v>24</v>
      </c>
      <c r="D303">
        <v>-6</v>
      </c>
      <c r="E303">
        <v>-58</v>
      </c>
      <c r="F303">
        <v>-26</v>
      </c>
      <c r="G303">
        <v>11</v>
      </c>
      <c r="H303" s="34">
        <f>VLOOKUP(A303,[1]barmm!$B:$F,4,FALSE)</f>
        <v>3.5884400221140401E-2</v>
      </c>
      <c r="I303" s="38">
        <f t="shared" si="4"/>
        <v>3.5884400221140401E-2</v>
      </c>
    </row>
    <row r="304" spans="1:9" x14ac:dyDescent="0.25">
      <c r="A304" s="8">
        <v>44285</v>
      </c>
      <c r="B304">
        <v>-5</v>
      </c>
      <c r="C304">
        <v>9</v>
      </c>
      <c r="D304">
        <v>-13</v>
      </c>
      <c r="E304">
        <v>-58</v>
      </c>
      <c r="F304">
        <v>-24</v>
      </c>
      <c r="G304">
        <v>11</v>
      </c>
      <c r="H304" s="34">
        <f>VLOOKUP(A304,[1]barmm!$B:$F,4,FALSE)</f>
        <v>3.0099067341889201E-2</v>
      </c>
      <c r="I304" s="38">
        <f t="shared" si="4"/>
        <v>3.0099067341889201E-2</v>
      </c>
    </row>
    <row r="305" spans="1:9" x14ac:dyDescent="0.25">
      <c r="A305" s="8">
        <v>44286</v>
      </c>
      <c r="B305">
        <v>7</v>
      </c>
      <c r="C305">
        <v>25</v>
      </c>
      <c r="D305">
        <v>-12</v>
      </c>
      <c r="E305">
        <v>-60</v>
      </c>
      <c r="F305">
        <v>-29</v>
      </c>
      <c r="G305">
        <v>12</v>
      </c>
      <c r="H305" s="34">
        <f>VLOOKUP(A305,[1]barmm!$B:$F,4,FALSE)</f>
        <v>0.179409744115442</v>
      </c>
      <c r="I305" s="38">
        <f t="shared" si="4"/>
        <v>0.179409744115442</v>
      </c>
    </row>
    <row r="306" spans="1:9" x14ac:dyDescent="0.25">
      <c r="A306" s="8">
        <v>44287</v>
      </c>
      <c r="B306">
        <v>-14</v>
      </c>
      <c r="C306">
        <v>13</v>
      </c>
      <c r="D306">
        <v>-5</v>
      </c>
      <c r="E306">
        <v>-59</v>
      </c>
      <c r="F306">
        <v>-52</v>
      </c>
      <c r="G306">
        <v>15</v>
      </c>
      <c r="H306" s="34">
        <f>VLOOKUP(A306,[1]barmm!$B:$F,4,FALSE)</f>
        <v>2.99621024148474E-2</v>
      </c>
      <c r="I306" s="38">
        <f t="shared" si="4"/>
        <v>2.99621024148474E-2</v>
      </c>
    </row>
    <row r="307" spans="1:9" x14ac:dyDescent="0.25">
      <c r="A307" s="8">
        <v>44288</v>
      </c>
      <c r="B307">
        <v>-45</v>
      </c>
      <c r="C307">
        <v>-9</v>
      </c>
      <c r="D307">
        <v>-18</v>
      </c>
      <c r="E307">
        <v>-71</v>
      </c>
      <c r="F307">
        <v>-56</v>
      </c>
      <c r="G307">
        <v>21</v>
      </c>
      <c r="H307" s="34">
        <f>VLOOKUP(A307,[1]barmm!$B:$F,4,FALSE)</f>
        <v>3.1736232237907003E-2</v>
      </c>
      <c r="I307" s="38">
        <f t="shared" si="4"/>
        <v>3.1736232237907003E-2</v>
      </c>
    </row>
    <row r="308" spans="1:9" x14ac:dyDescent="0.25">
      <c r="A308" s="8">
        <v>44289</v>
      </c>
      <c r="B308">
        <v>-15</v>
      </c>
      <c r="C308">
        <v>12</v>
      </c>
      <c r="D308">
        <v>2</v>
      </c>
      <c r="E308">
        <v>-62</v>
      </c>
      <c r="F308">
        <v>-22</v>
      </c>
      <c r="G308">
        <v>10</v>
      </c>
      <c r="H308" s="34">
        <f>VLOOKUP(A308,[1]barmm!$B:$F,4,FALSE)</f>
        <v>8.9295384177728407E-2</v>
      </c>
      <c r="I308" s="38">
        <f t="shared" si="4"/>
        <v>8.9295384177728407E-2</v>
      </c>
    </row>
    <row r="309" spans="1:9" x14ac:dyDescent="0.25">
      <c r="A309" s="8">
        <v>44290</v>
      </c>
      <c r="B309">
        <v>-24</v>
      </c>
      <c r="C309">
        <v>0</v>
      </c>
      <c r="D309">
        <v>3</v>
      </c>
      <c r="E309">
        <v>-66</v>
      </c>
      <c r="F309">
        <v>-28</v>
      </c>
      <c r="G309">
        <v>9</v>
      </c>
      <c r="H309" s="34">
        <f>VLOOKUP(A309,[1]barmm!$B:$F,4,FALSE)</f>
        <v>5.7244851270578601E-2</v>
      </c>
      <c r="I309" s="38">
        <f t="shared" si="4"/>
        <v>5.7244851270578601E-2</v>
      </c>
    </row>
    <row r="310" spans="1:9" x14ac:dyDescent="0.25">
      <c r="A310" s="8">
        <v>44291</v>
      </c>
      <c r="B310">
        <v>9</v>
      </c>
      <c r="C310">
        <v>33</v>
      </c>
      <c r="D310">
        <v>-3</v>
      </c>
      <c r="E310">
        <v>-59</v>
      </c>
      <c r="F310">
        <v>-21</v>
      </c>
      <c r="G310">
        <v>9</v>
      </c>
      <c r="H310" s="34">
        <f>VLOOKUP(A310,[1]barmm!$B:$F,4,FALSE)</f>
        <v>5.2412434728266802E-2</v>
      </c>
      <c r="I310" s="38">
        <f t="shared" si="4"/>
        <v>5.2412434728266802E-2</v>
      </c>
    </row>
    <row r="311" spans="1:9" x14ac:dyDescent="0.25">
      <c r="A311" s="8">
        <v>44292</v>
      </c>
      <c r="B311">
        <v>2</v>
      </c>
      <c r="C311">
        <v>18</v>
      </c>
      <c r="D311">
        <v>-3</v>
      </c>
      <c r="E311">
        <v>-52</v>
      </c>
      <c r="F311">
        <v>-22</v>
      </c>
      <c r="G311">
        <v>10</v>
      </c>
      <c r="H311" s="34">
        <f>VLOOKUP(A311,[1]barmm!$B:$F,4,FALSE)</f>
        <v>2.53646136745567E-2</v>
      </c>
      <c r="I311" s="38">
        <f t="shared" si="4"/>
        <v>2.53646136745567E-2</v>
      </c>
    </row>
    <row r="312" spans="1:9" x14ac:dyDescent="0.25">
      <c r="A312" s="8">
        <v>44293</v>
      </c>
      <c r="B312">
        <v>6</v>
      </c>
      <c r="C312">
        <v>27</v>
      </c>
      <c r="D312">
        <v>-11</v>
      </c>
      <c r="E312">
        <v>-62</v>
      </c>
      <c r="F312">
        <v>-24</v>
      </c>
      <c r="G312">
        <v>11</v>
      </c>
      <c r="H312" s="34">
        <f>VLOOKUP(A312,[1]barmm!$B:$F,4,FALSE)</f>
        <v>5.6557765897062497E-2</v>
      </c>
      <c r="I312" s="38">
        <f t="shared" si="4"/>
        <v>5.6557765897062497E-2</v>
      </c>
    </row>
    <row r="313" spans="1:9" x14ac:dyDescent="0.25">
      <c r="A313" s="8">
        <v>44294</v>
      </c>
      <c r="B313">
        <v>9</v>
      </c>
      <c r="C313">
        <v>23</v>
      </c>
      <c r="D313">
        <v>-10</v>
      </c>
      <c r="E313">
        <v>-60</v>
      </c>
      <c r="F313">
        <v>-22</v>
      </c>
      <c r="G313">
        <v>10</v>
      </c>
      <c r="H313" s="34">
        <f>VLOOKUP(A313,[1]barmm!$B:$F,4,FALSE)</f>
        <v>7.7444492117726804E-2</v>
      </c>
      <c r="I313" s="38">
        <f t="shared" si="4"/>
        <v>7.7444492117726804E-2</v>
      </c>
    </row>
    <row r="314" spans="1:9" x14ac:dyDescent="0.25">
      <c r="A314" s="8">
        <v>44295</v>
      </c>
      <c r="B314">
        <v>-4</v>
      </c>
      <c r="C314">
        <v>26</v>
      </c>
      <c r="D314">
        <v>-2</v>
      </c>
      <c r="E314">
        <v>-58</v>
      </c>
      <c r="F314">
        <v>-39</v>
      </c>
      <c r="G314">
        <v>15</v>
      </c>
      <c r="H314" s="34">
        <f>VLOOKUP(A314,[1]barmm!$B:$F,4,FALSE)</f>
        <v>2.9331183771210901E-2</v>
      </c>
      <c r="I314" s="38">
        <f t="shared" si="4"/>
        <v>2.9331183771210901E-2</v>
      </c>
    </row>
    <row r="315" spans="1:9" x14ac:dyDescent="0.25">
      <c r="A315" s="8">
        <v>44296</v>
      </c>
      <c r="B315">
        <v>-5</v>
      </c>
      <c r="C315">
        <v>15</v>
      </c>
      <c r="D315">
        <v>3</v>
      </c>
      <c r="E315">
        <v>-60</v>
      </c>
      <c r="F315">
        <v>-17</v>
      </c>
      <c r="G315">
        <v>8</v>
      </c>
      <c r="H315" s="34">
        <f>VLOOKUP(A315,[1]barmm!$B:$F,4,FALSE)</f>
        <v>5.8714450784404397E-2</v>
      </c>
      <c r="I315" s="38">
        <f t="shared" si="4"/>
        <v>5.8714450784404397E-2</v>
      </c>
    </row>
    <row r="316" spans="1:9" x14ac:dyDescent="0.25">
      <c r="A316" s="8">
        <v>44297</v>
      </c>
      <c r="B316">
        <v>-14</v>
      </c>
      <c r="C316">
        <v>23</v>
      </c>
      <c r="D316">
        <v>9</v>
      </c>
      <c r="E316">
        <v>-61</v>
      </c>
      <c r="F316">
        <v>-28</v>
      </c>
      <c r="G316">
        <v>10</v>
      </c>
      <c r="H316" s="34">
        <f>VLOOKUP(A316,[1]barmm!$B:$F,4,FALSE)</f>
        <v>6.6041378013944996E-2</v>
      </c>
      <c r="I316" s="38">
        <f t="shared" si="4"/>
        <v>6.6041378013944996E-2</v>
      </c>
    </row>
    <row r="317" spans="1:9" x14ac:dyDescent="0.25">
      <c r="A317" s="8">
        <v>44298</v>
      </c>
      <c r="B317">
        <v>15</v>
      </c>
      <c r="C317">
        <v>55</v>
      </c>
      <c r="D317">
        <v>-4</v>
      </c>
      <c r="E317">
        <v>-55</v>
      </c>
      <c r="F317">
        <v>-25</v>
      </c>
      <c r="G317">
        <v>11</v>
      </c>
      <c r="H317" s="34">
        <f>VLOOKUP(A317,[1]barmm!$B:$F,4,FALSE)</f>
        <v>6.0177442298839201E-2</v>
      </c>
      <c r="I317" s="38">
        <f t="shared" si="4"/>
        <v>6.0177442298839201E-2</v>
      </c>
    </row>
    <row r="318" spans="1:9" x14ac:dyDescent="0.25">
      <c r="A318" s="8">
        <v>44299</v>
      </c>
      <c r="B318">
        <v>-14</v>
      </c>
      <c r="C318">
        <v>35</v>
      </c>
      <c r="D318">
        <v>-18</v>
      </c>
      <c r="E318">
        <v>-64</v>
      </c>
      <c r="F318">
        <v>-33</v>
      </c>
      <c r="G318">
        <v>15</v>
      </c>
      <c r="H318" s="34" t="e">
        <f>VLOOKUP(A318,[1]barmm!$B:$F,4,FALSE)</f>
        <v>#N/A</v>
      </c>
      <c r="I318" s="40">
        <v>0.73400986253302303</v>
      </c>
    </row>
    <row r="319" spans="1:9" x14ac:dyDescent="0.25">
      <c r="A319" s="8">
        <v>44300</v>
      </c>
      <c r="B319">
        <v>-14</v>
      </c>
      <c r="C319">
        <v>28</v>
      </c>
      <c r="D319">
        <v>-25</v>
      </c>
      <c r="E319">
        <v>-69</v>
      </c>
      <c r="F319">
        <v>-27</v>
      </c>
      <c r="G319">
        <v>15</v>
      </c>
      <c r="H319" s="34">
        <f>VLOOKUP(A319,[1]barmm!$B:$F,4,FALSE)</f>
        <v>3.9824810349700999E-2</v>
      </c>
      <c r="I319" s="38">
        <f t="shared" si="4"/>
        <v>3.9824810349700999E-2</v>
      </c>
    </row>
    <row r="320" spans="1:9" x14ac:dyDescent="0.25">
      <c r="A320" s="8">
        <v>44301</v>
      </c>
      <c r="B320">
        <v>-12</v>
      </c>
      <c r="C320">
        <v>31</v>
      </c>
      <c r="D320">
        <v>-19</v>
      </c>
      <c r="E320">
        <v>-69</v>
      </c>
      <c r="F320">
        <v>-23</v>
      </c>
      <c r="G320">
        <v>15</v>
      </c>
      <c r="H320" s="34">
        <f>VLOOKUP(A320,[1]barmm!$B:$F,4,FALSE)</f>
        <v>0.119095679669491</v>
      </c>
      <c r="I320" s="38">
        <f t="shared" si="4"/>
        <v>0.119095679669491</v>
      </c>
    </row>
    <row r="321" spans="1:9" x14ac:dyDescent="0.25">
      <c r="A321" s="8">
        <v>44302</v>
      </c>
      <c r="B321">
        <v>-16</v>
      </c>
      <c r="C321">
        <v>27</v>
      </c>
      <c r="D321">
        <v>-25</v>
      </c>
      <c r="E321">
        <v>-65</v>
      </c>
      <c r="F321">
        <v>-23</v>
      </c>
      <c r="G321">
        <v>17</v>
      </c>
      <c r="H321" s="34">
        <f>VLOOKUP(A321,[1]barmm!$B:$F,4,FALSE)</f>
        <v>4.1620576682051297E-2</v>
      </c>
      <c r="I321" s="38">
        <f t="shared" si="4"/>
        <v>4.1620576682051297E-2</v>
      </c>
    </row>
    <row r="322" spans="1:9" x14ac:dyDescent="0.25">
      <c r="A322" s="8">
        <v>44303</v>
      </c>
      <c r="B322">
        <v>-18</v>
      </c>
      <c r="C322">
        <v>18</v>
      </c>
      <c r="D322">
        <v>-14</v>
      </c>
      <c r="E322">
        <v>-68</v>
      </c>
      <c r="F322">
        <v>-16</v>
      </c>
      <c r="G322">
        <v>16</v>
      </c>
      <c r="H322" s="34">
        <f>VLOOKUP(A322,[1]barmm!$B:$F,4,FALSE)</f>
        <v>3.7787519790715499E-2</v>
      </c>
      <c r="I322" s="38">
        <f t="shared" si="4"/>
        <v>3.7787519790715499E-2</v>
      </c>
    </row>
    <row r="323" spans="1:9" x14ac:dyDescent="0.25">
      <c r="A323" s="8">
        <v>44304</v>
      </c>
      <c r="B323">
        <v>-34</v>
      </c>
      <c r="C323">
        <v>8</v>
      </c>
      <c r="D323">
        <v>-10</v>
      </c>
      <c r="E323">
        <v>-70</v>
      </c>
      <c r="F323">
        <v>-31</v>
      </c>
      <c r="G323">
        <v>16</v>
      </c>
      <c r="H323" s="34">
        <f>VLOOKUP(A323,[1]barmm!$B:$F,4,FALSE)</f>
        <v>0.10464805420703201</v>
      </c>
      <c r="I323" s="38">
        <f t="shared" ref="I323:I386" si="5">IF(H323="NaN",I322,H323)*1</f>
        <v>0.10464805420703201</v>
      </c>
    </row>
    <row r="324" spans="1:9" x14ac:dyDescent="0.25">
      <c r="A324" s="8">
        <v>44305</v>
      </c>
      <c r="B324">
        <v>-12</v>
      </c>
      <c r="C324">
        <v>28</v>
      </c>
      <c r="D324">
        <v>-15</v>
      </c>
      <c r="E324">
        <v>-64</v>
      </c>
      <c r="F324">
        <v>-25</v>
      </c>
      <c r="G324">
        <v>16</v>
      </c>
      <c r="H324" s="34">
        <f>VLOOKUP(A324,[1]barmm!$B:$F,4,FALSE)</f>
        <v>8.8456798171461695E-2</v>
      </c>
      <c r="I324" s="38">
        <f t="shared" si="5"/>
        <v>8.8456798171461695E-2</v>
      </c>
    </row>
    <row r="325" spans="1:9" x14ac:dyDescent="0.25">
      <c r="A325" s="8">
        <v>44306</v>
      </c>
      <c r="B325">
        <v>-11</v>
      </c>
      <c r="C325">
        <v>37</v>
      </c>
      <c r="D325">
        <v>-19</v>
      </c>
      <c r="E325">
        <v>-63</v>
      </c>
      <c r="F325">
        <v>-25</v>
      </c>
      <c r="G325">
        <v>16</v>
      </c>
      <c r="H325" s="34">
        <f>VLOOKUP(A325,[1]barmm!$B:$F,4,FALSE)</f>
        <v>6.3748610965550304E-2</v>
      </c>
      <c r="I325" s="38">
        <f t="shared" si="5"/>
        <v>6.3748610965550304E-2</v>
      </c>
    </row>
    <row r="326" spans="1:9" x14ac:dyDescent="0.25">
      <c r="A326" s="8">
        <v>44307</v>
      </c>
      <c r="B326">
        <v>-12</v>
      </c>
      <c r="C326">
        <v>36</v>
      </c>
      <c r="D326">
        <v>-20</v>
      </c>
      <c r="E326">
        <v>-65</v>
      </c>
      <c r="F326">
        <v>-24</v>
      </c>
      <c r="G326">
        <v>17</v>
      </c>
      <c r="H326" s="34">
        <f>VLOOKUP(A326,[1]barmm!$B:$F,4,FALSE)</f>
        <v>5.8657847717104999E-2</v>
      </c>
      <c r="I326" s="38">
        <f t="shared" si="5"/>
        <v>5.8657847717104999E-2</v>
      </c>
    </row>
    <row r="327" spans="1:9" x14ac:dyDescent="0.25">
      <c r="A327" s="8">
        <v>44308</v>
      </c>
      <c r="B327">
        <v>-15</v>
      </c>
      <c r="C327">
        <v>30</v>
      </c>
      <c r="D327">
        <v>-14</v>
      </c>
      <c r="E327">
        <v>-62</v>
      </c>
      <c r="F327">
        <v>-23</v>
      </c>
      <c r="G327">
        <v>16</v>
      </c>
      <c r="H327" s="34">
        <f>VLOOKUP(A327,[1]barmm!$B:$F,4,FALSE)</f>
        <v>4.1525967817543502E-2</v>
      </c>
      <c r="I327" s="38">
        <f t="shared" si="5"/>
        <v>4.1525967817543502E-2</v>
      </c>
    </row>
    <row r="328" spans="1:9" x14ac:dyDescent="0.25">
      <c r="A328" s="8">
        <v>44309</v>
      </c>
      <c r="B328">
        <v>-20</v>
      </c>
      <c r="C328">
        <v>24</v>
      </c>
      <c r="D328">
        <v>-17</v>
      </c>
      <c r="E328">
        <v>-63</v>
      </c>
      <c r="F328">
        <v>-20</v>
      </c>
      <c r="G328">
        <v>18</v>
      </c>
      <c r="H328" s="34">
        <f>VLOOKUP(A328,[1]barmm!$B:$F,4,FALSE)</f>
        <v>3.1591682849111E-2</v>
      </c>
      <c r="I328" s="38">
        <f t="shared" si="5"/>
        <v>3.1591682849111E-2</v>
      </c>
    </row>
    <row r="329" spans="1:9" x14ac:dyDescent="0.25">
      <c r="A329" s="8">
        <v>44310</v>
      </c>
      <c r="B329">
        <v>-21</v>
      </c>
      <c r="C329">
        <v>14</v>
      </c>
      <c r="D329">
        <v>-14</v>
      </c>
      <c r="E329">
        <v>-66</v>
      </c>
      <c r="F329">
        <v>-17</v>
      </c>
      <c r="G329">
        <v>14</v>
      </c>
      <c r="H329" s="34">
        <f>VLOOKUP(A329,[1]barmm!$B:$F,4,FALSE)</f>
        <v>3.3271331694640499E-2</v>
      </c>
      <c r="I329" s="38">
        <f t="shared" si="5"/>
        <v>3.3271331694640499E-2</v>
      </c>
    </row>
    <row r="330" spans="1:9" x14ac:dyDescent="0.25">
      <c r="A330" s="8">
        <v>44311</v>
      </c>
      <c r="B330">
        <v>-35</v>
      </c>
      <c r="C330">
        <v>8</v>
      </c>
      <c r="D330">
        <v>-9</v>
      </c>
      <c r="E330">
        <v>-67</v>
      </c>
      <c r="F330">
        <v>-31</v>
      </c>
      <c r="G330">
        <v>17</v>
      </c>
      <c r="H330" s="34">
        <f>VLOOKUP(A330,[1]barmm!$B:$F,4,FALSE)</f>
        <v>5.3070742391762599E-2</v>
      </c>
      <c r="I330" s="38">
        <f t="shared" si="5"/>
        <v>5.3070742391762599E-2</v>
      </c>
    </row>
    <row r="331" spans="1:9" x14ac:dyDescent="0.25">
      <c r="A331" s="8">
        <v>44312</v>
      </c>
      <c r="B331">
        <v>-9</v>
      </c>
      <c r="C331">
        <v>31</v>
      </c>
      <c r="D331">
        <v>-14</v>
      </c>
      <c r="E331">
        <v>-66</v>
      </c>
      <c r="F331">
        <v>-20</v>
      </c>
      <c r="G331">
        <v>15</v>
      </c>
      <c r="H331" s="34">
        <f>VLOOKUP(A331,[1]barmm!$B:$F,4,FALSE)</f>
        <v>2.9476676188804101E-2</v>
      </c>
      <c r="I331" s="38">
        <f t="shared" si="5"/>
        <v>2.9476676188804101E-2</v>
      </c>
    </row>
    <row r="332" spans="1:9" x14ac:dyDescent="0.25">
      <c r="A332" s="8">
        <v>44313</v>
      </c>
      <c r="B332">
        <v>-17</v>
      </c>
      <c r="C332">
        <v>20</v>
      </c>
      <c r="D332">
        <v>-21</v>
      </c>
      <c r="E332">
        <v>-66</v>
      </c>
      <c r="F332">
        <v>-23</v>
      </c>
      <c r="G332">
        <v>17</v>
      </c>
      <c r="H332" s="34">
        <f>VLOOKUP(A332,[1]barmm!$B:$F,4,FALSE)</f>
        <v>4.2361104352644403E-2</v>
      </c>
      <c r="I332" s="38">
        <f t="shared" si="5"/>
        <v>4.2361104352644403E-2</v>
      </c>
    </row>
    <row r="333" spans="1:9" x14ac:dyDescent="0.25">
      <c r="A333" s="8">
        <v>44314</v>
      </c>
      <c r="B333">
        <v>-7</v>
      </c>
      <c r="C333">
        <v>37</v>
      </c>
      <c r="D333">
        <v>-19</v>
      </c>
      <c r="E333">
        <v>-66</v>
      </c>
      <c r="F333">
        <v>-24</v>
      </c>
      <c r="G333">
        <v>16</v>
      </c>
      <c r="H333" s="34">
        <f>VLOOKUP(A333,[1]barmm!$B:$F,4,FALSE)</f>
        <v>1.8423033849998501E-2</v>
      </c>
      <c r="I333" s="38">
        <f t="shared" si="5"/>
        <v>1.8423033849998501E-2</v>
      </c>
    </row>
    <row r="334" spans="1:9" x14ac:dyDescent="0.25">
      <c r="A334" s="8">
        <v>44315</v>
      </c>
      <c r="B334">
        <v>-6</v>
      </c>
      <c r="C334">
        <v>44</v>
      </c>
      <c r="D334">
        <v>-11</v>
      </c>
      <c r="E334">
        <v>-63</v>
      </c>
      <c r="F334">
        <v>-22</v>
      </c>
      <c r="G334">
        <v>16</v>
      </c>
      <c r="H334" s="34">
        <f>VLOOKUP(A334,[1]barmm!$B:$F,4,FALSE)</f>
        <v>6.2432010869164001E-2</v>
      </c>
      <c r="I334" s="38">
        <f t="shared" si="5"/>
        <v>6.2432010869164001E-2</v>
      </c>
    </row>
    <row r="335" spans="1:9" x14ac:dyDescent="0.25">
      <c r="A335" s="8">
        <v>44316</v>
      </c>
      <c r="B335">
        <v>-9</v>
      </c>
      <c r="C335">
        <v>37</v>
      </c>
      <c r="D335">
        <v>-13</v>
      </c>
      <c r="E335">
        <v>-62</v>
      </c>
      <c r="F335">
        <v>-18</v>
      </c>
      <c r="G335">
        <v>16</v>
      </c>
      <c r="H335" s="34">
        <f>VLOOKUP(A335,[1]barmm!$B:$F,4,FALSE)</f>
        <v>4.6177172873111898E-2</v>
      </c>
      <c r="I335" s="38">
        <f t="shared" si="5"/>
        <v>4.6177172873111898E-2</v>
      </c>
    </row>
    <row r="336" spans="1:9" x14ac:dyDescent="0.25">
      <c r="A336" s="8">
        <v>44317</v>
      </c>
      <c r="B336">
        <v>-16</v>
      </c>
      <c r="C336">
        <v>32</v>
      </c>
      <c r="D336">
        <v>-13</v>
      </c>
      <c r="E336">
        <v>-63</v>
      </c>
      <c r="F336">
        <v>-18</v>
      </c>
      <c r="G336">
        <v>15</v>
      </c>
      <c r="H336" s="34">
        <f>VLOOKUP(A336,[1]barmm!$B:$F,4,FALSE)</f>
        <v>4.9560490471318101E-2</v>
      </c>
      <c r="I336" s="38">
        <f t="shared" si="5"/>
        <v>4.9560490471318101E-2</v>
      </c>
    </row>
    <row r="337" spans="1:9" x14ac:dyDescent="0.25">
      <c r="A337" s="8">
        <v>44318</v>
      </c>
      <c r="B337">
        <v>-24</v>
      </c>
      <c r="C337">
        <v>22</v>
      </c>
      <c r="D337">
        <v>-11</v>
      </c>
      <c r="E337">
        <v>-65</v>
      </c>
      <c r="F337">
        <v>-29</v>
      </c>
      <c r="G337">
        <v>17</v>
      </c>
      <c r="H337" s="34">
        <f>VLOOKUP(A337,[1]barmm!$B:$F,4,FALSE)</f>
        <v>3.0009472069548199E-2</v>
      </c>
      <c r="I337" s="38">
        <f t="shared" si="5"/>
        <v>3.0009472069548199E-2</v>
      </c>
    </row>
    <row r="338" spans="1:9" x14ac:dyDescent="0.25">
      <c r="A338" s="8">
        <v>44319</v>
      </c>
      <c r="B338">
        <v>-3</v>
      </c>
      <c r="C338">
        <v>46</v>
      </c>
      <c r="D338">
        <v>-12</v>
      </c>
      <c r="E338">
        <v>-61</v>
      </c>
      <c r="F338">
        <v>-24</v>
      </c>
      <c r="G338">
        <v>15</v>
      </c>
      <c r="H338" s="34">
        <f>VLOOKUP(A338,[1]barmm!$B:$F,4,FALSE)</f>
        <v>4.9678038295620702E-2</v>
      </c>
      <c r="I338" s="38">
        <f t="shared" si="5"/>
        <v>4.9678038295620702E-2</v>
      </c>
    </row>
    <row r="339" spans="1:9" x14ac:dyDescent="0.25">
      <c r="A339" s="8">
        <v>44320</v>
      </c>
      <c r="B339">
        <v>-4</v>
      </c>
      <c r="C339">
        <v>46</v>
      </c>
      <c r="D339">
        <v>-17</v>
      </c>
      <c r="E339">
        <v>-61</v>
      </c>
      <c r="F339">
        <v>-25</v>
      </c>
      <c r="G339">
        <v>16</v>
      </c>
      <c r="H339" s="34">
        <f>VLOOKUP(A339,[1]barmm!$B:$F,4,FALSE)</f>
        <v>2.7977842490118601E-2</v>
      </c>
      <c r="I339" s="38">
        <f t="shared" si="5"/>
        <v>2.7977842490118601E-2</v>
      </c>
    </row>
    <row r="340" spans="1:9" x14ac:dyDescent="0.25">
      <c r="A340" s="8">
        <v>44321</v>
      </c>
      <c r="B340">
        <v>-4</v>
      </c>
      <c r="C340">
        <v>38</v>
      </c>
      <c r="D340">
        <v>-18</v>
      </c>
      <c r="E340">
        <v>-65</v>
      </c>
      <c r="F340">
        <v>-27</v>
      </c>
      <c r="G340">
        <v>16</v>
      </c>
      <c r="H340" s="34">
        <f>VLOOKUP(A340,[1]barmm!$B:$F,4,FALSE)</f>
        <v>5.7137903184114998E-2</v>
      </c>
      <c r="I340" s="38">
        <f t="shared" si="5"/>
        <v>5.7137903184114998E-2</v>
      </c>
    </row>
    <row r="341" spans="1:9" x14ac:dyDescent="0.25">
      <c r="A341" s="8">
        <v>44322</v>
      </c>
      <c r="B341">
        <v>-10</v>
      </c>
      <c r="C341">
        <v>31</v>
      </c>
      <c r="D341">
        <v>-19</v>
      </c>
      <c r="E341">
        <v>-65</v>
      </c>
      <c r="F341">
        <v>-27</v>
      </c>
      <c r="G341">
        <v>16</v>
      </c>
      <c r="H341" s="34">
        <f>VLOOKUP(A341,[1]barmm!$B:$F,4,FALSE)</f>
        <v>0.103030143825513</v>
      </c>
      <c r="I341" s="38">
        <f t="shared" si="5"/>
        <v>0.103030143825513</v>
      </c>
    </row>
    <row r="342" spans="1:9" x14ac:dyDescent="0.25">
      <c r="A342" s="8">
        <v>44323</v>
      </c>
      <c r="B342">
        <v>-24</v>
      </c>
      <c r="C342">
        <v>21</v>
      </c>
      <c r="D342">
        <v>-23</v>
      </c>
      <c r="E342">
        <v>-68</v>
      </c>
      <c r="F342">
        <v>-24</v>
      </c>
      <c r="G342">
        <v>18</v>
      </c>
      <c r="H342" s="34">
        <f>VLOOKUP(A342,[1]barmm!$B:$F,4,FALSE)</f>
        <v>2.1139507949272201E-2</v>
      </c>
      <c r="I342" s="38">
        <f t="shared" si="5"/>
        <v>2.1139507949272201E-2</v>
      </c>
    </row>
    <row r="343" spans="1:9" x14ac:dyDescent="0.25">
      <c r="A343" s="8">
        <v>44324</v>
      </c>
      <c r="B343">
        <v>-3</v>
      </c>
      <c r="C343">
        <v>49</v>
      </c>
      <c r="D343">
        <v>-10</v>
      </c>
      <c r="E343">
        <v>-60</v>
      </c>
      <c r="F343">
        <v>-17</v>
      </c>
      <c r="G343">
        <v>12</v>
      </c>
      <c r="H343" s="34">
        <f>VLOOKUP(A343,[1]barmm!$B:$F,4,FALSE)</f>
        <v>6.5560611502858704E-2</v>
      </c>
      <c r="I343" s="38">
        <f t="shared" si="5"/>
        <v>6.5560611502858704E-2</v>
      </c>
    </row>
    <row r="344" spans="1:9" x14ac:dyDescent="0.25">
      <c r="A344" s="8">
        <v>44325</v>
      </c>
      <c r="B344">
        <v>-62</v>
      </c>
      <c r="C344">
        <v>-31</v>
      </c>
      <c r="D344">
        <v>-17</v>
      </c>
      <c r="E344">
        <v>-69</v>
      </c>
      <c r="F344">
        <v>-41</v>
      </c>
      <c r="G344">
        <v>21</v>
      </c>
      <c r="H344" s="34">
        <f>VLOOKUP(A344,[1]barmm!$B:$F,4,FALSE)</f>
        <v>3.5122907003577501E-2</v>
      </c>
      <c r="I344" s="38">
        <f t="shared" si="5"/>
        <v>3.5122907003577501E-2</v>
      </c>
    </row>
    <row r="345" spans="1:9" x14ac:dyDescent="0.25">
      <c r="A345" s="8">
        <v>44326</v>
      </c>
      <c r="B345">
        <v>7</v>
      </c>
      <c r="C345">
        <v>56</v>
      </c>
      <c r="D345">
        <v>-8</v>
      </c>
      <c r="E345">
        <v>-60</v>
      </c>
      <c r="F345">
        <v>-26</v>
      </c>
      <c r="G345">
        <v>16</v>
      </c>
      <c r="H345" s="34">
        <f>VLOOKUP(A345,[1]barmm!$B:$F,4,FALSE)</f>
        <v>5.2577174902866597E-3</v>
      </c>
      <c r="I345" s="38">
        <f t="shared" si="5"/>
        <v>5.2577174902866597E-3</v>
      </c>
    </row>
    <row r="346" spans="1:9" x14ac:dyDescent="0.25">
      <c r="A346" s="8">
        <v>44327</v>
      </c>
      <c r="B346">
        <v>12</v>
      </c>
      <c r="C346">
        <v>71</v>
      </c>
      <c r="D346">
        <v>-1</v>
      </c>
      <c r="E346">
        <v>-59</v>
      </c>
      <c r="F346">
        <v>-29</v>
      </c>
      <c r="G346">
        <v>15</v>
      </c>
      <c r="H346" s="34">
        <f>VLOOKUP(A346,[1]barmm!$B:$F,4,FALSE)</f>
        <v>2.7692263642987401E-2</v>
      </c>
      <c r="I346" s="38">
        <f t="shared" si="5"/>
        <v>2.7692263642987401E-2</v>
      </c>
    </row>
    <row r="347" spans="1:9" x14ac:dyDescent="0.25">
      <c r="A347" s="8">
        <v>44328</v>
      </c>
      <c r="B347">
        <v>-1</v>
      </c>
      <c r="C347">
        <v>42</v>
      </c>
      <c r="D347">
        <v>-16</v>
      </c>
      <c r="E347">
        <v>-65</v>
      </c>
      <c r="F347">
        <v>-36</v>
      </c>
      <c r="G347">
        <v>19</v>
      </c>
      <c r="H347" s="34">
        <f>VLOOKUP(A347,[1]barmm!$B:$F,4,FALSE)</f>
        <v>3.6083543645224897E-2</v>
      </c>
      <c r="I347" s="38">
        <f t="shared" si="5"/>
        <v>3.6083543645224897E-2</v>
      </c>
    </row>
    <row r="348" spans="1:9" x14ac:dyDescent="0.25">
      <c r="A348" s="8">
        <v>44329</v>
      </c>
      <c r="B348">
        <v>-8</v>
      </c>
      <c r="C348">
        <v>25</v>
      </c>
      <c r="D348">
        <v>27</v>
      </c>
      <c r="E348">
        <v>-65</v>
      </c>
      <c r="F348">
        <v>-55</v>
      </c>
      <c r="G348">
        <v>11</v>
      </c>
      <c r="H348" s="34">
        <f>VLOOKUP(A348,[1]barmm!$B:$F,4,FALSE)</f>
        <v>4.8689977942772897E-2</v>
      </c>
      <c r="I348" s="38">
        <f t="shared" si="5"/>
        <v>4.8689977942772897E-2</v>
      </c>
    </row>
    <row r="349" spans="1:9" x14ac:dyDescent="0.25">
      <c r="A349" s="8">
        <v>44330</v>
      </c>
      <c r="B349">
        <v>-20</v>
      </c>
      <c r="C349">
        <v>13</v>
      </c>
      <c r="D349">
        <v>-10</v>
      </c>
      <c r="E349">
        <v>-65</v>
      </c>
      <c r="F349">
        <v>-41</v>
      </c>
      <c r="G349">
        <v>21</v>
      </c>
      <c r="H349" s="34">
        <f>VLOOKUP(A349,[1]barmm!$B:$F,4,FALSE)</f>
        <v>3.6631037046608202E-2</v>
      </c>
      <c r="I349" s="38">
        <f t="shared" si="5"/>
        <v>3.6631037046608202E-2</v>
      </c>
    </row>
    <row r="350" spans="1:9" x14ac:dyDescent="0.25">
      <c r="A350" s="8">
        <v>44331</v>
      </c>
      <c r="B350">
        <v>-1</v>
      </c>
      <c r="C350">
        <v>40</v>
      </c>
      <c r="D350">
        <v>1</v>
      </c>
      <c r="E350">
        <v>-56</v>
      </c>
      <c r="F350">
        <v>-19</v>
      </c>
      <c r="G350">
        <v>10</v>
      </c>
      <c r="H350" s="34">
        <f>VLOOKUP(A350,[1]barmm!$B:$F,4,FALSE)</f>
        <v>0.14389090711321101</v>
      </c>
      <c r="I350" s="38">
        <f t="shared" si="5"/>
        <v>0.14389090711321101</v>
      </c>
    </row>
    <row r="351" spans="1:9" x14ac:dyDescent="0.25">
      <c r="A351" s="8">
        <v>44332</v>
      </c>
      <c r="B351">
        <v>-57</v>
      </c>
      <c r="C351">
        <v>-22</v>
      </c>
      <c r="D351">
        <v>-3</v>
      </c>
      <c r="E351">
        <v>-69</v>
      </c>
      <c r="F351">
        <v>-41</v>
      </c>
      <c r="G351">
        <v>19</v>
      </c>
      <c r="H351" s="34">
        <f>VLOOKUP(A351,[1]barmm!$B:$F,4,FALSE)</f>
        <v>6.72172777610405E-2</v>
      </c>
      <c r="I351" s="38">
        <f t="shared" si="5"/>
        <v>6.72172777610405E-2</v>
      </c>
    </row>
    <row r="352" spans="1:9" x14ac:dyDescent="0.25">
      <c r="A352" s="8">
        <v>44333</v>
      </c>
      <c r="B352">
        <v>26</v>
      </c>
      <c r="C352">
        <v>67</v>
      </c>
      <c r="D352">
        <v>2</v>
      </c>
      <c r="E352">
        <v>-56</v>
      </c>
      <c r="F352">
        <v>-21</v>
      </c>
      <c r="G352">
        <v>12</v>
      </c>
      <c r="H352" s="34">
        <f>VLOOKUP(A352,[1]barmm!$B:$F,4,FALSE)</f>
        <v>2.5299540731300699E-2</v>
      </c>
      <c r="I352" s="38">
        <f t="shared" si="5"/>
        <v>2.5299540731300699E-2</v>
      </c>
    </row>
    <row r="353" spans="1:9" x14ac:dyDescent="0.25">
      <c r="A353" s="8">
        <v>44334</v>
      </c>
      <c r="B353">
        <v>7</v>
      </c>
      <c r="C353">
        <v>44</v>
      </c>
      <c r="D353">
        <v>-3</v>
      </c>
      <c r="E353">
        <v>-60</v>
      </c>
      <c r="F353">
        <v>-22</v>
      </c>
      <c r="G353">
        <v>15</v>
      </c>
      <c r="H353" s="34">
        <f>VLOOKUP(A353,[1]barmm!$B:$F,4,FALSE)</f>
        <v>5.4733443680225601E-3</v>
      </c>
      <c r="I353" s="38">
        <f t="shared" si="5"/>
        <v>5.4733443680225601E-3</v>
      </c>
    </row>
    <row r="354" spans="1:9" x14ac:dyDescent="0.25">
      <c r="A354" s="8">
        <v>44335</v>
      </c>
      <c r="B354">
        <v>13</v>
      </c>
      <c r="C354">
        <v>47</v>
      </c>
      <c r="D354">
        <v>-6</v>
      </c>
      <c r="E354">
        <v>-59</v>
      </c>
      <c r="F354">
        <v>-23</v>
      </c>
      <c r="G354">
        <v>15</v>
      </c>
      <c r="H354" s="34">
        <f>VLOOKUP(A354,[1]barmm!$B:$F,4,FALSE)</f>
        <v>0.113124396356822</v>
      </c>
      <c r="I354" s="38">
        <f t="shared" si="5"/>
        <v>0.113124396356822</v>
      </c>
    </row>
    <row r="355" spans="1:9" x14ac:dyDescent="0.25">
      <c r="A355" s="8">
        <v>44336</v>
      </c>
      <c r="B355">
        <v>11</v>
      </c>
      <c r="C355">
        <v>40</v>
      </c>
      <c r="D355">
        <v>1</v>
      </c>
      <c r="E355">
        <v>-62</v>
      </c>
      <c r="F355">
        <v>-23</v>
      </c>
      <c r="G355">
        <v>16</v>
      </c>
      <c r="H355" s="34">
        <f>VLOOKUP(A355,[1]barmm!$B:$F,4,FALSE)</f>
        <v>7.5508916303610599E-3</v>
      </c>
      <c r="I355" s="38">
        <f t="shared" si="5"/>
        <v>7.5508916303610599E-3</v>
      </c>
    </row>
    <row r="356" spans="1:9" x14ac:dyDescent="0.25">
      <c r="A356" s="8">
        <v>44337</v>
      </c>
      <c r="B356">
        <v>8</v>
      </c>
      <c r="C356">
        <v>40</v>
      </c>
      <c r="D356">
        <v>4</v>
      </c>
      <c r="E356">
        <v>-62</v>
      </c>
      <c r="F356">
        <v>-18</v>
      </c>
      <c r="G356">
        <v>14</v>
      </c>
      <c r="H356" s="34">
        <f>VLOOKUP(A356,[1]barmm!$B:$F,4,FALSE)</f>
        <v>0.183959508484447</v>
      </c>
      <c r="I356" s="38">
        <f t="shared" si="5"/>
        <v>0.183959508484447</v>
      </c>
    </row>
    <row r="357" spans="1:9" x14ac:dyDescent="0.25">
      <c r="A357" s="8">
        <v>44338</v>
      </c>
      <c r="B357">
        <v>7</v>
      </c>
      <c r="C357">
        <v>48</v>
      </c>
      <c r="D357">
        <v>10</v>
      </c>
      <c r="E357">
        <v>-62</v>
      </c>
      <c r="F357">
        <v>-10</v>
      </c>
      <c r="G357">
        <v>9</v>
      </c>
      <c r="H357" s="34">
        <f>VLOOKUP(A357,[1]barmm!$B:$F,4,FALSE)</f>
        <v>4.82995877387132E-2</v>
      </c>
      <c r="I357" s="38">
        <f t="shared" si="5"/>
        <v>4.82995877387132E-2</v>
      </c>
    </row>
    <row r="358" spans="1:9" x14ac:dyDescent="0.25">
      <c r="A358" s="8">
        <v>44339</v>
      </c>
      <c r="B358">
        <v>-60</v>
      </c>
      <c r="C358">
        <v>-36</v>
      </c>
      <c r="D358">
        <v>-6</v>
      </c>
      <c r="E358">
        <v>-73</v>
      </c>
      <c r="F358">
        <v>-39</v>
      </c>
      <c r="G358">
        <v>18</v>
      </c>
      <c r="H358" s="34">
        <f>VLOOKUP(A358,[1]barmm!$B:$F,4,FALSE)</f>
        <v>4.7590225619590698E-2</v>
      </c>
      <c r="I358" s="38">
        <f t="shared" si="5"/>
        <v>4.7590225619590698E-2</v>
      </c>
    </row>
    <row r="359" spans="1:9" x14ac:dyDescent="0.25">
      <c r="A359" s="8">
        <v>44340</v>
      </c>
      <c r="B359">
        <v>23</v>
      </c>
      <c r="C359">
        <v>66</v>
      </c>
      <c r="D359">
        <v>7</v>
      </c>
      <c r="E359">
        <v>-53</v>
      </c>
      <c r="F359">
        <v>-20</v>
      </c>
      <c r="G359">
        <v>11</v>
      </c>
      <c r="H359" s="34">
        <f>VLOOKUP(A359,[1]barmm!$B:$F,4,FALSE)</f>
        <v>3.53338627154084E-2</v>
      </c>
      <c r="I359" s="38">
        <f t="shared" si="5"/>
        <v>3.53338627154084E-2</v>
      </c>
    </row>
    <row r="360" spans="1:9" x14ac:dyDescent="0.25">
      <c r="A360" s="8">
        <v>44341</v>
      </c>
      <c r="B360">
        <v>7</v>
      </c>
      <c r="C360">
        <v>45</v>
      </c>
      <c r="D360">
        <v>5</v>
      </c>
      <c r="E360">
        <v>-58</v>
      </c>
      <c r="F360">
        <v>-22</v>
      </c>
      <c r="G360">
        <v>13</v>
      </c>
      <c r="H360" s="34">
        <f>VLOOKUP(A360,[1]barmm!$B:$F,4,FALSE)</f>
        <v>2.32674779281428E-2</v>
      </c>
      <c r="I360" s="38">
        <f t="shared" si="5"/>
        <v>2.32674779281428E-2</v>
      </c>
    </row>
    <row r="361" spans="1:9" x14ac:dyDescent="0.25">
      <c r="A361" s="8">
        <v>44342</v>
      </c>
      <c r="B361">
        <v>17</v>
      </c>
      <c r="C361">
        <v>54</v>
      </c>
      <c r="D361">
        <v>2</v>
      </c>
      <c r="E361">
        <v>-60</v>
      </c>
      <c r="F361">
        <v>-24</v>
      </c>
      <c r="G361">
        <v>13</v>
      </c>
      <c r="H361" s="34">
        <f>VLOOKUP(A361,[1]barmm!$B:$F,4,FALSE)</f>
        <v>4.7727019880462199E-2</v>
      </c>
      <c r="I361" s="38">
        <f t="shared" si="5"/>
        <v>4.7727019880462199E-2</v>
      </c>
    </row>
    <row r="362" spans="1:9" x14ac:dyDescent="0.25">
      <c r="A362" s="8">
        <v>44343</v>
      </c>
      <c r="B362">
        <v>18</v>
      </c>
      <c r="C362">
        <v>57</v>
      </c>
      <c r="D362">
        <v>12</v>
      </c>
      <c r="E362">
        <v>-55</v>
      </c>
      <c r="F362">
        <v>-23</v>
      </c>
      <c r="G362">
        <v>12</v>
      </c>
      <c r="H362" s="34">
        <f>VLOOKUP(A362,[1]barmm!$B:$F,4,FALSE)</f>
        <v>5.9093413599250397E-2</v>
      </c>
      <c r="I362" s="38">
        <f t="shared" si="5"/>
        <v>5.9093413599250397E-2</v>
      </c>
    </row>
    <row r="363" spans="1:9" x14ac:dyDescent="0.25">
      <c r="A363" s="8">
        <v>44344</v>
      </c>
      <c r="B363">
        <v>18</v>
      </c>
      <c r="C363">
        <v>59</v>
      </c>
      <c r="D363">
        <v>20</v>
      </c>
      <c r="E363">
        <v>-61</v>
      </c>
      <c r="F363">
        <v>-17</v>
      </c>
      <c r="G363">
        <v>12</v>
      </c>
      <c r="H363" s="34">
        <f>VLOOKUP(A363,[1]barmm!$B:$F,4,FALSE)</f>
        <v>3.8520319182291297E-2</v>
      </c>
      <c r="I363" s="38">
        <f t="shared" si="5"/>
        <v>3.8520319182291297E-2</v>
      </c>
    </row>
    <row r="364" spans="1:9" x14ac:dyDescent="0.25">
      <c r="A364" s="8">
        <v>44345</v>
      </c>
      <c r="B364">
        <v>19</v>
      </c>
      <c r="C364">
        <v>70</v>
      </c>
      <c r="D364">
        <v>36</v>
      </c>
      <c r="E364">
        <v>-55</v>
      </c>
      <c r="F364">
        <v>-12</v>
      </c>
      <c r="G364">
        <v>7</v>
      </c>
      <c r="H364" s="34">
        <f>VLOOKUP(A364,[1]barmm!$B:$F,4,FALSE)</f>
        <v>3.4678037650073497E-2</v>
      </c>
      <c r="I364" s="38">
        <f t="shared" si="5"/>
        <v>3.4678037650073497E-2</v>
      </c>
    </row>
    <row r="365" spans="1:9" x14ac:dyDescent="0.25">
      <c r="A365" s="8">
        <v>44346</v>
      </c>
      <c r="B365">
        <v>-65</v>
      </c>
      <c r="C365">
        <v>-38</v>
      </c>
      <c r="D365">
        <v>-7</v>
      </c>
      <c r="E365">
        <v>-70</v>
      </c>
      <c r="F365">
        <v>-48</v>
      </c>
      <c r="G365">
        <v>21</v>
      </c>
      <c r="H365" s="34">
        <f>VLOOKUP(A365,[1]barmm!$B:$F,4,FALSE)</f>
        <v>6.4850896717350101E-2</v>
      </c>
      <c r="I365" s="38">
        <f t="shared" si="5"/>
        <v>6.4850896717350101E-2</v>
      </c>
    </row>
    <row r="366" spans="1:9" x14ac:dyDescent="0.25">
      <c r="A366" s="8">
        <v>44347</v>
      </c>
      <c r="B366">
        <v>26</v>
      </c>
      <c r="C366">
        <v>76</v>
      </c>
      <c r="D366">
        <v>23</v>
      </c>
      <c r="E366">
        <v>-50</v>
      </c>
      <c r="F366">
        <v>-21</v>
      </c>
      <c r="G366">
        <v>11</v>
      </c>
      <c r="H366" s="34">
        <f>VLOOKUP(A366,[1]barmm!$B:$F,4,FALSE)</f>
        <v>6.4812532723528896E-2</v>
      </c>
      <c r="I366" s="38">
        <f t="shared" si="5"/>
        <v>6.4812532723528896E-2</v>
      </c>
    </row>
    <row r="367" spans="1:9" x14ac:dyDescent="0.25">
      <c r="A367" s="8">
        <v>44348</v>
      </c>
      <c r="B367">
        <v>11</v>
      </c>
      <c r="C367">
        <v>54</v>
      </c>
      <c r="D367">
        <v>14</v>
      </c>
      <c r="E367">
        <v>-54</v>
      </c>
      <c r="F367">
        <v>-26</v>
      </c>
      <c r="G367">
        <v>13</v>
      </c>
      <c r="H367" s="34" t="str">
        <f>VLOOKUP(A367,[1]barmm!$B:$F,4,FALSE)</f>
        <v>NaN</v>
      </c>
      <c r="I367" s="38">
        <f t="shared" si="5"/>
        <v>6.4812532723528896E-2</v>
      </c>
    </row>
    <row r="368" spans="1:9" x14ac:dyDescent="0.25">
      <c r="A368" s="8">
        <v>44349</v>
      </c>
      <c r="B368">
        <v>19</v>
      </c>
      <c r="C368">
        <v>72</v>
      </c>
      <c r="D368">
        <v>14</v>
      </c>
      <c r="E368">
        <v>-54</v>
      </c>
      <c r="F368">
        <v>-25</v>
      </c>
      <c r="G368">
        <v>12</v>
      </c>
      <c r="H368" s="34">
        <f>VLOOKUP(A368,[1]barmm!$B:$F,4,FALSE)</f>
        <v>2.27742062975013E-2</v>
      </c>
      <c r="I368" s="38">
        <f t="shared" si="5"/>
        <v>2.27742062975013E-2</v>
      </c>
    </row>
    <row r="369" spans="1:9" x14ac:dyDescent="0.25">
      <c r="A369" s="8">
        <v>44350</v>
      </c>
      <c r="B369">
        <v>15</v>
      </c>
      <c r="C369">
        <v>63</v>
      </c>
      <c r="D369">
        <v>20</v>
      </c>
      <c r="E369">
        <v>-54</v>
      </c>
      <c r="F369">
        <v>-24</v>
      </c>
      <c r="G369">
        <v>13</v>
      </c>
      <c r="H369" s="34">
        <f>VLOOKUP(A369,[1]barmm!$B:$F,4,FALSE)</f>
        <v>1.1789936386255299E-2</v>
      </c>
      <c r="I369" s="38">
        <f t="shared" si="5"/>
        <v>1.1789936386255299E-2</v>
      </c>
    </row>
    <row r="370" spans="1:9" x14ac:dyDescent="0.25">
      <c r="A370" s="8">
        <v>44351</v>
      </c>
      <c r="B370">
        <v>3</v>
      </c>
      <c r="C370">
        <v>50</v>
      </c>
      <c r="D370">
        <v>16</v>
      </c>
      <c r="E370">
        <v>-58</v>
      </c>
      <c r="F370">
        <v>-20</v>
      </c>
      <c r="G370">
        <v>14</v>
      </c>
      <c r="H370" s="34">
        <f>VLOOKUP(A370,[1]barmm!$B:$F,4,FALSE)</f>
        <v>1.52187847746712E-2</v>
      </c>
      <c r="I370" s="38">
        <f t="shared" si="5"/>
        <v>1.52187847746712E-2</v>
      </c>
    </row>
    <row r="371" spans="1:9" x14ac:dyDescent="0.25">
      <c r="A371" s="8">
        <v>44352</v>
      </c>
      <c r="B371">
        <v>8</v>
      </c>
      <c r="C371">
        <v>62</v>
      </c>
      <c r="D371">
        <v>29</v>
      </c>
      <c r="E371">
        <v>-52</v>
      </c>
      <c r="F371">
        <v>-12</v>
      </c>
      <c r="G371">
        <v>11</v>
      </c>
      <c r="H371" s="34">
        <f>VLOOKUP(A371,[1]barmm!$B:$F,4,FALSE)</f>
        <v>1.53824740727205E-2</v>
      </c>
      <c r="I371" s="38">
        <f t="shared" si="5"/>
        <v>1.53824740727205E-2</v>
      </c>
    </row>
    <row r="372" spans="1:9" x14ac:dyDescent="0.25">
      <c r="A372" s="8">
        <v>44353</v>
      </c>
      <c r="B372">
        <v>-65</v>
      </c>
      <c r="C372">
        <v>-50</v>
      </c>
      <c r="D372">
        <v>-2</v>
      </c>
      <c r="E372">
        <v>-70</v>
      </c>
      <c r="F372">
        <v>-48</v>
      </c>
      <c r="G372">
        <v>21</v>
      </c>
      <c r="H372" s="34">
        <f>VLOOKUP(A372,[1]barmm!$B:$F,4,FALSE)</f>
        <v>3.8642701586673801E-2</v>
      </c>
      <c r="I372" s="38">
        <f t="shared" si="5"/>
        <v>3.8642701586673801E-2</v>
      </c>
    </row>
    <row r="373" spans="1:9" x14ac:dyDescent="0.25">
      <c r="A373" s="8">
        <v>44354</v>
      </c>
      <c r="B373">
        <v>25</v>
      </c>
      <c r="C373">
        <v>79</v>
      </c>
      <c r="D373">
        <v>27</v>
      </c>
      <c r="E373">
        <v>-53</v>
      </c>
      <c r="F373">
        <v>-23</v>
      </c>
      <c r="G373">
        <v>10</v>
      </c>
      <c r="H373" s="34">
        <f>VLOOKUP(A373,[1]barmm!$B:$F,4,FALSE)</f>
        <v>2.9984492988806899E-2</v>
      </c>
      <c r="I373" s="38">
        <f t="shared" si="5"/>
        <v>2.9984492988806899E-2</v>
      </c>
    </row>
    <row r="374" spans="1:9" x14ac:dyDescent="0.25">
      <c r="A374" s="8">
        <v>44355</v>
      </c>
      <c r="B374">
        <v>15</v>
      </c>
      <c r="C374">
        <v>65</v>
      </c>
      <c r="D374">
        <v>22</v>
      </c>
      <c r="E374">
        <v>-55</v>
      </c>
      <c r="F374">
        <v>-24</v>
      </c>
      <c r="G374">
        <v>12</v>
      </c>
      <c r="H374" s="34">
        <f>VLOOKUP(A374,[1]barmm!$B:$F,4,FALSE)</f>
        <v>2.53558818031905E-2</v>
      </c>
      <c r="I374" s="38">
        <f t="shared" si="5"/>
        <v>2.53558818031905E-2</v>
      </c>
    </row>
    <row r="375" spans="1:9" x14ac:dyDescent="0.25">
      <c r="A375" s="8">
        <v>44356</v>
      </c>
      <c r="B375">
        <v>11</v>
      </c>
      <c r="C375">
        <v>65</v>
      </c>
      <c r="D375">
        <v>18</v>
      </c>
      <c r="E375">
        <v>-59</v>
      </c>
      <c r="F375">
        <v>-26</v>
      </c>
      <c r="G375">
        <v>14</v>
      </c>
      <c r="H375" s="34">
        <f>VLOOKUP(A375,[1]barmm!$B:$F,4,FALSE)</f>
        <v>2.5268040955818499E-2</v>
      </c>
      <c r="I375" s="38">
        <f t="shared" si="5"/>
        <v>2.5268040955818499E-2</v>
      </c>
    </row>
    <row r="376" spans="1:9" x14ac:dyDescent="0.25">
      <c r="A376" s="8">
        <v>44357</v>
      </c>
      <c r="B376">
        <v>11</v>
      </c>
      <c r="C376">
        <v>56</v>
      </c>
      <c r="D376">
        <v>24</v>
      </c>
      <c r="E376">
        <v>-58</v>
      </c>
      <c r="F376">
        <v>-23</v>
      </c>
      <c r="G376">
        <v>12</v>
      </c>
      <c r="H376" s="34">
        <f>VLOOKUP(A376,[1]barmm!$B:$F,4,FALSE)</f>
        <v>7.6392890115999004E-3</v>
      </c>
      <c r="I376" s="38">
        <f t="shared" si="5"/>
        <v>7.6392890115999004E-3</v>
      </c>
    </row>
    <row r="377" spans="1:9" x14ac:dyDescent="0.25">
      <c r="A377" s="8">
        <v>44358</v>
      </c>
      <c r="B377">
        <v>-4</v>
      </c>
      <c r="C377">
        <v>47</v>
      </c>
      <c r="D377">
        <v>7</v>
      </c>
      <c r="E377">
        <v>-63</v>
      </c>
      <c r="F377">
        <v>-23</v>
      </c>
      <c r="G377">
        <v>14</v>
      </c>
      <c r="H377" s="34">
        <f>VLOOKUP(A377,[1]barmm!$B:$F,4,FALSE)</f>
        <v>8.55260326922819E-2</v>
      </c>
      <c r="I377" s="38">
        <f t="shared" si="5"/>
        <v>8.55260326922819E-2</v>
      </c>
    </row>
    <row r="378" spans="1:9" x14ac:dyDescent="0.25">
      <c r="A378" s="8">
        <v>44359</v>
      </c>
      <c r="B378">
        <v>-11</v>
      </c>
      <c r="C378">
        <v>38</v>
      </c>
      <c r="D378">
        <v>6</v>
      </c>
      <c r="E378">
        <v>-60</v>
      </c>
      <c r="F378">
        <v>-21</v>
      </c>
      <c r="G378">
        <v>8</v>
      </c>
      <c r="H378" s="34">
        <f>VLOOKUP(A378,[1]barmm!$B:$F,4,FALSE)</f>
        <v>9.1573927316500603E-2</v>
      </c>
      <c r="I378" s="38">
        <f t="shared" si="5"/>
        <v>9.1573927316500603E-2</v>
      </c>
    </row>
    <row r="379" spans="1:9" x14ac:dyDescent="0.25">
      <c r="A379" s="8">
        <v>44360</v>
      </c>
      <c r="B379">
        <v>-64</v>
      </c>
      <c r="C379">
        <v>-50</v>
      </c>
      <c r="D379">
        <v>-14</v>
      </c>
      <c r="E379">
        <v>-75</v>
      </c>
      <c r="F379">
        <v>-50</v>
      </c>
      <c r="G379">
        <v>20</v>
      </c>
      <c r="H379" s="34">
        <f>VLOOKUP(A379,[1]barmm!$B:$F,4,FALSE)</f>
        <v>4.2256273206064301E-2</v>
      </c>
      <c r="I379" s="38">
        <f t="shared" si="5"/>
        <v>4.2256273206064301E-2</v>
      </c>
    </row>
    <row r="380" spans="1:9" x14ac:dyDescent="0.25">
      <c r="A380" s="8">
        <v>44361</v>
      </c>
      <c r="B380">
        <v>16</v>
      </c>
      <c r="C380">
        <v>61</v>
      </c>
      <c r="D380">
        <v>18</v>
      </c>
      <c r="E380">
        <v>-59</v>
      </c>
      <c r="F380">
        <v>-24</v>
      </c>
      <c r="G380">
        <v>9</v>
      </c>
      <c r="H380" s="34">
        <f>VLOOKUP(A380,[1]barmm!$B:$F,4,FALSE)</f>
        <v>3.02676688622871E-2</v>
      </c>
      <c r="I380" s="38">
        <f t="shared" si="5"/>
        <v>3.02676688622871E-2</v>
      </c>
    </row>
    <row r="381" spans="1:9" x14ac:dyDescent="0.25">
      <c r="A381" s="8">
        <v>44362</v>
      </c>
      <c r="B381">
        <v>15</v>
      </c>
      <c r="C381">
        <v>62</v>
      </c>
      <c r="D381">
        <v>21</v>
      </c>
      <c r="E381">
        <v>-56</v>
      </c>
      <c r="F381">
        <v>-24</v>
      </c>
      <c r="G381">
        <v>9</v>
      </c>
      <c r="H381" s="34">
        <f>VLOOKUP(A381,[1]barmm!$B:$F,4,FALSE)</f>
        <v>1.37579222560441E-2</v>
      </c>
      <c r="I381" s="38">
        <f t="shared" si="5"/>
        <v>1.37579222560441E-2</v>
      </c>
    </row>
    <row r="382" spans="1:9" x14ac:dyDescent="0.25">
      <c r="A382" s="8">
        <v>44363</v>
      </c>
      <c r="B382">
        <v>10</v>
      </c>
      <c r="C382">
        <v>48</v>
      </c>
      <c r="D382">
        <v>10</v>
      </c>
      <c r="E382">
        <v>-59</v>
      </c>
      <c r="F382">
        <v>-26</v>
      </c>
      <c r="G382">
        <v>11</v>
      </c>
      <c r="H382" s="34">
        <f>VLOOKUP(A382,[1]barmm!$B:$F,4,FALSE)</f>
        <v>2.7262769038598401E-2</v>
      </c>
      <c r="I382" s="38">
        <f t="shared" si="5"/>
        <v>2.7262769038598401E-2</v>
      </c>
    </row>
    <row r="383" spans="1:9" x14ac:dyDescent="0.25">
      <c r="A383" s="8">
        <v>44364</v>
      </c>
      <c r="B383">
        <v>11</v>
      </c>
      <c r="C383">
        <v>47</v>
      </c>
      <c r="D383">
        <v>13</v>
      </c>
      <c r="E383">
        <v>-59</v>
      </c>
      <c r="F383">
        <v>-25</v>
      </c>
      <c r="G383">
        <v>9</v>
      </c>
      <c r="H383" s="34">
        <f>VLOOKUP(A383,[1]barmm!$B:$F,4,FALSE)</f>
        <v>3.4534930903989798E-2</v>
      </c>
      <c r="I383" s="38">
        <f t="shared" si="5"/>
        <v>3.4534930903989798E-2</v>
      </c>
    </row>
    <row r="384" spans="1:9" x14ac:dyDescent="0.25">
      <c r="A384" s="8">
        <v>44365</v>
      </c>
      <c r="B384">
        <v>6</v>
      </c>
      <c r="C384">
        <v>41</v>
      </c>
      <c r="D384">
        <v>21</v>
      </c>
      <c r="E384">
        <v>-60</v>
      </c>
      <c r="F384">
        <v>-22</v>
      </c>
      <c r="G384">
        <v>12</v>
      </c>
      <c r="H384" s="34">
        <f>VLOOKUP(A384,[1]barmm!$B:$F,4,FALSE)</f>
        <v>4.3383517316664198E-2</v>
      </c>
      <c r="I384" s="38">
        <f t="shared" si="5"/>
        <v>4.3383517316664198E-2</v>
      </c>
    </row>
    <row r="385" spans="1:9" x14ac:dyDescent="0.25">
      <c r="A385" s="8">
        <v>44366</v>
      </c>
      <c r="B385">
        <v>10</v>
      </c>
      <c r="C385">
        <v>53</v>
      </c>
      <c r="D385">
        <v>23</v>
      </c>
      <c r="E385">
        <v>-58</v>
      </c>
      <c r="F385">
        <v>-13</v>
      </c>
      <c r="G385">
        <v>7</v>
      </c>
      <c r="H385" s="34">
        <f>VLOOKUP(A385,[1]barmm!$B:$F,4,FALSE)</f>
        <v>1.9605601882919599E-2</v>
      </c>
      <c r="I385" s="38">
        <f t="shared" si="5"/>
        <v>1.9605601882919599E-2</v>
      </c>
    </row>
    <row r="386" spans="1:9" x14ac:dyDescent="0.25">
      <c r="A386" s="8">
        <v>44367</v>
      </c>
      <c r="B386">
        <v>-61</v>
      </c>
      <c r="C386">
        <v>-51</v>
      </c>
      <c r="D386">
        <v>-3</v>
      </c>
      <c r="E386">
        <v>-71</v>
      </c>
      <c r="F386">
        <v>-44</v>
      </c>
      <c r="G386">
        <v>18</v>
      </c>
      <c r="H386" s="34">
        <f>VLOOKUP(A386,[1]barmm!$B:$F,4,FALSE)</f>
        <v>3.91650526470829E-2</v>
      </c>
      <c r="I386" s="38">
        <f t="shared" si="5"/>
        <v>3.91650526470829E-2</v>
      </c>
    </row>
    <row r="387" spans="1:9" x14ac:dyDescent="0.25">
      <c r="A387" s="8">
        <v>44368</v>
      </c>
      <c r="B387">
        <v>19</v>
      </c>
      <c r="C387">
        <v>60</v>
      </c>
      <c r="D387">
        <v>20</v>
      </c>
      <c r="E387">
        <v>-58</v>
      </c>
      <c r="F387">
        <v>-24</v>
      </c>
      <c r="G387">
        <v>8</v>
      </c>
      <c r="H387" s="34">
        <f>VLOOKUP(A387,[1]barmm!$B:$F,4,FALSE)</f>
        <v>1.29954580369893E-2</v>
      </c>
      <c r="I387" s="38">
        <f t="shared" ref="I387:I450" si="6">IF(H387="NaN",I386,H387)*1</f>
        <v>1.29954580369893E-2</v>
      </c>
    </row>
    <row r="388" spans="1:9" x14ac:dyDescent="0.25">
      <c r="A388" s="8">
        <v>44369</v>
      </c>
      <c r="B388">
        <v>10</v>
      </c>
      <c r="C388">
        <v>46</v>
      </c>
      <c r="D388">
        <v>15</v>
      </c>
      <c r="E388">
        <v>-58</v>
      </c>
      <c r="F388">
        <v>-24</v>
      </c>
      <c r="G388">
        <v>9</v>
      </c>
      <c r="H388" s="34">
        <f>VLOOKUP(A388,[1]barmm!$B:$F,4,FALSE)</f>
        <v>2.7393906090114498E-2</v>
      </c>
      <c r="I388" s="38">
        <f t="shared" si="6"/>
        <v>2.7393906090114498E-2</v>
      </c>
    </row>
    <row r="389" spans="1:9" x14ac:dyDescent="0.25">
      <c r="A389" s="8">
        <v>44370</v>
      </c>
      <c r="B389">
        <v>10</v>
      </c>
      <c r="C389">
        <v>45</v>
      </c>
      <c r="D389">
        <v>12</v>
      </c>
      <c r="E389">
        <v>-57</v>
      </c>
      <c r="F389">
        <v>-27</v>
      </c>
      <c r="G389">
        <v>10</v>
      </c>
      <c r="H389" s="34">
        <f>VLOOKUP(A389,[1]barmm!$B:$F,4,FALSE)</f>
        <v>7.55833061352328E-2</v>
      </c>
      <c r="I389" s="38">
        <f t="shared" si="6"/>
        <v>7.55833061352328E-2</v>
      </c>
    </row>
    <row r="390" spans="1:9" x14ac:dyDescent="0.25">
      <c r="A390" s="8">
        <v>44371</v>
      </c>
      <c r="B390">
        <v>14</v>
      </c>
      <c r="C390">
        <v>46</v>
      </c>
      <c r="D390">
        <v>26</v>
      </c>
      <c r="E390">
        <v>-59</v>
      </c>
      <c r="F390">
        <v>-23</v>
      </c>
      <c r="G390">
        <v>9</v>
      </c>
      <c r="H390" s="34">
        <f>VLOOKUP(A390,[1]barmm!$B:$F,4,FALSE)</f>
        <v>3.3060341399003698E-2</v>
      </c>
      <c r="I390" s="38">
        <f t="shared" si="6"/>
        <v>3.3060341399003698E-2</v>
      </c>
    </row>
    <row r="391" spans="1:9" x14ac:dyDescent="0.25">
      <c r="A391" s="8">
        <v>44372</v>
      </c>
      <c r="B391">
        <v>5</v>
      </c>
      <c r="C391">
        <v>41</v>
      </c>
      <c r="D391">
        <v>20</v>
      </c>
      <c r="E391">
        <v>-64</v>
      </c>
      <c r="F391">
        <v>-19</v>
      </c>
      <c r="G391">
        <v>11</v>
      </c>
      <c r="H391" s="34">
        <f>VLOOKUP(A391,[1]barmm!$B:$F,4,FALSE)</f>
        <v>2.7729541862970501E-2</v>
      </c>
      <c r="I391" s="38">
        <f t="shared" si="6"/>
        <v>2.7729541862970501E-2</v>
      </c>
    </row>
    <row r="392" spans="1:9" x14ac:dyDescent="0.25">
      <c r="A392" s="8">
        <v>44373</v>
      </c>
      <c r="B392">
        <v>8</v>
      </c>
      <c r="C392">
        <v>47</v>
      </c>
      <c r="D392">
        <v>25</v>
      </c>
      <c r="E392">
        <v>-57</v>
      </c>
      <c r="F392">
        <v>-15</v>
      </c>
      <c r="G392">
        <v>8</v>
      </c>
      <c r="H392" s="34">
        <f>VLOOKUP(A392,[1]barmm!$B:$F,4,FALSE)</f>
        <v>3.08413868935545E-2</v>
      </c>
      <c r="I392" s="38">
        <f t="shared" si="6"/>
        <v>3.08413868935545E-2</v>
      </c>
    </row>
    <row r="393" spans="1:9" x14ac:dyDescent="0.25">
      <c r="A393" s="8">
        <v>44374</v>
      </c>
      <c r="B393">
        <v>-62</v>
      </c>
      <c r="C393">
        <v>-53</v>
      </c>
      <c r="D393">
        <v>-4</v>
      </c>
      <c r="E393">
        <v>-68</v>
      </c>
      <c r="F393">
        <v>-49</v>
      </c>
      <c r="G393">
        <v>19</v>
      </c>
      <c r="H393" s="34">
        <f>VLOOKUP(A393,[1]barmm!$B:$F,4,FALSE)</f>
        <v>0.22066203097691001</v>
      </c>
      <c r="I393" s="38">
        <f t="shared" si="6"/>
        <v>0.22066203097691001</v>
      </c>
    </row>
    <row r="394" spans="1:9" x14ac:dyDescent="0.25">
      <c r="A394" s="8">
        <v>44375</v>
      </c>
      <c r="B394">
        <v>23</v>
      </c>
      <c r="C394">
        <v>61</v>
      </c>
      <c r="D394">
        <v>27</v>
      </c>
      <c r="E394">
        <v>-54</v>
      </c>
      <c r="F394">
        <v>-22</v>
      </c>
      <c r="G394">
        <v>8</v>
      </c>
      <c r="H394" s="34">
        <f>VLOOKUP(A394,[1]barmm!$B:$F,4,FALSE)</f>
        <v>5.81992497252714E-2</v>
      </c>
      <c r="I394" s="38">
        <f t="shared" si="6"/>
        <v>5.81992497252714E-2</v>
      </c>
    </row>
    <row r="395" spans="1:9" x14ac:dyDescent="0.25">
      <c r="A395" s="8">
        <v>44376</v>
      </c>
      <c r="B395">
        <v>14</v>
      </c>
      <c r="C395">
        <v>46</v>
      </c>
      <c r="D395">
        <v>21</v>
      </c>
      <c r="E395">
        <v>-56</v>
      </c>
      <c r="F395">
        <v>-24</v>
      </c>
      <c r="G395">
        <v>9</v>
      </c>
      <c r="H395" s="34">
        <f>VLOOKUP(A395,[1]barmm!$B:$F,4,FALSE)</f>
        <v>4.3894342365519999E-2</v>
      </c>
      <c r="I395" s="38">
        <f t="shared" si="6"/>
        <v>4.3894342365519999E-2</v>
      </c>
    </row>
    <row r="396" spans="1:9" x14ac:dyDescent="0.25">
      <c r="A396" s="8">
        <v>44377</v>
      </c>
      <c r="B396">
        <v>10</v>
      </c>
      <c r="C396">
        <v>45</v>
      </c>
      <c r="D396">
        <v>10</v>
      </c>
      <c r="E396">
        <v>-57</v>
      </c>
      <c r="F396">
        <v>-24</v>
      </c>
      <c r="G396">
        <v>11</v>
      </c>
      <c r="H396" s="34">
        <f>VLOOKUP(A396,[1]barmm!$B:$F,4,FALSE)</f>
        <v>5.7403827911881998E-2</v>
      </c>
      <c r="I396" s="38">
        <f t="shared" si="6"/>
        <v>5.7403827911881998E-2</v>
      </c>
    </row>
    <row r="397" spans="1:9" x14ac:dyDescent="0.25">
      <c r="A397" s="8">
        <v>44378</v>
      </c>
      <c r="B397">
        <v>21</v>
      </c>
      <c r="C397">
        <v>53</v>
      </c>
      <c r="D397">
        <v>22</v>
      </c>
      <c r="E397">
        <v>-49</v>
      </c>
      <c r="F397">
        <v>-23</v>
      </c>
      <c r="G397">
        <v>11</v>
      </c>
      <c r="H397" s="34">
        <f>VLOOKUP(A397,[1]barmm!$B:$F,4,FALSE)</f>
        <v>4.9855512063871399E-2</v>
      </c>
      <c r="I397" s="38">
        <f t="shared" si="6"/>
        <v>4.9855512063871399E-2</v>
      </c>
    </row>
    <row r="398" spans="1:9" x14ac:dyDescent="0.25">
      <c r="A398" s="8">
        <v>44379</v>
      </c>
      <c r="B398">
        <v>12</v>
      </c>
      <c r="C398">
        <v>46</v>
      </c>
      <c r="D398">
        <v>21</v>
      </c>
      <c r="E398">
        <v>-56</v>
      </c>
      <c r="F398">
        <v>-19</v>
      </c>
      <c r="G398">
        <v>11</v>
      </c>
      <c r="H398" s="34">
        <f>VLOOKUP(A398,[1]barmm!$B:$F,4,FALSE)</f>
        <v>7.9601883129334403E-2</v>
      </c>
      <c r="I398" s="38">
        <f t="shared" si="6"/>
        <v>7.9601883129334403E-2</v>
      </c>
    </row>
    <row r="399" spans="1:9" x14ac:dyDescent="0.25">
      <c r="A399" s="8">
        <v>44380</v>
      </c>
      <c r="B399">
        <v>11</v>
      </c>
      <c r="C399">
        <v>54</v>
      </c>
      <c r="D399">
        <v>24</v>
      </c>
      <c r="E399">
        <v>-51</v>
      </c>
      <c r="F399">
        <v>-15</v>
      </c>
      <c r="G399">
        <v>8</v>
      </c>
      <c r="H399" s="34">
        <f>VLOOKUP(A399,[1]barmm!$B:$F,4,FALSE)</f>
        <v>0.31556240906453398</v>
      </c>
      <c r="I399" s="38">
        <f t="shared" si="6"/>
        <v>0.31556240906453398</v>
      </c>
    </row>
    <row r="400" spans="1:9" x14ac:dyDescent="0.25">
      <c r="A400" s="8">
        <v>44381</v>
      </c>
      <c r="B400">
        <v>-53</v>
      </c>
      <c r="C400">
        <v>-26</v>
      </c>
      <c r="D400">
        <v>9</v>
      </c>
      <c r="E400">
        <v>-65</v>
      </c>
      <c r="F400">
        <v>-42</v>
      </c>
      <c r="G400">
        <v>16</v>
      </c>
      <c r="H400" s="34">
        <f>VLOOKUP(A400,[1]barmm!$B:$F,4,FALSE)</f>
        <v>6.3519888251612297E-2</v>
      </c>
      <c r="I400" s="38">
        <f t="shared" si="6"/>
        <v>6.3519888251612297E-2</v>
      </c>
    </row>
    <row r="401" spans="1:9" x14ac:dyDescent="0.25">
      <c r="A401" s="8">
        <v>44382</v>
      </c>
      <c r="B401">
        <v>28</v>
      </c>
      <c r="C401">
        <v>73</v>
      </c>
      <c r="D401">
        <v>22</v>
      </c>
      <c r="E401">
        <v>-48</v>
      </c>
      <c r="F401">
        <v>-19</v>
      </c>
      <c r="G401">
        <v>8</v>
      </c>
      <c r="H401" s="34">
        <f>VLOOKUP(A401,[1]barmm!$B:$F,4,FALSE)</f>
        <v>6.0956510730261801E-2</v>
      </c>
      <c r="I401" s="38">
        <f t="shared" si="6"/>
        <v>6.0956510730261801E-2</v>
      </c>
    </row>
    <row r="402" spans="1:9" x14ac:dyDescent="0.25">
      <c r="A402" s="8">
        <v>44383</v>
      </c>
      <c r="B402">
        <v>6</v>
      </c>
      <c r="C402">
        <v>38</v>
      </c>
      <c r="D402">
        <v>15</v>
      </c>
      <c r="E402">
        <v>-58</v>
      </c>
      <c r="F402">
        <v>-22</v>
      </c>
      <c r="G402">
        <v>9</v>
      </c>
      <c r="H402" s="34">
        <f>VLOOKUP(A402,[1]barmm!$B:$F,4,FALSE)</f>
        <v>3.9475072035524597E-2</v>
      </c>
      <c r="I402" s="38">
        <f t="shared" si="6"/>
        <v>3.9475072035524597E-2</v>
      </c>
    </row>
    <row r="403" spans="1:9" x14ac:dyDescent="0.25">
      <c r="A403" s="8">
        <v>44384</v>
      </c>
      <c r="B403">
        <v>20</v>
      </c>
      <c r="C403">
        <v>52</v>
      </c>
      <c r="D403">
        <v>14</v>
      </c>
      <c r="E403">
        <v>-54</v>
      </c>
      <c r="F403">
        <v>-23</v>
      </c>
      <c r="G403">
        <v>8</v>
      </c>
      <c r="H403" s="34">
        <f>VLOOKUP(A403,[1]barmm!$B:$F,4,FALSE)</f>
        <v>0.114572497287072</v>
      </c>
      <c r="I403" s="38">
        <f t="shared" si="6"/>
        <v>0.114572497287072</v>
      </c>
    </row>
    <row r="404" spans="1:9" x14ac:dyDescent="0.25">
      <c r="A404" s="8">
        <v>44385</v>
      </c>
      <c r="B404">
        <v>25</v>
      </c>
      <c r="C404">
        <v>65</v>
      </c>
      <c r="D404">
        <v>23</v>
      </c>
      <c r="E404">
        <v>-53</v>
      </c>
      <c r="F404">
        <v>-19</v>
      </c>
      <c r="G404">
        <v>8</v>
      </c>
      <c r="H404" s="34">
        <f>VLOOKUP(A404,[1]barmm!$B:$F,4,FALSE)</f>
        <v>3.3584663802752802E-2</v>
      </c>
      <c r="I404" s="38">
        <f t="shared" si="6"/>
        <v>3.3584663802752802E-2</v>
      </c>
    </row>
    <row r="405" spans="1:9" x14ac:dyDescent="0.25">
      <c r="A405" s="8">
        <v>44386</v>
      </c>
      <c r="B405">
        <v>8</v>
      </c>
      <c r="C405">
        <v>48</v>
      </c>
      <c r="D405">
        <v>18</v>
      </c>
      <c r="E405">
        <v>-58</v>
      </c>
      <c r="F405">
        <v>-16</v>
      </c>
      <c r="G405">
        <v>11</v>
      </c>
      <c r="H405" s="34">
        <f>VLOOKUP(A405,[1]barmm!$B:$F,4,FALSE)</f>
        <v>5.3875597848502703E-2</v>
      </c>
      <c r="I405" s="38">
        <f t="shared" si="6"/>
        <v>5.3875597848502703E-2</v>
      </c>
    </row>
    <row r="406" spans="1:9" x14ac:dyDescent="0.25">
      <c r="A406" s="8">
        <v>44387</v>
      </c>
      <c r="B406">
        <v>12</v>
      </c>
      <c r="C406">
        <v>46</v>
      </c>
      <c r="D406">
        <v>30</v>
      </c>
      <c r="E406">
        <v>-52</v>
      </c>
      <c r="F406">
        <v>-11</v>
      </c>
      <c r="G406">
        <v>6</v>
      </c>
      <c r="H406" s="34">
        <f>VLOOKUP(A406,[1]barmm!$B:$F,4,FALSE)</f>
        <v>2.5189330297140499E-2</v>
      </c>
      <c r="I406" s="38">
        <f t="shared" si="6"/>
        <v>2.5189330297140499E-2</v>
      </c>
    </row>
    <row r="407" spans="1:9" x14ac:dyDescent="0.25">
      <c r="A407" s="8">
        <v>44388</v>
      </c>
      <c r="B407">
        <v>-52</v>
      </c>
      <c r="C407">
        <v>-34</v>
      </c>
      <c r="D407">
        <v>9</v>
      </c>
      <c r="E407">
        <v>-61</v>
      </c>
      <c r="F407">
        <v>-41</v>
      </c>
      <c r="G407">
        <v>15</v>
      </c>
      <c r="H407" s="34">
        <f>VLOOKUP(A407,[1]barmm!$B:$F,4,FALSE)</f>
        <v>4.6465668113428303E-2</v>
      </c>
      <c r="I407" s="38">
        <f t="shared" si="6"/>
        <v>4.6465668113428303E-2</v>
      </c>
    </row>
    <row r="408" spans="1:9" x14ac:dyDescent="0.25">
      <c r="A408" s="8">
        <v>44389</v>
      </c>
      <c r="B408">
        <v>23</v>
      </c>
      <c r="C408">
        <v>62</v>
      </c>
      <c r="D408">
        <v>25</v>
      </c>
      <c r="E408">
        <v>-46</v>
      </c>
      <c r="F408">
        <v>-18</v>
      </c>
      <c r="G408">
        <v>7</v>
      </c>
      <c r="H408" s="34">
        <f>VLOOKUP(A408,[1]barmm!$B:$F,4,FALSE)</f>
        <v>7.9535122395047994E-2</v>
      </c>
      <c r="I408" s="38">
        <f t="shared" si="6"/>
        <v>7.9535122395047994E-2</v>
      </c>
    </row>
    <row r="409" spans="1:9" x14ac:dyDescent="0.25">
      <c r="A409" s="8">
        <v>44390</v>
      </c>
      <c r="B409">
        <v>12</v>
      </c>
      <c r="C409">
        <v>48</v>
      </c>
      <c r="D409">
        <v>19</v>
      </c>
      <c r="E409">
        <v>-52</v>
      </c>
      <c r="F409">
        <v>-20</v>
      </c>
      <c r="G409">
        <v>9</v>
      </c>
      <c r="H409" s="34">
        <f>VLOOKUP(A409,[1]barmm!$B:$F,4,FALSE)</f>
        <v>5.2869304725438097E-2</v>
      </c>
      <c r="I409" s="38">
        <f t="shared" si="6"/>
        <v>5.2869304725438097E-2</v>
      </c>
    </row>
    <row r="410" spans="1:9" x14ac:dyDescent="0.25">
      <c r="A410" s="8">
        <v>44391</v>
      </c>
      <c r="B410">
        <v>22</v>
      </c>
      <c r="C410">
        <v>71</v>
      </c>
      <c r="D410">
        <v>19</v>
      </c>
      <c r="E410">
        <v>-54</v>
      </c>
      <c r="F410">
        <v>-20</v>
      </c>
      <c r="G410">
        <v>8</v>
      </c>
      <c r="H410" s="34">
        <f>VLOOKUP(A410,[1]barmm!$B:$F,4,FALSE)</f>
        <v>4.86548150307499E-2</v>
      </c>
      <c r="I410" s="38">
        <f t="shared" si="6"/>
        <v>4.86548150307499E-2</v>
      </c>
    </row>
    <row r="411" spans="1:9" x14ac:dyDescent="0.25">
      <c r="A411" s="8">
        <v>44392</v>
      </c>
      <c r="B411">
        <v>24</v>
      </c>
      <c r="C411">
        <v>72</v>
      </c>
      <c r="D411">
        <v>29</v>
      </c>
      <c r="E411">
        <v>-51</v>
      </c>
      <c r="F411">
        <v>-19</v>
      </c>
      <c r="G411">
        <v>8</v>
      </c>
      <c r="H411" s="34">
        <f>VLOOKUP(A411,[1]barmm!$B:$F,4,FALSE)</f>
        <v>6.4634084875155803E-2</v>
      </c>
      <c r="I411" s="38">
        <f t="shared" si="6"/>
        <v>6.4634084875155803E-2</v>
      </c>
    </row>
    <row r="412" spans="1:9" x14ac:dyDescent="0.25">
      <c r="A412" s="8">
        <v>44393</v>
      </c>
      <c r="B412">
        <v>13</v>
      </c>
      <c r="C412">
        <v>61</v>
      </c>
      <c r="D412">
        <v>26</v>
      </c>
      <c r="E412">
        <v>-53</v>
      </c>
      <c r="F412">
        <v>-15</v>
      </c>
      <c r="G412">
        <v>10</v>
      </c>
      <c r="H412" s="34" t="str">
        <f>VLOOKUP(A412,[1]barmm!$B:$F,4,FALSE)</f>
        <v>NaN</v>
      </c>
      <c r="I412" s="38">
        <f t="shared" si="6"/>
        <v>6.4634084875155803E-2</v>
      </c>
    </row>
    <row r="413" spans="1:9" x14ac:dyDescent="0.25">
      <c r="A413" s="8">
        <v>44394</v>
      </c>
      <c r="B413">
        <v>11</v>
      </c>
      <c r="C413">
        <v>67</v>
      </c>
      <c r="D413">
        <v>31</v>
      </c>
      <c r="E413">
        <v>-49</v>
      </c>
      <c r="F413">
        <v>-11</v>
      </c>
      <c r="G413">
        <v>5</v>
      </c>
      <c r="H413" s="34">
        <f>VLOOKUP(A413,[1]barmm!$B:$F,4,FALSE)</f>
        <v>4.4256034463129701E-2</v>
      </c>
      <c r="I413" s="38">
        <f t="shared" si="6"/>
        <v>4.4256034463129701E-2</v>
      </c>
    </row>
    <row r="414" spans="1:9" x14ac:dyDescent="0.25">
      <c r="A414" s="8">
        <v>44395</v>
      </c>
      <c r="B414">
        <v>-44</v>
      </c>
      <c r="C414">
        <v>-11</v>
      </c>
      <c r="D414">
        <v>22</v>
      </c>
      <c r="E414">
        <v>-59</v>
      </c>
      <c r="F414">
        <v>-41</v>
      </c>
      <c r="G414">
        <v>14</v>
      </c>
      <c r="H414" s="34">
        <f>VLOOKUP(A414,[1]barmm!$B:$F,4,FALSE)</f>
        <v>1.21163472624095E-2</v>
      </c>
      <c r="I414" s="38">
        <f t="shared" si="6"/>
        <v>1.21163472624095E-2</v>
      </c>
    </row>
    <row r="415" spans="1:9" x14ac:dyDescent="0.25">
      <c r="A415" s="8">
        <v>44396</v>
      </c>
      <c r="B415">
        <v>28</v>
      </c>
      <c r="C415">
        <v>103</v>
      </c>
      <c r="D415">
        <v>31</v>
      </c>
      <c r="E415">
        <v>-46</v>
      </c>
      <c r="F415">
        <v>-29</v>
      </c>
      <c r="G415">
        <v>9</v>
      </c>
      <c r="H415" s="34">
        <f>VLOOKUP(A415,[1]barmm!$B:$F,4,FALSE)</f>
        <v>1.12175836248298E-2</v>
      </c>
      <c r="I415" s="38">
        <f t="shared" si="6"/>
        <v>1.12175836248298E-2</v>
      </c>
    </row>
    <row r="416" spans="1:9" x14ac:dyDescent="0.25">
      <c r="A416" s="8">
        <v>44397</v>
      </c>
      <c r="B416">
        <v>6</v>
      </c>
      <c r="C416">
        <v>58</v>
      </c>
      <c r="D416">
        <v>60</v>
      </c>
      <c r="E416">
        <v>-50</v>
      </c>
      <c r="F416">
        <v>-56</v>
      </c>
      <c r="G416">
        <v>5</v>
      </c>
      <c r="H416" s="34">
        <f>VLOOKUP(A416,[1]barmm!$B:$F,4,FALSE)</f>
        <v>3.7911753500887699E-2</v>
      </c>
      <c r="I416" s="38">
        <f t="shared" si="6"/>
        <v>3.7911753500887699E-2</v>
      </c>
    </row>
    <row r="417" spans="1:9" x14ac:dyDescent="0.25">
      <c r="A417" s="8">
        <v>44398</v>
      </c>
      <c r="B417">
        <v>26</v>
      </c>
      <c r="C417">
        <v>77</v>
      </c>
      <c r="D417">
        <v>31</v>
      </c>
      <c r="E417">
        <v>-49</v>
      </c>
      <c r="F417">
        <v>-25</v>
      </c>
      <c r="G417">
        <v>6</v>
      </c>
      <c r="H417" s="34">
        <f>VLOOKUP(A417,[1]barmm!$B:$F,4,FALSE)</f>
        <v>2.03799334730826E-2</v>
      </c>
      <c r="I417" s="38">
        <f t="shared" si="6"/>
        <v>2.03799334730826E-2</v>
      </c>
    </row>
    <row r="418" spans="1:9" x14ac:dyDescent="0.25">
      <c r="A418" s="8">
        <v>44399</v>
      </c>
      <c r="B418">
        <v>24</v>
      </c>
      <c r="C418">
        <v>56</v>
      </c>
      <c r="D418">
        <v>33</v>
      </c>
      <c r="E418">
        <v>-47</v>
      </c>
      <c r="F418">
        <v>-22</v>
      </c>
      <c r="G418">
        <v>6</v>
      </c>
      <c r="H418" s="34">
        <f>VLOOKUP(A418,[1]barmm!$B:$F,4,FALSE)</f>
        <v>1.7817633156349998E-2</v>
      </c>
      <c r="I418" s="38">
        <f t="shared" si="6"/>
        <v>1.7817633156349998E-2</v>
      </c>
    </row>
    <row r="419" spans="1:9" x14ac:dyDescent="0.25">
      <c r="A419" s="8">
        <v>44400</v>
      </c>
      <c r="B419">
        <v>18</v>
      </c>
      <c r="C419">
        <v>52</v>
      </c>
      <c r="D419">
        <v>26</v>
      </c>
      <c r="E419">
        <v>-52</v>
      </c>
      <c r="F419">
        <v>-18</v>
      </c>
      <c r="G419">
        <v>9</v>
      </c>
      <c r="H419" s="34">
        <f>VLOOKUP(A419,[1]barmm!$B:$F,4,FALSE)</f>
        <v>8.3916372159993403E-3</v>
      </c>
      <c r="I419" s="38">
        <f t="shared" si="6"/>
        <v>8.3916372159993403E-3</v>
      </c>
    </row>
    <row r="420" spans="1:9" x14ac:dyDescent="0.25">
      <c r="A420" s="8">
        <v>44401</v>
      </c>
      <c r="B420">
        <v>11</v>
      </c>
      <c r="C420">
        <v>53</v>
      </c>
      <c r="D420">
        <v>34</v>
      </c>
      <c r="E420">
        <v>-48</v>
      </c>
      <c r="F420">
        <v>-9</v>
      </c>
      <c r="G420">
        <v>5</v>
      </c>
      <c r="H420" s="34">
        <f>VLOOKUP(A420,[1]barmm!$B:$F,4,FALSE)</f>
        <v>5.4710614749379001E-2</v>
      </c>
      <c r="I420" s="38">
        <f t="shared" si="6"/>
        <v>5.4710614749379001E-2</v>
      </c>
    </row>
    <row r="421" spans="1:9" x14ac:dyDescent="0.25">
      <c r="A421" s="8">
        <v>44402</v>
      </c>
      <c r="B421">
        <v>-43</v>
      </c>
      <c r="C421">
        <v>-18</v>
      </c>
      <c r="D421">
        <v>16</v>
      </c>
      <c r="E421">
        <v>-56</v>
      </c>
      <c r="F421">
        <v>-41</v>
      </c>
      <c r="G421">
        <v>12</v>
      </c>
      <c r="H421" s="34">
        <f>VLOOKUP(A421,[1]barmm!$B:$F,4,FALSE)</f>
        <v>3.7655371184195298E-2</v>
      </c>
      <c r="I421" s="38">
        <f t="shared" si="6"/>
        <v>3.7655371184195298E-2</v>
      </c>
    </row>
    <row r="422" spans="1:9" x14ac:dyDescent="0.25">
      <c r="A422" s="8">
        <v>44403</v>
      </c>
      <c r="B422">
        <v>27</v>
      </c>
      <c r="C422">
        <v>68</v>
      </c>
      <c r="D422">
        <v>23</v>
      </c>
      <c r="E422">
        <v>-46</v>
      </c>
      <c r="F422">
        <v>-20</v>
      </c>
      <c r="G422">
        <v>6</v>
      </c>
      <c r="H422" s="34">
        <f>VLOOKUP(A422,[1]barmm!$B:$F,4,FALSE)</f>
        <v>5.1526811771169202E-3</v>
      </c>
      <c r="I422" s="38">
        <f t="shared" si="6"/>
        <v>5.1526811771169202E-3</v>
      </c>
    </row>
    <row r="423" spans="1:9" x14ac:dyDescent="0.25">
      <c r="A423" s="8">
        <v>44404</v>
      </c>
      <c r="B423">
        <v>20</v>
      </c>
      <c r="C423">
        <v>53</v>
      </c>
      <c r="D423">
        <v>22</v>
      </c>
      <c r="E423">
        <v>-49</v>
      </c>
      <c r="F423">
        <v>-19</v>
      </c>
      <c r="G423">
        <v>7</v>
      </c>
      <c r="H423" s="34">
        <f>VLOOKUP(A423,[1]barmm!$B:$F,4,FALSE)</f>
        <v>2.6970328011502901E-2</v>
      </c>
      <c r="I423" s="38">
        <f t="shared" si="6"/>
        <v>2.6970328011502901E-2</v>
      </c>
    </row>
    <row r="424" spans="1:9" x14ac:dyDescent="0.25">
      <c r="A424" s="8">
        <v>44405</v>
      </c>
      <c r="B424">
        <v>20</v>
      </c>
      <c r="C424">
        <v>59</v>
      </c>
      <c r="D424">
        <v>21</v>
      </c>
      <c r="E424">
        <v>-53</v>
      </c>
      <c r="F424">
        <v>-21</v>
      </c>
      <c r="G424">
        <v>8</v>
      </c>
      <c r="H424" s="34">
        <f>VLOOKUP(A424,[1]barmm!$B:$F,4,FALSE)</f>
        <v>1.39220392571432E-2</v>
      </c>
      <c r="I424" s="38">
        <f t="shared" si="6"/>
        <v>1.39220392571432E-2</v>
      </c>
    </row>
    <row r="425" spans="1:9" x14ac:dyDescent="0.25">
      <c r="A425" s="8">
        <v>44406</v>
      </c>
      <c r="B425">
        <v>25</v>
      </c>
      <c r="C425">
        <v>70</v>
      </c>
      <c r="D425">
        <v>24</v>
      </c>
      <c r="E425">
        <v>-50</v>
      </c>
      <c r="F425">
        <v>-20</v>
      </c>
      <c r="G425">
        <v>7</v>
      </c>
      <c r="H425" s="34">
        <f>VLOOKUP(A425,[1]barmm!$B:$F,4,FALSE)</f>
        <v>1.9539014940224302E-2</v>
      </c>
      <c r="I425" s="38">
        <f t="shared" si="6"/>
        <v>1.9539014940224302E-2</v>
      </c>
    </row>
    <row r="426" spans="1:9" x14ac:dyDescent="0.25">
      <c r="A426" s="8">
        <v>44407</v>
      </c>
      <c r="B426">
        <v>12</v>
      </c>
      <c r="C426">
        <v>57</v>
      </c>
      <c r="D426">
        <v>24</v>
      </c>
      <c r="E426">
        <v>-46</v>
      </c>
      <c r="F426">
        <v>-15</v>
      </c>
      <c r="G426">
        <v>10</v>
      </c>
      <c r="H426" s="34">
        <f>VLOOKUP(A426,[1]barmm!$B:$F,4,FALSE)</f>
        <v>3.8034402645465301E-2</v>
      </c>
      <c r="I426" s="38">
        <f t="shared" si="6"/>
        <v>3.8034402645465301E-2</v>
      </c>
    </row>
    <row r="427" spans="1:9" x14ac:dyDescent="0.25">
      <c r="A427" s="8">
        <v>44408</v>
      </c>
      <c r="B427">
        <v>13</v>
      </c>
      <c r="C427">
        <v>66</v>
      </c>
      <c r="D427">
        <v>31</v>
      </c>
      <c r="E427">
        <v>-47</v>
      </c>
      <c r="F427">
        <v>-9</v>
      </c>
      <c r="G427">
        <v>6</v>
      </c>
      <c r="H427" s="34">
        <f>VLOOKUP(A427,[1]barmm!$B:$F,4,FALSE)</f>
        <v>3.5790682539579698E-2</v>
      </c>
      <c r="I427" s="38">
        <f t="shared" si="6"/>
        <v>3.5790682539579698E-2</v>
      </c>
    </row>
    <row r="428" spans="1:9" x14ac:dyDescent="0.25">
      <c r="A428" s="8">
        <v>44409</v>
      </c>
      <c r="B428">
        <v>-43</v>
      </c>
      <c r="C428">
        <v>-16</v>
      </c>
      <c r="D428">
        <v>21</v>
      </c>
      <c r="E428">
        <v>-49</v>
      </c>
      <c r="F428">
        <v>-38</v>
      </c>
      <c r="G428">
        <v>14</v>
      </c>
      <c r="H428" s="34">
        <f>VLOOKUP(A428,[1]barmm!$B:$F,4,FALSE)</f>
        <v>5.2024699261540602E-2</v>
      </c>
      <c r="I428" s="38">
        <f t="shared" si="6"/>
        <v>5.2024699261540602E-2</v>
      </c>
    </row>
    <row r="429" spans="1:9" x14ac:dyDescent="0.25">
      <c r="A429" s="8">
        <v>44410</v>
      </c>
      <c r="B429">
        <v>31</v>
      </c>
      <c r="C429">
        <v>78</v>
      </c>
      <c r="D429">
        <v>29</v>
      </c>
      <c r="E429">
        <v>-35</v>
      </c>
      <c r="F429">
        <v>-20</v>
      </c>
      <c r="G429">
        <v>7</v>
      </c>
      <c r="H429" s="34">
        <f>VLOOKUP(A429,[1]barmm!$B:$F,4,FALSE)</f>
        <v>9.0151156375063199E-2</v>
      </c>
      <c r="I429" s="38">
        <f t="shared" si="6"/>
        <v>9.0151156375063199E-2</v>
      </c>
    </row>
    <row r="430" spans="1:9" x14ac:dyDescent="0.25">
      <c r="A430" s="8">
        <v>44411</v>
      </c>
      <c r="B430">
        <v>20</v>
      </c>
      <c r="C430">
        <v>67</v>
      </c>
      <c r="D430">
        <v>22</v>
      </c>
      <c r="E430">
        <v>-46</v>
      </c>
      <c r="F430">
        <v>-20</v>
      </c>
      <c r="G430">
        <v>7</v>
      </c>
      <c r="H430" s="34">
        <f>VLOOKUP(A430,[1]barmm!$B:$F,4,FALSE)</f>
        <v>0.113873444944892</v>
      </c>
      <c r="I430" s="38">
        <f t="shared" si="6"/>
        <v>0.113873444944892</v>
      </c>
    </row>
    <row r="431" spans="1:9" x14ac:dyDescent="0.25">
      <c r="A431" s="8">
        <v>44412</v>
      </c>
      <c r="B431">
        <v>29</v>
      </c>
      <c r="C431">
        <v>74</v>
      </c>
      <c r="D431">
        <v>23</v>
      </c>
      <c r="E431">
        <v>-49</v>
      </c>
      <c r="F431">
        <v>-22</v>
      </c>
      <c r="G431">
        <v>8</v>
      </c>
      <c r="H431" s="34">
        <f>VLOOKUP(A431,[1]barmm!$B:$F,4,FALSE)</f>
        <v>1.5961690727582301E-2</v>
      </c>
      <c r="I431" s="38">
        <f t="shared" si="6"/>
        <v>1.5961690727582301E-2</v>
      </c>
    </row>
    <row r="432" spans="1:9" x14ac:dyDescent="0.25">
      <c r="A432" s="8">
        <v>44413</v>
      </c>
      <c r="B432">
        <v>25</v>
      </c>
      <c r="C432">
        <v>77</v>
      </c>
      <c r="D432">
        <v>30</v>
      </c>
      <c r="E432">
        <v>-45</v>
      </c>
      <c r="F432">
        <v>-19</v>
      </c>
      <c r="G432">
        <v>8</v>
      </c>
      <c r="H432" s="34">
        <f>VLOOKUP(A432,[1]barmm!$B:$F,4,FALSE)</f>
        <v>1.3007521132291E-2</v>
      </c>
      <c r="I432" s="38">
        <f t="shared" si="6"/>
        <v>1.3007521132291E-2</v>
      </c>
    </row>
    <row r="433" spans="1:9" x14ac:dyDescent="0.25">
      <c r="A433" s="8">
        <v>44414</v>
      </c>
      <c r="B433">
        <v>17</v>
      </c>
      <c r="C433">
        <v>66</v>
      </c>
      <c r="D433">
        <v>26</v>
      </c>
      <c r="E433">
        <v>-51</v>
      </c>
      <c r="F433">
        <v>-15</v>
      </c>
      <c r="G433">
        <v>10</v>
      </c>
      <c r="H433" s="34">
        <f>VLOOKUP(A433,[1]barmm!$B:$F,4,FALSE)</f>
        <v>3.1480544126751497E-2</v>
      </c>
      <c r="I433" s="38">
        <f t="shared" si="6"/>
        <v>3.1480544126751497E-2</v>
      </c>
    </row>
    <row r="434" spans="1:9" x14ac:dyDescent="0.25">
      <c r="A434" s="8">
        <v>44415</v>
      </c>
      <c r="B434">
        <v>10</v>
      </c>
      <c r="C434">
        <v>69</v>
      </c>
      <c r="D434">
        <v>36</v>
      </c>
      <c r="E434">
        <v>-47</v>
      </c>
      <c r="F434">
        <v>-13</v>
      </c>
      <c r="G434">
        <v>6</v>
      </c>
      <c r="H434" s="34">
        <f>VLOOKUP(A434,[1]barmm!$B:$F,4,FALSE)</f>
        <v>3.4286429275544303E-2</v>
      </c>
      <c r="I434" s="38">
        <f t="shared" si="6"/>
        <v>3.4286429275544303E-2</v>
      </c>
    </row>
    <row r="435" spans="1:9" x14ac:dyDescent="0.25">
      <c r="A435" s="8">
        <v>44416</v>
      </c>
      <c r="B435">
        <v>-44</v>
      </c>
      <c r="C435">
        <v>-13</v>
      </c>
      <c r="D435">
        <v>15</v>
      </c>
      <c r="E435">
        <v>-54</v>
      </c>
      <c r="F435">
        <v>-42</v>
      </c>
      <c r="G435">
        <v>15</v>
      </c>
      <c r="H435" s="34">
        <f>VLOOKUP(A435,[1]barmm!$B:$F,4,FALSE)</f>
        <v>8.6021360478466397E-2</v>
      </c>
      <c r="I435" s="38">
        <f t="shared" si="6"/>
        <v>8.6021360478466397E-2</v>
      </c>
    </row>
    <row r="436" spans="1:9" x14ac:dyDescent="0.25">
      <c r="A436" s="8">
        <v>44417</v>
      </c>
      <c r="B436">
        <v>26</v>
      </c>
      <c r="C436">
        <v>80</v>
      </c>
      <c r="D436">
        <v>33</v>
      </c>
      <c r="E436">
        <v>-45</v>
      </c>
      <c r="F436">
        <v>-21</v>
      </c>
      <c r="G436">
        <v>6</v>
      </c>
      <c r="H436" s="34">
        <f>VLOOKUP(A436,[1]barmm!$B:$F,4,FALSE)</f>
        <v>2.6237091608522899E-2</v>
      </c>
      <c r="I436" s="38">
        <f t="shared" si="6"/>
        <v>2.6237091608522899E-2</v>
      </c>
    </row>
    <row r="437" spans="1:9" x14ac:dyDescent="0.25">
      <c r="A437" s="8">
        <v>44418</v>
      </c>
      <c r="B437">
        <v>19</v>
      </c>
      <c r="C437">
        <v>72</v>
      </c>
      <c r="D437">
        <v>24</v>
      </c>
      <c r="E437">
        <v>-48</v>
      </c>
      <c r="F437">
        <v>-43</v>
      </c>
      <c r="G437">
        <v>12</v>
      </c>
      <c r="H437" s="34">
        <f>VLOOKUP(A437,[1]barmm!$B:$F,4,FALSE)</f>
        <v>2.4614273148782902E-2</v>
      </c>
      <c r="I437" s="38">
        <f t="shared" si="6"/>
        <v>2.4614273148782902E-2</v>
      </c>
    </row>
    <row r="438" spans="1:9" x14ac:dyDescent="0.25">
      <c r="A438" s="8">
        <v>44419</v>
      </c>
      <c r="B438">
        <v>29</v>
      </c>
      <c r="C438">
        <v>75</v>
      </c>
      <c r="D438">
        <v>17</v>
      </c>
      <c r="E438">
        <v>-49</v>
      </c>
      <c r="F438">
        <v>-19</v>
      </c>
      <c r="G438">
        <v>7</v>
      </c>
      <c r="H438" s="34">
        <f>VLOOKUP(A438,[1]barmm!$B:$F,4,FALSE)</f>
        <v>2.8912250724277399E-2</v>
      </c>
      <c r="I438" s="38">
        <f t="shared" si="6"/>
        <v>2.8912250724277399E-2</v>
      </c>
    </row>
    <row r="439" spans="1:9" x14ac:dyDescent="0.25">
      <c r="A439" s="8">
        <v>44420</v>
      </c>
      <c r="B439">
        <v>26</v>
      </c>
      <c r="C439">
        <v>62</v>
      </c>
      <c r="D439">
        <v>30</v>
      </c>
      <c r="E439">
        <v>-48</v>
      </c>
      <c r="F439">
        <v>-20</v>
      </c>
      <c r="G439">
        <v>8</v>
      </c>
      <c r="H439" s="34">
        <f>VLOOKUP(A439,[1]barmm!$B:$F,4,FALSE)</f>
        <v>7.1698721431364701E-2</v>
      </c>
      <c r="I439" s="38">
        <f t="shared" si="6"/>
        <v>7.1698721431364701E-2</v>
      </c>
    </row>
    <row r="440" spans="1:9" x14ac:dyDescent="0.25">
      <c r="A440" s="8">
        <v>44421</v>
      </c>
      <c r="B440">
        <v>14</v>
      </c>
      <c r="C440">
        <v>59</v>
      </c>
      <c r="D440">
        <v>19</v>
      </c>
      <c r="E440">
        <v>-49</v>
      </c>
      <c r="F440">
        <v>-16</v>
      </c>
      <c r="G440">
        <v>10</v>
      </c>
      <c r="H440" s="34">
        <f>VLOOKUP(A440,[1]barmm!$B:$F,4,FALSE)</f>
        <v>7.8859258761199494E-2</v>
      </c>
      <c r="I440" s="38">
        <f t="shared" si="6"/>
        <v>7.8859258761199494E-2</v>
      </c>
    </row>
    <row r="441" spans="1:9" x14ac:dyDescent="0.25">
      <c r="A441" s="8">
        <v>44422</v>
      </c>
      <c r="B441">
        <v>16</v>
      </c>
      <c r="C441">
        <v>62</v>
      </c>
      <c r="D441">
        <v>28</v>
      </c>
      <c r="E441">
        <v>-45</v>
      </c>
      <c r="F441">
        <v>-11</v>
      </c>
      <c r="G441">
        <v>7</v>
      </c>
      <c r="H441" s="34">
        <f>VLOOKUP(A441,[1]barmm!$B:$F,4,FALSE)</f>
        <v>6.5812824747780302E-2</v>
      </c>
      <c r="I441" s="38">
        <f t="shared" si="6"/>
        <v>6.5812824747780302E-2</v>
      </c>
    </row>
    <row r="442" spans="1:9" x14ac:dyDescent="0.25">
      <c r="A442" s="8">
        <v>44423</v>
      </c>
      <c r="B442">
        <v>-39</v>
      </c>
      <c r="C442">
        <v>-14</v>
      </c>
      <c r="D442">
        <v>18</v>
      </c>
      <c r="E442">
        <v>-57</v>
      </c>
      <c r="F442">
        <v>-41</v>
      </c>
      <c r="G442">
        <v>14</v>
      </c>
      <c r="H442" s="34">
        <f>VLOOKUP(A442,[1]barmm!$B:$F,4,FALSE)</f>
        <v>3.9409328627552899E-2</v>
      </c>
      <c r="I442" s="38">
        <f t="shared" si="6"/>
        <v>3.9409328627552899E-2</v>
      </c>
    </row>
    <row r="443" spans="1:9" x14ac:dyDescent="0.25">
      <c r="A443" s="8">
        <v>44424</v>
      </c>
      <c r="B443">
        <v>30</v>
      </c>
      <c r="C443">
        <v>77</v>
      </c>
      <c r="D443">
        <v>26</v>
      </c>
      <c r="E443">
        <v>-50</v>
      </c>
      <c r="F443">
        <v>-19</v>
      </c>
      <c r="G443">
        <v>7</v>
      </c>
      <c r="H443" s="34">
        <f>VLOOKUP(A443,[1]barmm!$B:$F,4,FALSE)</f>
        <v>5.0907880694938498E-2</v>
      </c>
      <c r="I443" s="38">
        <f t="shared" si="6"/>
        <v>5.0907880694938498E-2</v>
      </c>
    </row>
    <row r="444" spans="1:9" x14ac:dyDescent="0.25">
      <c r="A444" s="8">
        <v>44425</v>
      </c>
      <c r="B444">
        <v>23</v>
      </c>
      <c r="C444">
        <v>66</v>
      </c>
      <c r="D444">
        <v>21</v>
      </c>
      <c r="E444">
        <v>-51</v>
      </c>
      <c r="F444">
        <v>-20</v>
      </c>
      <c r="G444">
        <v>8</v>
      </c>
      <c r="H444" s="34">
        <f>VLOOKUP(A444,[1]barmm!$B:$F,4,FALSE)</f>
        <v>3.14752947639306E-2</v>
      </c>
      <c r="I444" s="38">
        <f t="shared" si="6"/>
        <v>3.14752947639306E-2</v>
      </c>
    </row>
    <row r="445" spans="1:9" x14ac:dyDescent="0.25">
      <c r="A445" s="8">
        <v>44426</v>
      </c>
      <c r="B445">
        <v>23</v>
      </c>
      <c r="C445">
        <v>68</v>
      </c>
      <c r="D445">
        <v>22</v>
      </c>
      <c r="E445">
        <v>-54</v>
      </c>
      <c r="F445">
        <v>-19</v>
      </c>
      <c r="G445">
        <v>8</v>
      </c>
      <c r="H445" s="34">
        <f>VLOOKUP(A445,[1]barmm!$B:$F,4,FALSE)</f>
        <v>1.1950183521986299E-2</v>
      </c>
      <c r="I445" s="38">
        <f t="shared" si="6"/>
        <v>1.1950183521986299E-2</v>
      </c>
    </row>
    <row r="446" spans="1:9" x14ac:dyDescent="0.25">
      <c r="A446" s="8">
        <v>44427</v>
      </c>
      <c r="B446">
        <v>18</v>
      </c>
      <c r="C446">
        <v>61</v>
      </c>
      <c r="D446">
        <v>19</v>
      </c>
      <c r="E446">
        <v>-55</v>
      </c>
      <c r="F446">
        <v>-36</v>
      </c>
      <c r="G446">
        <v>12</v>
      </c>
      <c r="H446" s="34">
        <f>VLOOKUP(A446,[1]barmm!$B:$F,4,FALSE)</f>
        <v>4.37665535734778E-2</v>
      </c>
      <c r="I446" s="38">
        <f t="shared" si="6"/>
        <v>4.37665535734778E-2</v>
      </c>
    </row>
    <row r="447" spans="1:9" x14ac:dyDescent="0.25">
      <c r="A447" s="8">
        <v>44428</v>
      </c>
      <c r="B447">
        <v>11</v>
      </c>
      <c r="C447">
        <v>44</v>
      </c>
      <c r="D447">
        <v>21</v>
      </c>
      <c r="E447">
        <v>-55</v>
      </c>
      <c r="F447">
        <v>-13</v>
      </c>
      <c r="G447">
        <v>9</v>
      </c>
      <c r="H447" s="34">
        <f>VLOOKUP(A447,[1]barmm!$B:$F,4,FALSE)</f>
        <v>3.5581391682540098E-2</v>
      </c>
      <c r="I447" s="38">
        <f t="shared" si="6"/>
        <v>3.5581391682540098E-2</v>
      </c>
    </row>
    <row r="448" spans="1:9" x14ac:dyDescent="0.25">
      <c r="A448" s="8">
        <v>44429</v>
      </c>
      <c r="B448">
        <v>16</v>
      </c>
      <c r="C448">
        <v>65</v>
      </c>
      <c r="D448">
        <v>39</v>
      </c>
      <c r="E448">
        <v>-47</v>
      </c>
      <c r="F448">
        <v>-11</v>
      </c>
      <c r="G448">
        <v>6</v>
      </c>
      <c r="H448" s="34">
        <f>VLOOKUP(A448,[1]barmm!$B:$F,4,FALSE)</f>
        <v>4.49011880518186E-2</v>
      </c>
      <c r="I448" s="38">
        <f t="shared" si="6"/>
        <v>4.49011880518186E-2</v>
      </c>
    </row>
    <row r="449" spans="1:9" x14ac:dyDescent="0.25">
      <c r="A449" s="8">
        <v>44430</v>
      </c>
      <c r="B449">
        <v>-45</v>
      </c>
      <c r="C449">
        <v>-26</v>
      </c>
      <c r="D449">
        <v>16</v>
      </c>
      <c r="E449">
        <v>-61</v>
      </c>
      <c r="F449">
        <v>-42</v>
      </c>
      <c r="G449">
        <v>14</v>
      </c>
      <c r="H449" s="34">
        <f>VLOOKUP(A449,[1]barmm!$B:$F,4,FALSE)</f>
        <v>6.0053028445666602E-2</v>
      </c>
      <c r="I449" s="38">
        <f t="shared" si="6"/>
        <v>6.0053028445666602E-2</v>
      </c>
    </row>
    <row r="450" spans="1:9" x14ac:dyDescent="0.25">
      <c r="A450" s="8">
        <v>44431</v>
      </c>
      <c r="B450">
        <v>27</v>
      </c>
      <c r="C450">
        <v>71</v>
      </c>
      <c r="D450">
        <v>27</v>
      </c>
      <c r="E450">
        <v>-49</v>
      </c>
      <c r="F450">
        <v>-17</v>
      </c>
      <c r="G450">
        <v>7</v>
      </c>
      <c r="H450" s="34">
        <f>VLOOKUP(A450,[1]barmm!$B:$F,4,FALSE)</f>
        <v>1.35004672288153E-2</v>
      </c>
      <c r="I450" s="38">
        <f t="shared" si="6"/>
        <v>1.35004672288153E-2</v>
      </c>
    </row>
    <row r="451" spans="1:9" x14ac:dyDescent="0.25">
      <c r="A451" s="8">
        <v>44432</v>
      </c>
      <c r="B451">
        <v>23</v>
      </c>
      <c r="C451">
        <v>54</v>
      </c>
      <c r="D451">
        <v>27</v>
      </c>
      <c r="E451">
        <v>-45</v>
      </c>
      <c r="F451">
        <v>-16</v>
      </c>
      <c r="G451">
        <v>7</v>
      </c>
      <c r="H451" s="34">
        <f>VLOOKUP(A451,[1]barmm!$B:$F,4,FALSE)</f>
        <v>2.4938127992690799E-2</v>
      </c>
      <c r="I451" s="38">
        <f t="shared" ref="I451:I514" si="7">IF(H451="NaN",I450,H451)*1</f>
        <v>2.4938127992690799E-2</v>
      </c>
    </row>
    <row r="452" spans="1:9" x14ac:dyDescent="0.25">
      <c r="A452" s="8">
        <v>44433</v>
      </c>
      <c r="B452">
        <v>29</v>
      </c>
      <c r="C452">
        <v>58</v>
      </c>
      <c r="D452">
        <v>21</v>
      </c>
      <c r="E452">
        <v>-49</v>
      </c>
      <c r="F452">
        <v>-17</v>
      </c>
      <c r="G452">
        <v>8</v>
      </c>
      <c r="H452" s="34">
        <f>VLOOKUP(A452,[1]barmm!$B:$F,4,FALSE)</f>
        <v>6.5057918433228196E-2</v>
      </c>
      <c r="I452" s="38">
        <f t="shared" si="7"/>
        <v>6.5057918433228196E-2</v>
      </c>
    </row>
    <row r="453" spans="1:9" x14ac:dyDescent="0.25">
      <c r="A453" s="8">
        <v>44434</v>
      </c>
      <c r="B453">
        <v>20</v>
      </c>
      <c r="C453">
        <v>57</v>
      </c>
      <c r="D453">
        <v>22</v>
      </c>
      <c r="E453">
        <v>-49</v>
      </c>
      <c r="F453">
        <v>-18</v>
      </c>
      <c r="G453">
        <v>9</v>
      </c>
      <c r="H453" s="34">
        <f>VLOOKUP(A453,[1]barmm!$B:$F,4,FALSE)</f>
        <v>0.106864931977425</v>
      </c>
      <c r="I453" s="38">
        <f t="shared" si="7"/>
        <v>0.106864931977425</v>
      </c>
    </row>
    <row r="454" spans="1:9" x14ac:dyDescent="0.25">
      <c r="A454" s="8">
        <v>44435</v>
      </c>
      <c r="B454">
        <v>22</v>
      </c>
      <c r="C454">
        <v>53</v>
      </c>
      <c r="D454">
        <v>28</v>
      </c>
      <c r="E454">
        <v>-51</v>
      </c>
      <c r="F454">
        <v>-12</v>
      </c>
      <c r="G454">
        <v>10</v>
      </c>
      <c r="H454" s="34">
        <f>VLOOKUP(A454,[1]barmm!$B:$F,4,FALSE)</f>
        <v>3.37264336406893E-2</v>
      </c>
      <c r="I454" s="38">
        <f t="shared" si="7"/>
        <v>3.37264336406893E-2</v>
      </c>
    </row>
    <row r="455" spans="1:9" x14ac:dyDescent="0.25">
      <c r="A455" s="8">
        <v>44436</v>
      </c>
      <c r="B455">
        <v>27</v>
      </c>
      <c r="C455">
        <v>43</v>
      </c>
      <c r="D455">
        <v>34</v>
      </c>
      <c r="E455">
        <v>-50</v>
      </c>
      <c r="F455">
        <v>-11</v>
      </c>
      <c r="G455">
        <v>6</v>
      </c>
      <c r="H455" s="34">
        <f>VLOOKUP(A455,[1]barmm!$B:$F,4,FALSE)</f>
        <v>5.6306299600368002E-2</v>
      </c>
      <c r="I455" s="38">
        <f t="shared" si="7"/>
        <v>5.6306299600368002E-2</v>
      </c>
    </row>
    <row r="456" spans="1:9" x14ac:dyDescent="0.25">
      <c r="A456" s="8">
        <v>44437</v>
      </c>
      <c r="B456">
        <v>-49</v>
      </c>
      <c r="C456">
        <v>-26</v>
      </c>
      <c r="D456">
        <v>15</v>
      </c>
      <c r="E456">
        <v>-58</v>
      </c>
      <c r="F456">
        <v>-44</v>
      </c>
      <c r="G456">
        <v>12</v>
      </c>
      <c r="H456" s="34">
        <f>VLOOKUP(A456,[1]barmm!$B:$F,4,FALSE)</f>
        <v>2.5875303313473801E-2</v>
      </c>
      <c r="I456" s="38">
        <f t="shared" si="7"/>
        <v>2.5875303313473801E-2</v>
      </c>
    </row>
    <row r="457" spans="1:9" x14ac:dyDescent="0.25">
      <c r="A457" s="8">
        <v>44438</v>
      </c>
      <c r="B457">
        <v>28</v>
      </c>
      <c r="C457">
        <v>60</v>
      </c>
      <c r="D457">
        <v>29</v>
      </c>
      <c r="E457">
        <v>-51</v>
      </c>
      <c r="F457">
        <v>-46</v>
      </c>
      <c r="G457">
        <v>11</v>
      </c>
      <c r="H457" s="34">
        <f>VLOOKUP(A457,[1]barmm!$B:$F,4,FALSE)</f>
        <v>1.6823048089693201E-2</v>
      </c>
      <c r="I457" s="38">
        <f t="shared" si="7"/>
        <v>1.6823048089693201E-2</v>
      </c>
    </row>
    <row r="458" spans="1:9" x14ac:dyDescent="0.25">
      <c r="A458" s="8">
        <v>44439</v>
      </c>
      <c r="B458">
        <v>32</v>
      </c>
      <c r="C458">
        <v>55</v>
      </c>
      <c r="D458">
        <v>28</v>
      </c>
      <c r="E458">
        <v>-43</v>
      </c>
      <c r="F458">
        <v>-17</v>
      </c>
      <c r="G458">
        <v>5</v>
      </c>
      <c r="H458" s="34">
        <f>VLOOKUP(A458,[1]barmm!$B:$F,4,FALSE)</f>
        <v>6.2530299222010893E-2</v>
      </c>
      <c r="I458" s="38">
        <f t="shared" si="7"/>
        <v>6.2530299222010893E-2</v>
      </c>
    </row>
    <row r="459" spans="1:9" x14ac:dyDescent="0.25">
      <c r="A459" s="8">
        <v>44440</v>
      </c>
      <c r="B459">
        <v>31</v>
      </c>
      <c r="C459">
        <v>63</v>
      </c>
      <c r="D459">
        <v>20</v>
      </c>
      <c r="E459">
        <v>-57</v>
      </c>
      <c r="F459">
        <v>-20</v>
      </c>
      <c r="G459">
        <v>9</v>
      </c>
      <c r="H459" s="34">
        <f>VLOOKUP(A459,[1]barmm!$B:$F,4,FALSE)</f>
        <v>6.6287482969759004E-2</v>
      </c>
      <c r="I459" s="38">
        <f t="shared" si="7"/>
        <v>6.6287482969759004E-2</v>
      </c>
    </row>
    <row r="460" spans="1:9" x14ac:dyDescent="0.25">
      <c r="A460" s="8">
        <v>44441</v>
      </c>
      <c r="B460">
        <v>27</v>
      </c>
      <c r="C460">
        <v>53</v>
      </c>
      <c r="D460">
        <v>27</v>
      </c>
      <c r="E460">
        <v>-50</v>
      </c>
      <c r="F460">
        <v>-18</v>
      </c>
      <c r="G460">
        <v>10</v>
      </c>
      <c r="H460" s="34">
        <f>VLOOKUP(A460,[1]barmm!$B:$F,4,FALSE)</f>
        <v>1.6634414494487E-2</v>
      </c>
      <c r="I460" s="38">
        <f t="shared" si="7"/>
        <v>1.6634414494487E-2</v>
      </c>
    </row>
    <row r="461" spans="1:9" x14ac:dyDescent="0.25">
      <c r="A461" s="8">
        <v>44442</v>
      </c>
      <c r="B461">
        <v>22</v>
      </c>
      <c r="C461">
        <v>54</v>
      </c>
      <c r="D461">
        <v>24</v>
      </c>
      <c r="E461">
        <v>-51</v>
      </c>
      <c r="F461">
        <v>-11</v>
      </c>
      <c r="G461">
        <v>10</v>
      </c>
      <c r="H461" s="34">
        <f>VLOOKUP(A461,[1]barmm!$B:$F,4,FALSE)</f>
        <v>3.54356449444009E-2</v>
      </c>
      <c r="I461" s="38">
        <f t="shared" si="7"/>
        <v>3.54356449444009E-2</v>
      </c>
    </row>
    <row r="462" spans="1:9" x14ac:dyDescent="0.25">
      <c r="A462" s="8">
        <v>44443</v>
      </c>
      <c r="B462">
        <v>21</v>
      </c>
      <c r="C462">
        <v>53</v>
      </c>
      <c r="D462">
        <v>25</v>
      </c>
      <c r="E462">
        <v>-41</v>
      </c>
      <c r="F462">
        <v>-11</v>
      </c>
      <c r="G462">
        <v>7</v>
      </c>
      <c r="H462" s="34">
        <f>VLOOKUP(A462,[1]barmm!$B:$F,4,FALSE)</f>
        <v>2.72277117096099E-2</v>
      </c>
      <c r="I462" s="38">
        <f t="shared" si="7"/>
        <v>2.72277117096099E-2</v>
      </c>
    </row>
    <row r="463" spans="1:9" x14ac:dyDescent="0.25">
      <c r="A463" s="8">
        <v>44444</v>
      </c>
      <c r="B463">
        <v>-58</v>
      </c>
      <c r="C463">
        <v>-34</v>
      </c>
      <c r="D463">
        <v>12</v>
      </c>
      <c r="E463">
        <v>-58</v>
      </c>
      <c r="F463">
        <v>-48</v>
      </c>
      <c r="G463">
        <v>18</v>
      </c>
      <c r="H463" s="34">
        <f>VLOOKUP(A463,[1]barmm!$B:$F,4,FALSE)</f>
        <v>4.6825072671640197E-2</v>
      </c>
      <c r="I463" s="38">
        <f t="shared" si="7"/>
        <v>4.6825072671640197E-2</v>
      </c>
    </row>
    <row r="464" spans="1:9" x14ac:dyDescent="0.25">
      <c r="A464" s="8">
        <v>44445</v>
      </c>
      <c r="B464">
        <v>26</v>
      </c>
      <c r="C464">
        <v>61</v>
      </c>
      <c r="D464">
        <v>23</v>
      </c>
      <c r="E464">
        <v>-49</v>
      </c>
      <c r="F464">
        <v>-17</v>
      </c>
      <c r="G464">
        <v>8</v>
      </c>
      <c r="H464" s="34">
        <f>VLOOKUP(A464,[1]barmm!$B:$F,4,FALSE)</f>
        <v>0.17191964141218999</v>
      </c>
      <c r="I464" s="38">
        <f t="shared" si="7"/>
        <v>0.17191964141218999</v>
      </c>
    </row>
    <row r="465" spans="1:9" x14ac:dyDescent="0.25">
      <c r="A465" s="8">
        <v>44446</v>
      </c>
      <c r="B465">
        <v>22</v>
      </c>
      <c r="C465">
        <v>52</v>
      </c>
      <c r="D465">
        <v>22</v>
      </c>
      <c r="E465">
        <v>-46</v>
      </c>
      <c r="F465">
        <v>-20</v>
      </c>
      <c r="G465">
        <v>11</v>
      </c>
      <c r="H465" s="34">
        <f>VLOOKUP(A465,[1]barmm!$B:$F,4,FALSE)</f>
        <v>1.5905848755731301E-2</v>
      </c>
      <c r="I465" s="38">
        <f t="shared" si="7"/>
        <v>1.5905848755731301E-2</v>
      </c>
    </row>
    <row r="466" spans="1:9" x14ac:dyDescent="0.25">
      <c r="A466" s="8">
        <v>44447</v>
      </c>
      <c r="B466">
        <v>28</v>
      </c>
      <c r="C466">
        <v>54</v>
      </c>
      <c r="D466">
        <v>19</v>
      </c>
      <c r="E466">
        <v>-49</v>
      </c>
      <c r="F466">
        <v>-19</v>
      </c>
      <c r="G466">
        <v>10</v>
      </c>
      <c r="H466" s="34">
        <f>VLOOKUP(A466,[1]barmm!$B:$F,4,FALSE)</f>
        <v>5.7287675567422201E-3</v>
      </c>
      <c r="I466" s="38">
        <f t="shared" si="7"/>
        <v>5.7287675567422201E-3</v>
      </c>
    </row>
    <row r="467" spans="1:9" x14ac:dyDescent="0.25">
      <c r="A467" s="8">
        <v>44448</v>
      </c>
      <c r="B467">
        <v>25</v>
      </c>
      <c r="C467">
        <v>56</v>
      </c>
      <c r="D467">
        <v>23</v>
      </c>
      <c r="E467">
        <v>-53</v>
      </c>
      <c r="F467">
        <v>-18</v>
      </c>
      <c r="G467">
        <v>11</v>
      </c>
      <c r="H467" s="34">
        <f>VLOOKUP(A467,[1]barmm!$B:$F,4,FALSE)</f>
        <v>6.4474774652382799E-2</v>
      </c>
      <c r="I467" s="38">
        <f t="shared" si="7"/>
        <v>6.4474774652382799E-2</v>
      </c>
    </row>
    <row r="468" spans="1:9" x14ac:dyDescent="0.25">
      <c r="A468" s="8">
        <v>44449</v>
      </c>
      <c r="B468">
        <v>24</v>
      </c>
      <c r="C468">
        <v>44</v>
      </c>
      <c r="D468">
        <v>31</v>
      </c>
      <c r="E468">
        <v>-51</v>
      </c>
      <c r="F468">
        <v>-13</v>
      </c>
      <c r="G468">
        <v>10</v>
      </c>
      <c r="H468" s="34">
        <f>VLOOKUP(A468,[1]barmm!$B:$F,4,FALSE)</f>
        <v>3.85114990743428E-2</v>
      </c>
      <c r="I468" s="38">
        <f t="shared" si="7"/>
        <v>3.85114990743428E-2</v>
      </c>
    </row>
    <row r="469" spans="1:9" x14ac:dyDescent="0.25">
      <c r="A469" s="8">
        <v>44450</v>
      </c>
      <c r="B469">
        <v>20</v>
      </c>
      <c r="C469">
        <v>40</v>
      </c>
      <c r="D469">
        <v>31</v>
      </c>
      <c r="E469">
        <v>-45</v>
      </c>
      <c r="F469">
        <v>-10</v>
      </c>
      <c r="G469">
        <v>7</v>
      </c>
      <c r="H469" s="34">
        <f>VLOOKUP(A469,[1]barmm!$B:$F,4,FALSE)</f>
        <v>3.0338650155259401E-2</v>
      </c>
      <c r="I469" s="38">
        <f t="shared" si="7"/>
        <v>3.0338650155259401E-2</v>
      </c>
    </row>
    <row r="470" spans="1:9" x14ac:dyDescent="0.25">
      <c r="A470" s="8">
        <v>44451</v>
      </c>
      <c r="B470">
        <v>-55</v>
      </c>
      <c r="C470">
        <v>-27</v>
      </c>
      <c r="D470">
        <v>12</v>
      </c>
      <c r="E470">
        <v>-59</v>
      </c>
      <c r="F470">
        <v>-46</v>
      </c>
      <c r="G470">
        <v>19</v>
      </c>
      <c r="H470" s="34">
        <f>VLOOKUP(A470,[1]barmm!$B:$F,4,FALSE)</f>
        <v>5.55309428740988E-2</v>
      </c>
      <c r="I470" s="38">
        <f t="shared" si="7"/>
        <v>5.55309428740988E-2</v>
      </c>
    </row>
    <row r="471" spans="1:9" x14ac:dyDescent="0.25">
      <c r="A471" s="8">
        <v>44452</v>
      </c>
      <c r="B471">
        <v>32</v>
      </c>
      <c r="C471">
        <v>53</v>
      </c>
      <c r="D471">
        <v>24</v>
      </c>
      <c r="E471">
        <v>-42</v>
      </c>
      <c r="F471">
        <v>-17</v>
      </c>
      <c r="G471">
        <v>8</v>
      </c>
      <c r="H471" s="34">
        <f>VLOOKUP(A471,[1]barmm!$B:$F,4,FALSE)</f>
        <v>0.119439086519258</v>
      </c>
      <c r="I471" s="38">
        <f t="shared" si="7"/>
        <v>0.119439086519258</v>
      </c>
    </row>
    <row r="472" spans="1:9" x14ac:dyDescent="0.25">
      <c r="A472" s="8">
        <v>44453</v>
      </c>
      <c r="B472">
        <v>26</v>
      </c>
      <c r="C472">
        <v>47</v>
      </c>
      <c r="D472">
        <v>24</v>
      </c>
      <c r="E472">
        <v>-47</v>
      </c>
      <c r="F472">
        <v>-18</v>
      </c>
      <c r="G472">
        <v>9</v>
      </c>
      <c r="H472" s="34">
        <f>VLOOKUP(A472,[1]barmm!$B:$F,4,FALSE)</f>
        <v>1.03442440485221E-2</v>
      </c>
      <c r="I472" s="38">
        <f t="shared" si="7"/>
        <v>1.03442440485221E-2</v>
      </c>
    </row>
    <row r="473" spans="1:9" x14ac:dyDescent="0.25">
      <c r="A473" s="8">
        <v>44454</v>
      </c>
      <c r="B473">
        <v>29</v>
      </c>
      <c r="C473">
        <v>48</v>
      </c>
      <c r="D473">
        <v>19</v>
      </c>
      <c r="E473">
        <v>-51</v>
      </c>
      <c r="F473">
        <v>-20</v>
      </c>
      <c r="G473">
        <v>9</v>
      </c>
      <c r="H473" s="34">
        <f>VLOOKUP(A473,[1]barmm!$B:$F,4,FALSE)</f>
        <v>2.1259926472152899E-2</v>
      </c>
      <c r="I473" s="38">
        <f t="shared" si="7"/>
        <v>2.1259926472152899E-2</v>
      </c>
    </row>
    <row r="474" spans="1:9" x14ac:dyDescent="0.25">
      <c r="A474" s="8">
        <v>44455</v>
      </c>
      <c r="B474">
        <v>27</v>
      </c>
      <c r="C474">
        <v>43</v>
      </c>
      <c r="D474">
        <v>18</v>
      </c>
      <c r="E474">
        <v>-51</v>
      </c>
      <c r="F474">
        <v>-20</v>
      </c>
      <c r="G474">
        <v>10</v>
      </c>
      <c r="H474" s="34">
        <f>VLOOKUP(A474,[1]barmm!$B:$F,4,FALSE)</f>
        <v>9.9816997768594207E-2</v>
      </c>
      <c r="I474" s="38">
        <f t="shared" si="7"/>
        <v>9.9816997768594207E-2</v>
      </c>
    </row>
    <row r="475" spans="1:9" x14ac:dyDescent="0.25">
      <c r="A475" s="8">
        <v>44456</v>
      </c>
      <c r="B475">
        <v>20</v>
      </c>
      <c r="C475">
        <v>42</v>
      </c>
      <c r="D475">
        <v>30</v>
      </c>
      <c r="E475">
        <v>-46</v>
      </c>
      <c r="F475">
        <v>-15</v>
      </c>
      <c r="G475">
        <v>11</v>
      </c>
      <c r="H475" s="34">
        <f>VLOOKUP(A475,[1]barmm!$B:$F,4,FALSE)</f>
        <v>1.4003600216523899E-2</v>
      </c>
      <c r="I475" s="38">
        <f t="shared" si="7"/>
        <v>1.4003600216523899E-2</v>
      </c>
    </row>
    <row r="476" spans="1:9" x14ac:dyDescent="0.25">
      <c r="A476" s="8">
        <v>44457</v>
      </c>
      <c r="B476">
        <v>27</v>
      </c>
      <c r="C476">
        <v>51</v>
      </c>
      <c r="D476">
        <v>37</v>
      </c>
      <c r="E476">
        <v>-36</v>
      </c>
      <c r="F476">
        <v>-10</v>
      </c>
      <c r="G476">
        <v>6</v>
      </c>
      <c r="H476" s="34">
        <f>VLOOKUP(A476,[1]barmm!$B:$F,4,FALSE)</f>
        <v>3.41097094137238E-2</v>
      </c>
      <c r="I476" s="38">
        <f t="shared" si="7"/>
        <v>3.41097094137238E-2</v>
      </c>
    </row>
    <row r="477" spans="1:9" x14ac:dyDescent="0.25">
      <c r="A477" s="8">
        <v>44458</v>
      </c>
      <c r="B477">
        <v>-61</v>
      </c>
      <c r="C477">
        <v>-38</v>
      </c>
      <c r="D477">
        <v>5</v>
      </c>
      <c r="E477">
        <v>-60</v>
      </c>
      <c r="F477">
        <v>-48</v>
      </c>
      <c r="G477">
        <v>19</v>
      </c>
      <c r="H477" s="34">
        <f>VLOOKUP(A477,[1]barmm!$B:$F,4,FALSE)</f>
        <v>3.1432018507238202E-2</v>
      </c>
      <c r="I477" s="38">
        <f t="shared" si="7"/>
        <v>3.1432018507238202E-2</v>
      </c>
    </row>
    <row r="478" spans="1:9" x14ac:dyDescent="0.25">
      <c r="A478" s="8">
        <v>44459</v>
      </c>
      <c r="B478">
        <v>36</v>
      </c>
      <c r="C478">
        <v>59</v>
      </c>
      <c r="D478">
        <v>36</v>
      </c>
      <c r="E478">
        <v>-47</v>
      </c>
      <c r="F478">
        <v>-18</v>
      </c>
      <c r="G478">
        <v>9</v>
      </c>
      <c r="H478" s="34">
        <f>VLOOKUP(A478,[1]barmm!$B:$F,4,FALSE)</f>
        <v>0.28498957477574999</v>
      </c>
      <c r="I478" s="38">
        <f t="shared" si="7"/>
        <v>0.28498957477574999</v>
      </c>
    </row>
    <row r="479" spans="1:9" x14ac:dyDescent="0.25">
      <c r="A479" s="8">
        <v>44460</v>
      </c>
      <c r="B479">
        <v>22</v>
      </c>
      <c r="C479">
        <v>42</v>
      </c>
      <c r="D479">
        <v>28</v>
      </c>
      <c r="E479">
        <v>-49</v>
      </c>
      <c r="F479">
        <v>-18</v>
      </c>
      <c r="G479">
        <v>10</v>
      </c>
      <c r="H479" s="34">
        <f>VLOOKUP(A479,[1]barmm!$B:$F,4,FALSE)</f>
        <v>2.3334604524821299E-2</v>
      </c>
      <c r="I479" s="38">
        <f t="shared" si="7"/>
        <v>2.3334604524821299E-2</v>
      </c>
    </row>
    <row r="480" spans="1:9" x14ac:dyDescent="0.25">
      <c r="A480" s="8">
        <v>44461</v>
      </c>
      <c r="B480">
        <v>21</v>
      </c>
      <c r="C480">
        <v>53</v>
      </c>
      <c r="D480">
        <v>19</v>
      </c>
      <c r="E480">
        <v>-52</v>
      </c>
      <c r="F480">
        <v>-18</v>
      </c>
      <c r="G480">
        <v>11</v>
      </c>
      <c r="H480" s="34">
        <f>VLOOKUP(A480,[1]barmm!$B:$F,4,FALSE)</f>
        <v>8.7027941294669994E-2</v>
      </c>
      <c r="I480" s="38">
        <f t="shared" si="7"/>
        <v>8.7027941294669994E-2</v>
      </c>
    </row>
    <row r="481" spans="1:9" x14ac:dyDescent="0.25">
      <c r="A481" s="8">
        <v>44462</v>
      </c>
      <c r="B481">
        <v>24</v>
      </c>
      <c r="C481">
        <v>49</v>
      </c>
      <c r="D481">
        <v>30</v>
      </c>
      <c r="E481">
        <v>-49</v>
      </c>
      <c r="F481">
        <v>-17</v>
      </c>
      <c r="G481">
        <v>10</v>
      </c>
      <c r="H481" s="34">
        <f>VLOOKUP(A481,[1]barmm!$B:$F,4,FALSE)</f>
        <v>1.9249314850264699E-2</v>
      </c>
      <c r="I481" s="38">
        <f t="shared" si="7"/>
        <v>1.9249314850264699E-2</v>
      </c>
    </row>
    <row r="482" spans="1:9" x14ac:dyDescent="0.25">
      <c r="A482" s="8">
        <v>44463</v>
      </c>
      <c r="B482">
        <v>21</v>
      </c>
      <c r="C482">
        <v>45</v>
      </c>
      <c r="D482">
        <v>28</v>
      </c>
      <c r="E482">
        <v>-50</v>
      </c>
      <c r="F482">
        <v>-14</v>
      </c>
      <c r="G482">
        <v>10</v>
      </c>
      <c r="H482" s="34">
        <f>VLOOKUP(A482,[1]barmm!$B:$F,4,FALSE)</f>
        <v>2.1277965448940499E-2</v>
      </c>
      <c r="I482" s="38">
        <f t="shared" si="7"/>
        <v>2.1277965448940499E-2</v>
      </c>
    </row>
    <row r="483" spans="1:9" x14ac:dyDescent="0.25">
      <c r="A483" s="8">
        <v>44464</v>
      </c>
      <c r="B483">
        <v>20</v>
      </c>
      <c r="C483">
        <v>43</v>
      </c>
      <c r="D483">
        <v>36</v>
      </c>
      <c r="E483">
        <v>-45</v>
      </c>
      <c r="F483">
        <v>-13</v>
      </c>
      <c r="G483">
        <v>7</v>
      </c>
      <c r="H483" s="34">
        <f>VLOOKUP(A483,[1]barmm!$B:$F,4,FALSE)</f>
        <v>0.230771863024295</v>
      </c>
      <c r="I483" s="38">
        <f t="shared" si="7"/>
        <v>0.230771863024295</v>
      </c>
    </row>
    <row r="484" spans="1:9" x14ac:dyDescent="0.25">
      <c r="A484" s="8">
        <v>44465</v>
      </c>
      <c r="B484">
        <v>-58</v>
      </c>
      <c r="C484">
        <v>-25</v>
      </c>
      <c r="D484">
        <v>13</v>
      </c>
      <c r="E484">
        <v>-57</v>
      </c>
      <c r="F484">
        <v>-49</v>
      </c>
      <c r="G484">
        <v>19</v>
      </c>
      <c r="H484" s="34">
        <f>VLOOKUP(A484,[1]barmm!$B:$F,4,FALSE)</f>
        <v>4.3056242576716197E-2</v>
      </c>
      <c r="I484" s="38">
        <f t="shared" si="7"/>
        <v>4.3056242576716197E-2</v>
      </c>
    </row>
    <row r="485" spans="1:9" x14ac:dyDescent="0.25">
      <c r="A485" s="8">
        <v>44466</v>
      </c>
      <c r="B485">
        <v>40</v>
      </c>
      <c r="C485">
        <v>71</v>
      </c>
      <c r="D485">
        <v>39</v>
      </c>
      <c r="E485">
        <v>-44</v>
      </c>
      <c r="F485">
        <v>-14</v>
      </c>
      <c r="G485">
        <v>7</v>
      </c>
      <c r="H485" s="34">
        <f>VLOOKUP(A485,[1]barmm!$B:$F,4,FALSE)</f>
        <v>5.8232061665193402E-2</v>
      </c>
      <c r="I485" s="38">
        <f t="shared" si="7"/>
        <v>5.8232061665193402E-2</v>
      </c>
    </row>
    <row r="486" spans="1:9" x14ac:dyDescent="0.25">
      <c r="A486" s="8">
        <v>44467</v>
      </c>
      <c r="B486">
        <v>29</v>
      </c>
      <c r="C486">
        <v>58</v>
      </c>
      <c r="D486">
        <v>31</v>
      </c>
      <c r="E486">
        <v>-43</v>
      </c>
      <c r="F486">
        <v>-15</v>
      </c>
      <c r="G486">
        <v>8</v>
      </c>
      <c r="H486" s="34">
        <f>VLOOKUP(A486,[1]barmm!$B:$F,4,FALSE)</f>
        <v>1.38473846292813E-2</v>
      </c>
      <c r="I486" s="38">
        <f t="shared" si="7"/>
        <v>1.38473846292813E-2</v>
      </c>
    </row>
    <row r="487" spans="1:9" x14ac:dyDescent="0.25">
      <c r="A487" s="8">
        <v>44468</v>
      </c>
      <c r="B487">
        <v>32</v>
      </c>
      <c r="C487">
        <v>51</v>
      </c>
      <c r="D487">
        <v>32</v>
      </c>
      <c r="E487">
        <v>-48</v>
      </c>
      <c r="F487">
        <v>-18</v>
      </c>
      <c r="G487">
        <v>9</v>
      </c>
      <c r="H487" s="34">
        <f>VLOOKUP(A487,[1]barmm!$B:$F,4,FALSE)</f>
        <v>2.4028658760683299E-2</v>
      </c>
      <c r="I487" s="38">
        <f t="shared" si="7"/>
        <v>2.4028658760683299E-2</v>
      </c>
    </row>
    <row r="488" spans="1:9" x14ac:dyDescent="0.25">
      <c r="A488" s="8">
        <v>44469</v>
      </c>
      <c r="B488">
        <v>32</v>
      </c>
      <c r="C488">
        <v>63</v>
      </c>
      <c r="D488">
        <v>34</v>
      </c>
      <c r="E488">
        <v>-43</v>
      </c>
      <c r="F488">
        <v>-15</v>
      </c>
      <c r="G488">
        <v>9</v>
      </c>
      <c r="H488" s="34">
        <f>VLOOKUP(A488,[1]barmm!$B:$F,4,FALSE)</f>
        <v>3.5291168194730403E-2</v>
      </c>
      <c r="I488" s="38">
        <f t="shared" si="7"/>
        <v>3.5291168194730403E-2</v>
      </c>
    </row>
    <row r="489" spans="1:9" x14ac:dyDescent="0.25">
      <c r="A489" s="8">
        <v>44470</v>
      </c>
      <c r="B489">
        <v>30</v>
      </c>
      <c r="C489">
        <v>53</v>
      </c>
      <c r="D489">
        <v>33</v>
      </c>
      <c r="E489">
        <v>-47</v>
      </c>
      <c r="F489">
        <v>-9</v>
      </c>
      <c r="G489">
        <v>10</v>
      </c>
      <c r="H489" s="34">
        <f>VLOOKUP(A489,[1]barmm!$B:$F,4,FALSE)</f>
        <v>5.48374986747419E-2</v>
      </c>
      <c r="I489" s="38">
        <f t="shared" si="7"/>
        <v>5.48374986747419E-2</v>
      </c>
    </row>
    <row r="490" spans="1:9" x14ac:dyDescent="0.25">
      <c r="A490" s="8">
        <v>44471</v>
      </c>
      <c r="B490">
        <v>32</v>
      </c>
      <c r="C490">
        <v>59</v>
      </c>
      <c r="D490">
        <v>38</v>
      </c>
      <c r="E490">
        <v>-44</v>
      </c>
      <c r="F490">
        <v>-5</v>
      </c>
      <c r="G490">
        <v>6</v>
      </c>
      <c r="H490" s="34">
        <f>VLOOKUP(A490,[1]barmm!$B:$F,4,FALSE)</f>
        <v>8.5119511228413797E-2</v>
      </c>
      <c r="I490" s="38">
        <f t="shared" si="7"/>
        <v>8.5119511228413797E-2</v>
      </c>
    </row>
    <row r="491" spans="1:9" x14ac:dyDescent="0.25">
      <c r="A491" s="8">
        <v>44472</v>
      </c>
      <c r="B491">
        <v>-44</v>
      </c>
      <c r="C491">
        <v>-16</v>
      </c>
      <c r="D491">
        <v>16</v>
      </c>
      <c r="E491">
        <v>-53</v>
      </c>
      <c r="F491">
        <v>-41</v>
      </c>
      <c r="G491">
        <v>15</v>
      </c>
      <c r="H491" s="34">
        <f>VLOOKUP(A491,[1]barmm!$B:$F,4,FALSE)</f>
        <v>1.71932982457393E-2</v>
      </c>
      <c r="I491" s="38">
        <f t="shared" si="7"/>
        <v>1.71932982457393E-2</v>
      </c>
    </row>
    <row r="492" spans="1:9" x14ac:dyDescent="0.25">
      <c r="A492" s="8">
        <v>44473</v>
      </c>
      <c r="B492">
        <v>34</v>
      </c>
      <c r="C492">
        <v>49</v>
      </c>
      <c r="D492">
        <v>21</v>
      </c>
      <c r="E492">
        <v>-38</v>
      </c>
      <c r="F492">
        <v>-17</v>
      </c>
      <c r="G492">
        <v>10</v>
      </c>
      <c r="H492" s="34">
        <f>VLOOKUP(A492,[1]barmm!$B:$F,4,FALSE)</f>
        <v>0.52468458370915705</v>
      </c>
      <c r="I492" s="38">
        <f t="shared" si="7"/>
        <v>0.52468458370915705</v>
      </c>
    </row>
    <row r="493" spans="1:9" x14ac:dyDescent="0.25">
      <c r="A493" s="8">
        <v>44474</v>
      </c>
      <c r="B493">
        <v>29</v>
      </c>
      <c r="C493">
        <v>50</v>
      </c>
      <c r="D493">
        <v>26</v>
      </c>
      <c r="E493">
        <v>-46</v>
      </c>
      <c r="F493">
        <v>-14</v>
      </c>
      <c r="G493">
        <v>9</v>
      </c>
      <c r="H493" s="34">
        <f>VLOOKUP(A493,[1]barmm!$B:$F,4,FALSE)</f>
        <v>9.8814621484225196E-3</v>
      </c>
      <c r="I493" s="38">
        <f t="shared" si="7"/>
        <v>9.8814621484225196E-3</v>
      </c>
    </row>
    <row r="494" spans="1:9" x14ac:dyDescent="0.25">
      <c r="A494" s="8">
        <v>44475</v>
      </c>
      <c r="B494">
        <v>39</v>
      </c>
      <c r="C494">
        <v>64</v>
      </c>
      <c r="D494">
        <v>25</v>
      </c>
      <c r="E494">
        <v>-48</v>
      </c>
      <c r="F494">
        <v>-15</v>
      </c>
      <c r="G494">
        <v>10</v>
      </c>
      <c r="H494" s="34">
        <f>VLOOKUP(A494,[1]barmm!$B:$F,4,FALSE)</f>
        <v>8.8957026280539406E-2</v>
      </c>
      <c r="I494" s="38">
        <f t="shared" si="7"/>
        <v>8.8957026280539406E-2</v>
      </c>
    </row>
    <row r="495" spans="1:9" x14ac:dyDescent="0.25">
      <c r="A495" s="8">
        <v>44476</v>
      </c>
      <c r="B495">
        <v>38</v>
      </c>
      <c r="C495">
        <v>62</v>
      </c>
      <c r="D495">
        <v>33</v>
      </c>
      <c r="E495">
        <v>-48</v>
      </c>
      <c r="F495">
        <v>-13</v>
      </c>
      <c r="G495">
        <v>10</v>
      </c>
      <c r="H495" s="34">
        <f>VLOOKUP(A495,[1]barmm!$B:$F,4,FALSE)</f>
        <v>6.5673422533693293E-2</v>
      </c>
      <c r="I495" s="38">
        <f t="shared" si="7"/>
        <v>6.5673422533693293E-2</v>
      </c>
    </row>
    <row r="496" spans="1:9" x14ac:dyDescent="0.25">
      <c r="A496" s="8">
        <v>44477</v>
      </c>
      <c r="B496">
        <v>26</v>
      </c>
      <c r="C496">
        <v>54</v>
      </c>
      <c r="D496">
        <v>32</v>
      </c>
      <c r="E496">
        <v>-50</v>
      </c>
      <c r="F496">
        <v>-9</v>
      </c>
      <c r="G496">
        <v>10</v>
      </c>
      <c r="H496" s="34">
        <f>VLOOKUP(A496,[1]barmm!$B:$F,4,FALSE)</f>
        <v>3.57931408040877E-2</v>
      </c>
      <c r="I496" s="38">
        <f t="shared" si="7"/>
        <v>3.57931408040877E-2</v>
      </c>
    </row>
    <row r="497" spans="1:9" x14ac:dyDescent="0.25">
      <c r="A497" s="8">
        <v>44478</v>
      </c>
      <c r="B497">
        <v>27</v>
      </c>
      <c r="C497">
        <v>54</v>
      </c>
      <c r="D497">
        <v>33</v>
      </c>
      <c r="E497">
        <v>-39</v>
      </c>
      <c r="F497">
        <v>-7</v>
      </c>
      <c r="G497">
        <v>7</v>
      </c>
      <c r="H497" s="34">
        <f>VLOOKUP(A497,[1]barmm!$B:$F,4,FALSE)</f>
        <v>0.160768812076306</v>
      </c>
      <c r="I497" s="38">
        <f t="shared" si="7"/>
        <v>0.160768812076306</v>
      </c>
    </row>
    <row r="498" spans="1:9" x14ac:dyDescent="0.25">
      <c r="A498" s="8">
        <v>44479</v>
      </c>
      <c r="B498">
        <v>-54</v>
      </c>
      <c r="C498">
        <v>-35</v>
      </c>
      <c r="D498">
        <v>8</v>
      </c>
      <c r="E498">
        <v>-58</v>
      </c>
      <c r="F498">
        <v>-47</v>
      </c>
      <c r="G498">
        <v>15</v>
      </c>
      <c r="H498" s="34">
        <f>VLOOKUP(A498,[1]barmm!$B:$F,4,FALSE)</f>
        <v>5.5326406265498999E-2</v>
      </c>
      <c r="I498" s="38">
        <f t="shared" si="7"/>
        <v>5.5326406265498999E-2</v>
      </c>
    </row>
    <row r="499" spans="1:9" x14ac:dyDescent="0.25">
      <c r="A499" s="8">
        <v>44480</v>
      </c>
      <c r="B499">
        <v>22</v>
      </c>
      <c r="C499">
        <v>47</v>
      </c>
      <c r="D499">
        <v>24</v>
      </c>
      <c r="E499">
        <v>-39</v>
      </c>
      <c r="F499">
        <v>-19</v>
      </c>
      <c r="G499">
        <v>10</v>
      </c>
      <c r="H499" s="34">
        <f>VLOOKUP(A499,[1]barmm!$B:$F,4,FALSE)</f>
        <v>5.6277337070752803E-2</v>
      </c>
      <c r="I499" s="38">
        <f t="shared" si="7"/>
        <v>5.6277337070752803E-2</v>
      </c>
    </row>
    <row r="500" spans="1:9" x14ac:dyDescent="0.25">
      <c r="A500" s="8">
        <v>44481</v>
      </c>
      <c r="B500">
        <v>37</v>
      </c>
      <c r="C500">
        <v>57</v>
      </c>
      <c r="D500">
        <v>30</v>
      </c>
      <c r="E500">
        <v>-48</v>
      </c>
      <c r="F500">
        <v>-14</v>
      </c>
      <c r="G500">
        <v>7</v>
      </c>
      <c r="H500" s="34">
        <f>VLOOKUP(A500,[1]barmm!$B:$F,4,FALSE)</f>
        <v>5.7024232844663597E-2</v>
      </c>
      <c r="I500" s="38">
        <f t="shared" si="7"/>
        <v>5.7024232844663597E-2</v>
      </c>
    </row>
    <row r="501" spans="1:9" x14ac:dyDescent="0.25">
      <c r="A501" s="8">
        <v>44482</v>
      </c>
      <c r="B501">
        <v>42</v>
      </c>
      <c r="C501">
        <v>58</v>
      </c>
      <c r="D501">
        <v>28</v>
      </c>
      <c r="E501">
        <v>-45</v>
      </c>
      <c r="F501">
        <v>-14</v>
      </c>
      <c r="G501">
        <v>8</v>
      </c>
      <c r="H501" s="34">
        <f>VLOOKUP(A501,[1]barmm!$B:$F,4,FALSE)</f>
        <v>3.9270911517841699E-2</v>
      </c>
      <c r="I501" s="38">
        <f t="shared" si="7"/>
        <v>3.9270911517841699E-2</v>
      </c>
    </row>
    <row r="502" spans="1:9" x14ac:dyDescent="0.25">
      <c r="A502" s="8">
        <v>44483</v>
      </c>
      <c r="B502">
        <v>39</v>
      </c>
      <c r="C502">
        <v>65</v>
      </c>
      <c r="D502">
        <v>35</v>
      </c>
      <c r="E502">
        <v>-46</v>
      </c>
      <c r="F502">
        <v>-12</v>
      </c>
      <c r="G502">
        <v>8</v>
      </c>
      <c r="H502" s="34">
        <f>VLOOKUP(A502,[1]barmm!$B:$F,4,FALSE)</f>
        <v>2.7869727797822898E-2</v>
      </c>
      <c r="I502" s="38">
        <f t="shared" si="7"/>
        <v>2.7869727797822898E-2</v>
      </c>
    </row>
    <row r="503" spans="1:9" x14ac:dyDescent="0.25">
      <c r="A503" s="8">
        <v>44484</v>
      </c>
      <c r="B503">
        <v>25</v>
      </c>
      <c r="C503">
        <v>50</v>
      </c>
      <c r="D503">
        <v>31</v>
      </c>
      <c r="E503">
        <v>-36</v>
      </c>
      <c r="F503">
        <v>-8</v>
      </c>
      <c r="G503">
        <v>11</v>
      </c>
      <c r="H503" s="34">
        <f>VLOOKUP(A503,[1]barmm!$B:$F,4,FALSE)</f>
        <v>6.3259923106636806E-2</v>
      </c>
      <c r="I503" s="38">
        <f t="shared" si="7"/>
        <v>6.3259923106636806E-2</v>
      </c>
    </row>
    <row r="504" spans="1:9" x14ac:dyDescent="0.25">
      <c r="A504" s="8">
        <v>44485</v>
      </c>
      <c r="B504">
        <v>39</v>
      </c>
      <c r="C504">
        <v>66</v>
      </c>
      <c r="D504">
        <v>44</v>
      </c>
      <c r="E504">
        <v>-36</v>
      </c>
      <c r="F504">
        <v>-5</v>
      </c>
      <c r="G504">
        <v>6</v>
      </c>
      <c r="H504" s="34">
        <f>VLOOKUP(A504,[1]barmm!$B:$F,4,FALSE)</f>
        <v>4.04697835707125E-2</v>
      </c>
      <c r="I504" s="38">
        <f t="shared" si="7"/>
        <v>4.04697835707125E-2</v>
      </c>
    </row>
    <row r="505" spans="1:9" x14ac:dyDescent="0.25">
      <c r="A505" s="8">
        <v>44486</v>
      </c>
      <c r="B505">
        <v>-41</v>
      </c>
      <c r="C505">
        <v>-15</v>
      </c>
      <c r="D505">
        <v>28</v>
      </c>
      <c r="E505">
        <v>-46</v>
      </c>
      <c r="F505">
        <v>-41</v>
      </c>
      <c r="G505">
        <v>15</v>
      </c>
      <c r="H505" s="34">
        <f>VLOOKUP(A505,[1]barmm!$B:$F,4,FALSE)</f>
        <v>4.0743489578265298E-2</v>
      </c>
      <c r="I505" s="38">
        <f t="shared" si="7"/>
        <v>4.0743489578265298E-2</v>
      </c>
    </row>
    <row r="506" spans="1:9" x14ac:dyDescent="0.25">
      <c r="A506" s="8">
        <v>44487</v>
      </c>
      <c r="B506">
        <v>40</v>
      </c>
      <c r="C506">
        <v>61</v>
      </c>
      <c r="D506">
        <v>37</v>
      </c>
      <c r="E506">
        <v>-34</v>
      </c>
      <c r="F506">
        <v>-35</v>
      </c>
      <c r="G506">
        <v>11</v>
      </c>
      <c r="H506" s="34">
        <f>VLOOKUP(A506,[1]barmm!$B:$F,4,FALSE)</f>
        <v>6.6543606748866196E-2</v>
      </c>
      <c r="I506" s="38">
        <f t="shared" si="7"/>
        <v>6.6543606748866196E-2</v>
      </c>
    </row>
    <row r="507" spans="1:9" x14ac:dyDescent="0.25">
      <c r="A507" s="8">
        <v>44488</v>
      </c>
      <c r="B507">
        <v>27</v>
      </c>
      <c r="C507">
        <v>46</v>
      </c>
      <c r="D507">
        <v>26</v>
      </c>
      <c r="E507">
        <v>-40</v>
      </c>
      <c r="F507">
        <v>-36</v>
      </c>
      <c r="G507">
        <v>12</v>
      </c>
      <c r="H507" s="34">
        <f>VLOOKUP(A507,[1]barmm!$B:$F,4,FALSE)</f>
        <v>6.8773130240003796E-2</v>
      </c>
      <c r="I507" s="38">
        <f t="shared" si="7"/>
        <v>6.8773130240003796E-2</v>
      </c>
    </row>
    <row r="508" spans="1:9" x14ac:dyDescent="0.25">
      <c r="A508" s="8">
        <v>44489</v>
      </c>
      <c r="B508">
        <v>36</v>
      </c>
      <c r="C508">
        <v>50</v>
      </c>
      <c r="D508">
        <v>25</v>
      </c>
      <c r="E508">
        <v>-41</v>
      </c>
      <c r="F508">
        <v>-13</v>
      </c>
      <c r="G508">
        <v>9</v>
      </c>
      <c r="H508" s="34">
        <f>VLOOKUP(A508,[1]barmm!$B:$F,4,FALSE)</f>
        <v>1.70065575025896E-2</v>
      </c>
      <c r="I508" s="38">
        <f t="shared" si="7"/>
        <v>1.70065575025896E-2</v>
      </c>
    </row>
    <row r="509" spans="1:9" x14ac:dyDescent="0.25">
      <c r="A509" s="8">
        <v>44490</v>
      </c>
      <c r="B509">
        <v>36</v>
      </c>
      <c r="C509">
        <v>47</v>
      </c>
      <c r="D509">
        <v>28</v>
      </c>
      <c r="E509">
        <v>-40</v>
      </c>
      <c r="F509">
        <v>-14</v>
      </c>
      <c r="G509">
        <v>10</v>
      </c>
      <c r="H509" s="34">
        <f>VLOOKUP(A509,[1]barmm!$B:$F,4,FALSE)</f>
        <v>3.8367792384095802E-2</v>
      </c>
      <c r="I509" s="38">
        <f t="shared" si="7"/>
        <v>3.8367792384095802E-2</v>
      </c>
    </row>
    <row r="510" spans="1:9" x14ac:dyDescent="0.25">
      <c r="A510" s="8">
        <v>44491</v>
      </c>
      <c r="B510">
        <v>31</v>
      </c>
      <c r="C510">
        <v>49</v>
      </c>
      <c r="D510">
        <v>32</v>
      </c>
      <c r="E510">
        <v>-43</v>
      </c>
      <c r="F510">
        <v>-10</v>
      </c>
      <c r="G510">
        <v>11</v>
      </c>
      <c r="H510" s="34">
        <f>VLOOKUP(A510,[1]barmm!$B:$F,4,FALSE)</f>
        <v>6.0490576853416897E-2</v>
      </c>
      <c r="I510" s="38">
        <f t="shared" si="7"/>
        <v>6.0490576853416897E-2</v>
      </c>
    </row>
    <row r="511" spans="1:9" x14ac:dyDescent="0.25">
      <c r="A511" s="8">
        <v>44492</v>
      </c>
      <c r="B511">
        <v>30</v>
      </c>
      <c r="C511">
        <v>46</v>
      </c>
      <c r="D511">
        <v>33</v>
      </c>
      <c r="E511">
        <v>-44</v>
      </c>
      <c r="F511">
        <v>-7</v>
      </c>
      <c r="G511">
        <v>7</v>
      </c>
      <c r="H511" s="34">
        <f>VLOOKUP(A511,[1]barmm!$B:$F,4,FALSE)</f>
        <v>5.6044195937551097E-2</v>
      </c>
      <c r="I511" s="38">
        <f t="shared" si="7"/>
        <v>5.6044195937551097E-2</v>
      </c>
    </row>
    <row r="512" spans="1:9" x14ac:dyDescent="0.25">
      <c r="A512" s="8">
        <v>44493</v>
      </c>
      <c r="B512">
        <v>-35</v>
      </c>
      <c r="C512">
        <v>-13</v>
      </c>
      <c r="D512">
        <v>25</v>
      </c>
      <c r="E512">
        <v>-43</v>
      </c>
      <c r="F512">
        <v>-38</v>
      </c>
      <c r="G512">
        <v>13</v>
      </c>
      <c r="H512" s="34">
        <f>VLOOKUP(A512,[1]barmm!$B:$F,4,FALSE)</f>
        <v>1.18812788281797E-2</v>
      </c>
      <c r="I512" s="38">
        <f t="shared" si="7"/>
        <v>1.18812788281797E-2</v>
      </c>
    </row>
    <row r="513" spans="1:9" x14ac:dyDescent="0.25">
      <c r="A513" s="8">
        <v>44494</v>
      </c>
      <c r="B513">
        <v>45</v>
      </c>
      <c r="C513">
        <v>72</v>
      </c>
      <c r="D513">
        <v>36</v>
      </c>
      <c r="E513">
        <v>-32</v>
      </c>
      <c r="F513">
        <v>-12</v>
      </c>
      <c r="G513">
        <v>7</v>
      </c>
      <c r="H513" s="34">
        <f>VLOOKUP(A513,[1]barmm!$B:$F,4,FALSE)</f>
        <v>3.19542942796429E-2</v>
      </c>
      <c r="I513" s="38">
        <f t="shared" si="7"/>
        <v>3.19542942796429E-2</v>
      </c>
    </row>
    <row r="514" spans="1:9" x14ac:dyDescent="0.25">
      <c r="A514" s="8">
        <v>44495</v>
      </c>
      <c r="B514">
        <v>38</v>
      </c>
      <c r="C514">
        <v>55</v>
      </c>
      <c r="D514">
        <v>33</v>
      </c>
      <c r="E514">
        <v>-33</v>
      </c>
      <c r="F514">
        <v>-14</v>
      </c>
      <c r="G514">
        <v>9</v>
      </c>
      <c r="H514" s="34">
        <f>VLOOKUP(A514,[1]barmm!$B:$F,4,FALSE)</f>
        <v>6.3613716362479505E-2</v>
      </c>
      <c r="I514" s="38">
        <f t="shared" si="7"/>
        <v>6.3613716362479505E-2</v>
      </c>
    </row>
    <row r="515" spans="1:9" x14ac:dyDescent="0.25">
      <c r="A515" s="8">
        <v>44496</v>
      </c>
      <c r="B515">
        <v>29</v>
      </c>
      <c r="C515">
        <v>45</v>
      </c>
      <c r="D515">
        <v>26</v>
      </c>
      <c r="E515">
        <v>-42</v>
      </c>
      <c r="F515">
        <v>-16</v>
      </c>
      <c r="G515">
        <v>11</v>
      </c>
      <c r="H515" s="34">
        <f>VLOOKUP(A515,[1]barmm!$B:$F,4,FALSE)</f>
        <v>3.3945503828858803E-2</v>
      </c>
      <c r="I515" s="38">
        <f t="shared" ref="I515:I578" si="8">IF(H515="NaN",I514,H515)*1</f>
        <v>3.3945503828858803E-2</v>
      </c>
    </row>
    <row r="516" spans="1:9" x14ac:dyDescent="0.25">
      <c r="A516" s="8">
        <v>44497</v>
      </c>
      <c r="B516">
        <v>54</v>
      </c>
      <c r="C516">
        <v>62</v>
      </c>
      <c r="D516">
        <v>43</v>
      </c>
      <c r="E516">
        <v>-31</v>
      </c>
      <c r="F516">
        <v>-12</v>
      </c>
      <c r="G516">
        <v>8</v>
      </c>
      <c r="H516" s="34">
        <f>VLOOKUP(A516,[1]barmm!$B:$F,4,FALSE)</f>
        <v>2.3636930717977501E-2</v>
      </c>
      <c r="I516" s="38">
        <f t="shared" si="8"/>
        <v>2.3636930717977501E-2</v>
      </c>
    </row>
    <row r="517" spans="1:9" x14ac:dyDescent="0.25">
      <c r="A517" s="8">
        <v>44498</v>
      </c>
      <c r="B517">
        <v>33</v>
      </c>
      <c r="C517">
        <v>47</v>
      </c>
      <c r="D517">
        <v>39</v>
      </c>
      <c r="E517">
        <v>-35</v>
      </c>
      <c r="F517">
        <v>-8</v>
      </c>
      <c r="G517">
        <v>10</v>
      </c>
      <c r="H517" s="34">
        <f>VLOOKUP(A517,[1]barmm!$B:$F,4,FALSE)</f>
        <v>3.7199180779921799E-2</v>
      </c>
      <c r="I517" s="38">
        <f t="shared" si="8"/>
        <v>3.7199180779921799E-2</v>
      </c>
    </row>
    <row r="518" spans="1:9" x14ac:dyDescent="0.25">
      <c r="A518" s="8">
        <v>44499</v>
      </c>
      <c r="B518">
        <v>41</v>
      </c>
      <c r="C518">
        <v>66</v>
      </c>
      <c r="D518">
        <v>49</v>
      </c>
      <c r="E518">
        <v>-31</v>
      </c>
      <c r="F518">
        <v>-2</v>
      </c>
      <c r="G518">
        <v>5</v>
      </c>
      <c r="H518" s="34">
        <f>VLOOKUP(A518,[1]barmm!$B:$F,4,FALSE)</f>
        <v>5.9971472229501797E-2</v>
      </c>
      <c r="I518" s="38">
        <f t="shared" si="8"/>
        <v>5.9971472229501797E-2</v>
      </c>
    </row>
    <row r="519" spans="1:9" x14ac:dyDescent="0.25">
      <c r="A519" s="8">
        <v>44500</v>
      </c>
      <c r="B519">
        <v>-35</v>
      </c>
      <c r="C519">
        <v>-18</v>
      </c>
      <c r="D519">
        <v>25</v>
      </c>
      <c r="E519">
        <v>-43</v>
      </c>
      <c r="F519">
        <v>-37</v>
      </c>
      <c r="G519">
        <v>13</v>
      </c>
      <c r="H519" s="34">
        <f>VLOOKUP(A519,[1]barmm!$B:$F,4,FALSE)</f>
        <v>3.41392620743977E-2</v>
      </c>
      <c r="I519" s="38">
        <f t="shared" si="8"/>
        <v>3.41392620743977E-2</v>
      </c>
    </row>
    <row r="520" spans="1:9" x14ac:dyDescent="0.25">
      <c r="A520" s="8">
        <v>44501</v>
      </c>
      <c r="B520">
        <v>30</v>
      </c>
      <c r="C520">
        <v>46</v>
      </c>
      <c r="D520">
        <v>39</v>
      </c>
      <c r="E520">
        <v>-35</v>
      </c>
      <c r="F520">
        <v>-50</v>
      </c>
      <c r="G520">
        <v>13</v>
      </c>
      <c r="H520" s="34">
        <f>VLOOKUP(A520,[1]barmm!$B:$F,4,FALSE)</f>
        <v>3.39808421280283E-2</v>
      </c>
      <c r="I520" s="38">
        <f t="shared" si="8"/>
        <v>3.39808421280283E-2</v>
      </c>
    </row>
    <row r="521" spans="1:9" x14ac:dyDescent="0.25">
      <c r="A521" s="8">
        <v>44502</v>
      </c>
      <c r="B521">
        <v>33</v>
      </c>
      <c r="C521">
        <v>54</v>
      </c>
      <c r="D521">
        <v>30</v>
      </c>
      <c r="E521">
        <v>-33</v>
      </c>
      <c r="F521">
        <v>-17</v>
      </c>
      <c r="G521">
        <v>8</v>
      </c>
      <c r="H521" s="34">
        <f>VLOOKUP(A521,[1]barmm!$B:$F,4,FALSE)</f>
        <v>3.6082110060458403E-2</v>
      </c>
      <c r="I521" s="38">
        <f t="shared" si="8"/>
        <v>3.6082110060458403E-2</v>
      </c>
    </row>
    <row r="522" spans="1:9" x14ac:dyDescent="0.25">
      <c r="A522" s="8">
        <v>44503</v>
      </c>
      <c r="B522">
        <v>47</v>
      </c>
      <c r="C522">
        <v>63</v>
      </c>
      <c r="D522">
        <v>34</v>
      </c>
      <c r="E522">
        <v>-37</v>
      </c>
      <c r="F522">
        <v>-14</v>
      </c>
      <c r="G522">
        <v>9</v>
      </c>
      <c r="H522" s="34">
        <f>VLOOKUP(A522,[1]barmm!$B:$F,4,FALSE)</f>
        <v>7.9201455422565098E-2</v>
      </c>
      <c r="I522" s="38">
        <f t="shared" si="8"/>
        <v>7.9201455422565098E-2</v>
      </c>
    </row>
    <row r="523" spans="1:9" x14ac:dyDescent="0.25">
      <c r="A523" s="8">
        <v>44504</v>
      </c>
      <c r="B523">
        <v>50</v>
      </c>
      <c r="C523">
        <v>62</v>
      </c>
      <c r="D523">
        <v>38</v>
      </c>
      <c r="E523">
        <v>-25</v>
      </c>
      <c r="F523">
        <v>-11</v>
      </c>
      <c r="G523">
        <v>8</v>
      </c>
      <c r="H523" s="34">
        <f>VLOOKUP(A523,[1]barmm!$B:$F,4,FALSE)</f>
        <v>4.4464744167718999E-2</v>
      </c>
      <c r="I523" s="38">
        <f t="shared" si="8"/>
        <v>4.4464744167718999E-2</v>
      </c>
    </row>
    <row r="524" spans="1:9" x14ac:dyDescent="0.25">
      <c r="A524" s="8">
        <v>44505</v>
      </c>
      <c r="B524">
        <v>30</v>
      </c>
      <c r="C524">
        <v>43</v>
      </c>
      <c r="D524">
        <v>37</v>
      </c>
      <c r="E524">
        <v>-28</v>
      </c>
      <c r="F524">
        <v>-7</v>
      </c>
      <c r="G524">
        <v>10</v>
      </c>
      <c r="H524" s="34">
        <f>VLOOKUP(A524,[1]barmm!$B:$F,4,FALSE)</f>
        <v>3.61611998791933E-2</v>
      </c>
      <c r="I524" s="38">
        <f t="shared" si="8"/>
        <v>3.61611998791933E-2</v>
      </c>
    </row>
    <row r="525" spans="1:9" x14ac:dyDescent="0.25">
      <c r="A525" s="8">
        <v>44506</v>
      </c>
      <c r="B525">
        <v>32</v>
      </c>
      <c r="C525">
        <v>42</v>
      </c>
      <c r="D525">
        <v>44</v>
      </c>
      <c r="E525">
        <v>-26</v>
      </c>
      <c r="F525">
        <v>-2</v>
      </c>
      <c r="G525">
        <v>8</v>
      </c>
      <c r="H525" s="34">
        <f>VLOOKUP(A525,[1]barmm!$B:$F,4,FALSE)</f>
        <v>1.09006735080894E-2</v>
      </c>
      <c r="I525" s="38">
        <f t="shared" si="8"/>
        <v>1.09006735080894E-2</v>
      </c>
    </row>
    <row r="526" spans="1:9" x14ac:dyDescent="0.25">
      <c r="A526" s="8">
        <v>44507</v>
      </c>
      <c r="B526">
        <v>15</v>
      </c>
      <c r="C526">
        <v>23</v>
      </c>
      <c r="D526">
        <v>45</v>
      </c>
      <c r="E526">
        <v>-32</v>
      </c>
      <c r="F526">
        <v>-23</v>
      </c>
      <c r="G526">
        <v>8</v>
      </c>
      <c r="H526" s="34">
        <f>VLOOKUP(A526,[1]barmm!$B:$F,4,FALSE)</f>
        <v>5.0985670812101598E-2</v>
      </c>
      <c r="I526" s="38">
        <f t="shared" si="8"/>
        <v>5.0985670812101598E-2</v>
      </c>
    </row>
    <row r="527" spans="1:9" x14ac:dyDescent="0.25">
      <c r="A527" s="8">
        <v>44508</v>
      </c>
      <c r="B527">
        <v>39</v>
      </c>
      <c r="C527">
        <v>50</v>
      </c>
      <c r="D527">
        <v>34</v>
      </c>
      <c r="E527">
        <v>-29</v>
      </c>
      <c r="F527">
        <v>-10</v>
      </c>
      <c r="G527">
        <v>9</v>
      </c>
      <c r="H527" s="34">
        <f>VLOOKUP(A527,[1]barmm!$B:$F,4,FALSE)</f>
        <v>4.9072760105458302E-2</v>
      </c>
      <c r="I527" s="38">
        <f t="shared" si="8"/>
        <v>4.9072760105458302E-2</v>
      </c>
    </row>
    <row r="528" spans="1:9" x14ac:dyDescent="0.25">
      <c r="A528" s="8">
        <v>44509</v>
      </c>
      <c r="B528">
        <v>33</v>
      </c>
      <c r="C528">
        <v>47</v>
      </c>
      <c r="D528">
        <v>29</v>
      </c>
      <c r="E528">
        <v>-31</v>
      </c>
      <c r="F528">
        <v>-14</v>
      </c>
      <c r="G528">
        <v>11</v>
      </c>
      <c r="H528" s="34">
        <f>VLOOKUP(A528,[1]barmm!$B:$F,4,FALSE)</f>
        <v>0.10397320352764799</v>
      </c>
      <c r="I528" s="38">
        <f t="shared" si="8"/>
        <v>0.10397320352764799</v>
      </c>
    </row>
    <row r="529" spans="1:9" x14ac:dyDescent="0.25">
      <c r="A529" s="8">
        <v>44510</v>
      </c>
      <c r="B529">
        <v>42</v>
      </c>
      <c r="C529">
        <v>53</v>
      </c>
      <c r="D529">
        <v>27</v>
      </c>
      <c r="E529">
        <v>-32</v>
      </c>
      <c r="F529">
        <v>-13</v>
      </c>
      <c r="G529">
        <v>9</v>
      </c>
      <c r="H529" s="34">
        <f>VLOOKUP(A529,[1]barmm!$B:$F,4,FALSE)</f>
        <v>8.9973770542888694E-3</v>
      </c>
      <c r="I529" s="38">
        <f t="shared" si="8"/>
        <v>8.9973770542888694E-3</v>
      </c>
    </row>
    <row r="530" spans="1:9" x14ac:dyDescent="0.25">
      <c r="A530" s="8">
        <v>44511</v>
      </c>
      <c r="B530">
        <v>39</v>
      </c>
      <c r="C530">
        <v>45</v>
      </c>
      <c r="D530">
        <v>29</v>
      </c>
      <c r="E530">
        <v>-32</v>
      </c>
      <c r="F530">
        <v>-10</v>
      </c>
      <c r="G530">
        <v>9</v>
      </c>
      <c r="H530" s="34">
        <f>VLOOKUP(A530,[1]barmm!$B:$F,4,FALSE)</f>
        <v>6.7089710456643095E-2</v>
      </c>
      <c r="I530" s="38">
        <f t="shared" si="8"/>
        <v>6.7089710456643095E-2</v>
      </c>
    </row>
    <row r="531" spans="1:9" x14ac:dyDescent="0.25">
      <c r="A531" s="8">
        <v>44512</v>
      </c>
      <c r="B531">
        <v>35</v>
      </c>
      <c r="C531">
        <v>51</v>
      </c>
      <c r="D531">
        <v>31</v>
      </c>
      <c r="E531">
        <v>-33</v>
      </c>
      <c r="F531">
        <v>-7</v>
      </c>
      <c r="G531">
        <v>11</v>
      </c>
      <c r="H531" s="34">
        <f>VLOOKUP(A531,[1]barmm!$B:$F,4,FALSE)</f>
        <v>4.4261184255637499E-2</v>
      </c>
      <c r="I531" s="38">
        <f t="shared" si="8"/>
        <v>4.4261184255637499E-2</v>
      </c>
    </row>
    <row r="532" spans="1:9" x14ac:dyDescent="0.25">
      <c r="A532" s="8">
        <v>44513</v>
      </c>
      <c r="B532">
        <v>30</v>
      </c>
      <c r="C532">
        <v>36</v>
      </c>
      <c r="D532">
        <v>35</v>
      </c>
      <c r="E532">
        <v>-22</v>
      </c>
      <c r="F532">
        <v>-4</v>
      </c>
      <c r="G532">
        <v>9</v>
      </c>
      <c r="H532" s="34">
        <f>VLOOKUP(A532,[1]barmm!$B:$F,4,FALSE)</f>
        <v>2.2620545897888499E-2</v>
      </c>
      <c r="I532" s="38">
        <f t="shared" si="8"/>
        <v>2.2620545897888499E-2</v>
      </c>
    </row>
    <row r="533" spans="1:9" x14ac:dyDescent="0.25">
      <c r="A533" s="8">
        <v>44514</v>
      </c>
      <c r="B533">
        <v>25</v>
      </c>
      <c r="C533">
        <v>39</v>
      </c>
      <c r="D533">
        <v>47</v>
      </c>
      <c r="E533">
        <v>-32</v>
      </c>
      <c r="F533">
        <v>-20</v>
      </c>
      <c r="G533">
        <v>10</v>
      </c>
      <c r="H533" s="34">
        <f>VLOOKUP(A533,[1]barmm!$B:$F,4,FALSE)</f>
        <v>7.6573571986010697E-2</v>
      </c>
      <c r="I533" s="38">
        <f t="shared" si="8"/>
        <v>7.6573571986010697E-2</v>
      </c>
    </row>
    <row r="534" spans="1:9" x14ac:dyDescent="0.25">
      <c r="A534" s="8">
        <v>44515</v>
      </c>
      <c r="B534">
        <v>45</v>
      </c>
      <c r="C534">
        <v>47</v>
      </c>
      <c r="D534">
        <v>31</v>
      </c>
      <c r="E534">
        <v>-23</v>
      </c>
      <c r="F534">
        <v>-10</v>
      </c>
      <c r="G534">
        <v>10</v>
      </c>
      <c r="H534" s="34">
        <f>VLOOKUP(A534,[1]barmm!$B:$F,4,FALSE)</f>
        <v>2.9155923691968101E-2</v>
      </c>
      <c r="I534" s="38">
        <f t="shared" si="8"/>
        <v>2.9155923691968101E-2</v>
      </c>
    </row>
    <row r="535" spans="1:9" x14ac:dyDescent="0.25">
      <c r="A535" s="8">
        <v>44516</v>
      </c>
      <c r="B535">
        <v>42</v>
      </c>
      <c r="C535">
        <v>53</v>
      </c>
      <c r="D535">
        <v>31</v>
      </c>
      <c r="E535">
        <v>-23</v>
      </c>
      <c r="F535">
        <v>-11</v>
      </c>
      <c r="G535">
        <v>11</v>
      </c>
      <c r="H535" s="34">
        <f>VLOOKUP(A535,[1]barmm!$B:$F,4,FALSE)</f>
        <v>2.4983106342005901E-2</v>
      </c>
      <c r="I535" s="38">
        <f t="shared" si="8"/>
        <v>2.4983106342005901E-2</v>
      </c>
    </row>
    <row r="536" spans="1:9" x14ac:dyDescent="0.25">
      <c r="A536" s="8">
        <v>44517</v>
      </c>
      <c r="B536">
        <v>53</v>
      </c>
      <c r="C536">
        <v>66</v>
      </c>
      <c r="D536">
        <v>28</v>
      </c>
      <c r="E536">
        <v>-23</v>
      </c>
      <c r="F536">
        <v>-12</v>
      </c>
      <c r="G536">
        <v>10</v>
      </c>
      <c r="H536" s="34">
        <f>VLOOKUP(A536,[1]barmm!$B:$F,4,FALSE)</f>
        <v>5.1303270598317498E-2</v>
      </c>
      <c r="I536" s="38">
        <f t="shared" si="8"/>
        <v>5.1303270598317498E-2</v>
      </c>
    </row>
    <row r="537" spans="1:9" x14ac:dyDescent="0.25">
      <c r="A537" s="8">
        <v>44518</v>
      </c>
      <c r="B537">
        <v>63</v>
      </c>
      <c r="C537">
        <v>64</v>
      </c>
      <c r="D537">
        <v>43</v>
      </c>
      <c r="E537">
        <v>-20</v>
      </c>
      <c r="F537">
        <v>-9</v>
      </c>
      <c r="G537">
        <v>8</v>
      </c>
      <c r="H537" s="34">
        <f>VLOOKUP(A537,[1]barmm!$B:$F,4,FALSE)</f>
        <v>4.0681146667645801E-2</v>
      </c>
      <c r="I537" s="38">
        <f t="shared" si="8"/>
        <v>4.0681146667645801E-2</v>
      </c>
    </row>
    <row r="538" spans="1:9" x14ac:dyDescent="0.25">
      <c r="A538" s="8">
        <v>44519</v>
      </c>
      <c r="B538">
        <v>46</v>
      </c>
      <c r="C538">
        <v>58</v>
      </c>
      <c r="D538">
        <v>40</v>
      </c>
      <c r="E538">
        <v>-21</v>
      </c>
      <c r="F538">
        <v>-5</v>
      </c>
      <c r="G538">
        <v>10</v>
      </c>
      <c r="H538" s="34">
        <f>VLOOKUP(A538,[1]barmm!$B:$F,4,FALSE)</f>
        <v>6.1249680598931197E-2</v>
      </c>
      <c r="I538" s="38">
        <f t="shared" si="8"/>
        <v>6.1249680598931197E-2</v>
      </c>
    </row>
    <row r="539" spans="1:9" x14ac:dyDescent="0.25">
      <c r="A539" s="8">
        <v>44520</v>
      </c>
      <c r="B539">
        <v>45</v>
      </c>
      <c r="C539">
        <v>50</v>
      </c>
      <c r="D539">
        <v>46</v>
      </c>
      <c r="E539">
        <v>-17</v>
      </c>
      <c r="F539">
        <v>0</v>
      </c>
      <c r="G539">
        <v>7</v>
      </c>
      <c r="H539" s="34">
        <f>VLOOKUP(A539,[1]barmm!$B:$F,4,FALSE)</f>
        <v>3.3054844479827102E-2</v>
      </c>
      <c r="I539" s="38">
        <f t="shared" si="8"/>
        <v>3.3054844479827102E-2</v>
      </c>
    </row>
    <row r="540" spans="1:9" x14ac:dyDescent="0.25">
      <c r="A540" s="8">
        <v>44521</v>
      </c>
      <c r="B540">
        <v>37</v>
      </c>
      <c r="C540">
        <v>41</v>
      </c>
      <c r="D540">
        <v>54</v>
      </c>
      <c r="E540">
        <v>-29</v>
      </c>
      <c r="F540">
        <v>-16</v>
      </c>
      <c r="G540">
        <v>9</v>
      </c>
      <c r="H540" s="34">
        <f>VLOOKUP(A540,[1]barmm!$B:$F,4,FALSE)</f>
        <v>3.5621983100725001E-2</v>
      </c>
      <c r="I540" s="38">
        <f t="shared" si="8"/>
        <v>3.5621983100725001E-2</v>
      </c>
    </row>
    <row r="541" spans="1:9" x14ac:dyDescent="0.25">
      <c r="A541" s="8">
        <v>44522</v>
      </c>
      <c r="B541">
        <v>55</v>
      </c>
      <c r="C541">
        <v>63</v>
      </c>
      <c r="D541">
        <v>42</v>
      </c>
      <c r="E541">
        <v>-16</v>
      </c>
      <c r="F541">
        <v>-7</v>
      </c>
      <c r="G541">
        <v>9</v>
      </c>
      <c r="H541" s="34">
        <f>VLOOKUP(A541,[1]barmm!$B:$F,4,FALSE)</f>
        <v>5.1457345189500799E-2</v>
      </c>
      <c r="I541" s="38">
        <f t="shared" si="8"/>
        <v>5.1457345189500799E-2</v>
      </c>
    </row>
    <row r="542" spans="1:9" x14ac:dyDescent="0.25">
      <c r="A542" s="8">
        <v>44523</v>
      </c>
      <c r="B542">
        <v>49</v>
      </c>
      <c r="C542">
        <v>55</v>
      </c>
      <c r="D542">
        <v>42</v>
      </c>
      <c r="E542">
        <v>-17</v>
      </c>
      <c r="F542">
        <v>-6</v>
      </c>
      <c r="G542">
        <v>10</v>
      </c>
      <c r="H542" s="34">
        <f>VLOOKUP(A542,[1]barmm!$B:$F,4,FALSE)</f>
        <v>4.8957487663742298E-2</v>
      </c>
      <c r="I542" s="38">
        <f t="shared" si="8"/>
        <v>4.8957487663742298E-2</v>
      </c>
    </row>
    <row r="543" spans="1:9" x14ac:dyDescent="0.25">
      <c r="A543" s="8">
        <v>44524</v>
      </c>
      <c r="B543">
        <v>46</v>
      </c>
      <c r="C543">
        <v>51</v>
      </c>
      <c r="D543">
        <v>30</v>
      </c>
      <c r="E543">
        <v>-27</v>
      </c>
      <c r="F543">
        <v>-10</v>
      </c>
      <c r="G543">
        <v>11</v>
      </c>
      <c r="H543" s="34">
        <f>VLOOKUP(A543,[1]barmm!$B:$F,4,FALSE)</f>
        <v>6.5348680601401796E-2</v>
      </c>
      <c r="I543" s="38">
        <f t="shared" si="8"/>
        <v>6.5348680601401796E-2</v>
      </c>
    </row>
    <row r="544" spans="1:9" x14ac:dyDescent="0.25">
      <c r="A544" s="8">
        <v>44525</v>
      </c>
      <c r="B544">
        <v>57</v>
      </c>
      <c r="C544">
        <v>61</v>
      </c>
      <c r="D544">
        <v>39</v>
      </c>
      <c r="E544">
        <v>-23</v>
      </c>
      <c r="F544">
        <v>-8</v>
      </c>
      <c r="G544">
        <v>10</v>
      </c>
      <c r="H544" s="34">
        <f>VLOOKUP(A544,[1]barmm!$B:$F,4,FALSE)</f>
        <v>0.18483450782529801</v>
      </c>
      <c r="I544" s="38">
        <f t="shared" si="8"/>
        <v>0.18483450782529801</v>
      </c>
    </row>
    <row r="545" spans="1:9" x14ac:dyDescent="0.25">
      <c r="A545" s="8">
        <v>44526</v>
      </c>
      <c r="B545">
        <v>41</v>
      </c>
      <c r="C545">
        <v>58</v>
      </c>
      <c r="D545">
        <v>37</v>
      </c>
      <c r="E545">
        <v>-20</v>
      </c>
      <c r="F545">
        <v>-5</v>
      </c>
      <c r="G545">
        <v>11</v>
      </c>
      <c r="H545" s="34">
        <f>VLOOKUP(A545,[1]barmm!$B:$F,4,FALSE)</f>
        <v>3.7963423659985299E-2</v>
      </c>
      <c r="I545" s="38">
        <f t="shared" si="8"/>
        <v>3.7963423659985299E-2</v>
      </c>
    </row>
    <row r="546" spans="1:9" x14ac:dyDescent="0.25">
      <c r="A546" s="8">
        <v>44527</v>
      </c>
      <c r="B546">
        <v>39</v>
      </c>
      <c r="C546">
        <v>54</v>
      </c>
      <c r="D546">
        <v>51</v>
      </c>
      <c r="E546">
        <v>-17</v>
      </c>
      <c r="F546">
        <v>2</v>
      </c>
      <c r="G546">
        <v>8</v>
      </c>
      <c r="H546" s="34">
        <f>VLOOKUP(A546,[1]barmm!$B:$F,4,FALSE)</f>
        <v>0.174811533752605</v>
      </c>
      <c r="I546" s="38">
        <f t="shared" si="8"/>
        <v>0.174811533752605</v>
      </c>
    </row>
    <row r="547" spans="1:9" x14ac:dyDescent="0.25">
      <c r="A547" s="8">
        <v>44528</v>
      </c>
      <c r="B547">
        <v>33</v>
      </c>
      <c r="C547">
        <v>34</v>
      </c>
      <c r="D547">
        <v>54</v>
      </c>
      <c r="E547">
        <v>-25</v>
      </c>
      <c r="F547">
        <v>-17</v>
      </c>
      <c r="G547">
        <v>6</v>
      </c>
      <c r="H547" s="34">
        <f>VLOOKUP(A547,[1]barmm!$B:$F,4,FALSE)</f>
        <v>1.49869197534768E-2</v>
      </c>
      <c r="I547" s="38">
        <f t="shared" si="8"/>
        <v>1.49869197534768E-2</v>
      </c>
    </row>
    <row r="548" spans="1:9" x14ac:dyDescent="0.25">
      <c r="A548" s="8">
        <v>44529</v>
      </c>
      <c r="B548">
        <v>54</v>
      </c>
      <c r="C548">
        <v>62</v>
      </c>
      <c r="D548">
        <v>45</v>
      </c>
      <c r="E548">
        <v>-11</v>
      </c>
      <c r="F548">
        <v>-13</v>
      </c>
      <c r="G548">
        <v>9</v>
      </c>
      <c r="H548" s="34">
        <f>VLOOKUP(A548,[1]barmm!$B:$F,4,FALSE)</f>
        <v>7.6411401764626893E-2</v>
      </c>
      <c r="I548" s="38">
        <f t="shared" si="8"/>
        <v>7.6411401764626893E-2</v>
      </c>
    </row>
    <row r="549" spans="1:9" x14ac:dyDescent="0.25">
      <c r="A549" s="8">
        <v>44530</v>
      </c>
      <c r="B549">
        <v>47</v>
      </c>
      <c r="C549">
        <v>57</v>
      </c>
      <c r="D549">
        <v>40</v>
      </c>
      <c r="E549">
        <v>-21</v>
      </c>
      <c r="F549">
        <v>-35</v>
      </c>
      <c r="G549">
        <v>12</v>
      </c>
      <c r="H549" s="34">
        <f>VLOOKUP(A549,[1]barmm!$B:$F,4,FALSE)</f>
        <v>0.18552029335462999</v>
      </c>
      <c r="I549" s="38">
        <f t="shared" si="8"/>
        <v>0.18552029335462999</v>
      </c>
    </row>
    <row r="550" spans="1:9" x14ac:dyDescent="0.25">
      <c r="A550" s="8">
        <v>44531</v>
      </c>
      <c r="B550">
        <v>50</v>
      </c>
      <c r="C550">
        <v>60</v>
      </c>
      <c r="D550">
        <v>33</v>
      </c>
      <c r="E550">
        <v>-22</v>
      </c>
      <c r="F550">
        <v>-9</v>
      </c>
      <c r="G550">
        <v>9</v>
      </c>
      <c r="H550" s="34">
        <f>VLOOKUP(A550,[1]barmm!$B:$F,4,FALSE)</f>
        <v>4.5984958854421297E-2</v>
      </c>
      <c r="I550" s="38">
        <f t="shared" si="8"/>
        <v>4.5984958854421297E-2</v>
      </c>
    </row>
    <row r="551" spans="1:9" x14ac:dyDescent="0.25">
      <c r="A551" s="8">
        <v>44532</v>
      </c>
      <c r="B551">
        <v>59</v>
      </c>
      <c r="C551">
        <v>71</v>
      </c>
      <c r="D551">
        <v>38</v>
      </c>
      <c r="E551">
        <v>-33</v>
      </c>
      <c r="F551">
        <v>-6</v>
      </c>
      <c r="G551">
        <v>10</v>
      </c>
      <c r="H551" s="34">
        <f>VLOOKUP(A551,[1]barmm!$B:$F,4,FALSE)</f>
        <v>0.15712947932648</v>
      </c>
      <c r="I551" s="38">
        <f t="shared" si="8"/>
        <v>0.15712947932648</v>
      </c>
    </row>
    <row r="552" spans="1:9" x14ac:dyDescent="0.25">
      <c r="A552" s="8">
        <v>44533</v>
      </c>
      <c r="B552">
        <v>36</v>
      </c>
      <c r="C552">
        <v>47</v>
      </c>
      <c r="D552">
        <v>32</v>
      </c>
      <c r="E552">
        <v>-39</v>
      </c>
      <c r="F552">
        <v>-1</v>
      </c>
      <c r="G552">
        <v>13</v>
      </c>
      <c r="H552" s="34">
        <f>VLOOKUP(A552,[1]barmm!$B:$F,4,FALSE)</f>
        <v>6.9948552437179203E-3</v>
      </c>
      <c r="I552" s="38">
        <f t="shared" si="8"/>
        <v>6.9948552437179203E-3</v>
      </c>
    </row>
    <row r="553" spans="1:9" x14ac:dyDescent="0.25">
      <c r="A553" s="8">
        <v>44534</v>
      </c>
      <c r="B553">
        <v>32</v>
      </c>
      <c r="C553">
        <v>47</v>
      </c>
      <c r="D553">
        <v>38</v>
      </c>
      <c r="E553">
        <v>-38</v>
      </c>
      <c r="F553">
        <v>0</v>
      </c>
      <c r="G553">
        <v>6</v>
      </c>
      <c r="H553" s="34">
        <f>VLOOKUP(A553,[1]barmm!$B:$F,4,FALSE)</f>
        <v>3.66853152519757E-2</v>
      </c>
      <c r="I553" s="38">
        <f t="shared" si="8"/>
        <v>3.66853152519757E-2</v>
      </c>
    </row>
    <row r="554" spans="1:9" x14ac:dyDescent="0.25">
      <c r="A554" s="8">
        <v>44535</v>
      </c>
      <c r="B554">
        <v>34</v>
      </c>
      <c r="C554">
        <v>43</v>
      </c>
      <c r="D554">
        <v>50</v>
      </c>
      <c r="E554">
        <v>-33</v>
      </c>
      <c r="F554">
        <v>-13</v>
      </c>
      <c r="G554">
        <v>7</v>
      </c>
      <c r="H554" s="34">
        <f>VLOOKUP(A554,[1]barmm!$B:$F,4,FALSE)</f>
        <v>7.6056741417202603E-2</v>
      </c>
      <c r="I554" s="38">
        <f t="shared" si="8"/>
        <v>7.6056741417202603E-2</v>
      </c>
    </row>
    <row r="555" spans="1:9" x14ac:dyDescent="0.25">
      <c r="A555" s="8">
        <v>44536</v>
      </c>
      <c r="B555">
        <v>58</v>
      </c>
      <c r="C555">
        <v>69</v>
      </c>
      <c r="D555">
        <v>45</v>
      </c>
      <c r="E555">
        <v>-27</v>
      </c>
      <c r="F555">
        <v>-3</v>
      </c>
      <c r="G555">
        <v>9</v>
      </c>
      <c r="H555" s="34">
        <f>VLOOKUP(A555,[1]barmm!$B:$F,4,FALSE)</f>
        <v>4.9516822736818199E-2</v>
      </c>
      <c r="I555" s="38">
        <f t="shared" si="8"/>
        <v>4.9516822736818199E-2</v>
      </c>
    </row>
    <row r="556" spans="1:9" x14ac:dyDescent="0.25">
      <c r="A556" s="8">
        <v>44537</v>
      </c>
      <c r="B556">
        <v>47</v>
      </c>
      <c r="C556">
        <v>61</v>
      </c>
      <c r="D556">
        <v>37</v>
      </c>
      <c r="E556">
        <v>-32</v>
      </c>
      <c r="F556">
        <v>-5</v>
      </c>
      <c r="G556">
        <v>10</v>
      </c>
      <c r="H556" s="34">
        <f>VLOOKUP(A556,[1]barmm!$B:$F,4,FALSE)</f>
        <v>2.7855975936187501E-2</v>
      </c>
      <c r="I556" s="38">
        <f t="shared" si="8"/>
        <v>2.7855975936187501E-2</v>
      </c>
    </row>
    <row r="557" spans="1:9" x14ac:dyDescent="0.25">
      <c r="A557" s="8">
        <v>44538</v>
      </c>
      <c r="B557">
        <v>61</v>
      </c>
      <c r="C557">
        <v>73</v>
      </c>
      <c r="D557">
        <v>41</v>
      </c>
      <c r="E557">
        <v>-30</v>
      </c>
      <c r="F557">
        <v>-32</v>
      </c>
      <c r="G557">
        <v>13</v>
      </c>
      <c r="H557" s="34">
        <f>VLOOKUP(A557,[1]barmm!$B:$F,4,FALSE)</f>
        <v>2.2727335492271999E-2</v>
      </c>
      <c r="I557" s="38">
        <f t="shared" si="8"/>
        <v>2.2727335492271999E-2</v>
      </c>
    </row>
    <row r="558" spans="1:9" x14ac:dyDescent="0.25">
      <c r="A558" s="8">
        <v>44539</v>
      </c>
      <c r="B558">
        <v>47</v>
      </c>
      <c r="C558">
        <v>57</v>
      </c>
      <c r="D558">
        <v>31</v>
      </c>
      <c r="E558">
        <v>-31</v>
      </c>
      <c r="F558">
        <v>-3</v>
      </c>
      <c r="G558">
        <v>9</v>
      </c>
      <c r="H558" s="34">
        <f>VLOOKUP(A558,[1]barmm!$B:$F,4,FALSE)</f>
        <v>3.2928269871975398E-2</v>
      </c>
      <c r="I558" s="38">
        <f t="shared" si="8"/>
        <v>3.2928269871975398E-2</v>
      </c>
    </row>
    <row r="559" spans="1:9" x14ac:dyDescent="0.25">
      <c r="A559" s="8">
        <v>44540</v>
      </c>
      <c r="B559">
        <v>43</v>
      </c>
      <c r="C559">
        <v>55</v>
      </c>
      <c r="D559">
        <v>32</v>
      </c>
      <c r="E559">
        <v>-30</v>
      </c>
      <c r="F559">
        <v>1</v>
      </c>
      <c r="G559">
        <v>11</v>
      </c>
      <c r="H559" s="34">
        <f>VLOOKUP(A559,[1]barmm!$B:$F,4,FALSE)</f>
        <v>4.7349731933017503E-2</v>
      </c>
      <c r="I559" s="38">
        <f t="shared" si="8"/>
        <v>4.7349731933017503E-2</v>
      </c>
    </row>
    <row r="560" spans="1:9" x14ac:dyDescent="0.25">
      <c r="A560" s="8">
        <v>44541</v>
      </c>
      <c r="B560">
        <v>42</v>
      </c>
      <c r="C560">
        <v>50</v>
      </c>
      <c r="D560">
        <v>37</v>
      </c>
      <c r="E560">
        <v>-26</v>
      </c>
      <c r="F560">
        <v>10</v>
      </c>
      <c r="G560">
        <v>8</v>
      </c>
      <c r="H560" s="34">
        <f>VLOOKUP(A560,[1]barmm!$B:$F,4,FALSE)</f>
        <v>5.3284564174853201E-2</v>
      </c>
      <c r="I560" s="38">
        <f t="shared" si="8"/>
        <v>5.3284564174853201E-2</v>
      </c>
    </row>
    <row r="561" spans="1:9" x14ac:dyDescent="0.25">
      <c r="A561" s="8">
        <v>44542</v>
      </c>
      <c r="B561">
        <v>42</v>
      </c>
      <c r="C561">
        <v>53</v>
      </c>
      <c r="D561">
        <v>47</v>
      </c>
      <c r="E561">
        <v>-36</v>
      </c>
      <c r="F561">
        <v>-7</v>
      </c>
      <c r="G561">
        <v>8</v>
      </c>
      <c r="H561" s="34">
        <f>VLOOKUP(A561,[1]barmm!$B:$F,4,FALSE)</f>
        <v>5.2010407993910802E-2</v>
      </c>
      <c r="I561" s="38">
        <f t="shared" si="8"/>
        <v>5.2010407993910802E-2</v>
      </c>
    </row>
    <row r="562" spans="1:9" x14ac:dyDescent="0.25">
      <c r="A562" s="8">
        <v>44543</v>
      </c>
      <c r="B562">
        <v>54</v>
      </c>
      <c r="C562">
        <v>60</v>
      </c>
      <c r="D562">
        <v>32</v>
      </c>
      <c r="E562">
        <v>-25</v>
      </c>
      <c r="F562">
        <v>-1</v>
      </c>
      <c r="G562">
        <v>9</v>
      </c>
      <c r="H562" s="34">
        <f>VLOOKUP(A562,[1]barmm!$B:$F,4,FALSE)</f>
        <v>1.06719650045147E-2</v>
      </c>
      <c r="I562" s="38">
        <f t="shared" si="8"/>
        <v>1.06719650045147E-2</v>
      </c>
    </row>
    <row r="563" spans="1:9" x14ac:dyDescent="0.25">
      <c r="A563" s="8">
        <v>44544</v>
      </c>
      <c r="B563">
        <v>56</v>
      </c>
      <c r="C563">
        <v>62</v>
      </c>
      <c r="D563">
        <v>26</v>
      </c>
      <c r="E563">
        <v>-24</v>
      </c>
      <c r="F563">
        <v>0</v>
      </c>
      <c r="G563">
        <v>10</v>
      </c>
      <c r="H563" s="34">
        <f>VLOOKUP(A563,[1]barmm!$B:$F,4,FALSE)</f>
        <v>2.58611347517833E-2</v>
      </c>
      <c r="I563" s="38">
        <f t="shared" si="8"/>
        <v>2.58611347517833E-2</v>
      </c>
    </row>
    <row r="564" spans="1:9" x14ac:dyDescent="0.25">
      <c r="A564" s="8">
        <v>44545</v>
      </c>
      <c r="B564">
        <v>62</v>
      </c>
      <c r="C564">
        <v>75</v>
      </c>
      <c r="D564">
        <v>31</v>
      </c>
      <c r="E564">
        <v>-31</v>
      </c>
      <c r="F564">
        <v>-2</v>
      </c>
      <c r="G564">
        <v>9</v>
      </c>
      <c r="H564" s="34">
        <f>VLOOKUP(A564,[1]barmm!$B:$F,4,FALSE)</f>
        <v>2.43592156080485E-2</v>
      </c>
      <c r="I564" s="38">
        <f t="shared" si="8"/>
        <v>2.43592156080485E-2</v>
      </c>
    </row>
    <row r="565" spans="1:9" x14ac:dyDescent="0.25">
      <c r="A565" s="8">
        <v>44546</v>
      </c>
      <c r="B565">
        <v>28</v>
      </c>
      <c r="C565">
        <v>34</v>
      </c>
      <c r="D565">
        <v>12</v>
      </c>
      <c r="E565">
        <v>-30</v>
      </c>
      <c r="F565">
        <v>-14</v>
      </c>
      <c r="G565">
        <v>11</v>
      </c>
      <c r="H565" s="34">
        <f>VLOOKUP(A565,[1]barmm!$B:$F,4,FALSE)</f>
        <v>4.7454161198231901E-3</v>
      </c>
      <c r="I565" s="38">
        <f t="shared" si="8"/>
        <v>4.7454161198231901E-3</v>
      </c>
    </row>
    <row r="566" spans="1:9" x14ac:dyDescent="0.25">
      <c r="A566" s="8">
        <v>44547</v>
      </c>
      <c r="B566">
        <v>-29</v>
      </c>
      <c r="C566">
        <v>-26</v>
      </c>
      <c r="D566">
        <v>-23</v>
      </c>
      <c r="E566">
        <v>-63</v>
      </c>
      <c r="F566">
        <v>-35</v>
      </c>
      <c r="G566">
        <v>9</v>
      </c>
      <c r="H566" s="34">
        <f>VLOOKUP(A566,[1]barmm!$B:$F,4,FALSE)</f>
        <v>1.52971357462098E-2</v>
      </c>
      <c r="I566" s="38">
        <f t="shared" si="8"/>
        <v>1.52971357462098E-2</v>
      </c>
    </row>
    <row r="567" spans="1:9" x14ac:dyDescent="0.25">
      <c r="A567" s="8">
        <v>44548</v>
      </c>
      <c r="B567">
        <v>48</v>
      </c>
      <c r="C567">
        <v>60</v>
      </c>
      <c r="D567">
        <v>45</v>
      </c>
      <c r="E567">
        <v>-22</v>
      </c>
      <c r="F567">
        <v>11</v>
      </c>
      <c r="G567">
        <v>-1</v>
      </c>
      <c r="H567" s="34">
        <f>VLOOKUP(A567,[1]barmm!$B:$F,4,FALSE)</f>
        <v>2.7428661121987899E-2</v>
      </c>
      <c r="I567" s="38">
        <f t="shared" si="8"/>
        <v>2.7428661121987899E-2</v>
      </c>
    </row>
    <row r="568" spans="1:9" x14ac:dyDescent="0.25">
      <c r="A568" s="8">
        <v>44549</v>
      </c>
      <c r="B568">
        <v>42</v>
      </c>
      <c r="C568">
        <v>41</v>
      </c>
      <c r="D568">
        <v>47</v>
      </c>
      <c r="E568">
        <v>-32</v>
      </c>
      <c r="F568">
        <v>-11</v>
      </c>
      <c r="G568">
        <v>6</v>
      </c>
      <c r="H568" s="34">
        <f>VLOOKUP(A568,[1]barmm!$B:$F,4,FALSE)</f>
        <v>2.9874049506795699E-2</v>
      </c>
      <c r="I568" s="38">
        <f t="shared" si="8"/>
        <v>2.9874049506795699E-2</v>
      </c>
    </row>
    <row r="569" spans="1:9" x14ac:dyDescent="0.25">
      <c r="A569" s="8">
        <v>44550</v>
      </c>
      <c r="B569">
        <v>66</v>
      </c>
      <c r="C569">
        <v>74</v>
      </c>
      <c r="D569">
        <v>36</v>
      </c>
      <c r="E569">
        <v>-27</v>
      </c>
      <c r="F569">
        <v>-9</v>
      </c>
      <c r="G569">
        <v>7</v>
      </c>
      <c r="H569" s="34">
        <f>VLOOKUP(A569,[1]barmm!$B:$F,4,FALSE)</f>
        <v>3.1020299285005701E-2</v>
      </c>
      <c r="I569" s="38">
        <f t="shared" si="8"/>
        <v>3.1020299285005701E-2</v>
      </c>
    </row>
    <row r="570" spans="1:9" x14ac:dyDescent="0.25">
      <c r="A570" s="8">
        <v>44551</v>
      </c>
      <c r="B570">
        <v>60</v>
      </c>
      <c r="C570">
        <v>67</v>
      </c>
      <c r="D570">
        <v>33</v>
      </c>
      <c r="E570">
        <v>-24</v>
      </c>
      <c r="F570">
        <v>-11</v>
      </c>
      <c r="G570">
        <v>9</v>
      </c>
      <c r="H570" s="34">
        <f>VLOOKUP(A570,[1]barmm!$B:$F,4,FALSE)</f>
        <v>0.107726986633691</v>
      </c>
      <c r="I570" s="38">
        <f t="shared" si="8"/>
        <v>0.107726986633691</v>
      </c>
    </row>
    <row r="571" spans="1:9" x14ac:dyDescent="0.25">
      <c r="A571" s="8">
        <v>44552</v>
      </c>
      <c r="B571">
        <v>71</v>
      </c>
      <c r="C571">
        <v>83</v>
      </c>
      <c r="D571">
        <v>28</v>
      </c>
      <c r="E571">
        <v>-36</v>
      </c>
      <c r="F571">
        <v>-12</v>
      </c>
      <c r="G571">
        <v>9</v>
      </c>
      <c r="H571" s="34" t="str">
        <f>VLOOKUP(A571,[1]barmm!$B:$F,4,FALSE)</f>
        <v>NaN</v>
      </c>
      <c r="I571" s="38">
        <f t="shared" si="8"/>
        <v>0.107726986633691</v>
      </c>
    </row>
    <row r="572" spans="1:9" x14ac:dyDescent="0.25">
      <c r="A572" s="8">
        <v>44553</v>
      </c>
      <c r="B572">
        <v>75</v>
      </c>
      <c r="C572">
        <v>77</v>
      </c>
      <c r="D572">
        <v>41</v>
      </c>
      <c r="E572">
        <v>-24</v>
      </c>
      <c r="F572">
        <v>-15</v>
      </c>
      <c r="G572">
        <v>5</v>
      </c>
      <c r="H572" s="34">
        <f>VLOOKUP(A572,[1]barmm!$B:$F,4,FALSE)</f>
        <v>6.5958744587924695E-2</v>
      </c>
      <c r="I572" s="38">
        <f t="shared" si="8"/>
        <v>6.5958744587924695E-2</v>
      </c>
    </row>
    <row r="573" spans="1:9" x14ac:dyDescent="0.25">
      <c r="A573" s="8">
        <v>44554</v>
      </c>
      <c r="B573">
        <v>63</v>
      </c>
      <c r="C573">
        <v>92</v>
      </c>
      <c r="D573">
        <v>45</v>
      </c>
      <c r="E573">
        <v>-27</v>
      </c>
      <c r="F573">
        <v>-18</v>
      </c>
      <c r="G573">
        <v>8</v>
      </c>
      <c r="H573" s="34">
        <f>VLOOKUP(A573,[1]barmm!$B:$F,4,FALSE)</f>
        <v>6.2858124194799497E-2</v>
      </c>
      <c r="I573" s="38">
        <f t="shared" si="8"/>
        <v>6.2858124194799497E-2</v>
      </c>
    </row>
    <row r="574" spans="1:9" x14ac:dyDescent="0.25">
      <c r="A574" s="8">
        <v>44555</v>
      </c>
      <c r="B574">
        <v>20</v>
      </c>
      <c r="C574">
        <v>28</v>
      </c>
      <c r="D574">
        <v>44</v>
      </c>
      <c r="E574">
        <v>-31</v>
      </c>
      <c r="F574">
        <v>-20</v>
      </c>
      <c r="G574">
        <v>8</v>
      </c>
      <c r="H574" s="34">
        <f>VLOOKUP(A574,[1]barmm!$B:$F,4,FALSE)</f>
        <v>3.5878943259489697E-2</v>
      </c>
      <c r="I574" s="38">
        <f t="shared" si="8"/>
        <v>3.5878943259489697E-2</v>
      </c>
    </row>
    <row r="575" spans="1:9" x14ac:dyDescent="0.25">
      <c r="A575" s="8">
        <v>44556</v>
      </c>
      <c r="B575">
        <v>37</v>
      </c>
      <c r="C575">
        <v>46</v>
      </c>
      <c r="D575">
        <v>47</v>
      </c>
      <c r="E575">
        <v>-26</v>
      </c>
      <c r="F575">
        <v>-14</v>
      </c>
      <c r="G575">
        <v>5</v>
      </c>
      <c r="H575" s="34">
        <f>VLOOKUP(A575,[1]barmm!$B:$F,4,FALSE)</f>
        <v>5.9465596706563803E-2</v>
      </c>
      <c r="I575" s="38">
        <f t="shared" si="8"/>
        <v>5.9465596706563803E-2</v>
      </c>
    </row>
    <row r="576" spans="1:9" x14ac:dyDescent="0.25">
      <c r="A576" s="8">
        <v>44557</v>
      </c>
      <c r="B576">
        <v>64</v>
      </c>
      <c r="C576">
        <v>76</v>
      </c>
      <c r="D576">
        <v>39</v>
      </c>
      <c r="E576">
        <v>-20</v>
      </c>
      <c r="F576">
        <v>-20</v>
      </c>
      <c r="G576">
        <v>8</v>
      </c>
      <c r="H576" s="34">
        <f>VLOOKUP(A576,[1]barmm!$B:$F,4,FALSE)</f>
        <v>3.7017255024688098E-2</v>
      </c>
      <c r="I576" s="38">
        <f t="shared" si="8"/>
        <v>3.7017255024688098E-2</v>
      </c>
    </row>
    <row r="577" spans="1:9" x14ac:dyDescent="0.25">
      <c r="A577" s="8">
        <v>44558</v>
      </c>
      <c r="B577">
        <v>62</v>
      </c>
      <c r="C577">
        <v>65</v>
      </c>
      <c r="D577">
        <v>33</v>
      </c>
      <c r="E577">
        <v>-18</v>
      </c>
      <c r="F577">
        <v>-19</v>
      </c>
      <c r="G577">
        <v>8</v>
      </c>
      <c r="H577" s="34">
        <f>VLOOKUP(A577,[1]barmm!$B:$F,4,FALSE)</f>
        <v>0.15578167036149801</v>
      </c>
      <c r="I577" s="38">
        <f t="shared" si="8"/>
        <v>0.15578167036149801</v>
      </c>
    </row>
    <row r="578" spans="1:9" x14ac:dyDescent="0.25">
      <c r="A578" s="8">
        <v>44559</v>
      </c>
      <c r="B578">
        <v>73</v>
      </c>
      <c r="C578">
        <v>76</v>
      </c>
      <c r="D578">
        <v>38</v>
      </c>
      <c r="E578">
        <v>-24</v>
      </c>
      <c r="F578">
        <v>-22</v>
      </c>
      <c r="G578">
        <v>7</v>
      </c>
      <c r="H578" s="34">
        <f>VLOOKUP(A578,[1]barmm!$B:$F,4,FALSE)</f>
        <v>1.5267510334420401E-2</v>
      </c>
      <c r="I578" s="38">
        <f t="shared" si="8"/>
        <v>1.5267510334420401E-2</v>
      </c>
    </row>
    <row r="579" spans="1:9" x14ac:dyDescent="0.25">
      <c r="A579" s="8">
        <v>44560</v>
      </c>
      <c r="B579">
        <v>73</v>
      </c>
      <c r="C579">
        <v>87</v>
      </c>
      <c r="D579">
        <v>50</v>
      </c>
      <c r="E579">
        <v>-14</v>
      </c>
      <c r="F579">
        <v>-40</v>
      </c>
      <c r="G579">
        <v>9</v>
      </c>
      <c r="H579" s="34">
        <f>VLOOKUP(A579,[1]barmm!$B:$F,4,FALSE)</f>
        <v>2.1897116376092901E-2</v>
      </c>
      <c r="I579" s="38">
        <f t="shared" ref="I579:I580" si="9">IF(H579="NaN",I578,H579)*1</f>
        <v>2.1897116376092901E-2</v>
      </c>
    </row>
    <row r="580" spans="1:9" x14ac:dyDescent="0.25">
      <c r="A580" s="8">
        <v>44561</v>
      </c>
      <c r="B580">
        <v>68</v>
      </c>
      <c r="C580">
        <v>113</v>
      </c>
      <c r="D580">
        <v>62</v>
      </c>
      <c r="E580">
        <v>-29</v>
      </c>
      <c r="F580">
        <v>-27</v>
      </c>
      <c r="G580">
        <v>9</v>
      </c>
      <c r="H580" s="34" t="str">
        <f>VLOOKUP(A580,[1]barmm!$B:$F,4,FALSE)</f>
        <v>NaN</v>
      </c>
      <c r="I580" s="38">
        <f t="shared" si="9"/>
        <v>2.1897116376092901E-2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FC407-AE5F-4283-A8F3-8AF6F056BA14}">
  <dimension ref="A1:BL571"/>
  <sheetViews>
    <sheetView showGridLines="0" zoomScale="85" zoomScaleNormal="85" workbookViewId="0">
      <selection activeCell="E16" sqref="E16"/>
    </sheetView>
  </sheetViews>
  <sheetFormatPr defaultRowHeight="15" x14ac:dyDescent="0.25"/>
  <cols>
    <col min="1" max="1" width="14.85546875" bestFit="1" customWidth="1"/>
    <col min="2" max="2" width="26.85546875" bestFit="1" customWidth="1"/>
    <col min="3" max="3" width="29.140625" bestFit="1" customWidth="1"/>
    <col min="4" max="4" width="11.5703125" bestFit="1" customWidth="1"/>
    <col min="5" max="5" width="19.5703125" bestFit="1" customWidth="1"/>
    <col min="6" max="6" width="14.42578125" bestFit="1" customWidth="1"/>
    <col min="7" max="7" width="13.5703125" bestFit="1" customWidth="1"/>
    <col min="8" max="8" width="15.42578125" bestFit="1" customWidth="1"/>
    <col min="10" max="10" width="14.42578125" bestFit="1" customWidth="1"/>
    <col min="11" max="11" width="26.85546875" bestFit="1" customWidth="1"/>
    <col min="12" max="12" width="29.140625" bestFit="1" customWidth="1"/>
    <col min="13" max="13" width="11.140625" bestFit="1" customWidth="1"/>
    <col min="14" max="14" width="19.5703125" bestFit="1" customWidth="1"/>
    <col min="15" max="15" width="14.42578125" bestFit="1" customWidth="1"/>
    <col min="16" max="16" width="13.5703125" bestFit="1" customWidth="1"/>
    <col min="17" max="17" width="11.140625" bestFit="1" customWidth="1"/>
    <col min="18" max="18" width="7.140625" bestFit="1" customWidth="1"/>
    <col min="19" max="19" width="14.42578125" bestFit="1" customWidth="1"/>
    <col min="20" max="26" width="12.140625" customWidth="1"/>
    <col min="27" max="27" width="4.5703125" customWidth="1"/>
    <col min="28" max="28" width="18.7109375" bestFit="1" customWidth="1"/>
    <col min="29" max="29" width="33.5703125" bestFit="1" customWidth="1"/>
    <col min="30" max="30" width="35.85546875" bestFit="1" customWidth="1"/>
    <col min="31" max="31" width="14.42578125" bestFit="1" customWidth="1"/>
    <col min="32" max="32" width="26.28515625" bestFit="1" customWidth="1"/>
    <col min="33" max="33" width="21.140625" bestFit="1" customWidth="1"/>
    <col min="34" max="34" width="20.28515625" bestFit="1" customWidth="1"/>
    <col min="36" max="36" width="14.42578125" bestFit="1" customWidth="1"/>
    <col min="37" max="37" width="12.85546875" bestFit="1" customWidth="1"/>
    <col min="38" max="38" width="13.5703125" bestFit="1" customWidth="1"/>
    <col min="39" max="39" width="12" bestFit="1" customWidth="1"/>
    <col min="41" max="41" width="14.42578125" bestFit="1" customWidth="1"/>
    <col min="42" max="42" width="12.85546875" bestFit="1" customWidth="1"/>
    <col min="43" max="43" width="13.5703125" bestFit="1" customWidth="1"/>
    <col min="44" max="44" width="12" bestFit="1" customWidth="1"/>
    <col min="46" max="46" width="10.85546875" bestFit="1" customWidth="1"/>
    <col min="47" max="47" width="12.85546875" bestFit="1" customWidth="1"/>
    <col min="48" max="48" width="17.140625" bestFit="1" customWidth="1"/>
    <col min="49" max="49" width="12" bestFit="1" customWidth="1"/>
    <col min="51" max="51" width="11.140625" bestFit="1" customWidth="1"/>
    <col min="52" max="52" width="12.85546875" bestFit="1" customWidth="1"/>
    <col min="53" max="53" width="13.5703125" bestFit="1" customWidth="1"/>
    <col min="54" max="54" width="12" bestFit="1" customWidth="1"/>
    <col min="56" max="56" width="11.140625" bestFit="1" customWidth="1"/>
    <col min="57" max="57" width="12.85546875" bestFit="1" customWidth="1"/>
    <col min="58" max="58" width="13.5703125" bestFit="1" customWidth="1"/>
    <col min="59" max="59" width="12" bestFit="1" customWidth="1"/>
    <col min="61" max="61" width="11.140625" bestFit="1" customWidth="1"/>
    <col min="62" max="62" width="12.85546875" bestFit="1" customWidth="1"/>
    <col min="63" max="63" width="13.5703125" bestFit="1" customWidth="1"/>
    <col min="64" max="64" width="12" bestFit="1" customWidth="1"/>
  </cols>
  <sheetData>
    <row r="1" spans="1:64" ht="30.75" customHeight="1" x14ac:dyDescent="0.25">
      <c r="B1" s="72" t="s">
        <v>57</v>
      </c>
      <c r="C1" s="73"/>
      <c r="D1" s="73"/>
      <c r="E1" s="73"/>
      <c r="F1" s="73"/>
      <c r="G1" s="73"/>
      <c r="H1" s="73"/>
      <c r="I1" s="73"/>
      <c r="J1" s="73"/>
      <c r="K1" s="73"/>
      <c r="L1" s="73"/>
      <c r="M1" s="73"/>
      <c r="N1" s="73"/>
      <c r="O1" s="73"/>
      <c r="P1" s="73"/>
      <c r="Q1" s="74"/>
      <c r="S1" s="72" t="s">
        <v>64</v>
      </c>
      <c r="T1" s="73"/>
      <c r="U1" s="73"/>
      <c r="V1" s="73"/>
      <c r="W1" s="73"/>
      <c r="X1" s="73"/>
      <c r="Y1" s="73"/>
      <c r="Z1" s="74"/>
      <c r="AB1" s="72" t="s">
        <v>62</v>
      </c>
      <c r="AC1" s="73"/>
      <c r="AD1" s="73"/>
      <c r="AE1" s="73"/>
      <c r="AF1" s="73"/>
      <c r="AG1" s="73"/>
      <c r="AH1" s="74"/>
      <c r="AJ1" s="72" t="s">
        <v>95</v>
      </c>
      <c r="AK1" s="73"/>
      <c r="AL1" s="73"/>
      <c r="AM1" s="73"/>
      <c r="AN1" s="73"/>
      <c r="AO1" s="73"/>
      <c r="AP1" s="74"/>
    </row>
    <row r="2" spans="1:64" ht="18.75" customHeight="1" x14ac:dyDescent="0.25">
      <c r="A2" s="22" t="s">
        <v>63</v>
      </c>
      <c r="B2" s="76" t="s">
        <v>18</v>
      </c>
      <c r="C2" s="76"/>
      <c r="D2" s="76"/>
      <c r="E2" s="76"/>
      <c r="F2" s="76"/>
      <c r="G2" s="76"/>
      <c r="H2" s="76"/>
    </row>
    <row r="3" spans="1:64" ht="18.75" customHeight="1" x14ac:dyDescent="0.25">
      <c r="A3" s="22" t="s">
        <v>60</v>
      </c>
      <c r="B3" s="75" t="str">
        <f>TEXT(MIN(A12:A571),"mm/dd/yyyy")&amp;" - "&amp;TEXT(MAX(A12:A571),"mm/dd/yyyy")</f>
        <v>06/20/2020 - 12/31/2021</v>
      </c>
      <c r="C3" s="75"/>
      <c r="D3" s="75"/>
      <c r="E3" s="75"/>
      <c r="F3" s="75"/>
      <c r="G3" s="75"/>
      <c r="H3" s="75"/>
    </row>
    <row r="4" spans="1:64" x14ac:dyDescent="0.25">
      <c r="A4" s="7" t="s">
        <v>46</v>
      </c>
      <c r="B4" s="14">
        <f t="shared" ref="B4:H4" si="0">AVERAGE(B12:B571)</f>
        <v>-0.87663551401869155</v>
      </c>
      <c r="C4" s="14">
        <f t="shared" si="0"/>
        <v>21.555140186915889</v>
      </c>
      <c r="D4" s="14">
        <f t="shared" si="0"/>
        <v>4.8373831775700937</v>
      </c>
      <c r="E4" s="14">
        <f t="shared" si="0"/>
        <v>-53.099065420560748</v>
      </c>
      <c r="F4" s="14">
        <f t="shared" si="0"/>
        <v>-21.817689530685922</v>
      </c>
      <c r="G4" s="14">
        <f t="shared" si="0"/>
        <v>11.9695885509839</v>
      </c>
      <c r="H4" s="14">
        <f t="shared" si="0"/>
        <v>5.1633223633716613E-2</v>
      </c>
    </row>
    <row r="5" spans="1:64" x14ac:dyDescent="0.25">
      <c r="A5" s="7" t="s">
        <v>47</v>
      </c>
      <c r="B5" s="14">
        <f t="shared" ref="B5:H5" si="1">STDEV(B12:B571)</f>
        <v>31.077282487154132</v>
      </c>
      <c r="C5" s="14">
        <f t="shared" si="1"/>
        <v>35.246168101668829</v>
      </c>
      <c r="D5" s="14">
        <f t="shared" si="1"/>
        <v>22.092792575320146</v>
      </c>
      <c r="E5" s="14">
        <f t="shared" si="1"/>
        <v>13.694756202267071</v>
      </c>
      <c r="F5" s="14">
        <f t="shared" si="1"/>
        <v>11.253658166948018</v>
      </c>
      <c r="G5" s="14">
        <f t="shared" si="1"/>
        <v>3.6461997217721738</v>
      </c>
      <c r="H5" s="14">
        <f t="shared" si="1"/>
        <v>5.7472883738231575E-2</v>
      </c>
    </row>
    <row r="6" spans="1:64" x14ac:dyDescent="0.25">
      <c r="A6" s="7" t="s">
        <v>48</v>
      </c>
      <c r="B6" s="9">
        <f t="shared" ref="B6:H6" si="2">MIN(B12:B571)</f>
        <v>-85</v>
      </c>
      <c r="C6" s="9">
        <f t="shared" si="2"/>
        <v>-78</v>
      </c>
      <c r="D6" s="9">
        <f t="shared" si="2"/>
        <v>-41</v>
      </c>
      <c r="E6" s="9">
        <f t="shared" si="2"/>
        <v>-83</v>
      </c>
      <c r="F6" s="9">
        <f t="shared" si="2"/>
        <v>-56</v>
      </c>
      <c r="G6" s="9">
        <f t="shared" si="2"/>
        <v>-1</v>
      </c>
      <c r="H6" s="41">
        <f t="shared" si="2"/>
        <v>0</v>
      </c>
    </row>
    <row r="7" spans="1:64" x14ac:dyDescent="0.25">
      <c r="A7" s="7" t="s">
        <v>49</v>
      </c>
      <c r="B7" s="9">
        <f t="shared" ref="B7:H7" si="3">MAX(B12:B571)</f>
        <v>75</v>
      </c>
      <c r="C7" s="9">
        <f t="shared" si="3"/>
        <v>113</v>
      </c>
      <c r="D7" s="9">
        <f t="shared" si="3"/>
        <v>62</v>
      </c>
      <c r="E7" s="9">
        <f t="shared" si="3"/>
        <v>-11</v>
      </c>
      <c r="F7" s="9">
        <f t="shared" si="3"/>
        <v>11</v>
      </c>
      <c r="G7" s="9">
        <f t="shared" si="3"/>
        <v>26</v>
      </c>
      <c r="H7" s="41">
        <f t="shared" si="3"/>
        <v>0.73400986253302303</v>
      </c>
      <c r="AB7" s="7" t="s">
        <v>65</v>
      </c>
      <c r="AC7" s="30">
        <f t="shared" ref="AC7:AH7" si="4">CORREL(T21:T571,$Z$21:$Z$571)</f>
        <v>4.946786624908095E-2</v>
      </c>
      <c r="AD7" s="30">
        <f t="shared" si="4"/>
        <v>0.10096016307163722</v>
      </c>
      <c r="AE7" s="30">
        <f t="shared" si="4"/>
        <v>7.2424253953078263E-2</v>
      </c>
      <c r="AF7" s="30">
        <f t="shared" si="4"/>
        <v>-0.1386118748818968</v>
      </c>
      <c r="AG7" s="30">
        <f t="shared" si="4"/>
        <v>-6.2159753213693665E-2</v>
      </c>
      <c r="AH7" s="30">
        <f t="shared" si="4"/>
        <v>1.2670495351313286E-2</v>
      </c>
    </row>
    <row r="8" spans="1:64" x14ac:dyDescent="0.25">
      <c r="A8" s="7" t="s">
        <v>50</v>
      </c>
      <c r="B8" s="9">
        <f>B7-B6</f>
        <v>160</v>
      </c>
      <c r="C8" s="9">
        <f t="shared" ref="C8:G8" si="5">C7-C6</f>
        <v>191</v>
      </c>
      <c r="D8" s="9">
        <f t="shared" si="5"/>
        <v>103</v>
      </c>
      <c r="E8" s="9">
        <f t="shared" si="5"/>
        <v>72</v>
      </c>
      <c r="F8" s="9">
        <f t="shared" si="5"/>
        <v>67</v>
      </c>
      <c r="G8" s="9">
        <f t="shared" si="5"/>
        <v>27</v>
      </c>
      <c r="H8" s="9">
        <f t="shared" ref="H8" si="6">H7-H6</f>
        <v>0.73400986253302303</v>
      </c>
      <c r="AB8" s="7" t="s">
        <v>66</v>
      </c>
      <c r="AC8" s="30">
        <f t="shared" ref="AC8:AH8" si="7">RSQ(T21:T571,$Z$21:$Z$571)</f>
        <v>2.4470697912369623E-3</v>
      </c>
      <c r="AD8" s="30">
        <f t="shared" si="7"/>
        <v>1.0192954527451576E-2</v>
      </c>
      <c r="AE8" s="30">
        <f t="shared" si="7"/>
        <v>5.2452725606599747E-3</v>
      </c>
      <c r="AF8" s="30">
        <f t="shared" si="7"/>
        <v>1.9213251858274622E-2</v>
      </c>
      <c r="AG8" s="30">
        <f t="shared" si="7"/>
        <v>3.8638349195873026E-3</v>
      </c>
      <c r="AH8" s="30">
        <f t="shared" si="7"/>
        <v>1.605414524476516E-4</v>
      </c>
    </row>
    <row r="9" spans="1:64" ht="22.5" customHeight="1" thickBot="1" x14ac:dyDescent="0.3">
      <c r="A9" s="8"/>
      <c r="AB9" s="22" t="s">
        <v>67</v>
      </c>
      <c r="AC9" s="21"/>
      <c r="AD9" s="21"/>
      <c r="AE9" s="21"/>
      <c r="AF9" s="21"/>
      <c r="AG9" s="21"/>
      <c r="AH9" s="21"/>
    </row>
    <row r="10" spans="1:64" ht="15.75" thickBot="1" x14ac:dyDescent="0.3">
      <c r="A10" s="69" t="s">
        <v>68</v>
      </c>
      <c r="B10" s="70"/>
      <c r="C10" s="70"/>
      <c r="D10" s="70"/>
      <c r="E10" s="70"/>
      <c r="F10" s="70"/>
      <c r="G10" s="70"/>
      <c r="H10" s="71"/>
      <c r="J10" s="69" t="s">
        <v>58</v>
      </c>
      <c r="K10" s="70"/>
      <c r="L10" s="70"/>
      <c r="M10" s="70"/>
      <c r="N10" s="70"/>
      <c r="O10" s="70"/>
      <c r="P10" s="70"/>
      <c r="Q10" s="71"/>
      <c r="S10" s="69" t="s">
        <v>59</v>
      </c>
      <c r="T10" s="70"/>
      <c r="U10" s="70"/>
      <c r="V10" s="70"/>
      <c r="W10" s="70"/>
      <c r="X10" s="70"/>
      <c r="Y10" s="70"/>
      <c r="Z10" s="71"/>
      <c r="AB10" s="69" t="s">
        <v>61</v>
      </c>
      <c r="AC10" s="70"/>
      <c r="AD10" s="70"/>
      <c r="AE10" s="70"/>
      <c r="AF10" s="70"/>
      <c r="AG10" s="70"/>
      <c r="AH10" s="71"/>
      <c r="AJ10" s="77" t="s">
        <v>96</v>
      </c>
      <c r="AK10" s="77"/>
      <c r="AL10" s="77"/>
      <c r="AM10" s="77"/>
      <c r="AO10" s="77" t="s">
        <v>97</v>
      </c>
      <c r="AP10" s="77"/>
      <c r="AQ10" s="77"/>
      <c r="AR10" s="77"/>
      <c r="AT10" s="77" t="s">
        <v>98</v>
      </c>
      <c r="AU10" s="77"/>
      <c r="AV10" s="77"/>
      <c r="AW10" s="77"/>
      <c r="AY10" s="77" t="s">
        <v>99</v>
      </c>
      <c r="AZ10" s="77"/>
      <c r="BA10" s="77"/>
      <c r="BB10" s="77"/>
      <c r="BD10" s="77" t="s">
        <v>100</v>
      </c>
      <c r="BE10" s="77"/>
      <c r="BF10" s="77"/>
      <c r="BG10" s="77"/>
      <c r="BI10" s="77" t="s">
        <v>101</v>
      </c>
      <c r="BJ10" s="77"/>
      <c r="BK10" s="77"/>
      <c r="BL10" s="77"/>
    </row>
    <row r="11" spans="1:64" s="7" customFormat="1" x14ac:dyDescent="0.25">
      <c r="A11" s="12" t="s">
        <v>38</v>
      </c>
      <c r="B11" s="13" t="s">
        <v>51</v>
      </c>
      <c r="C11" s="13" t="s">
        <v>52</v>
      </c>
      <c r="D11" s="13" t="s">
        <v>53</v>
      </c>
      <c r="E11" s="13" t="s">
        <v>54</v>
      </c>
      <c r="F11" s="13" t="s">
        <v>55</v>
      </c>
      <c r="G11" s="13" t="s">
        <v>56</v>
      </c>
      <c r="H11" s="13" t="s">
        <v>45</v>
      </c>
      <c r="J11" s="17" t="str">
        <f>A11</f>
        <v>date</v>
      </c>
      <c r="K11" s="18" t="str">
        <f t="shared" ref="K11:Q11" si="8">B11</f>
        <v>retail_and_recreation</v>
      </c>
      <c r="L11" s="18" t="str">
        <f t="shared" si="8"/>
        <v>grocery_and_pharmacy</v>
      </c>
      <c r="M11" s="18" t="str">
        <f t="shared" si="8"/>
        <v>parks</v>
      </c>
      <c r="N11" s="18" t="str">
        <f t="shared" si="8"/>
        <v>transit_stations</v>
      </c>
      <c r="O11" s="18" t="str">
        <f t="shared" si="8"/>
        <v>workplaces</v>
      </c>
      <c r="P11" s="18" t="str">
        <f t="shared" si="8"/>
        <v>residential</v>
      </c>
      <c r="Q11" s="18" t="str">
        <f t="shared" si="8"/>
        <v>NO2</v>
      </c>
      <c r="S11" s="20" t="str">
        <f>J11</f>
        <v>date</v>
      </c>
      <c r="T11" s="20" t="str">
        <f t="shared" ref="T11:Z11" si="9">K11</f>
        <v>retail_and_recreation</v>
      </c>
      <c r="U11" s="20" t="str">
        <f t="shared" si="9"/>
        <v>grocery_and_pharmacy</v>
      </c>
      <c r="V11" s="20" t="str">
        <f t="shared" si="9"/>
        <v>parks</v>
      </c>
      <c r="W11" s="20" t="str">
        <f t="shared" si="9"/>
        <v>transit_stations</v>
      </c>
      <c r="X11" s="20" t="str">
        <f t="shared" si="9"/>
        <v>workplaces</v>
      </c>
      <c r="Y11" s="20" t="str">
        <f t="shared" si="9"/>
        <v>residential</v>
      </c>
      <c r="Z11" s="20" t="str">
        <f t="shared" si="9"/>
        <v>NO2</v>
      </c>
      <c r="AB11" s="20" t="str">
        <f>S11</f>
        <v>date</v>
      </c>
      <c r="AC11" s="20" t="str">
        <f>T11&amp;" MAQI"</f>
        <v>retail_and_recreation MAQI</v>
      </c>
      <c r="AD11" s="20" t="str">
        <f t="shared" ref="AD11:AH11" si="10">U11&amp;" MAQI"</f>
        <v>grocery_and_pharmacy MAQI</v>
      </c>
      <c r="AE11" s="20" t="str">
        <f t="shared" si="10"/>
        <v>parks MAQI</v>
      </c>
      <c r="AF11" s="20" t="str">
        <f t="shared" si="10"/>
        <v>transit_stations MAQI</v>
      </c>
      <c r="AG11" s="20" t="str">
        <f t="shared" si="10"/>
        <v>workplaces MAQI</v>
      </c>
      <c r="AH11" s="20" t="str">
        <f t="shared" si="10"/>
        <v>residential MAQI</v>
      </c>
      <c r="AJ11" s="20" t="s">
        <v>38</v>
      </c>
      <c r="AK11" s="20" t="s">
        <v>93</v>
      </c>
      <c r="AL11" s="20" t="s">
        <v>92</v>
      </c>
      <c r="AM11" s="20" t="s">
        <v>94</v>
      </c>
      <c r="AO11" s="20" t="s">
        <v>38</v>
      </c>
      <c r="AP11" s="20" t="s">
        <v>102</v>
      </c>
      <c r="AQ11" s="20" t="s">
        <v>92</v>
      </c>
      <c r="AR11" s="20" t="s">
        <v>103</v>
      </c>
      <c r="AT11" s="20" t="s">
        <v>38</v>
      </c>
      <c r="AU11" s="20" t="s">
        <v>104</v>
      </c>
      <c r="AV11" s="20" t="s">
        <v>92</v>
      </c>
      <c r="AW11" s="20" t="s">
        <v>105</v>
      </c>
      <c r="AY11" s="20" t="s">
        <v>38</v>
      </c>
      <c r="AZ11" s="20" t="s">
        <v>106</v>
      </c>
      <c r="BA11" s="20" t="s">
        <v>92</v>
      </c>
      <c r="BB11" s="20" t="s">
        <v>107</v>
      </c>
      <c r="BD11" s="20" t="s">
        <v>38</v>
      </c>
      <c r="BE11" s="20" t="s">
        <v>108</v>
      </c>
      <c r="BF11" s="20" t="s">
        <v>92</v>
      </c>
      <c r="BG11" s="20" t="s">
        <v>109</v>
      </c>
      <c r="BI11" s="20" t="s">
        <v>38</v>
      </c>
      <c r="BJ11" s="20" t="s">
        <v>110</v>
      </c>
      <c r="BK11" s="20" t="s">
        <v>92</v>
      </c>
      <c r="BL11" s="20" t="s">
        <v>111</v>
      </c>
    </row>
    <row r="12" spans="1:64" x14ac:dyDescent="0.25">
      <c r="A12" s="10">
        <v>44002</v>
      </c>
      <c r="B12" s="11">
        <v>-24</v>
      </c>
      <c r="C12" s="11">
        <v>-15</v>
      </c>
      <c r="D12" s="11">
        <v>-10</v>
      </c>
      <c r="E12" s="11">
        <v>-46</v>
      </c>
      <c r="F12" s="11">
        <v>0</v>
      </c>
      <c r="G12" s="11">
        <v>12</v>
      </c>
      <c r="H12" s="39">
        <v>3.7420937579186297E-2</v>
      </c>
      <c r="J12" s="15">
        <f>A12</f>
        <v>44002</v>
      </c>
      <c r="K12" s="16">
        <f>(B12-B$6)/B$8</f>
        <v>0.38124999999999998</v>
      </c>
      <c r="L12" s="16">
        <f t="shared" ref="L12:P12" si="11">(C12-C$6)/C$8</f>
        <v>0.32984293193717279</v>
      </c>
      <c r="M12" s="16">
        <f t="shared" si="11"/>
        <v>0.30097087378640774</v>
      </c>
      <c r="N12" s="16">
        <f t="shared" si="11"/>
        <v>0.51388888888888884</v>
      </c>
      <c r="O12" s="16">
        <f t="shared" si="11"/>
        <v>0.83582089552238803</v>
      </c>
      <c r="P12" s="16">
        <f t="shared" si="11"/>
        <v>0.48148148148148145</v>
      </c>
      <c r="Q12" s="16">
        <f>(H12-H$6)/H$8</f>
        <v>5.0981518763315983E-2</v>
      </c>
      <c r="R12" s="19">
        <v>1</v>
      </c>
      <c r="S12" s="15">
        <f>J12</f>
        <v>44002</v>
      </c>
      <c r="T12" s="20"/>
      <c r="U12" s="20"/>
      <c r="V12" s="20"/>
      <c r="W12" s="20"/>
      <c r="X12" s="20"/>
      <c r="Y12" s="20"/>
      <c r="Z12" s="20"/>
      <c r="AB12" s="15">
        <f>S12</f>
        <v>44002</v>
      </c>
      <c r="AC12" s="20"/>
      <c r="AD12" s="20"/>
      <c r="AE12" s="20"/>
      <c r="AF12" s="20"/>
      <c r="AG12" s="20"/>
      <c r="AH12" s="20"/>
      <c r="AJ12" s="15">
        <f>$S21</f>
        <v>44011</v>
      </c>
      <c r="AK12" s="16">
        <f>Y21</f>
        <v>0.51481481481481484</v>
      </c>
      <c r="AL12" s="16">
        <f>$Z21</f>
        <v>9.9040576039120753E-2</v>
      </c>
      <c r="AM12" s="16">
        <f>AH21</f>
        <v>5.1980191897456693</v>
      </c>
      <c r="AO12" s="15">
        <f>$S21</f>
        <v>44011</v>
      </c>
      <c r="AP12" s="16">
        <f>X21</f>
        <v>0.63731343283582098</v>
      </c>
      <c r="AQ12" s="16">
        <f>$Z21</f>
        <v>9.9040576039120753E-2</v>
      </c>
      <c r="AR12" s="16">
        <f>AG21</f>
        <v>6.4348720324898343</v>
      </c>
      <c r="AT12" s="15">
        <f>$S21</f>
        <v>44011</v>
      </c>
      <c r="AU12" s="16">
        <f>T21</f>
        <v>0.40625</v>
      </c>
      <c r="AV12" s="16">
        <f>$Z21</f>
        <v>9.9040576039120753E-2</v>
      </c>
      <c r="AW12" s="16">
        <f>AC21</f>
        <v>4.1018541717642307</v>
      </c>
      <c r="AY12" s="15">
        <f>$S21</f>
        <v>44011</v>
      </c>
      <c r="AZ12" s="16">
        <f>U21</f>
        <v>0.36178010471204186</v>
      </c>
      <c r="BA12" s="16">
        <f>$Z21</f>
        <v>9.9040576039120753E-2</v>
      </c>
      <c r="BB12" s="16">
        <f>AD21</f>
        <v>3.6528473397523427</v>
      </c>
      <c r="BD12" s="15">
        <f>$S21</f>
        <v>44011</v>
      </c>
      <c r="BE12" s="16">
        <f>W21</f>
        <v>0.53888888888888886</v>
      </c>
      <c r="BF12" s="16">
        <f>$Z21</f>
        <v>9.9040576039120753E-2</v>
      </c>
      <c r="BG12" s="16">
        <f>AF21</f>
        <v>5.4410920295539196</v>
      </c>
      <c r="BI12" s="15">
        <f>$S21</f>
        <v>44011</v>
      </c>
      <c r="BJ12" s="16">
        <f>V21</f>
        <v>0.26893203883495143</v>
      </c>
      <c r="BK12" s="16">
        <f>$Z21</f>
        <v>9.9040576039120753E-2</v>
      </c>
      <c r="BL12" s="16">
        <f>AE21</f>
        <v>2.7153723210245064</v>
      </c>
    </row>
    <row r="13" spans="1:64" x14ac:dyDescent="0.25">
      <c r="A13" s="10">
        <v>44003</v>
      </c>
      <c r="B13" s="11">
        <v>-30</v>
      </c>
      <c r="C13" s="11">
        <v>-14</v>
      </c>
      <c r="D13" s="11">
        <v>-13</v>
      </c>
      <c r="E13" s="11">
        <v>-50</v>
      </c>
      <c r="F13" s="11">
        <v>-2</v>
      </c>
      <c r="G13" s="11">
        <v>12</v>
      </c>
      <c r="H13" s="39">
        <v>1.23776356791381E-2</v>
      </c>
      <c r="J13" s="15">
        <f t="shared" ref="J13:J76" si="12">A13</f>
        <v>44003</v>
      </c>
      <c r="K13" s="16">
        <f t="shared" ref="K13:K76" si="13">(B13-B$6)/B$8</f>
        <v>0.34375</v>
      </c>
      <c r="L13" s="16">
        <f t="shared" ref="L13:L76" si="14">(C13-C$6)/C$8</f>
        <v>0.33507853403141363</v>
      </c>
      <c r="M13" s="16">
        <f t="shared" ref="M13:M76" si="15">(D13-D$6)/D$8</f>
        <v>0.27184466019417475</v>
      </c>
      <c r="N13" s="16">
        <f t="shared" ref="N13:N76" si="16">(E13-E$6)/E$8</f>
        <v>0.45833333333333331</v>
      </c>
      <c r="O13" s="16">
        <f t="shared" ref="O13:O76" si="17">(F13-F$6)/F$8</f>
        <v>0.80597014925373134</v>
      </c>
      <c r="P13" s="16">
        <f t="shared" ref="P13:P76" si="18">(G13-G$6)/G$8</f>
        <v>0.48148148148148145</v>
      </c>
      <c r="Q13" s="16">
        <f t="shared" ref="Q13:Q76" si="19">(H13-H$6)/H$8</f>
        <v>1.6863037284572224E-2</v>
      </c>
      <c r="R13" s="19">
        <v>2</v>
      </c>
      <c r="S13" s="15">
        <f t="shared" ref="S13:S76" si="20">J13</f>
        <v>44003</v>
      </c>
      <c r="T13" s="20"/>
      <c r="U13" s="20"/>
      <c r="V13" s="20"/>
      <c r="W13" s="20"/>
      <c r="X13" s="20"/>
      <c r="Y13" s="20"/>
      <c r="Z13" s="20"/>
      <c r="AB13" s="15">
        <f t="shared" ref="AB13:AB76" si="21">S13</f>
        <v>44003</v>
      </c>
      <c r="AC13" s="20"/>
      <c r="AD13" s="20"/>
      <c r="AE13" s="20"/>
      <c r="AF13" s="20"/>
      <c r="AG13" s="20"/>
      <c r="AH13" s="20"/>
      <c r="AJ13" s="15">
        <f t="shared" ref="AJ13:AJ76" si="22">$S22</f>
        <v>44012</v>
      </c>
      <c r="AK13" s="16">
        <f t="shared" ref="AK13" si="23">Y22</f>
        <v>0.51851851851851838</v>
      </c>
      <c r="AL13" s="16">
        <f t="shared" ref="AL13:AL76" si="24">$Z22</f>
        <v>9.8412931541112053E-2</v>
      </c>
      <c r="AM13" s="16">
        <f t="shared" ref="AM13:AM76" si="25">AH22</f>
        <v>5.2688047231059976</v>
      </c>
      <c r="AO13" s="15">
        <f t="shared" ref="AO13:AO76" si="26">$S22</f>
        <v>44012</v>
      </c>
      <c r="AP13" s="16">
        <f t="shared" ref="AP13:AP76" si="27">X22</f>
        <v>0.60746268656716418</v>
      </c>
      <c r="AQ13" s="16">
        <f t="shared" ref="AQ13:AQ76" si="28">$Z22</f>
        <v>9.8412931541112053E-2</v>
      </c>
      <c r="AR13" s="16">
        <f t="shared" ref="AR13:AR76" si="29">AG22</f>
        <v>6.1725900961846296</v>
      </c>
      <c r="AT13" s="15">
        <f t="shared" ref="AT13:AT76" si="30">$S22</f>
        <v>44012</v>
      </c>
      <c r="AU13" s="16">
        <f t="shared" ref="AU13:AU76" si="31">T22</f>
        <v>0.41437499999999999</v>
      </c>
      <c r="AV13" s="16">
        <f t="shared" ref="AV13:AV76" si="32">$Z22</f>
        <v>9.8412931541112053E-2</v>
      </c>
      <c r="AW13" s="16">
        <f t="shared" ref="AW13:AW76" si="33">AC22</f>
        <v>4.210574703050022</v>
      </c>
      <c r="AY13" s="15">
        <f t="shared" ref="AY13:AY76" si="34">$S22</f>
        <v>44012</v>
      </c>
      <c r="AZ13" s="16">
        <f t="shared" ref="AZ13:AZ76" si="35">U22</f>
        <v>0.37068062827225129</v>
      </c>
      <c r="BA13" s="16">
        <f t="shared" ref="BA13:BA76" si="36">$Z22</f>
        <v>9.8412931541112053E-2</v>
      </c>
      <c r="BB13" s="16">
        <f t="shared" ref="BB13:BB76" si="37">AD22</f>
        <v>3.7665845582234208</v>
      </c>
      <c r="BD13" s="15">
        <f t="shared" ref="BD13:BD76" si="38">$S22</f>
        <v>44012</v>
      </c>
      <c r="BE13" s="16">
        <f t="shared" ref="BE13:BE76" si="39">W22</f>
        <v>0.55000000000000004</v>
      </c>
      <c r="BF13" s="16">
        <f t="shared" ref="BF13:BF76" si="40">$Z22</f>
        <v>9.8412931541112053E-2</v>
      </c>
      <c r="BG13" s="16">
        <f t="shared" ref="BG13:BG76" si="41">AF22</f>
        <v>5.5886964384374354</v>
      </c>
      <c r="BI13" s="15">
        <f t="shared" ref="BI13:BI76" si="42">$S22</f>
        <v>44012</v>
      </c>
      <c r="BJ13" s="16">
        <f t="shared" ref="BJ13:BJ76" si="43">V22</f>
        <v>0.27184466019417469</v>
      </c>
      <c r="BK13" s="16">
        <f t="shared" ref="BK13:BK76" si="44">$Z22</f>
        <v>9.8412931541112053E-2</v>
      </c>
      <c r="BL13" s="16">
        <f t="shared" ref="BL13:BL76" si="45">AE22</f>
        <v>2.7622859713371248</v>
      </c>
    </row>
    <row r="14" spans="1:64" x14ac:dyDescent="0.25">
      <c r="A14" s="10">
        <v>44004</v>
      </c>
      <c r="B14" s="11">
        <v>-15</v>
      </c>
      <c r="C14" s="11">
        <v>-3</v>
      </c>
      <c r="D14" s="11">
        <v>-7</v>
      </c>
      <c r="E14" s="11">
        <v>-39</v>
      </c>
      <c r="F14" s="11">
        <v>-19</v>
      </c>
      <c r="G14" s="11">
        <v>14</v>
      </c>
      <c r="H14" s="39">
        <v>1.01376698566168E-2</v>
      </c>
      <c r="J14" s="15">
        <f t="shared" si="12"/>
        <v>44004</v>
      </c>
      <c r="K14" s="16">
        <f t="shared" si="13"/>
        <v>0.4375</v>
      </c>
      <c r="L14" s="16">
        <f t="shared" si="14"/>
        <v>0.39267015706806285</v>
      </c>
      <c r="M14" s="16">
        <f t="shared" si="15"/>
        <v>0.3300970873786408</v>
      </c>
      <c r="N14" s="16">
        <f t="shared" si="16"/>
        <v>0.61111111111111116</v>
      </c>
      <c r="O14" s="16">
        <f t="shared" si="17"/>
        <v>0.55223880597014929</v>
      </c>
      <c r="P14" s="16">
        <f t="shared" si="18"/>
        <v>0.55555555555555558</v>
      </c>
      <c r="Q14" s="16">
        <f t="shared" si="19"/>
        <v>1.3811353735264978E-2</v>
      </c>
      <c r="R14" s="19">
        <v>3</v>
      </c>
      <c r="S14" s="15">
        <f t="shared" si="20"/>
        <v>44004</v>
      </c>
      <c r="T14" s="20"/>
      <c r="U14" s="20"/>
      <c r="V14" s="20"/>
      <c r="W14" s="20"/>
      <c r="X14" s="20"/>
      <c r="Y14" s="20"/>
      <c r="Z14" s="20"/>
      <c r="AB14" s="15">
        <f t="shared" si="21"/>
        <v>44004</v>
      </c>
      <c r="AC14" s="20"/>
      <c r="AD14" s="20"/>
      <c r="AE14" s="20"/>
      <c r="AF14" s="20"/>
      <c r="AG14" s="20"/>
      <c r="AH14" s="20"/>
      <c r="AJ14" s="15">
        <f t="shared" si="22"/>
        <v>44013</v>
      </c>
      <c r="AK14" s="16">
        <f t="shared" ref="AK14" si="46">Y23</f>
        <v>0.52592592592592591</v>
      </c>
      <c r="AL14" s="16">
        <f t="shared" si="24"/>
        <v>0.10045844747608076</v>
      </c>
      <c r="AM14" s="16">
        <f t="shared" si="25"/>
        <v>5.2352583494897162</v>
      </c>
      <c r="AO14" s="15">
        <f t="shared" si="26"/>
        <v>44013</v>
      </c>
      <c r="AP14" s="16">
        <f t="shared" si="27"/>
        <v>0.57910447761194028</v>
      </c>
      <c r="AQ14" s="16">
        <f t="shared" si="28"/>
        <v>0.10045844747608076</v>
      </c>
      <c r="AR14" s="16">
        <f t="shared" si="29"/>
        <v>5.7646170348175598</v>
      </c>
      <c r="AT14" s="15">
        <f t="shared" si="30"/>
        <v>44013</v>
      </c>
      <c r="AU14" s="16">
        <f t="shared" si="31"/>
        <v>0.42499999999999999</v>
      </c>
      <c r="AV14" s="16">
        <f t="shared" si="32"/>
        <v>0.10045844747608076</v>
      </c>
      <c r="AW14" s="16">
        <f t="shared" si="33"/>
        <v>4.2306048986193305</v>
      </c>
      <c r="AY14" s="15">
        <f t="shared" si="34"/>
        <v>44013</v>
      </c>
      <c r="AZ14" s="16">
        <f t="shared" si="35"/>
        <v>0.37696335078534038</v>
      </c>
      <c r="BA14" s="16">
        <f t="shared" si="36"/>
        <v>0.10045844747608076</v>
      </c>
      <c r="BB14" s="16">
        <f t="shared" si="37"/>
        <v>3.752430584546866</v>
      </c>
      <c r="BD14" s="15">
        <f t="shared" si="38"/>
        <v>44013</v>
      </c>
      <c r="BE14" s="16">
        <f t="shared" si="39"/>
        <v>0.56388888888888888</v>
      </c>
      <c r="BF14" s="16">
        <f t="shared" si="40"/>
        <v>0.10045844747608076</v>
      </c>
      <c r="BG14" s="16">
        <f t="shared" si="41"/>
        <v>5.6131555190831639</v>
      </c>
      <c r="BI14" s="15">
        <f t="shared" si="42"/>
        <v>44013</v>
      </c>
      <c r="BJ14" s="16">
        <f t="shared" si="43"/>
        <v>0.26796116504854361</v>
      </c>
      <c r="BK14" s="16">
        <f t="shared" si="44"/>
        <v>0.10045844747608076</v>
      </c>
      <c r="BL14" s="16">
        <f t="shared" si="45"/>
        <v>2.6673830999861448</v>
      </c>
    </row>
    <row r="15" spans="1:64" x14ac:dyDescent="0.25">
      <c r="A15" s="10">
        <v>44005</v>
      </c>
      <c r="B15" s="11">
        <v>-13</v>
      </c>
      <c r="C15" s="11">
        <v>-4</v>
      </c>
      <c r="D15" s="11">
        <v>-8</v>
      </c>
      <c r="E15" s="11">
        <v>-42</v>
      </c>
      <c r="F15" s="11">
        <v>-21</v>
      </c>
      <c r="G15" s="11">
        <v>14</v>
      </c>
      <c r="H15" s="39">
        <v>2.0220709299779101E-2</v>
      </c>
      <c r="J15" s="15">
        <f t="shared" si="12"/>
        <v>44005</v>
      </c>
      <c r="K15" s="16">
        <f t="shared" si="13"/>
        <v>0.45</v>
      </c>
      <c r="L15" s="16">
        <f t="shared" si="14"/>
        <v>0.38743455497382201</v>
      </c>
      <c r="M15" s="16">
        <f t="shared" si="15"/>
        <v>0.32038834951456313</v>
      </c>
      <c r="N15" s="16">
        <f t="shared" si="16"/>
        <v>0.56944444444444442</v>
      </c>
      <c r="O15" s="16">
        <f t="shared" si="17"/>
        <v>0.52238805970149249</v>
      </c>
      <c r="P15" s="16">
        <f t="shared" si="18"/>
        <v>0.55555555555555558</v>
      </c>
      <c r="Q15" s="16">
        <f t="shared" si="19"/>
        <v>2.7548280114382487E-2</v>
      </c>
      <c r="R15" s="19">
        <v>4</v>
      </c>
      <c r="S15" s="15">
        <f t="shared" si="20"/>
        <v>44005</v>
      </c>
      <c r="T15" s="20"/>
      <c r="U15" s="20"/>
      <c r="V15" s="20"/>
      <c r="W15" s="20"/>
      <c r="X15" s="20"/>
      <c r="Y15" s="20"/>
      <c r="Z15" s="20"/>
      <c r="AB15" s="15">
        <f t="shared" si="21"/>
        <v>44005</v>
      </c>
      <c r="AC15" s="20"/>
      <c r="AD15" s="20"/>
      <c r="AE15" s="20"/>
      <c r="AF15" s="20"/>
      <c r="AG15" s="20"/>
      <c r="AH15" s="20"/>
      <c r="AJ15" s="15">
        <f t="shared" si="22"/>
        <v>44014</v>
      </c>
      <c r="AK15" s="16">
        <f t="shared" ref="AK15" si="47">Y24</f>
        <v>0.52962962962962956</v>
      </c>
      <c r="AL15" s="16">
        <f t="shared" si="24"/>
        <v>0.11721642406228343</v>
      </c>
      <c r="AM15" s="16">
        <f t="shared" si="25"/>
        <v>4.5183909496181922</v>
      </c>
      <c r="AO15" s="15">
        <f t="shared" si="26"/>
        <v>44014</v>
      </c>
      <c r="AP15" s="16">
        <f t="shared" si="27"/>
        <v>0.57611940298507458</v>
      </c>
      <c r="AQ15" s="16">
        <f t="shared" si="28"/>
        <v>0.11721642406228343</v>
      </c>
      <c r="AR15" s="16">
        <f t="shared" si="29"/>
        <v>4.9150057903058979</v>
      </c>
      <c r="AT15" s="15">
        <f t="shared" si="30"/>
        <v>44014</v>
      </c>
      <c r="AU15" s="16">
        <f t="shared" si="31"/>
        <v>0.42625000000000002</v>
      </c>
      <c r="AV15" s="16">
        <f t="shared" si="32"/>
        <v>0.11721642406228343</v>
      </c>
      <c r="AW15" s="16">
        <f t="shared" si="33"/>
        <v>3.6364357931061804</v>
      </c>
      <c r="AY15" s="15">
        <f t="shared" si="34"/>
        <v>44014</v>
      </c>
      <c r="AZ15" s="16">
        <f t="shared" si="35"/>
        <v>0.37905759162303665</v>
      </c>
      <c r="BA15" s="16">
        <f t="shared" si="36"/>
        <v>0.11721642406228343</v>
      </c>
      <c r="BB15" s="16">
        <f t="shared" si="37"/>
        <v>3.2338266130830169</v>
      </c>
      <c r="BD15" s="15">
        <f t="shared" si="38"/>
        <v>44014</v>
      </c>
      <c r="BE15" s="16">
        <f t="shared" si="39"/>
        <v>0.56527777777777777</v>
      </c>
      <c r="BF15" s="16">
        <f t="shared" si="40"/>
        <v>0.11721642406228343</v>
      </c>
      <c r="BG15" s="16">
        <f t="shared" si="41"/>
        <v>4.8225134173809563</v>
      </c>
      <c r="BI15" s="15">
        <f t="shared" si="42"/>
        <v>44014</v>
      </c>
      <c r="BJ15" s="16">
        <f t="shared" si="43"/>
        <v>0.26504854368932029</v>
      </c>
      <c r="BK15" s="16">
        <f t="shared" si="44"/>
        <v>0.11721642406228343</v>
      </c>
      <c r="BL15" s="16">
        <f t="shared" si="45"/>
        <v>2.2611894690498806</v>
      </c>
    </row>
    <row r="16" spans="1:64" x14ac:dyDescent="0.25">
      <c r="A16" s="10">
        <v>44006</v>
      </c>
      <c r="B16" s="11">
        <v>-17</v>
      </c>
      <c r="C16" s="11">
        <v>-5</v>
      </c>
      <c r="D16" s="11">
        <v>-16</v>
      </c>
      <c r="E16" s="11">
        <v>-44</v>
      </c>
      <c r="F16" s="11">
        <v>-24</v>
      </c>
      <c r="G16" s="11">
        <v>14</v>
      </c>
      <c r="H16" s="39">
        <v>5.1953464086055799E-2</v>
      </c>
      <c r="J16" s="15">
        <f t="shared" si="12"/>
        <v>44006</v>
      </c>
      <c r="K16" s="16">
        <f t="shared" si="13"/>
        <v>0.42499999999999999</v>
      </c>
      <c r="L16" s="16">
        <f t="shared" si="14"/>
        <v>0.38219895287958117</v>
      </c>
      <c r="M16" s="16">
        <f t="shared" si="15"/>
        <v>0.24271844660194175</v>
      </c>
      <c r="N16" s="16">
        <f t="shared" si="16"/>
        <v>0.54166666666666663</v>
      </c>
      <c r="O16" s="16">
        <f t="shared" si="17"/>
        <v>0.47761194029850745</v>
      </c>
      <c r="P16" s="16">
        <f t="shared" si="18"/>
        <v>0.55555555555555558</v>
      </c>
      <c r="Q16" s="16">
        <f t="shared" si="19"/>
        <v>7.0780335167115571E-2</v>
      </c>
      <c r="R16" s="19">
        <v>5</v>
      </c>
      <c r="S16" s="15">
        <f t="shared" si="20"/>
        <v>44006</v>
      </c>
      <c r="T16" s="20"/>
      <c r="U16" s="20"/>
      <c r="V16" s="20"/>
      <c r="W16" s="20"/>
      <c r="X16" s="20"/>
      <c r="Y16" s="20"/>
      <c r="Z16" s="20"/>
      <c r="AB16" s="15">
        <f t="shared" si="21"/>
        <v>44006</v>
      </c>
      <c r="AC16" s="20"/>
      <c r="AD16" s="20"/>
      <c r="AE16" s="20"/>
      <c r="AF16" s="20"/>
      <c r="AG16" s="20"/>
      <c r="AH16" s="20"/>
      <c r="AJ16" s="15">
        <f t="shared" si="22"/>
        <v>44015</v>
      </c>
      <c r="AK16" s="16">
        <f t="shared" ref="AK16" si="48">Y25</f>
        <v>0.53333333333333333</v>
      </c>
      <c r="AL16" s="16">
        <f t="shared" si="24"/>
        <v>0.11809912087543462</v>
      </c>
      <c r="AM16" s="16">
        <f t="shared" si="25"/>
        <v>4.5159805541301887</v>
      </c>
      <c r="AO16" s="15">
        <f t="shared" si="26"/>
        <v>44015</v>
      </c>
      <c r="AP16" s="16">
        <f t="shared" si="27"/>
        <v>0.58358208955223889</v>
      </c>
      <c r="AQ16" s="16">
        <f t="shared" si="28"/>
        <v>0.11809912087543462</v>
      </c>
      <c r="AR16" s="16">
        <f t="shared" si="29"/>
        <v>4.9414600652935743</v>
      </c>
      <c r="AT16" s="15">
        <f t="shared" si="30"/>
        <v>44015</v>
      </c>
      <c r="AU16" s="16">
        <f t="shared" si="31"/>
        <v>0.42250000000000004</v>
      </c>
      <c r="AV16" s="16">
        <f t="shared" si="32"/>
        <v>0.11809912087543462</v>
      </c>
      <c r="AW16" s="16">
        <f t="shared" si="33"/>
        <v>3.5775033452250091</v>
      </c>
      <c r="AY16" s="15">
        <f t="shared" si="34"/>
        <v>44015</v>
      </c>
      <c r="AZ16" s="16">
        <f t="shared" si="35"/>
        <v>0.38062827225130891</v>
      </c>
      <c r="BA16" s="16">
        <f t="shared" si="36"/>
        <v>0.11809912087543462</v>
      </c>
      <c r="BB16" s="16">
        <f t="shared" si="37"/>
        <v>3.2229560171982792</v>
      </c>
      <c r="BD16" s="15">
        <f t="shared" si="38"/>
        <v>44015</v>
      </c>
      <c r="BE16" s="16">
        <f t="shared" si="39"/>
        <v>0.56388888888888888</v>
      </c>
      <c r="BF16" s="16">
        <f t="shared" si="40"/>
        <v>0.11809912087543462</v>
      </c>
      <c r="BG16" s="16">
        <f t="shared" si="41"/>
        <v>4.774708606710564</v>
      </c>
      <c r="BI16" s="15">
        <f t="shared" si="42"/>
        <v>44015</v>
      </c>
      <c r="BJ16" s="16">
        <f t="shared" si="43"/>
        <v>0.26019417475728152</v>
      </c>
      <c r="BK16" s="16">
        <f t="shared" si="44"/>
        <v>0.11809912087543462</v>
      </c>
      <c r="BL16" s="16">
        <f t="shared" si="45"/>
        <v>2.2031846878159413</v>
      </c>
    </row>
    <row r="17" spans="1:64" x14ac:dyDescent="0.25">
      <c r="A17" s="10">
        <v>44007</v>
      </c>
      <c r="B17" s="11">
        <v>-15</v>
      </c>
      <c r="C17" s="11">
        <v>-7</v>
      </c>
      <c r="D17" s="11">
        <v>-15</v>
      </c>
      <c r="E17" s="11">
        <v>-41</v>
      </c>
      <c r="F17" s="11">
        <v>-21</v>
      </c>
      <c r="G17" s="11">
        <v>14</v>
      </c>
      <c r="H17" s="39">
        <v>8.2912859358664506E-2</v>
      </c>
      <c r="J17" s="15">
        <f t="shared" si="12"/>
        <v>44007</v>
      </c>
      <c r="K17" s="16">
        <f t="shared" si="13"/>
        <v>0.4375</v>
      </c>
      <c r="L17" s="16">
        <f t="shared" si="14"/>
        <v>0.37172774869109948</v>
      </c>
      <c r="M17" s="16">
        <f t="shared" si="15"/>
        <v>0.25242718446601942</v>
      </c>
      <c r="N17" s="16">
        <f t="shared" si="16"/>
        <v>0.58333333333333337</v>
      </c>
      <c r="O17" s="16">
        <f t="shared" si="17"/>
        <v>0.52238805970149249</v>
      </c>
      <c r="P17" s="16">
        <f t="shared" si="18"/>
        <v>0.55555555555555558</v>
      </c>
      <c r="Q17" s="16">
        <f t="shared" si="19"/>
        <v>0.11295878106124803</v>
      </c>
      <c r="R17" s="19">
        <v>6</v>
      </c>
      <c r="S17" s="15">
        <f t="shared" si="20"/>
        <v>44007</v>
      </c>
      <c r="T17" s="20"/>
      <c r="U17" s="20"/>
      <c r="V17" s="20"/>
      <c r="W17" s="20"/>
      <c r="X17" s="20"/>
      <c r="Y17" s="20"/>
      <c r="Z17" s="20"/>
      <c r="AB17" s="15">
        <f t="shared" si="21"/>
        <v>44007</v>
      </c>
      <c r="AC17" s="20"/>
      <c r="AD17" s="20"/>
      <c r="AE17" s="20"/>
      <c r="AF17" s="20"/>
      <c r="AG17" s="20"/>
      <c r="AH17" s="20"/>
      <c r="AJ17" s="15">
        <f t="shared" si="22"/>
        <v>44016</v>
      </c>
      <c r="AK17" s="16">
        <f t="shared" ref="AK17" si="49">Y26</f>
        <v>0.52592592592592591</v>
      </c>
      <c r="AL17" s="16">
        <f t="shared" si="24"/>
        <v>0.11286652151546135</v>
      </c>
      <c r="AM17" s="16">
        <f t="shared" si="25"/>
        <v>4.6597159092378018</v>
      </c>
      <c r="AO17" s="15">
        <f t="shared" si="26"/>
        <v>44016</v>
      </c>
      <c r="AP17" s="16">
        <f t="shared" si="27"/>
        <v>0.62089552238805978</v>
      </c>
      <c r="AQ17" s="16">
        <f t="shared" si="28"/>
        <v>0.11286652151546135</v>
      </c>
      <c r="AR17" s="16">
        <f t="shared" si="29"/>
        <v>5.5011487379187507</v>
      </c>
      <c r="AT17" s="15">
        <f t="shared" si="30"/>
        <v>44016</v>
      </c>
      <c r="AU17" s="16">
        <f t="shared" si="31"/>
        <v>0.42000000000000004</v>
      </c>
      <c r="AV17" s="16">
        <f t="shared" si="32"/>
        <v>0.11286652151546135</v>
      </c>
      <c r="AW17" s="16">
        <f t="shared" si="33"/>
        <v>3.7212097472363856</v>
      </c>
      <c r="AY17" s="15">
        <f t="shared" si="34"/>
        <v>44016</v>
      </c>
      <c r="AZ17" s="16">
        <f t="shared" si="35"/>
        <v>0.37853403141361247</v>
      </c>
      <c r="BA17" s="16">
        <f t="shared" si="36"/>
        <v>0.11286652151546135</v>
      </c>
      <c r="BB17" s="16">
        <f t="shared" si="37"/>
        <v>3.3538203032309974</v>
      </c>
      <c r="BD17" s="15">
        <f t="shared" si="38"/>
        <v>44016</v>
      </c>
      <c r="BE17" s="16">
        <f t="shared" si="39"/>
        <v>0.56666666666666665</v>
      </c>
      <c r="BF17" s="16">
        <f t="shared" si="40"/>
        <v>0.11286652151546135</v>
      </c>
      <c r="BG17" s="16">
        <f t="shared" si="41"/>
        <v>5.020679817699885</v>
      </c>
      <c r="BI17" s="15">
        <f t="shared" si="42"/>
        <v>44016</v>
      </c>
      <c r="BJ17" s="16">
        <f t="shared" si="43"/>
        <v>0.26504854368932035</v>
      </c>
      <c r="BK17" s="16">
        <f t="shared" si="44"/>
        <v>0.11286652151546135</v>
      </c>
      <c r="BL17" s="16">
        <f t="shared" si="45"/>
        <v>2.3483362482559711</v>
      </c>
    </row>
    <row r="18" spans="1:64" x14ac:dyDescent="0.25">
      <c r="A18" s="10">
        <v>44008</v>
      </c>
      <c r="B18" s="11">
        <v>-20</v>
      </c>
      <c r="C18" s="11">
        <v>-9</v>
      </c>
      <c r="D18" s="11">
        <v>-18</v>
      </c>
      <c r="E18" s="11">
        <v>-43</v>
      </c>
      <c r="F18" s="11">
        <v>-17</v>
      </c>
      <c r="G18" s="11">
        <v>14</v>
      </c>
      <c r="H18" s="39">
        <v>9.1239367488599593E-2</v>
      </c>
      <c r="J18" s="15">
        <f t="shared" si="12"/>
        <v>44008</v>
      </c>
      <c r="K18" s="16">
        <f t="shared" si="13"/>
        <v>0.40625</v>
      </c>
      <c r="L18" s="16">
        <f t="shared" si="14"/>
        <v>0.36125654450261779</v>
      </c>
      <c r="M18" s="16">
        <f t="shared" si="15"/>
        <v>0.22330097087378642</v>
      </c>
      <c r="N18" s="16">
        <f t="shared" si="16"/>
        <v>0.55555555555555558</v>
      </c>
      <c r="O18" s="16">
        <f t="shared" si="17"/>
        <v>0.58208955223880599</v>
      </c>
      <c r="P18" s="16">
        <f t="shared" si="18"/>
        <v>0.55555555555555558</v>
      </c>
      <c r="Q18" s="16">
        <f t="shared" si="19"/>
        <v>0.1243026451630202</v>
      </c>
      <c r="R18" s="19">
        <v>7</v>
      </c>
      <c r="S18" s="15">
        <f t="shared" si="20"/>
        <v>44008</v>
      </c>
      <c r="T18" s="20"/>
      <c r="U18" s="20"/>
      <c r="V18" s="20"/>
      <c r="W18" s="20"/>
      <c r="X18" s="20"/>
      <c r="Y18" s="20"/>
      <c r="Z18" s="20"/>
      <c r="AB18" s="15">
        <f t="shared" si="21"/>
        <v>44008</v>
      </c>
      <c r="AC18" s="20"/>
      <c r="AD18" s="20"/>
      <c r="AE18" s="20"/>
      <c r="AF18" s="20"/>
      <c r="AG18" s="20"/>
      <c r="AH18" s="20"/>
      <c r="AJ18" s="15">
        <f t="shared" si="22"/>
        <v>44017</v>
      </c>
      <c r="AK18" s="16">
        <f t="shared" ref="AK18" si="50">Y27</f>
        <v>0.5185185185185186</v>
      </c>
      <c r="AL18" s="16">
        <f t="shared" si="24"/>
        <v>0.10371476207699204</v>
      </c>
      <c r="AM18" s="16">
        <f t="shared" si="25"/>
        <v>4.9994668852790642</v>
      </c>
      <c r="AO18" s="15">
        <f t="shared" si="26"/>
        <v>44017</v>
      </c>
      <c r="AP18" s="16">
        <f t="shared" si="27"/>
        <v>0.64776119402985066</v>
      </c>
      <c r="AQ18" s="16">
        <f t="shared" si="28"/>
        <v>0.10371476207699204</v>
      </c>
      <c r="AR18" s="16">
        <f t="shared" si="29"/>
        <v>6.245602661162053</v>
      </c>
      <c r="AT18" s="15">
        <f t="shared" si="30"/>
        <v>44017</v>
      </c>
      <c r="AU18" s="16">
        <f t="shared" si="31"/>
        <v>0.41375000000000001</v>
      </c>
      <c r="AV18" s="16">
        <f t="shared" si="32"/>
        <v>0.10371476207699204</v>
      </c>
      <c r="AW18" s="16">
        <f t="shared" si="33"/>
        <v>3.9893067458695528</v>
      </c>
      <c r="AY18" s="15">
        <f t="shared" si="34"/>
        <v>44017</v>
      </c>
      <c r="AZ18" s="16">
        <f t="shared" si="35"/>
        <v>0.37853403141361247</v>
      </c>
      <c r="BA18" s="16">
        <f t="shared" si="36"/>
        <v>0.10371476207699204</v>
      </c>
      <c r="BB18" s="16">
        <f t="shared" si="37"/>
        <v>3.6497603989353991</v>
      </c>
      <c r="BD18" s="15">
        <f t="shared" si="38"/>
        <v>44017</v>
      </c>
      <c r="BE18" s="16">
        <f t="shared" si="39"/>
        <v>0.55972222222222234</v>
      </c>
      <c r="BF18" s="16">
        <f t="shared" si="40"/>
        <v>0.10371476207699204</v>
      </c>
      <c r="BG18" s="16">
        <f t="shared" si="41"/>
        <v>5.3967459502699899</v>
      </c>
      <c r="BI18" s="15">
        <f t="shared" si="42"/>
        <v>44017</v>
      </c>
      <c r="BJ18" s="16">
        <f t="shared" si="43"/>
        <v>0.26796116504854367</v>
      </c>
      <c r="BK18" s="16">
        <f t="shared" si="44"/>
        <v>0.10371476207699204</v>
      </c>
      <c r="BL18" s="16">
        <f t="shared" si="45"/>
        <v>2.583635730173341</v>
      </c>
    </row>
    <row r="19" spans="1:64" x14ac:dyDescent="0.25">
      <c r="A19" s="10">
        <v>44009</v>
      </c>
      <c r="B19" s="11">
        <v>-25</v>
      </c>
      <c r="C19" s="11">
        <v>-16</v>
      </c>
      <c r="D19" s="11">
        <v>-16</v>
      </c>
      <c r="E19" s="11">
        <v>-43</v>
      </c>
      <c r="F19" s="11">
        <v>-1</v>
      </c>
      <c r="G19" s="11">
        <v>12</v>
      </c>
      <c r="H19" s="39">
        <v>0.24570595166262399</v>
      </c>
      <c r="J19" s="15">
        <f t="shared" si="12"/>
        <v>44009</v>
      </c>
      <c r="K19" s="16">
        <f t="shared" si="13"/>
        <v>0.375</v>
      </c>
      <c r="L19" s="16">
        <f t="shared" si="14"/>
        <v>0.32460732984293195</v>
      </c>
      <c r="M19" s="16">
        <f t="shared" si="15"/>
        <v>0.24271844660194175</v>
      </c>
      <c r="N19" s="16">
        <f t="shared" si="16"/>
        <v>0.55555555555555558</v>
      </c>
      <c r="O19" s="16">
        <f t="shared" si="17"/>
        <v>0.82089552238805974</v>
      </c>
      <c r="P19" s="16">
        <f t="shared" si="18"/>
        <v>0.48148148148148145</v>
      </c>
      <c r="Q19" s="16">
        <f t="shared" si="19"/>
        <v>0.33474475508368212</v>
      </c>
      <c r="R19" s="19">
        <v>8</v>
      </c>
      <c r="S19" s="15">
        <f t="shared" si="20"/>
        <v>44009</v>
      </c>
      <c r="T19" s="20"/>
      <c r="U19" s="20"/>
      <c r="V19" s="20"/>
      <c r="W19" s="20"/>
      <c r="X19" s="20"/>
      <c r="Y19" s="20"/>
      <c r="Z19" s="20"/>
      <c r="AB19" s="15">
        <f t="shared" si="21"/>
        <v>44009</v>
      </c>
      <c r="AC19" s="20"/>
      <c r="AD19" s="20"/>
      <c r="AE19" s="20"/>
      <c r="AF19" s="20"/>
      <c r="AG19" s="20"/>
      <c r="AH19" s="20"/>
      <c r="AJ19" s="15">
        <f t="shared" si="22"/>
        <v>44018</v>
      </c>
      <c r="AK19" s="16">
        <f t="shared" ref="AK19" si="51">Y28</f>
        <v>0.51851851851851849</v>
      </c>
      <c r="AL19" s="16">
        <f t="shared" si="24"/>
        <v>9.4432298102773066E-2</v>
      </c>
      <c r="AM19" s="16">
        <f t="shared" si="25"/>
        <v>5.4909022541652179</v>
      </c>
      <c r="AO19" s="15">
        <f t="shared" si="26"/>
        <v>44018</v>
      </c>
      <c r="AP19" s="16">
        <f t="shared" si="27"/>
        <v>0.64328358208955216</v>
      </c>
      <c r="AQ19" s="16">
        <f t="shared" si="28"/>
        <v>9.4432298102773066E-2</v>
      </c>
      <c r="AR19" s="16">
        <f t="shared" si="29"/>
        <v>6.8121140225714969</v>
      </c>
      <c r="AT19" s="15">
        <f t="shared" si="30"/>
        <v>44018</v>
      </c>
      <c r="AU19" s="16">
        <f t="shared" si="31"/>
        <v>0.41937500000000005</v>
      </c>
      <c r="AV19" s="16">
        <f t="shared" si="32"/>
        <v>9.4432298102773066E-2</v>
      </c>
      <c r="AW19" s="16">
        <f t="shared" si="33"/>
        <v>4.4410123276210394</v>
      </c>
      <c r="AY19" s="15">
        <f t="shared" si="34"/>
        <v>44018</v>
      </c>
      <c r="AZ19" s="16">
        <f t="shared" si="35"/>
        <v>0.38534031413612563</v>
      </c>
      <c r="BA19" s="16">
        <f t="shared" si="36"/>
        <v>9.4432298102773066E-2</v>
      </c>
      <c r="BB19" s="16">
        <f t="shared" si="37"/>
        <v>4.0805987133422299</v>
      </c>
      <c r="BD19" s="15">
        <f t="shared" si="38"/>
        <v>44018</v>
      </c>
      <c r="BE19" s="16">
        <f t="shared" si="39"/>
        <v>0.56527777777777788</v>
      </c>
      <c r="BF19" s="16">
        <f t="shared" si="40"/>
        <v>9.4432298102773066E-2</v>
      </c>
      <c r="BG19" s="16">
        <f t="shared" si="41"/>
        <v>5.9860639752997615</v>
      </c>
      <c r="BI19" s="15">
        <f t="shared" si="42"/>
        <v>44018</v>
      </c>
      <c r="BJ19" s="16">
        <f t="shared" si="43"/>
        <v>0.26990291262135913</v>
      </c>
      <c r="BK19" s="16">
        <f t="shared" si="44"/>
        <v>9.4432298102773066E-2</v>
      </c>
      <c r="BL19" s="16">
        <f t="shared" si="45"/>
        <v>2.8581631289711593</v>
      </c>
    </row>
    <row r="20" spans="1:64" x14ac:dyDescent="0.25">
      <c r="A20" s="10">
        <v>44010</v>
      </c>
      <c r="B20" s="11">
        <v>-30</v>
      </c>
      <c r="C20" s="11">
        <v>-14</v>
      </c>
      <c r="D20" s="11">
        <v>-17</v>
      </c>
      <c r="E20" s="11">
        <v>-53</v>
      </c>
      <c r="F20" s="11">
        <v>-6</v>
      </c>
      <c r="G20" s="11">
        <v>11</v>
      </c>
      <c r="H20" s="39">
        <v>7.2522712828882202E-2</v>
      </c>
      <c r="J20" s="15">
        <f t="shared" si="12"/>
        <v>44010</v>
      </c>
      <c r="K20" s="16">
        <f t="shared" si="13"/>
        <v>0.34375</v>
      </c>
      <c r="L20" s="16">
        <f t="shared" si="14"/>
        <v>0.33507853403141363</v>
      </c>
      <c r="M20" s="16">
        <f t="shared" si="15"/>
        <v>0.23300970873786409</v>
      </c>
      <c r="N20" s="16">
        <f t="shared" si="16"/>
        <v>0.41666666666666669</v>
      </c>
      <c r="O20" s="16">
        <f t="shared" si="17"/>
        <v>0.74626865671641796</v>
      </c>
      <c r="P20" s="16">
        <f t="shared" si="18"/>
        <v>0.44444444444444442</v>
      </c>
      <c r="Q20" s="16">
        <f t="shared" si="19"/>
        <v>9.8803458278626896E-2</v>
      </c>
      <c r="R20" s="19">
        <v>9</v>
      </c>
      <c r="S20" s="15">
        <f t="shared" si="20"/>
        <v>44010</v>
      </c>
      <c r="T20" s="20"/>
      <c r="U20" s="20"/>
      <c r="V20" s="20"/>
      <c r="W20" s="20"/>
      <c r="X20" s="20"/>
      <c r="Y20" s="20"/>
      <c r="Z20" s="20"/>
      <c r="AB20" s="15">
        <f t="shared" si="21"/>
        <v>44010</v>
      </c>
      <c r="AC20" s="20"/>
      <c r="AD20" s="20"/>
      <c r="AE20" s="20"/>
      <c r="AF20" s="20"/>
      <c r="AG20" s="20"/>
      <c r="AH20" s="20"/>
      <c r="AJ20" s="15">
        <f t="shared" si="22"/>
        <v>44019</v>
      </c>
      <c r="AK20" s="16">
        <f t="shared" ref="AK20" si="52">Y29</f>
        <v>0.52962962962962956</v>
      </c>
      <c r="AL20" s="16">
        <f t="shared" si="24"/>
        <v>6.3654558058945654E-2</v>
      </c>
      <c r="AM20" s="16">
        <f t="shared" si="25"/>
        <v>8.3203724254778386</v>
      </c>
      <c r="AO20" s="15">
        <f t="shared" si="26"/>
        <v>44019</v>
      </c>
      <c r="AP20" s="16">
        <f t="shared" si="27"/>
        <v>0.61194029850746268</v>
      </c>
      <c r="AQ20" s="16">
        <f t="shared" si="28"/>
        <v>6.3654558058945654E-2</v>
      </c>
      <c r="AR20" s="16">
        <f t="shared" si="29"/>
        <v>9.6134560849639588</v>
      </c>
      <c r="AT20" s="15">
        <f t="shared" si="30"/>
        <v>44019</v>
      </c>
      <c r="AU20" s="16">
        <f t="shared" si="31"/>
        <v>0.42562499999999998</v>
      </c>
      <c r="AV20" s="16">
        <f t="shared" si="32"/>
        <v>6.3654558058945654E-2</v>
      </c>
      <c r="AW20" s="16">
        <f t="shared" si="33"/>
        <v>6.6864811095830872</v>
      </c>
      <c r="AY20" s="15">
        <f t="shared" si="34"/>
        <v>44019</v>
      </c>
      <c r="AZ20" s="16">
        <f t="shared" si="35"/>
        <v>0.39214659685863873</v>
      </c>
      <c r="BA20" s="16">
        <f t="shared" si="36"/>
        <v>6.3654558058945654E-2</v>
      </c>
      <c r="BB20" s="16">
        <f t="shared" si="37"/>
        <v>6.1605422897681814</v>
      </c>
      <c r="BD20" s="15">
        <f t="shared" si="38"/>
        <v>44019</v>
      </c>
      <c r="BE20" s="16">
        <f t="shared" si="39"/>
        <v>0.56944444444444442</v>
      </c>
      <c r="BF20" s="16">
        <f t="shared" si="40"/>
        <v>6.3654558058945654E-2</v>
      </c>
      <c r="BG20" s="16">
        <f t="shared" si="41"/>
        <v>8.9458549679525721</v>
      </c>
      <c r="BI20" s="15">
        <f t="shared" si="42"/>
        <v>44019</v>
      </c>
      <c r="BJ20" s="16">
        <f t="shared" si="43"/>
        <v>0.26504854368932029</v>
      </c>
      <c r="BK20" s="16">
        <f t="shared" si="44"/>
        <v>6.3654558058945654E-2</v>
      </c>
      <c r="BL20" s="16">
        <f t="shared" si="45"/>
        <v>4.1638580452303033</v>
      </c>
    </row>
    <row r="21" spans="1:64" x14ac:dyDescent="0.25">
      <c r="A21" s="10">
        <v>44011</v>
      </c>
      <c r="B21" s="11">
        <v>-11</v>
      </c>
      <c r="C21" s="11">
        <v>-2</v>
      </c>
      <c r="D21" s="11">
        <v>-13</v>
      </c>
      <c r="E21" s="11">
        <v>-41</v>
      </c>
      <c r="F21" s="11">
        <v>-22</v>
      </c>
      <c r="G21" s="11">
        <v>12</v>
      </c>
      <c r="H21" s="39">
        <v>0.102476288197118</v>
      </c>
      <c r="J21" s="15">
        <f t="shared" si="12"/>
        <v>44011</v>
      </c>
      <c r="K21" s="16">
        <f t="shared" si="13"/>
        <v>0.46250000000000002</v>
      </c>
      <c r="L21" s="16">
        <f t="shared" si="14"/>
        <v>0.39790575916230364</v>
      </c>
      <c r="M21" s="16">
        <f t="shared" si="15"/>
        <v>0.27184466019417475</v>
      </c>
      <c r="N21" s="16">
        <f t="shared" si="16"/>
        <v>0.58333333333333337</v>
      </c>
      <c r="O21" s="16">
        <f t="shared" si="17"/>
        <v>0.5074626865671642</v>
      </c>
      <c r="P21" s="16">
        <f t="shared" si="18"/>
        <v>0.48148148148148145</v>
      </c>
      <c r="Q21" s="16">
        <f t="shared" si="19"/>
        <v>0.13961159573997906</v>
      </c>
      <c r="R21" s="19">
        <v>10</v>
      </c>
      <c r="S21" s="15">
        <f t="shared" si="20"/>
        <v>44011</v>
      </c>
      <c r="T21" s="16">
        <f t="shared" ref="T21:Z21" si="53">AVERAGE(K12:K21)</f>
        <v>0.40625</v>
      </c>
      <c r="U21" s="16">
        <f t="shared" si="53"/>
        <v>0.36178010471204186</v>
      </c>
      <c r="V21" s="16">
        <f t="shared" si="53"/>
        <v>0.26893203883495143</v>
      </c>
      <c r="W21" s="16">
        <f t="shared" si="53"/>
        <v>0.53888888888888886</v>
      </c>
      <c r="X21" s="16">
        <f t="shared" si="53"/>
        <v>0.63731343283582098</v>
      </c>
      <c r="Y21" s="16">
        <f t="shared" si="53"/>
        <v>0.51481481481481484</v>
      </c>
      <c r="Z21" s="16">
        <f t="shared" si="53"/>
        <v>9.9040576039120753E-2</v>
      </c>
      <c r="AB21" s="15">
        <f t="shared" si="21"/>
        <v>44011</v>
      </c>
      <c r="AC21" s="16">
        <f>T21/$Z21</f>
        <v>4.1018541717642307</v>
      </c>
      <c r="AD21" s="16">
        <f t="shared" ref="AD21:AH36" si="54">U21/$Z21</f>
        <v>3.6528473397523427</v>
      </c>
      <c r="AE21" s="16">
        <f t="shared" si="54"/>
        <v>2.7153723210245064</v>
      </c>
      <c r="AF21" s="16">
        <f t="shared" si="54"/>
        <v>5.4410920295539196</v>
      </c>
      <c r="AG21" s="16">
        <f t="shared" si="54"/>
        <v>6.4348720324898343</v>
      </c>
      <c r="AH21" s="16">
        <f t="shared" si="54"/>
        <v>5.1980191897456693</v>
      </c>
      <c r="AJ21" s="15">
        <f t="shared" si="22"/>
        <v>44020</v>
      </c>
      <c r="AK21" s="16">
        <f t="shared" ref="AK21" si="55">Y30</f>
        <v>0.53333333333333333</v>
      </c>
      <c r="AL21" s="16">
        <f t="shared" si="24"/>
        <v>5.5104275460341176E-2</v>
      </c>
      <c r="AM21" s="16">
        <f t="shared" si="25"/>
        <v>9.6786198326330588</v>
      </c>
      <c r="AO21" s="15">
        <f t="shared" si="26"/>
        <v>44020</v>
      </c>
      <c r="AP21" s="16">
        <f t="shared" si="27"/>
        <v>0.58805970149253728</v>
      </c>
      <c r="AQ21" s="16">
        <f t="shared" si="28"/>
        <v>5.5104275460341176E-2</v>
      </c>
      <c r="AR21" s="16">
        <f t="shared" si="29"/>
        <v>10.671761793071154</v>
      </c>
      <c r="AT21" s="15">
        <f t="shared" si="30"/>
        <v>44020</v>
      </c>
      <c r="AU21" s="16">
        <f t="shared" si="31"/>
        <v>0.4375</v>
      </c>
      <c r="AV21" s="16">
        <f t="shared" si="32"/>
        <v>5.5104275460341176E-2</v>
      </c>
      <c r="AW21" s="16">
        <f t="shared" si="33"/>
        <v>7.939492831456807</v>
      </c>
      <c r="AY21" s="15">
        <f t="shared" si="34"/>
        <v>44020</v>
      </c>
      <c r="AZ21" s="16">
        <f t="shared" si="35"/>
        <v>0.4</v>
      </c>
      <c r="BA21" s="16">
        <f t="shared" si="36"/>
        <v>5.5104275460341176E-2</v>
      </c>
      <c r="BB21" s="16">
        <f t="shared" si="37"/>
        <v>7.2589648744747954</v>
      </c>
      <c r="BD21" s="15">
        <f t="shared" si="38"/>
        <v>44020</v>
      </c>
      <c r="BE21" s="16">
        <f t="shared" si="39"/>
        <v>0.58055555555555549</v>
      </c>
      <c r="BF21" s="16">
        <f t="shared" si="40"/>
        <v>5.5104275460341176E-2</v>
      </c>
      <c r="BG21" s="16">
        <f t="shared" si="41"/>
        <v>10.535580963647444</v>
      </c>
      <c r="BI21" s="15">
        <f t="shared" si="42"/>
        <v>44020</v>
      </c>
      <c r="BJ21" s="16">
        <f t="shared" si="43"/>
        <v>0.26019417475728146</v>
      </c>
      <c r="BK21" s="16">
        <f t="shared" si="44"/>
        <v>5.5104275460341176E-2</v>
      </c>
      <c r="BL21" s="16">
        <f t="shared" si="45"/>
        <v>4.7218509377651561</v>
      </c>
    </row>
    <row r="22" spans="1:64" x14ac:dyDescent="0.25">
      <c r="A22" s="10">
        <v>44012</v>
      </c>
      <c r="B22" s="11">
        <v>-11</v>
      </c>
      <c r="C22" s="11">
        <v>2</v>
      </c>
      <c r="D22" s="11">
        <v>-7</v>
      </c>
      <c r="E22" s="11">
        <v>-38</v>
      </c>
      <c r="F22" s="11">
        <v>-20</v>
      </c>
      <c r="G22" s="11">
        <v>13</v>
      </c>
      <c r="H22" s="39">
        <v>3.2813965062156503E-2</v>
      </c>
      <c r="J22" s="15">
        <f t="shared" si="12"/>
        <v>44012</v>
      </c>
      <c r="K22" s="16">
        <f t="shared" si="13"/>
        <v>0.46250000000000002</v>
      </c>
      <c r="L22" s="16">
        <f t="shared" si="14"/>
        <v>0.41884816753926701</v>
      </c>
      <c r="M22" s="16">
        <f t="shared" si="15"/>
        <v>0.3300970873786408</v>
      </c>
      <c r="N22" s="16">
        <f t="shared" si="16"/>
        <v>0.625</v>
      </c>
      <c r="O22" s="16">
        <f t="shared" si="17"/>
        <v>0.53731343283582089</v>
      </c>
      <c r="P22" s="16">
        <f t="shared" si="18"/>
        <v>0.51851851851851849</v>
      </c>
      <c r="Q22" s="16">
        <f t="shared" si="19"/>
        <v>4.470507378322891E-2</v>
      </c>
      <c r="R22" s="19">
        <v>11</v>
      </c>
      <c r="S22" s="15">
        <f t="shared" si="20"/>
        <v>44012</v>
      </c>
      <c r="T22" s="16">
        <f t="shared" ref="T22:T84" si="56">AVERAGE(K13:K22)</f>
        <v>0.41437499999999999</v>
      </c>
      <c r="U22" s="16">
        <f t="shared" ref="U22:U85" si="57">AVERAGE(L13:L22)</f>
        <v>0.37068062827225129</v>
      </c>
      <c r="V22" s="16">
        <f t="shared" ref="V22:V85" si="58">AVERAGE(M13:M22)</f>
        <v>0.27184466019417469</v>
      </c>
      <c r="W22" s="16">
        <f t="shared" ref="W22:W85" si="59">AVERAGE(N13:N22)</f>
        <v>0.55000000000000004</v>
      </c>
      <c r="X22" s="16">
        <f t="shared" ref="X22:X85" si="60">AVERAGE(O13:O22)</f>
        <v>0.60746268656716418</v>
      </c>
      <c r="Y22" s="16">
        <f t="shared" ref="Y22:Y85" si="61">AVERAGE(P13:P22)</f>
        <v>0.51851851851851838</v>
      </c>
      <c r="Z22" s="16">
        <f t="shared" ref="Z22:Z85" si="62">AVERAGE(Q13:Q22)</f>
        <v>9.8412931541112053E-2</v>
      </c>
      <c r="AB22" s="15">
        <f t="shared" si="21"/>
        <v>44012</v>
      </c>
      <c r="AC22" s="16">
        <f t="shared" ref="AC22:AD85" si="63">T22/$Z22</f>
        <v>4.210574703050022</v>
      </c>
      <c r="AD22" s="16">
        <f t="shared" si="54"/>
        <v>3.7665845582234208</v>
      </c>
      <c r="AE22" s="16">
        <f t="shared" si="54"/>
        <v>2.7622859713371248</v>
      </c>
      <c r="AF22" s="16">
        <f t="shared" si="54"/>
        <v>5.5886964384374354</v>
      </c>
      <c r="AG22" s="16">
        <f t="shared" si="54"/>
        <v>6.1725900961846296</v>
      </c>
      <c r="AH22" s="16">
        <f t="shared" si="54"/>
        <v>5.2688047231059976</v>
      </c>
      <c r="AJ22" s="15">
        <f t="shared" si="22"/>
        <v>44021</v>
      </c>
      <c r="AK22" s="16">
        <f t="shared" ref="AK22" si="64">Y31</f>
        <v>0.54074074074074074</v>
      </c>
      <c r="AL22" s="16">
        <f t="shared" si="24"/>
        <v>4.5136618164305933E-2</v>
      </c>
      <c r="AM22" s="16">
        <f t="shared" si="25"/>
        <v>11.980089841297833</v>
      </c>
      <c r="AO22" s="15">
        <f t="shared" si="26"/>
        <v>44021</v>
      </c>
      <c r="AP22" s="16">
        <f t="shared" si="27"/>
        <v>0.59402985074626868</v>
      </c>
      <c r="AQ22" s="16">
        <f t="shared" si="28"/>
        <v>4.5136618164305933E-2</v>
      </c>
      <c r="AR22" s="16">
        <f t="shared" si="29"/>
        <v>13.160707977365213</v>
      </c>
      <c r="AT22" s="15">
        <f t="shared" si="30"/>
        <v>44021</v>
      </c>
      <c r="AU22" s="16">
        <f t="shared" si="31"/>
        <v>0.43624999999999997</v>
      </c>
      <c r="AV22" s="16">
        <f t="shared" si="32"/>
        <v>4.5136618164305933E-2</v>
      </c>
      <c r="AW22" s="16">
        <f t="shared" si="33"/>
        <v>9.6651015902867705</v>
      </c>
      <c r="AY22" s="15">
        <f t="shared" si="34"/>
        <v>44021</v>
      </c>
      <c r="AZ22" s="16">
        <f t="shared" si="35"/>
        <v>0.40052356020942403</v>
      </c>
      <c r="BA22" s="16">
        <f t="shared" si="36"/>
        <v>4.5136618164305933E-2</v>
      </c>
      <c r="BB22" s="16">
        <f t="shared" si="37"/>
        <v>8.8735837220112845</v>
      </c>
      <c r="BD22" s="15">
        <f t="shared" si="38"/>
        <v>44021</v>
      </c>
      <c r="BE22" s="16">
        <f t="shared" si="39"/>
        <v>0.58194444444444449</v>
      </c>
      <c r="BF22" s="16">
        <f t="shared" si="40"/>
        <v>4.5136618164305933E-2</v>
      </c>
      <c r="BG22" s="16">
        <f t="shared" si="41"/>
        <v>12.892956276122755</v>
      </c>
      <c r="BI22" s="15">
        <f t="shared" si="42"/>
        <v>44021</v>
      </c>
      <c r="BJ22" s="16">
        <f t="shared" si="43"/>
        <v>0.26116504854368927</v>
      </c>
      <c r="BK22" s="16">
        <f t="shared" si="44"/>
        <v>4.5136618164305933E-2</v>
      </c>
      <c r="BL22" s="16">
        <f t="shared" si="45"/>
        <v>5.7861013776663217</v>
      </c>
    </row>
    <row r="23" spans="1:64" x14ac:dyDescent="0.25">
      <c r="A23" s="10">
        <v>44013</v>
      </c>
      <c r="B23" s="11">
        <v>-13</v>
      </c>
      <c r="C23" s="11">
        <v>-2</v>
      </c>
      <c r="D23" s="11">
        <v>-17</v>
      </c>
      <c r="E23" s="11">
        <v>-40</v>
      </c>
      <c r="F23" s="11">
        <v>-21</v>
      </c>
      <c r="G23" s="11">
        <v>14</v>
      </c>
      <c r="H23" s="39">
        <v>2.73919243814932E-2</v>
      </c>
      <c r="J23" s="15">
        <f t="shared" si="12"/>
        <v>44013</v>
      </c>
      <c r="K23" s="16">
        <f t="shared" si="13"/>
        <v>0.45</v>
      </c>
      <c r="L23" s="16">
        <f t="shared" si="14"/>
        <v>0.39790575916230364</v>
      </c>
      <c r="M23" s="16">
        <f t="shared" si="15"/>
        <v>0.23300970873786409</v>
      </c>
      <c r="N23" s="16">
        <f t="shared" si="16"/>
        <v>0.59722222222222221</v>
      </c>
      <c r="O23" s="16">
        <f t="shared" si="17"/>
        <v>0.52238805970149249</v>
      </c>
      <c r="P23" s="16">
        <f t="shared" si="18"/>
        <v>0.55555555555555558</v>
      </c>
      <c r="Q23" s="16">
        <f t="shared" si="19"/>
        <v>3.731819663425958E-2</v>
      </c>
      <c r="R23" s="19">
        <v>12</v>
      </c>
      <c r="S23" s="15">
        <f t="shared" si="20"/>
        <v>44013</v>
      </c>
      <c r="T23" s="16">
        <f t="shared" si="56"/>
        <v>0.42499999999999999</v>
      </c>
      <c r="U23" s="16">
        <f t="shared" si="57"/>
        <v>0.37696335078534038</v>
      </c>
      <c r="V23" s="16">
        <f t="shared" si="58"/>
        <v>0.26796116504854361</v>
      </c>
      <c r="W23" s="16">
        <f t="shared" si="59"/>
        <v>0.56388888888888888</v>
      </c>
      <c r="X23" s="16">
        <f t="shared" si="60"/>
        <v>0.57910447761194028</v>
      </c>
      <c r="Y23" s="16">
        <f t="shared" si="61"/>
        <v>0.52592592592592591</v>
      </c>
      <c r="Z23" s="16">
        <f t="shared" si="62"/>
        <v>0.10045844747608076</v>
      </c>
      <c r="AB23" s="15">
        <f t="shared" si="21"/>
        <v>44013</v>
      </c>
      <c r="AC23" s="16">
        <f t="shared" si="63"/>
        <v>4.2306048986193305</v>
      </c>
      <c r="AD23" s="16">
        <f t="shared" si="54"/>
        <v>3.752430584546866</v>
      </c>
      <c r="AE23" s="16">
        <f t="shared" si="54"/>
        <v>2.6673830999861448</v>
      </c>
      <c r="AF23" s="16">
        <f t="shared" si="54"/>
        <v>5.6131555190831639</v>
      </c>
      <c r="AG23" s="16">
        <f t="shared" si="54"/>
        <v>5.7646170348175598</v>
      </c>
      <c r="AH23" s="16">
        <f t="shared" si="54"/>
        <v>5.2352583494897162</v>
      </c>
      <c r="AJ23" s="15">
        <f t="shared" si="22"/>
        <v>44022</v>
      </c>
      <c r="AK23" s="16">
        <f t="shared" ref="AK23" si="65">Y32</f>
        <v>0.55185185185185193</v>
      </c>
      <c r="AL23" s="16">
        <f t="shared" si="24"/>
        <v>4.6824592154514469E-2</v>
      </c>
      <c r="AM23" s="16">
        <f t="shared" si="25"/>
        <v>11.785513262578339</v>
      </c>
      <c r="AO23" s="15">
        <f t="shared" si="26"/>
        <v>44022</v>
      </c>
      <c r="AP23" s="16">
        <f t="shared" si="27"/>
        <v>0.6</v>
      </c>
      <c r="AQ23" s="16">
        <f t="shared" si="28"/>
        <v>4.6824592154514469E-2</v>
      </c>
      <c r="AR23" s="16">
        <f t="shared" si="29"/>
        <v>12.813779520387186</v>
      </c>
      <c r="AT23" s="15">
        <f t="shared" si="30"/>
        <v>44022</v>
      </c>
      <c r="AU23" s="16">
        <f t="shared" si="31"/>
        <v>0.43187499999999995</v>
      </c>
      <c r="AV23" s="16">
        <f t="shared" si="32"/>
        <v>4.6824592154514469E-2</v>
      </c>
      <c r="AW23" s="16">
        <f t="shared" si="33"/>
        <v>9.2232517172786928</v>
      </c>
      <c r="AY23" s="15">
        <f t="shared" si="34"/>
        <v>44022</v>
      </c>
      <c r="AZ23" s="16">
        <f t="shared" si="35"/>
        <v>0.39633507853403138</v>
      </c>
      <c r="BA23" s="16">
        <f t="shared" si="36"/>
        <v>4.6824592154514469E-2</v>
      </c>
      <c r="BB23" s="16">
        <f t="shared" si="37"/>
        <v>8.4642505208840308</v>
      </c>
      <c r="BD23" s="15">
        <f t="shared" si="38"/>
        <v>44022</v>
      </c>
      <c r="BE23" s="16">
        <f t="shared" si="39"/>
        <v>0.57222222222222219</v>
      </c>
      <c r="BF23" s="16">
        <f t="shared" si="40"/>
        <v>4.6824592154514469E-2</v>
      </c>
      <c r="BG23" s="16">
        <f t="shared" si="41"/>
        <v>12.220548987035926</v>
      </c>
      <c r="BI23" s="15">
        <f t="shared" si="42"/>
        <v>44022</v>
      </c>
      <c r="BJ23" s="16">
        <f t="shared" si="43"/>
        <v>0.24757281553398053</v>
      </c>
      <c r="BK23" s="16">
        <f t="shared" si="44"/>
        <v>4.6824592154514469E-2</v>
      </c>
      <c r="BL23" s="16">
        <f t="shared" si="45"/>
        <v>5.2872391224898569</v>
      </c>
    </row>
    <row r="24" spans="1:64" x14ac:dyDescent="0.25">
      <c r="A24" s="10">
        <v>44014</v>
      </c>
      <c r="B24" s="11">
        <v>-13</v>
      </c>
      <c r="C24" s="11">
        <v>1</v>
      </c>
      <c r="D24" s="11">
        <v>-10</v>
      </c>
      <c r="E24" s="11">
        <v>-38</v>
      </c>
      <c r="F24" s="11">
        <v>-21</v>
      </c>
      <c r="G24" s="11">
        <v>15</v>
      </c>
      <c r="H24" s="39">
        <v>0.133142870760319</v>
      </c>
      <c r="J24" s="15">
        <f t="shared" si="12"/>
        <v>44014</v>
      </c>
      <c r="K24" s="16">
        <f t="shared" si="13"/>
        <v>0.45</v>
      </c>
      <c r="L24" s="16">
        <f t="shared" si="14"/>
        <v>0.41361256544502617</v>
      </c>
      <c r="M24" s="16">
        <f t="shared" si="15"/>
        <v>0.30097087378640774</v>
      </c>
      <c r="N24" s="16">
        <f t="shared" si="16"/>
        <v>0.625</v>
      </c>
      <c r="O24" s="16">
        <f t="shared" si="17"/>
        <v>0.52238805970149249</v>
      </c>
      <c r="P24" s="16">
        <f t="shared" si="18"/>
        <v>0.59259259259259256</v>
      </c>
      <c r="Q24" s="16">
        <f t="shared" si="19"/>
        <v>0.1813911195972914</v>
      </c>
      <c r="R24" s="19">
        <v>13</v>
      </c>
      <c r="S24" s="15">
        <f t="shared" si="20"/>
        <v>44014</v>
      </c>
      <c r="T24" s="16">
        <f t="shared" si="56"/>
        <v>0.42625000000000002</v>
      </c>
      <c r="U24" s="16">
        <f t="shared" si="57"/>
        <v>0.37905759162303665</v>
      </c>
      <c r="V24" s="16">
        <f t="shared" si="58"/>
        <v>0.26504854368932029</v>
      </c>
      <c r="W24" s="16">
        <f t="shared" si="59"/>
        <v>0.56527777777777777</v>
      </c>
      <c r="X24" s="16">
        <f t="shared" si="60"/>
        <v>0.57611940298507458</v>
      </c>
      <c r="Y24" s="16">
        <f t="shared" si="61"/>
        <v>0.52962962962962956</v>
      </c>
      <c r="Z24" s="16">
        <f t="shared" si="62"/>
        <v>0.11721642406228343</v>
      </c>
      <c r="AB24" s="15">
        <f t="shared" si="21"/>
        <v>44014</v>
      </c>
      <c r="AC24" s="16">
        <f t="shared" si="63"/>
        <v>3.6364357931061804</v>
      </c>
      <c r="AD24" s="16">
        <f t="shared" si="54"/>
        <v>3.2338266130830169</v>
      </c>
      <c r="AE24" s="16">
        <f t="shared" si="54"/>
        <v>2.2611894690498806</v>
      </c>
      <c r="AF24" s="16">
        <f t="shared" si="54"/>
        <v>4.8225134173809563</v>
      </c>
      <c r="AG24" s="16">
        <f t="shared" si="54"/>
        <v>4.9150057903058979</v>
      </c>
      <c r="AH24" s="16">
        <f t="shared" si="54"/>
        <v>4.5183909496181922</v>
      </c>
      <c r="AJ24" s="15">
        <f t="shared" si="22"/>
        <v>44023</v>
      </c>
      <c r="AK24" s="16">
        <f t="shared" ref="AK24" si="66">Y33</f>
        <v>0.54444444444444451</v>
      </c>
      <c r="AL24" s="16">
        <f t="shared" si="24"/>
        <v>4.8983231463506055E-2</v>
      </c>
      <c r="AM24" s="16">
        <f t="shared" si="25"/>
        <v>11.114914802018964</v>
      </c>
      <c r="AO24" s="15">
        <f t="shared" si="26"/>
        <v>44023</v>
      </c>
      <c r="AP24" s="16">
        <f t="shared" si="27"/>
        <v>0.63283582089552248</v>
      </c>
      <c r="AQ24" s="16">
        <f t="shared" si="28"/>
        <v>4.8983231463506055E-2</v>
      </c>
      <c r="AR24" s="16">
        <f t="shared" si="29"/>
        <v>12.919437978831668</v>
      </c>
      <c r="AT24" s="15">
        <f t="shared" si="30"/>
        <v>44023</v>
      </c>
      <c r="AU24" s="16">
        <f t="shared" si="31"/>
        <v>0.42687500000000006</v>
      </c>
      <c r="AV24" s="16">
        <f t="shared" si="32"/>
        <v>4.8983231463506055E-2</v>
      </c>
      <c r="AW24" s="16">
        <f t="shared" si="33"/>
        <v>8.7147170010217572</v>
      </c>
      <c r="AY24" s="15">
        <f t="shared" si="34"/>
        <v>44023</v>
      </c>
      <c r="AZ24" s="16">
        <f t="shared" si="35"/>
        <v>0.39319371727748692</v>
      </c>
      <c r="BA24" s="16">
        <f t="shared" si="36"/>
        <v>4.8983231463506055E-2</v>
      </c>
      <c r="BB24" s="16">
        <f t="shared" si="37"/>
        <v>8.027108574297058</v>
      </c>
      <c r="BD24" s="15">
        <f t="shared" si="38"/>
        <v>44023</v>
      </c>
      <c r="BE24" s="16">
        <f t="shared" si="39"/>
        <v>0.56805555555555554</v>
      </c>
      <c r="BF24" s="16">
        <f t="shared" si="40"/>
        <v>4.8983231463506055E-2</v>
      </c>
      <c r="BG24" s="16">
        <f t="shared" si="41"/>
        <v>11.59693916843305</v>
      </c>
      <c r="BI24" s="15">
        <f t="shared" si="42"/>
        <v>44023</v>
      </c>
      <c r="BJ24" s="16">
        <f t="shared" si="43"/>
        <v>0.24854368932038828</v>
      </c>
      <c r="BK24" s="16">
        <f t="shared" si="44"/>
        <v>4.8983231463506055E-2</v>
      </c>
      <c r="BL24" s="16">
        <f t="shared" si="45"/>
        <v>5.0740566086490357</v>
      </c>
    </row>
    <row r="25" spans="1:64" x14ac:dyDescent="0.25">
      <c r="A25" s="10">
        <v>44015</v>
      </c>
      <c r="B25" s="11">
        <v>-19</v>
      </c>
      <c r="C25" s="11">
        <v>-1</v>
      </c>
      <c r="D25" s="11">
        <v>-13</v>
      </c>
      <c r="E25" s="11">
        <v>-43</v>
      </c>
      <c r="F25" s="11">
        <v>-16</v>
      </c>
      <c r="G25" s="11">
        <v>15</v>
      </c>
      <c r="H25" s="39">
        <v>2.6699790964573498E-2</v>
      </c>
      <c r="J25" s="15">
        <f t="shared" si="12"/>
        <v>44015</v>
      </c>
      <c r="K25" s="16">
        <f t="shared" si="13"/>
        <v>0.41249999999999998</v>
      </c>
      <c r="L25" s="16">
        <f t="shared" si="14"/>
        <v>0.40314136125654448</v>
      </c>
      <c r="M25" s="16">
        <f t="shared" si="15"/>
        <v>0.27184466019417475</v>
      </c>
      <c r="N25" s="16">
        <f t="shared" si="16"/>
        <v>0.55555555555555558</v>
      </c>
      <c r="O25" s="16">
        <f t="shared" si="17"/>
        <v>0.59701492537313428</v>
      </c>
      <c r="P25" s="16">
        <f t="shared" si="18"/>
        <v>0.59259259259259256</v>
      </c>
      <c r="Q25" s="16">
        <f t="shared" si="19"/>
        <v>3.6375248245894352E-2</v>
      </c>
      <c r="R25" s="19">
        <v>14</v>
      </c>
      <c r="S25" s="15">
        <f t="shared" si="20"/>
        <v>44015</v>
      </c>
      <c r="T25" s="16">
        <f t="shared" si="56"/>
        <v>0.42250000000000004</v>
      </c>
      <c r="U25" s="16">
        <f t="shared" si="57"/>
        <v>0.38062827225130891</v>
      </c>
      <c r="V25" s="16">
        <f t="shared" si="58"/>
        <v>0.26019417475728152</v>
      </c>
      <c r="W25" s="16">
        <f t="shared" si="59"/>
        <v>0.56388888888888888</v>
      </c>
      <c r="X25" s="16">
        <f t="shared" si="60"/>
        <v>0.58358208955223889</v>
      </c>
      <c r="Y25" s="16">
        <f t="shared" si="61"/>
        <v>0.53333333333333333</v>
      </c>
      <c r="Z25" s="16">
        <f t="shared" si="62"/>
        <v>0.11809912087543462</v>
      </c>
      <c r="AB25" s="15">
        <f t="shared" si="21"/>
        <v>44015</v>
      </c>
      <c r="AC25" s="16">
        <f t="shared" si="63"/>
        <v>3.5775033452250091</v>
      </c>
      <c r="AD25" s="16">
        <f t="shared" si="54"/>
        <v>3.2229560171982792</v>
      </c>
      <c r="AE25" s="16">
        <f t="shared" si="54"/>
        <v>2.2031846878159413</v>
      </c>
      <c r="AF25" s="16">
        <f t="shared" si="54"/>
        <v>4.774708606710564</v>
      </c>
      <c r="AG25" s="16">
        <f t="shared" si="54"/>
        <v>4.9414600652935743</v>
      </c>
      <c r="AH25" s="16">
        <f t="shared" si="54"/>
        <v>4.5159805541301887</v>
      </c>
      <c r="AJ25" s="15">
        <f t="shared" si="22"/>
        <v>44024</v>
      </c>
      <c r="AK25" s="16">
        <f t="shared" ref="AK25" si="67">Y34</f>
        <v>0.52592592592592591</v>
      </c>
      <c r="AL25" s="16">
        <f t="shared" si="24"/>
        <v>3.3649810354196112E-2</v>
      </c>
      <c r="AM25" s="16">
        <f t="shared" si="25"/>
        <v>15.62938751779156</v>
      </c>
      <c r="AO25" s="15">
        <f t="shared" si="26"/>
        <v>44024</v>
      </c>
      <c r="AP25" s="16">
        <f t="shared" si="27"/>
        <v>0.65970149253731347</v>
      </c>
      <c r="AQ25" s="16">
        <f t="shared" si="28"/>
        <v>3.3649810354196112E-2</v>
      </c>
      <c r="AR25" s="16">
        <f t="shared" si="29"/>
        <v>19.604909673883171</v>
      </c>
      <c r="AT25" s="15">
        <f t="shared" si="30"/>
        <v>44024</v>
      </c>
      <c r="AU25" s="16">
        <f t="shared" si="31"/>
        <v>0.41749999999999998</v>
      </c>
      <c r="AV25" s="16">
        <f t="shared" si="32"/>
        <v>3.3649810354196112E-2</v>
      </c>
      <c r="AW25" s="16">
        <f t="shared" si="33"/>
        <v>12.407202168613054</v>
      </c>
      <c r="AY25" s="15">
        <f t="shared" si="34"/>
        <v>44024</v>
      </c>
      <c r="AZ25" s="16">
        <f t="shared" si="35"/>
        <v>0.38638743455497376</v>
      </c>
      <c r="BA25" s="16">
        <f t="shared" si="36"/>
        <v>3.3649810354196112E-2</v>
      </c>
      <c r="BB25" s="16">
        <f t="shared" si="37"/>
        <v>11.482603630982766</v>
      </c>
      <c r="BD25" s="15">
        <f t="shared" si="38"/>
        <v>44024</v>
      </c>
      <c r="BE25" s="16">
        <f t="shared" si="39"/>
        <v>0.55416666666666659</v>
      </c>
      <c r="BF25" s="16">
        <f t="shared" si="40"/>
        <v>3.3649810354196112E-2</v>
      </c>
      <c r="BG25" s="16">
        <f t="shared" si="41"/>
        <v>16.468641601053253</v>
      </c>
      <c r="BI25" s="15">
        <f t="shared" si="42"/>
        <v>44024</v>
      </c>
      <c r="BJ25" s="16">
        <f t="shared" si="43"/>
        <v>0.24660194174757274</v>
      </c>
      <c r="BK25" s="16">
        <f t="shared" si="44"/>
        <v>3.3649810354196112E-2</v>
      </c>
      <c r="BL25" s="16">
        <f t="shared" si="45"/>
        <v>7.3284793926579033</v>
      </c>
    </row>
    <row r="26" spans="1:64" x14ac:dyDescent="0.25">
      <c r="A26" s="10">
        <v>44016</v>
      </c>
      <c r="B26" s="11">
        <v>-21</v>
      </c>
      <c r="C26" s="11">
        <v>-9</v>
      </c>
      <c r="D26" s="11">
        <v>-11</v>
      </c>
      <c r="E26" s="11">
        <v>-42</v>
      </c>
      <c r="F26" s="11">
        <v>1</v>
      </c>
      <c r="G26" s="11">
        <v>12</v>
      </c>
      <c r="H26" s="39">
        <v>1.3545668717012301E-2</v>
      </c>
      <c r="J26" s="15">
        <f t="shared" si="12"/>
        <v>44016</v>
      </c>
      <c r="K26" s="16">
        <f t="shared" si="13"/>
        <v>0.4</v>
      </c>
      <c r="L26" s="16">
        <f t="shared" si="14"/>
        <v>0.36125654450261779</v>
      </c>
      <c r="M26" s="16">
        <f t="shared" si="15"/>
        <v>0.29126213592233008</v>
      </c>
      <c r="N26" s="16">
        <f t="shared" si="16"/>
        <v>0.56944444444444442</v>
      </c>
      <c r="O26" s="16">
        <f t="shared" si="17"/>
        <v>0.85074626865671643</v>
      </c>
      <c r="P26" s="16">
        <f t="shared" si="18"/>
        <v>0.48148148148148145</v>
      </c>
      <c r="Q26" s="16">
        <f t="shared" si="19"/>
        <v>1.845434156738307E-2</v>
      </c>
      <c r="R26" s="19">
        <v>15</v>
      </c>
      <c r="S26" s="15">
        <f t="shared" si="20"/>
        <v>44016</v>
      </c>
      <c r="T26" s="16">
        <f t="shared" si="56"/>
        <v>0.42000000000000004</v>
      </c>
      <c r="U26" s="16">
        <f t="shared" si="57"/>
        <v>0.37853403141361247</v>
      </c>
      <c r="V26" s="16">
        <f t="shared" si="58"/>
        <v>0.26504854368932035</v>
      </c>
      <c r="W26" s="16">
        <f t="shared" si="59"/>
        <v>0.56666666666666665</v>
      </c>
      <c r="X26" s="16">
        <f t="shared" si="60"/>
        <v>0.62089552238805978</v>
      </c>
      <c r="Y26" s="16">
        <f t="shared" si="61"/>
        <v>0.52592592592592591</v>
      </c>
      <c r="Z26" s="16">
        <f t="shared" si="62"/>
        <v>0.11286652151546135</v>
      </c>
      <c r="AB26" s="15">
        <f t="shared" si="21"/>
        <v>44016</v>
      </c>
      <c r="AC26" s="16">
        <f t="shared" si="63"/>
        <v>3.7212097472363856</v>
      </c>
      <c r="AD26" s="16">
        <f t="shared" si="54"/>
        <v>3.3538203032309974</v>
      </c>
      <c r="AE26" s="16">
        <f t="shared" si="54"/>
        <v>2.3483362482559711</v>
      </c>
      <c r="AF26" s="16">
        <f t="shared" si="54"/>
        <v>5.020679817699885</v>
      </c>
      <c r="AG26" s="16">
        <f t="shared" si="54"/>
        <v>5.5011487379187507</v>
      </c>
      <c r="AH26" s="16">
        <f t="shared" si="54"/>
        <v>4.6597159092378018</v>
      </c>
      <c r="AJ26" s="15">
        <f t="shared" si="22"/>
        <v>44025</v>
      </c>
      <c r="AK26" s="16">
        <f t="shared" ref="AK26" si="68">Y35</f>
        <v>0.51481481481481484</v>
      </c>
      <c r="AL26" s="16">
        <f t="shared" si="24"/>
        <v>3.1960038977593017E-2</v>
      </c>
      <c r="AM26" s="16">
        <f t="shared" si="25"/>
        <v>16.10807844057225</v>
      </c>
      <c r="AO26" s="15">
        <f t="shared" si="26"/>
        <v>44025</v>
      </c>
      <c r="AP26" s="16">
        <f t="shared" si="27"/>
        <v>0.65522388059701486</v>
      </c>
      <c r="AQ26" s="16">
        <f t="shared" si="28"/>
        <v>3.1960038977593017E-2</v>
      </c>
      <c r="AR26" s="16">
        <f t="shared" si="29"/>
        <v>20.501347981971744</v>
      </c>
      <c r="AT26" s="15">
        <f t="shared" si="30"/>
        <v>44025</v>
      </c>
      <c r="AU26" s="16">
        <f t="shared" si="31"/>
        <v>0.42437500000000006</v>
      </c>
      <c r="AV26" s="16">
        <f t="shared" si="32"/>
        <v>3.1960038977593017E-2</v>
      </c>
      <c r="AW26" s="16">
        <f t="shared" si="33"/>
        <v>13.278300451933951</v>
      </c>
      <c r="AY26" s="15">
        <f t="shared" si="34"/>
        <v>44025</v>
      </c>
      <c r="AZ26" s="16">
        <f t="shared" si="35"/>
        <v>0.39162303664921466</v>
      </c>
      <c r="BA26" s="16">
        <f t="shared" si="36"/>
        <v>3.1960038977593017E-2</v>
      </c>
      <c r="BB26" s="16">
        <f t="shared" si="37"/>
        <v>12.253521872228601</v>
      </c>
      <c r="BD26" s="15">
        <f t="shared" si="38"/>
        <v>44025</v>
      </c>
      <c r="BE26" s="16">
        <f t="shared" si="39"/>
        <v>0.55972222222222212</v>
      </c>
      <c r="BF26" s="16">
        <f t="shared" si="40"/>
        <v>3.1960038977593017E-2</v>
      </c>
      <c r="BG26" s="16">
        <f t="shared" si="41"/>
        <v>17.513189599507054</v>
      </c>
      <c r="BI26" s="15">
        <f t="shared" si="42"/>
        <v>44025</v>
      </c>
      <c r="BJ26" s="16">
        <f t="shared" si="43"/>
        <v>0.25145631067961161</v>
      </c>
      <c r="BK26" s="16">
        <f t="shared" si="44"/>
        <v>3.1960038977593017E-2</v>
      </c>
      <c r="BL26" s="16">
        <f t="shared" si="45"/>
        <v>7.8678349189719716</v>
      </c>
    </row>
    <row r="27" spans="1:64" x14ac:dyDescent="0.25">
      <c r="A27" s="10">
        <v>44017</v>
      </c>
      <c r="B27" s="11">
        <v>-25</v>
      </c>
      <c r="C27" s="11">
        <v>-7</v>
      </c>
      <c r="D27" s="11">
        <v>-12</v>
      </c>
      <c r="E27" s="11">
        <v>-46</v>
      </c>
      <c r="F27" s="11">
        <v>-3</v>
      </c>
      <c r="G27" s="11">
        <v>12</v>
      </c>
      <c r="H27" s="39">
        <v>1.5738042485003E-2</v>
      </c>
      <c r="J27" s="15">
        <f t="shared" si="12"/>
        <v>44017</v>
      </c>
      <c r="K27" s="16">
        <f t="shared" si="13"/>
        <v>0.375</v>
      </c>
      <c r="L27" s="16">
        <f t="shared" si="14"/>
        <v>0.37172774869109948</v>
      </c>
      <c r="M27" s="16">
        <f t="shared" si="15"/>
        <v>0.28155339805825241</v>
      </c>
      <c r="N27" s="16">
        <f t="shared" si="16"/>
        <v>0.51388888888888884</v>
      </c>
      <c r="O27" s="16">
        <f t="shared" si="17"/>
        <v>0.79104477611940294</v>
      </c>
      <c r="P27" s="16">
        <f t="shared" si="18"/>
        <v>0.48148148148148145</v>
      </c>
      <c r="Q27" s="16">
        <f t="shared" si="19"/>
        <v>2.1441186676554973E-2</v>
      </c>
      <c r="R27" s="19">
        <v>16</v>
      </c>
      <c r="S27" s="15">
        <f t="shared" si="20"/>
        <v>44017</v>
      </c>
      <c r="T27" s="16">
        <f t="shared" si="56"/>
        <v>0.41375000000000001</v>
      </c>
      <c r="U27" s="16">
        <f t="shared" si="57"/>
        <v>0.37853403141361247</v>
      </c>
      <c r="V27" s="16">
        <f t="shared" si="58"/>
        <v>0.26796116504854367</v>
      </c>
      <c r="W27" s="16">
        <f t="shared" si="59"/>
        <v>0.55972222222222234</v>
      </c>
      <c r="X27" s="16">
        <f t="shared" si="60"/>
        <v>0.64776119402985066</v>
      </c>
      <c r="Y27" s="16">
        <f t="shared" si="61"/>
        <v>0.5185185185185186</v>
      </c>
      <c r="Z27" s="16">
        <f t="shared" si="62"/>
        <v>0.10371476207699204</v>
      </c>
      <c r="AB27" s="15">
        <f t="shared" si="21"/>
        <v>44017</v>
      </c>
      <c r="AC27" s="16">
        <f t="shared" si="63"/>
        <v>3.9893067458695528</v>
      </c>
      <c r="AD27" s="16">
        <f t="shared" si="54"/>
        <v>3.6497603989353991</v>
      </c>
      <c r="AE27" s="16">
        <f t="shared" si="54"/>
        <v>2.583635730173341</v>
      </c>
      <c r="AF27" s="16">
        <f t="shared" si="54"/>
        <v>5.3967459502699899</v>
      </c>
      <c r="AG27" s="16">
        <f t="shared" si="54"/>
        <v>6.245602661162053</v>
      </c>
      <c r="AH27" s="16">
        <f t="shared" si="54"/>
        <v>4.9994668852790642</v>
      </c>
      <c r="AJ27" s="15">
        <f t="shared" si="22"/>
        <v>44026</v>
      </c>
      <c r="AK27" s="16">
        <f t="shared" ref="AK27" si="69">Y36</f>
        <v>0.52222222222222225</v>
      </c>
      <c r="AL27" s="16">
        <f t="shared" si="24"/>
        <v>3.1759180626629017E-2</v>
      </c>
      <c r="AM27" s="16">
        <f t="shared" si="25"/>
        <v>16.44318939967728</v>
      </c>
      <c r="AO27" s="15">
        <f t="shared" si="26"/>
        <v>44026</v>
      </c>
      <c r="AP27" s="16">
        <f t="shared" si="27"/>
        <v>0.62388059701492538</v>
      </c>
      <c r="AQ27" s="16">
        <f t="shared" si="28"/>
        <v>3.1759180626629017E-2</v>
      </c>
      <c r="AR27" s="16">
        <f t="shared" si="29"/>
        <v>19.644102420319442</v>
      </c>
      <c r="AT27" s="15">
        <f t="shared" si="30"/>
        <v>44026</v>
      </c>
      <c r="AU27" s="16">
        <f t="shared" si="31"/>
        <v>0.42750000000000005</v>
      </c>
      <c r="AV27" s="16">
        <f t="shared" si="32"/>
        <v>3.1759180626629017E-2</v>
      </c>
      <c r="AW27" s="16">
        <f t="shared" si="33"/>
        <v>13.460674726650709</v>
      </c>
      <c r="AY27" s="15">
        <f t="shared" si="34"/>
        <v>44026</v>
      </c>
      <c r="AZ27" s="16">
        <f t="shared" si="35"/>
        <v>0.39267015706806285</v>
      </c>
      <c r="BA27" s="16">
        <f t="shared" si="36"/>
        <v>3.1759180626629017E-2</v>
      </c>
      <c r="BB27" s="16">
        <f t="shared" si="37"/>
        <v>12.363988910306521</v>
      </c>
      <c r="BD27" s="15">
        <f t="shared" si="38"/>
        <v>44026</v>
      </c>
      <c r="BE27" s="16">
        <f t="shared" si="39"/>
        <v>0.55833333333333324</v>
      </c>
      <c r="BF27" s="16">
        <f t="shared" si="40"/>
        <v>3.1759180626629017E-2</v>
      </c>
      <c r="BG27" s="16">
        <f t="shared" si="41"/>
        <v>17.580218453910277</v>
      </c>
      <c r="BI27" s="15">
        <f t="shared" si="42"/>
        <v>44026</v>
      </c>
      <c r="BJ27" s="16">
        <f t="shared" si="43"/>
        <v>0.24951456310679604</v>
      </c>
      <c r="BK27" s="16">
        <f t="shared" si="44"/>
        <v>3.1759180626629017E-2</v>
      </c>
      <c r="BL27" s="16">
        <f t="shared" si="45"/>
        <v>7.8564546749542519</v>
      </c>
    </row>
    <row r="28" spans="1:64" x14ac:dyDescent="0.25">
      <c r="A28" s="10">
        <v>44018</v>
      </c>
      <c r="B28" s="11">
        <v>-11</v>
      </c>
      <c r="C28" s="11">
        <v>4</v>
      </c>
      <c r="D28" s="11">
        <v>-16</v>
      </c>
      <c r="E28" s="11">
        <v>-39</v>
      </c>
      <c r="F28" s="11">
        <v>-20</v>
      </c>
      <c r="G28" s="11">
        <v>14</v>
      </c>
      <c r="H28" s="39">
        <v>2.3105166431757501E-2</v>
      </c>
      <c r="J28" s="15">
        <f t="shared" si="12"/>
        <v>44018</v>
      </c>
      <c r="K28" s="16">
        <f t="shared" si="13"/>
        <v>0.46250000000000002</v>
      </c>
      <c r="L28" s="16">
        <f t="shared" si="14"/>
        <v>0.4293193717277487</v>
      </c>
      <c r="M28" s="16">
        <f t="shared" si="15"/>
        <v>0.24271844660194175</v>
      </c>
      <c r="N28" s="16">
        <f t="shared" si="16"/>
        <v>0.61111111111111116</v>
      </c>
      <c r="O28" s="16">
        <f t="shared" si="17"/>
        <v>0.53731343283582089</v>
      </c>
      <c r="P28" s="16">
        <f t="shared" si="18"/>
        <v>0.55555555555555558</v>
      </c>
      <c r="Q28" s="16">
        <f t="shared" si="19"/>
        <v>3.1478005420830436E-2</v>
      </c>
      <c r="R28" s="19">
        <v>17</v>
      </c>
      <c r="S28" s="15">
        <f t="shared" si="20"/>
        <v>44018</v>
      </c>
      <c r="T28" s="16">
        <f t="shared" si="56"/>
        <v>0.41937500000000005</v>
      </c>
      <c r="U28" s="16">
        <f t="shared" si="57"/>
        <v>0.38534031413612563</v>
      </c>
      <c r="V28" s="16">
        <f t="shared" si="58"/>
        <v>0.26990291262135913</v>
      </c>
      <c r="W28" s="16">
        <f t="shared" si="59"/>
        <v>0.56527777777777788</v>
      </c>
      <c r="X28" s="16">
        <f t="shared" si="60"/>
        <v>0.64328358208955216</v>
      </c>
      <c r="Y28" s="16">
        <f t="shared" si="61"/>
        <v>0.51851851851851849</v>
      </c>
      <c r="Z28" s="16">
        <f t="shared" si="62"/>
        <v>9.4432298102773066E-2</v>
      </c>
      <c r="AB28" s="15">
        <f t="shared" si="21"/>
        <v>44018</v>
      </c>
      <c r="AC28" s="16">
        <f t="shared" si="63"/>
        <v>4.4410123276210394</v>
      </c>
      <c r="AD28" s="16">
        <f t="shared" si="54"/>
        <v>4.0805987133422299</v>
      </c>
      <c r="AE28" s="16">
        <f t="shared" si="54"/>
        <v>2.8581631289711593</v>
      </c>
      <c r="AF28" s="16">
        <f t="shared" si="54"/>
        <v>5.9860639752997615</v>
      </c>
      <c r="AG28" s="16">
        <f t="shared" si="54"/>
        <v>6.8121140225714969</v>
      </c>
      <c r="AH28" s="16">
        <f t="shared" si="54"/>
        <v>5.4909022541652179</v>
      </c>
      <c r="AJ28" s="15">
        <f t="shared" si="22"/>
        <v>44027</v>
      </c>
      <c r="AK28" s="16">
        <f t="shared" ref="AK28" si="70">Y37</f>
        <v>0.52962962962962956</v>
      </c>
      <c r="AL28" s="16">
        <f t="shared" si="24"/>
        <v>3.7076602614478482E-2</v>
      </c>
      <c r="AM28" s="16">
        <f t="shared" si="25"/>
        <v>14.284740032324542</v>
      </c>
      <c r="AO28" s="15">
        <f t="shared" si="26"/>
        <v>44027</v>
      </c>
      <c r="AP28" s="16">
        <f t="shared" si="27"/>
        <v>0.59701492537313428</v>
      </c>
      <c r="AQ28" s="16">
        <f t="shared" si="28"/>
        <v>3.7076602614478482E-2</v>
      </c>
      <c r="AR28" s="16">
        <f t="shared" si="29"/>
        <v>16.102201476787918</v>
      </c>
      <c r="AT28" s="15">
        <f t="shared" si="30"/>
        <v>44027</v>
      </c>
      <c r="AU28" s="16">
        <f t="shared" si="31"/>
        <v>0.43562500000000004</v>
      </c>
      <c r="AV28" s="16">
        <f t="shared" si="32"/>
        <v>3.7076602614478482E-2</v>
      </c>
      <c r="AW28" s="16">
        <f t="shared" si="33"/>
        <v>11.749323543195613</v>
      </c>
      <c r="AY28" s="15">
        <f t="shared" si="34"/>
        <v>44027</v>
      </c>
      <c r="AZ28" s="16">
        <f t="shared" si="35"/>
        <v>0.39319371727748686</v>
      </c>
      <c r="BA28" s="16">
        <f t="shared" si="36"/>
        <v>3.7076602614478482E-2</v>
      </c>
      <c r="BB28" s="16">
        <f t="shared" si="37"/>
        <v>10.604901462140546</v>
      </c>
      <c r="BD28" s="15">
        <f t="shared" si="38"/>
        <v>44027</v>
      </c>
      <c r="BE28" s="16">
        <f t="shared" si="39"/>
        <v>0.5625</v>
      </c>
      <c r="BF28" s="16">
        <f t="shared" si="40"/>
        <v>3.7076602614478482E-2</v>
      </c>
      <c r="BG28" s="16">
        <f t="shared" si="41"/>
        <v>15.17129295391112</v>
      </c>
      <c r="BI28" s="15">
        <f t="shared" si="42"/>
        <v>44027</v>
      </c>
      <c r="BJ28" s="16">
        <f t="shared" si="43"/>
        <v>0.24563106796116502</v>
      </c>
      <c r="BK28" s="16">
        <f t="shared" si="44"/>
        <v>3.7076602614478482E-2</v>
      </c>
      <c r="BL28" s="16">
        <f t="shared" si="45"/>
        <v>6.6249615833260203</v>
      </c>
    </row>
    <row r="29" spans="1:64" x14ac:dyDescent="0.25">
      <c r="A29" s="10">
        <v>44019</v>
      </c>
      <c r="B29" s="11">
        <v>-15</v>
      </c>
      <c r="C29" s="11">
        <v>-3</v>
      </c>
      <c r="D29" s="11">
        <v>-21</v>
      </c>
      <c r="E29" s="11">
        <v>-40</v>
      </c>
      <c r="F29" s="11">
        <v>-22</v>
      </c>
      <c r="G29" s="11">
        <v>15</v>
      </c>
      <c r="H29" s="39">
        <v>1.9794304276155101E-2</v>
      </c>
      <c r="J29" s="15">
        <f t="shared" si="12"/>
        <v>44019</v>
      </c>
      <c r="K29" s="16">
        <f t="shared" si="13"/>
        <v>0.4375</v>
      </c>
      <c r="L29" s="16">
        <f t="shared" si="14"/>
        <v>0.39267015706806285</v>
      </c>
      <c r="M29" s="16">
        <f t="shared" si="15"/>
        <v>0.1941747572815534</v>
      </c>
      <c r="N29" s="16">
        <f t="shared" si="16"/>
        <v>0.59722222222222221</v>
      </c>
      <c r="O29" s="16">
        <f t="shared" si="17"/>
        <v>0.5074626865671642</v>
      </c>
      <c r="P29" s="16">
        <f t="shared" si="18"/>
        <v>0.59259259259259256</v>
      </c>
      <c r="Q29" s="16">
        <f t="shared" si="19"/>
        <v>2.6967354645407858E-2</v>
      </c>
      <c r="R29" s="19">
        <v>18</v>
      </c>
      <c r="S29" s="15">
        <f t="shared" si="20"/>
        <v>44019</v>
      </c>
      <c r="T29" s="16">
        <f t="shared" si="56"/>
        <v>0.42562499999999998</v>
      </c>
      <c r="U29" s="16">
        <f t="shared" si="57"/>
        <v>0.39214659685863873</v>
      </c>
      <c r="V29" s="16">
        <f t="shared" si="58"/>
        <v>0.26504854368932029</v>
      </c>
      <c r="W29" s="16">
        <f t="shared" si="59"/>
        <v>0.56944444444444442</v>
      </c>
      <c r="X29" s="16">
        <f t="shared" si="60"/>
        <v>0.61194029850746268</v>
      </c>
      <c r="Y29" s="16">
        <f t="shared" si="61"/>
        <v>0.52962962962962956</v>
      </c>
      <c r="Z29" s="16">
        <f t="shared" si="62"/>
        <v>6.3654558058945654E-2</v>
      </c>
      <c r="AB29" s="15">
        <f t="shared" si="21"/>
        <v>44019</v>
      </c>
      <c r="AC29" s="16">
        <f t="shared" si="63"/>
        <v>6.6864811095830872</v>
      </c>
      <c r="AD29" s="16">
        <f t="shared" si="54"/>
        <v>6.1605422897681814</v>
      </c>
      <c r="AE29" s="16">
        <f t="shared" si="54"/>
        <v>4.1638580452303033</v>
      </c>
      <c r="AF29" s="16">
        <f t="shared" si="54"/>
        <v>8.9458549679525721</v>
      </c>
      <c r="AG29" s="16">
        <f t="shared" si="54"/>
        <v>9.6134560849639588</v>
      </c>
      <c r="AH29" s="16">
        <f t="shared" si="54"/>
        <v>8.3203724254778386</v>
      </c>
      <c r="AJ29" s="15">
        <f t="shared" si="22"/>
        <v>44028</v>
      </c>
      <c r="AK29" s="16">
        <f t="shared" ref="AK29" si="71">Y38</f>
        <v>0.52592592592592591</v>
      </c>
      <c r="AL29" s="16">
        <f t="shared" si="24"/>
        <v>3.7615735821457219E-2</v>
      </c>
      <c r="AM29" s="16">
        <f t="shared" si="25"/>
        <v>13.981540290005997</v>
      </c>
      <c r="AO29" s="15">
        <f t="shared" si="26"/>
        <v>44028</v>
      </c>
      <c r="AP29" s="16">
        <f t="shared" si="27"/>
        <v>0.59850746268656707</v>
      </c>
      <c r="AQ29" s="16">
        <f t="shared" si="28"/>
        <v>3.7615735821457219E-2</v>
      </c>
      <c r="AR29" s="16">
        <f t="shared" si="29"/>
        <v>15.911092781153553</v>
      </c>
      <c r="AT29" s="15">
        <f t="shared" si="30"/>
        <v>44028</v>
      </c>
      <c r="AU29" s="16">
        <f t="shared" si="31"/>
        <v>0.43812500000000004</v>
      </c>
      <c r="AV29" s="16">
        <f t="shared" si="32"/>
        <v>3.7615735821457219E-2</v>
      </c>
      <c r="AW29" s="16">
        <f t="shared" si="33"/>
        <v>11.647386138597867</v>
      </c>
      <c r="AY29" s="15">
        <f t="shared" si="34"/>
        <v>44028</v>
      </c>
      <c r="AZ29" s="16">
        <f t="shared" si="35"/>
        <v>0.39371727748691099</v>
      </c>
      <c r="BA29" s="16">
        <f t="shared" si="36"/>
        <v>3.7615735821457219E-2</v>
      </c>
      <c r="BB29" s="16">
        <f t="shared" si="37"/>
        <v>10.466823761089955</v>
      </c>
      <c r="BD29" s="15">
        <f t="shared" si="38"/>
        <v>44028</v>
      </c>
      <c r="BE29" s="16">
        <f t="shared" si="39"/>
        <v>0.56111111111111112</v>
      </c>
      <c r="BF29" s="16">
        <f t="shared" si="40"/>
        <v>3.7615735821457219E-2</v>
      </c>
      <c r="BG29" s="16">
        <f t="shared" si="41"/>
        <v>14.916925027717665</v>
      </c>
      <c r="BI29" s="15">
        <f t="shared" si="42"/>
        <v>44028</v>
      </c>
      <c r="BJ29" s="16">
        <f t="shared" si="43"/>
        <v>0.25145631067961161</v>
      </c>
      <c r="BK29" s="16">
        <f t="shared" si="44"/>
        <v>3.7615735821457219E-2</v>
      </c>
      <c r="BL29" s="16">
        <f t="shared" si="45"/>
        <v>6.6848701796808365</v>
      </c>
    </row>
    <row r="30" spans="1:64" x14ac:dyDescent="0.25">
      <c r="A30" s="10">
        <v>44020</v>
      </c>
      <c r="B30" s="11">
        <v>-11</v>
      </c>
      <c r="C30" s="11">
        <v>1</v>
      </c>
      <c r="D30" s="11">
        <v>-22</v>
      </c>
      <c r="E30" s="11">
        <v>-45</v>
      </c>
      <c r="F30" s="11">
        <v>-22</v>
      </c>
      <c r="G30" s="11">
        <v>12</v>
      </c>
      <c r="H30" s="39">
        <v>9.7627952806805494E-3</v>
      </c>
      <c r="J30" s="15">
        <f t="shared" si="12"/>
        <v>44020</v>
      </c>
      <c r="K30" s="16">
        <f t="shared" si="13"/>
        <v>0.46250000000000002</v>
      </c>
      <c r="L30" s="16">
        <f t="shared" si="14"/>
        <v>0.41361256544502617</v>
      </c>
      <c r="M30" s="16">
        <f t="shared" si="15"/>
        <v>0.18446601941747573</v>
      </c>
      <c r="N30" s="16">
        <f t="shared" si="16"/>
        <v>0.52777777777777779</v>
      </c>
      <c r="O30" s="16">
        <f t="shared" si="17"/>
        <v>0.5074626865671642</v>
      </c>
      <c r="P30" s="16">
        <f t="shared" si="18"/>
        <v>0.48148148148148145</v>
      </c>
      <c r="Q30" s="16">
        <f t="shared" si="19"/>
        <v>1.3300632292582203E-2</v>
      </c>
      <c r="R30" s="19">
        <v>19</v>
      </c>
      <c r="S30" s="15">
        <f t="shared" si="20"/>
        <v>44020</v>
      </c>
      <c r="T30" s="16">
        <f t="shared" si="56"/>
        <v>0.4375</v>
      </c>
      <c r="U30" s="16">
        <f t="shared" si="57"/>
        <v>0.4</v>
      </c>
      <c r="V30" s="16">
        <f t="shared" si="58"/>
        <v>0.26019417475728146</v>
      </c>
      <c r="W30" s="16">
        <f t="shared" si="59"/>
        <v>0.58055555555555549</v>
      </c>
      <c r="X30" s="16">
        <f t="shared" si="60"/>
        <v>0.58805970149253728</v>
      </c>
      <c r="Y30" s="16">
        <f t="shared" si="61"/>
        <v>0.53333333333333333</v>
      </c>
      <c r="Z30" s="16">
        <f t="shared" si="62"/>
        <v>5.5104275460341176E-2</v>
      </c>
      <c r="AB30" s="15">
        <f t="shared" si="21"/>
        <v>44020</v>
      </c>
      <c r="AC30" s="16">
        <f t="shared" si="63"/>
        <v>7.939492831456807</v>
      </c>
      <c r="AD30" s="16">
        <f t="shared" si="54"/>
        <v>7.2589648744747954</v>
      </c>
      <c r="AE30" s="16">
        <f t="shared" si="54"/>
        <v>4.7218509377651561</v>
      </c>
      <c r="AF30" s="16">
        <f t="shared" si="54"/>
        <v>10.535580963647444</v>
      </c>
      <c r="AG30" s="16">
        <f t="shared" si="54"/>
        <v>10.671761793071154</v>
      </c>
      <c r="AH30" s="16">
        <f t="shared" si="54"/>
        <v>9.6786198326330588</v>
      </c>
      <c r="AJ30" s="15">
        <f t="shared" si="22"/>
        <v>44029</v>
      </c>
      <c r="AK30" s="16">
        <f t="shared" ref="AK30" si="72">Y39</f>
        <v>0.52962962962962956</v>
      </c>
      <c r="AL30" s="16">
        <f t="shared" si="24"/>
        <v>3.8487824522102657E-2</v>
      </c>
      <c r="AM30" s="16">
        <f t="shared" si="25"/>
        <v>13.760965609409169</v>
      </c>
      <c r="AO30" s="15">
        <f t="shared" si="26"/>
        <v>44029</v>
      </c>
      <c r="AP30" s="16">
        <f t="shared" si="27"/>
        <v>0.60746268656716418</v>
      </c>
      <c r="AQ30" s="16">
        <f t="shared" si="28"/>
        <v>3.8487824522102657E-2</v>
      </c>
      <c r="AR30" s="16">
        <f t="shared" si="29"/>
        <v>15.783242989437156</v>
      </c>
      <c r="AT30" s="15">
        <f t="shared" si="30"/>
        <v>44029</v>
      </c>
      <c r="AU30" s="16">
        <f t="shared" si="31"/>
        <v>0.43375000000000002</v>
      </c>
      <c r="AV30" s="16">
        <f t="shared" si="32"/>
        <v>3.8487824522102657E-2</v>
      </c>
      <c r="AW30" s="16">
        <f t="shared" si="33"/>
        <v>11.269797796726795</v>
      </c>
      <c r="AY30" s="15">
        <f t="shared" si="34"/>
        <v>44029</v>
      </c>
      <c r="AZ30" s="16">
        <f t="shared" si="35"/>
        <v>0.38795811518324608</v>
      </c>
      <c r="BA30" s="16">
        <f t="shared" si="36"/>
        <v>3.8487824522102657E-2</v>
      </c>
      <c r="BB30" s="16">
        <f t="shared" si="37"/>
        <v>10.080021929024614</v>
      </c>
      <c r="BD30" s="15">
        <f t="shared" si="38"/>
        <v>44029</v>
      </c>
      <c r="BE30" s="16">
        <f t="shared" si="39"/>
        <v>0.55555555555555558</v>
      </c>
      <c r="BF30" s="16">
        <f t="shared" si="40"/>
        <v>3.8487824522102657E-2</v>
      </c>
      <c r="BG30" s="16">
        <f t="shared" si="41"/>
        <v>14.434579310569061</v>
      </c>
      <c r="BI30" s="15">
        <f t="shared" si="42"/>
        <v>44029</v>
      </c>
      <c r="BJ30" s="16">
        <f t="shared" si="43"/>
        <v>0.25728155339805825</v>
      </c>
      <c r="BK30" s="16">
        <f t="shared" si="44"/>
        <v>3.8487824522102657E-2</v>
      </c>
      <c r="BL30" s="16">
        <f t="shared" si="45"/>
        <v>6.6847517778072252</v>
      </c>
    </row>
    <row r="31" spans="1:64" x14ac:dyDescent="0.25">
      <c r="A31" s="10">
        <v>44021</v>
      </c>
      <c r="B31" s="11">
        <v>-13</v>
      </c>
      <c r="C31" s="11">
        <v>-1</v>
      </c>
      <c r="D31" s="11">
        <v>-12</v>
      </c>
      <c r="E31" s="11">
        <v>-40</v>
      </c>
      <c r="F31" s="11">
        <v>-18</v>
      </c>
      <c r="G31" s="11">
        <v>14</v>
      </c>
      <c r="H31" s="39">
        <v>2.9312700580726801E-2</v>
      </c>
      <c r="J31" s="15">
        <f t="shared" si="12"/>
        <v>44021</v>
      </c>
      <c r="K31" s="16">
        <f t="shared" si="13"/>
        <v>0.45</v>
      </c>
      <c r="L31" s="16">
        <f t="shared" si="14"/>
        <v>0.40314136125654448</v>
      </c>
      <c r="M31" s="16">
        <f t="shared" si="15"/>
        <v>0.28155339805825241</v>
      </c>
      <c r="N31" s="16">
        <f t="shared" si="16"/>
        <v>0.59722222222222221</v>
      </c>
      <c r="O31" s="16">
        <f t="shared" si="17"/>
        <v>0.56716417910447758</v>
      </c>
      <c r="P31" s="16">
        <f t="shared" si="18"/>
        <v>0.55555555555555558</v>
      </c>
      <c r="Q31" s="16">
        <f t="shared" si="19"/>
        <v>3.9935022779626517E-2</v>
      </c>
      <c r="R31" s="19">
        <v>20</v>
      </c>
      <c r="S31" s="15">
        <f t="shared" si="20"/>
        <v>44021</v>
      </c>
      <c r="T31" s="16">
        <f t="shared" si="56"/>
        <v>0.43624999999999997</v>
      </c>
      <c r="U31" s="16">
        <f t="shared" si="57"/>
        <v>0.40052356020942403</v>
      </c>
      <c r="V31" s="16">
        <f t="shared" si="58"/>
        <v>0.26116504854368927</v>
      </c>
      <c r="W31" s="16">
        <f t="shared" si="59"/>
        <v>0.58194444444444449</v>
      </c>
      <c r="X31" s="16">
        <f t="shared" si="60"/>
        <v>0.59402985074626868</v>
      </c>
      <c r="Y31" s="16">
        <f t="shared" si="61"/>
        <v>0.54074074074074074</v>
      </c>
      <c r="Z31" s="16">
        <f t="shared" si="62"/>
        <v>4.5136618164305933E-2</v>
      </c>
      <c r="AB31" s="15">
        <f t="shared" si="21"/>
        <v>44021</v>
      </c>
      <c r="AC31" s="16">
        <f t="shared" si="63"/>
        <v>9.6651015902867705</v>
      </c>
      <c r="AD31" s="16">
        <f t="shared" si="54"/>
        <v>8.8735837220112845</v>
      </c>
      <c r="AE31" s="16">
        <f t="shared" si="54"/>
        <v>5.7861013776663217</v>
      </c>
      <c r="AF31" s="16">
        <f t="shared" si="54"/>
        <v>12.892956276122755</v>
      </c>
      <c r="AG31" s="16">
        <f t="shared" si="54"/>
        <v>13.160707977365213</v>
      </c>
      <c r="AH31" s="16">
        <f t="shared" si="54"/>
        <v>11.980089841297833</v>
      </c>
      <c r="AJ31" s="15">
        <f t="shared" si="22"/>
        <v>44030</v>
      </c>
      <c r="AK31" s="16">
        <f t="shared" ref="AK31" si="73">Y40</f>
        <v>0.52222222222222214</v>
      </c>
      <c r="AL31" s="16">
        <f t="shared" si="24"/>
        <v>4.0523619737894499E-2</v>
      </c>
      <c r="AM31" s="16">
        <f t="shared" si="25"/>
        <v>12.886860196594951</v>
      </c>
      <c r="AO31" s="15">
        <f t="shared" si="26"/>
        <v>44030</v>
      </c>
      <c r="AP31" s="16">
        <f t="shared" si="27"/>
        <v>0.63731343283582098</v>
      </c>
      <c r="AQ31" s="16">
        <f t="shared" si="28"/>
        <v>4.0523619737894499E-2</v>
      </c>
      <c r="AR31" s="16">
        <f t="shared" si="29"/>
        <v>15.726962126235126</v>
      </c>
      <c r="AT31" s="15">
        <f t="shared" si="30"/>
        <v>44030</v>
      </c>
      <c r="AU31" s="16">
        <f t="shared" si="31"/>
        <v>0.42874999999999996</v>
      </c>
      <c r="AV31" s="16">
        <f t="shared" si="32"/>
        <v>4.0523619737894499E-2</v>
      </c>
      <c r="AW31" s="16">
        <f t="shared" si="33"/>
        <v>10.580249315661867</v>
      </c>
      <c r="AY31" s="15">
        <f t="shared" si="34"/>
        <v>44030</v>
      </c>
      <c r="AZ31" s="16">
        <f t="shared" si="35"/>
        <v>0.37958115183246072</v>
      </c>
      <c r="BA31" s="16">
        <f t="shared" si="36"/>
        <v>4.0523619737894499E-2</v>
      </c>
      <c r="BB31" s="16">
        <f t="shared" si="37"/>
        <v>9.366911304754602</v>
      </c>
      <c r="BD31" s="15">
        <f t="shared" si="38"/>
        <v>44030</v>
      </c>
      <c r="BE31" s="16">
        <f t="shared" si="39"/>
        <v>0.5625</v>
      </c>
      <c r="BF31" s="16">
        <f t="shared" si="40"/>
        <v>4.0523619737894499E-2</v>
      </c>
      <c r="BG31" s="16">
        <f t="shared" si="41"/>
        <v>13.880793562821692</v>
      </c>
      <c r="BI31" s="15">
        <f t="shared" si="42"/>
        <v>44030</v>
      </c>
      <c r="BJ31" s="16">
        <f t="shared" si="43"/>
        <v>0.2728155339805825</v>
      </c>
      <c r="BK31" s="16">
        <f t="shared" si="44"/>
        <v>4.0523619737894499E-2</v>
      </c>
      <c r="BL31" s="16">
        <f t="shared" si="45"/>
        <v>6.7322597474052124</v>
      </c>
    </row>
    <row r="32" spans="1:64" x14ac:dyDescent="0.25">
      <c r="A32" s="10">
        <v>44022</v>
      </c>
      <c r="B32" s="11">
        <v>-18</v>
      </c>
      <c r="C32" s="11">
        <v>-6</v>
      </c>
      <c r="D32" s="11">
        <v>-21</v>
      </c>
      <c r="E32" s="11">
        <v>-45</v>
      </c>
      <c r="F32" s="11">
        <v>-16</v>
      </c>
      <c r="G32" s="11">
        <v>16</v>
      </c>
      <c r="H32" s="39">
        <v>4.5203860627279401E-2</v>
      </c>
      <c r="J32" s="15">
        <f t="shared" si="12"/>
        <v>44022</v>
      </c>
      <c r="K32" s="16">
        <f t="shared" si="13"/>
        <v>0.41875000000000001</v>
      </c>
      <c r="L32" s="16">
        <f t="shared" si="14"/>
        <v>0.37696335078534032</v>
      </c>
      <c r="M32" s="16">
        <f t="shared" si="15"/>
        <v>0.1941747572815534</v>
      </c>
      <c r="N32" s="16">
        <f t="shared" si="16"/>
        <v>0.52777777777777779</v>
      </c>
      <c r="O32" s="16">
        <f t="shared" si="17"/>
        <v>0.59701492537313428</v>
      </c>
      <c r="P32" s="16">
        <f t="shared" si="18"/>
        <v>0.62962962962962965</v>
      </c>
      <c r="Q32" s="16">
        <f t="shared" si="19"/>
        <v>6.1584813685314321E-2</v>
      </c>
      <c r="R32" s="19">
        <v>21</v>
      </c>
      <c r="S32" s="15">
        <f t="shared" si="20"/>
        <v>44022</v>
      </c>
      <c r="T32" s="16">
        <f t="shared" si="56"/>
        <v>0.43187499999999995</v>
      </c>
      <c r="U32" s="16">
        <f t="shared" si="57"/>
        <v>0.39633507853403138</v>
      </c>
      <c r="V32" s="16">
        <f t="shared" si="58"/>
        <v>0.24757281553398053</v>
      </c>
      <c r="W32" s="16">
        <f t="shared" si="59"/>
        <v>0.57222222222222219</v>
      </c>
      <c r="X32" s="16">
        <f t="shared" si="60"/>
        <v>0.6</v>
      </c>
      <c r="Y32" s="16">
        <f t="shared" si="61"/>
        <v>0.55185185185185193</v>
      </c>
      <c r="Z32" s="16">
        <f t="shared" si="62"/>
        <v>4.6824592154514469E-2</v>
      </c>
      <c r="AB32" s="15">
        <f t="shared" si="21"/>
        <v>44022</v>
      </c>
      <c r="AC32" s="16">
        <f t="shared" si="63"/>
        <v>9.2232517172786928</v>
      </c>
      <c r="AD32" s="16">
        <f t="shared" si="54"/>
        <v>8.4642505208840308</v>
      </c>
      <c r="AE32" s="16">
        <f t="shared" si="54"/>
        <v>5.2872391224898569</v>
      </c>
      <c r="AF32" s="16">
        <f t="shared" si="54"/>
        <v>12.220548987035926</v>
      </c>
      <c r="AG32" s="16">
        <f t="shared" si="54"/>
        <v>12.813779520387186</v>
      </c>
      <c r="AH32" s="16">
        <f t="shared" si="54"/>
        <v>11.785513262578339</v>
      </c>
      <c r="AJ32" s="15">
        <f t="shared" si="22"/>
        <v>44031</v>
      </c>
      <c r="AK32" s="16">
        <f t="shared" ref="AK32" si="74">Y41</f>
        <v>0.51111111111111107</v>
      </c>
      <c r="AL32" s="16">
        <f t="shared" si="24"/>
        <v>4.3436291533308302E-2</v>
      </c>
      <c r="AM32" s="16">
        <f t="shared" si="25"/>
        <v>11.766914095766559</v>
      </c>
      <c r="AO32" s="15">
        <f t="shared" si="26"/>
        <v>44031</v>
      </c>
      <c r="AP32" s="16">
        <f t="shared" si="27"/>
        <v>0.65970149253731347</v>
      </c>
      <c r="AQ32" s="16">
        <f t="shared" si="28"/>
        <v>4.3436291533308302E-2</v>
      </c>
      <c r="AR32" s="16">
        <f t="shared" si="29"/>
        <v>15.187795026917383</v>
      </c>
      <c r="AT32" s="15">
        <f t="shared" si="30"/>
        <v>44031</v>
      </c>
      <c r="AU32" s="16">
        <f t="shared" si="31"/>
        <v>0.42124999999999996</v>
      </c>
      <c r="AV32" s="16">
        <f t="shared" si="32"/>
        <v>4.3436291533308302E-2</v>
      </c>
      <c r="AW32" s="16">
        <f t="shared" si="33"/>
        <v>9.698111535994558</v>
      </c>
      <c r="AY32" s="15">
        <f t="shared" si="34"/>
        <v>44031</v>
      </c>
      <c r="AZ32" s="16">
        <f t="shared" si="35"/>
        <v>0.37329842931937179</v>
      </c>
      <c r="BA32" s="16">
        <f t="shared" si="36"/>
        <v>4.3436291533308302E-2</v>
      </c>
      <c r="BB32" s="16">
        <f t="shared" si="37"/>
        <v>8.5941597715153684</v>
      </c>
      <c r="BD32" s="15">
        <f t="shared" si="38"/>
        <v>44031</v>
      </c>
      <c r="BE32" s="16">
        <f t="shared" si="39"/>
        <v>0.54722222222222228</v>
      </c>
      <c r="BF32" s="16">
        <f t="shared" si="40"/>
        <v>4.3436291533308302E-2</v>
      </c>
      <c r="BG32" s="16">
        <f t="shared" si="41"/>
        <v>12.598272156880503</v>
      </c>
      <c r="BI32" s="15">
        <f t="shared" si="42"/>
        <v>44031</v>
      </c>
      <c r="BJ32" s="16">
        <f t="shared" si="43"/>
        <v>0.27572815533980577</v>
      </c>
      <c r="BK32" s="16">
        <f t="shared" si="44"/>
        <v>4.3436291533308302E-2</v>
      </c>
      <c r="BL32" s="16">
        <f t="shared" si="45"/>
        <v>6.3478751432628364</v>
      </c>
    </row>
    <row r="33" spans="1:64" x14ac:dyDescent="0.25">
      <c r="A33" s="10">
        <v>44023</v>
      </c>
      <c r="B33" s="11">
        <v>-21</v>
      </c>
      <c r="C33" s="11">
        <v>-8</v>
      </c>
      <c r="D33" s="11">
        <v>-16</v>
      </c>
      <c r="E33" s="11">
        <v>-43</v>
      </c>
      <c r="F33" s="11">
        <v>1</v>
      </c>
      <c r="G33" s="11">
        <v>12</v>
      </c>
      <c r="H33" s="39">
        <v>4.3236549806006101E-2</v>
      </c>
      <c r="J33" s="15">
        <f t="shared" si="12"/>
        <v>44023</v>
      </c>
      <c r="K33" s="16">
        <f t="shared" si="13"/>
        <v>0.4</v>
      </c>
      <c r="L33" s="16">
        <f t="shared" si="14"/>
        <v>0.36649214659685864</v>
      </c>
      <c r="M33" s="16">
        <f t="shared" si="15"/>
        <v>0.24271844660194175</v>
      </c>
      <c r="N33" s="16">
        <f t="shared" si="16"/>
        <v>0.55555555555555558</v>
      </c>
      <c r="O33" s="16">
        <f t="shared" si="17"/>
        <v>0.85074626865671643</v>
      </c>
      <c r="P33" s="16">
        <f t="shared" si="18"/>
        <v>0.48148148148148145</v>
      </c>
      <c r="Q33" s="16">
        <f t="shared" si="19"/>
        <v>5.8904589724175394E-2</v>
      </c>
      <c r="R33" s="19">
        <v>22</v>
      </c>
      <c r="S33" s="15">
        <f t="shared" si="20"/>
        <v>44023</v>
      </c>
      <c r="T33" s="16">
        <f t="shared" si="56"/>
        <v>0.42687500000000006</v>
      </c>
      <c r="U33" s="16">
        <f t="shared" si="57"/>
        <v>0.39319371727748692</v>
      </c>
      <c r="V33" s="16">
        <f t="shared" si="58"/>
        <v>0.24854368932038828</v>
      </c>
      <c r="W33" s="16">
        <f t="shared" si="59"/>
        <v>0.56805555555555554</v>
      </c>
      <c r="X33" s="16">
        <f t="shared" si="60"/>
        <v>0.63283582089552248</v>
      </c>
      <c r="Y33" s="16">
        <f t="shared" si="61"/>
        <v>0.54444444444444451</v>
      </c>
      <c r="Z33" s="16">
        <f t="shared" si="62"/>
        <v>4.8983231463506055E-2</v>
      </c>
      <c r="AB33" s="15">
        <f t="shared" si="21"/>
        <v>44023</v>
      </c>
      <c r="AC33" s="16">
        <f t="shared" si="63"/>
        <v>8.7147170010217572</v>
      </c>
      <c r="AD33" s="16">
        <f t="shared" si="54"/>
        <v>8.027108574297058</v>
      </c>
      <c r="AE33" s="16">
        <f t="shared" si="54"/>
        <v>5.0740566086490357</v>
      </c>
      <c r="AF33" s="16">
        <f t="shared" si="54"/>
        <v>11.59693916843305</v>
      </c>
      <c r="AG33" s="16">
        <f t="shared" si="54"/>
        <v>12.919437978831668</v>
      </c>
      <c r="AH33" s="16">
        <f t="shared" si="54"/>
        <v>11.114914802018964</v>
      </c>
      <c r="AJ33" s="15">
        <f t="shared" si="22"/>
        <v>44032</v>
      </c>
      <c r="AK33" s="16">
        <f t="shared" ref="AK33" si="75">Y42</f>
        <v>0.5</v>
      </c>
      <c r="AL33" s="16">
        <f t="shared" si="24"/>
        <v>3.7295881145506957E-2</v>
      </c>
      <c r="AM33" s="16">
        <f t="shared" si="25"/>
        <v>13.406306129336084</v>
      </c>
      <c r="AO33" s="15">
        <f t="shared" si="26"/>
        <v>44032</v>
      </c>
      <c r="AP33" s="16">
        <f t="shared" si="27"/>
        <v>0.65522388059701497</v>
      </c>
      <c r="AQ33" s="16">
        <f t="shared" si="28"/>
        <v>3.7295881145506957E-2</v>
      </c>
      <c r="AR33" s="16">
        <f t="shared" si="29"/>
        <v>17.568263853070274</v>
      </c>
      <c r="AT33" s="15">
        <f t="shared" si="30"/>
        <v>44032</v>
      </c>
      <c r="AU33" s="16">
        <f t="shared" si="31"/>
        <v>0.42812499999999998</v>
      </c>
      <c r="AV33" s="16">
        <f t="shared" si="32"/>
        <v>3.7295881145506957E-2</v>
      </c>
      <c r="AW33" s="16">
        <f t="shared" si="33"/>
        <v>11.479149623244021</v>
      </c>
      <c r="AY33" s="15">
        <f t="shared" si="34"/>
        <v>44032</v>
      </c>
      <c r="AZ33" s="16">
        <f t="shared" si="35"/>
        <v>0.37643979057591626</v>
      </c>
      <c r="BA33" s="16">
        <f t="shared" si="36"/>
        <v>3.7295881145506957E-2</v>
      </c>
      <c r="BB33" s="16">
        <f t="shared" si="37"/>
        <v>10.093334143447796</v>
      </c>
      <c r="BD33" s="15">
        <f t="shared" si="38"/>
        <v>44032</v>
      </c>
      <c r="BE33" s="16">
        <f t="shared" si="39"/>
        <v>0.55833333333333335</v>
      </c>
      <c r="BF33" s="16">
        <f t="shared" si="40"/>
        <v>3.7295881145506957E-2</v>
      </c>
      <c r="BG33" s="16">
        <f t="shared" si="41"/>
        <v>14.970375177758628</v>
      </c>
      <c r="BI33" s="15">
        <f t="shared" si="42"/>
        <v>44032</v>
      </c>
      <c r="BJ33" s="16">
        <f t="shared" si="43"/>
        <v>0.28543689320388343</v>
      </c>
      <c r="BK33" s="16">
        <f t="shared" si="44"/>
        <v>3.7295881145506957E-2</v>
      </c>
      <c r="BL33" s="16">
        <f t="shared" si="45"/>
        <v>7.6533087417957431</v>
      </c>
    </row>
    <row r="34" spans="1:64" x14ac:dyDescent="0.25">
      <c r="A34" s="10">
        <v>44024</v>
      </c>
      <c r="B34" s="11">
        <v>-28</v>
      </c>
      <c r="C34" s="11">
        <v>-12</v>
      </c>
      <c r="D34" s="11">
        <v>-12</v>
      </c>
      <c r="E34" s="11">
        <v>-48</v>
      </c>
      <c r="F34" s="11">
        <v>-3</v>
      </c>
      <c r="G34" s="11">
        <v>10</v>
      </c>
      <c r="H34" s="39">
        <v>2.0594047554263601E-2</v>
      </c>
      <c r="J34" s="15">
        <f t="shared" si="12"/>
        <v>44024</v>
      </c>
      <c r="K34" s="16">
        <f t="shared" si="13"/>
        <v>0.35625000000000001</v>
      </c>
      <c r="L34" s="16">
        <f t="shared" si="14"/>
        <v>0.34554973821989526</v>
      </c>
      <c r="M34" s="16">
        <f t="shared" si="15"/>
        <v>0.28155339805825241</v>
      </c>
      <c r="N34" s="16">
        <f t="shared" si="16"/>
        <v>0.4861111111111111</v>
      </c>
      <c r="O34" s="16">
        <f t="shared" si="17"/>
        <v>0.79104477611940294</v>
      </c>
      <c r="P34" s="16">
        <f t="shared" si="18"/>
        <v>0.40740740740740738</v>
      </c>
      <c r="Q34" s="16">
        <f t="shared" si="19"/>
        <v>2.8056908504192037E-2</v>
      </c>
      <c r="R34" s="19">
        <v>23</v>
      </c>
      <c r="S34" s="15">
        <f t="shared" si="20"/>
        <v>44024</v>
      </c>
      <c r="T34" s="16">
        <f t="shared" si="56"/>
        <v>0.41749999999999998</v>
      </c>
      <c r="U34" s="16">
        <f t="shared" si="57"/>
        <v>0.38638743455497376</v>
      </c>
      <c r="V34" s="16">
        <f t="shared" si="58"/>
        <v>0.24660194174757274</v>
      </c>
      <c r="W34" s="16">
        <f t="shared" si="59"/>
        <v>0.55416666666666659</v>
      </c>
      <c r="X34" s="16">
        <f t="shared" si="60"/>
        <v>0.65970149253731347</v>
      </c>
      <c r="Y34" s="16">
        <f t="shared" si="61"/>
        <v>0.52592592592592591</v>
      </c>
      <c r="Z34" s="16">
        <f t="shared" si="62"/>
        <v>3.3649810354196112E-2</v>
      </c>
      <c r="AB34" s="15">
        <f t="shared" si="21"/>
        <v>44024</v>
      </c>
      <c r="AC34" s="16">
        <f t="shared" si="63"/>
        <v>12.407202168613054</v>
      </c>
      <c r="AD34" s="16">
        <f t="shared" si="54"/>
        <v>11.482603630982766</v>
      </c>
      <c r="AE34" s="16">
        <f t="shared" si="54"/>
        <v>7.3284793926579033</v>
      </c>
      <c r="AF34" s="16">
        <f t="shared" si="54"/>
        <v>16.468641601053253</v>
      </c>
      <c r="AG34" s="16">
        <f t="shared" si="54"/>
        <v>19.604909673883171</v>
      </c>
      <c r="AH34" s="16">
        <f t="shared" si="54"/>
        <v>15.62938751779156</v>
      </c>
      <c r="AJ34" s="15">
        <f t="shared" si="22"/>
        <v>44033</v>
      </c>
      <c r="AK34" s="16">
        <f t="shared" ref="AK34" si="76">Y43</f>
        <v>0.5</v>
      </c>
      <c r="AL34" s="16">
        <f t="shared" si="24"/>
        <v>3.2927418455220847E-2</v>
      </c>
      <c r="AM34" s="16">
        <f t="shared" si="25"/>
        <v>15.184913468997504</v>
      </c>
      <c r="AO34" s="15">
        <f t="shared" si="26"/>
        <v>44033</v>
      </c>
      <c r="AP34" s="16">
        <f t="shared" si="27"/>
        <v>0.62238805970149258</v>
      </c>
      <c r="AQ34" s="16">
        <f t="shared" si="28"/>
        <v>3.2927418455220847E-2</v>
      </c>
      <c r="AR34" s="16">
        <f t="shared" si="29"/>
        <v>18.901817661408835</v>
      </c>
      <c r="AT34" s="15">
        <f t="shared" si="30"/>
        <v>44033</v>
      </c>
      <c r="AU34" s="16">
        <f t="shared" si="31"/>
        <v>0.42812499999999998</v>
      </c>
      <c r="AV34" s="16">
        <f t="shared" si="32"/>
        <v>3.2927418455220847E-2</v>
      </c>
      <c r="AW34" s="16">
        <f t="shared" si="33"/>
        <v>13.002082157829111</v>
      </c>
      <c r="AY34" s="15">
        <f t="shared" si="34"/>
        <v>44033</v>
      </c>
      <c r="AZ34" s="16">
        <f t="shared" si="35"/>
        <v>0.3722513089005236</v>
      </c>
      <c r="BA34" s="16">
        <f t="shared" si="36"/>
        <v>3.2927418455220847E-2</v>
      </c>
      <c r="BB34" s="16">
        <f t="shared" si="37"/>
        <v>11.305207828751023</v>
      </c>
      <c r="BD34" s="15">
        <f t="shared" si="38"/>
        <v>44033</v>
      </c>
      <c r="BE34" s="16">
        <f t="shared" si="39"/>
        <v>0.55694444444444458</v>
      </c>
      <c r="BF34" s="16">
        <f t="shared" si="40"/>
        <v>3.2927418455220847E-2</v>
      </c>
      <c r="BG34" s="16">
        <f t="shared" si="41"/>
        <v>16.914306391855558</v>
      </c>
      <c r="BI34" s="15">
        <f t="shared" si="42"/>
        <v>44033</v>
      </c>
      <c r="BJ34" s="16">
        <f t="shared" si="43"/>
        <v>0.28543689320388343</v>
      </c>
      <c r="BK34" s="16">
        <f t="shared" si="44"/>
        <v>3.2927418455220847E-2</v>
      </c>
      <c r="BL34" s="16">
        <f t="shared" si="45"/>
        <v>8.6686690483209023</v>
      </c>
    </row>
    <row r="35" spans="1:64" x14ac:dyDescent="0.25">
      <c r="A35" s="10">
        <v>44025</v>
      </c>
      <c r="B35" s="11">
        <v>-8</v>
      </c>
      <c r="C35" s="11">
        <v>9</v>
      </c>
      <c r="D35" s="11">
        <v>-8</v>
      </c>
      <c r="E35" s="11">
        <v>-39</v>
      </c>
      <c r="F35" s="11">
        <v>-19</v>
      </c>
      <c r="G35" s="11">
        <v>12</v>
      </c>
      <c r="H35" s="39">
        <v>1.4296702406046699E-2</v>
      </c>
      <c r="J35" s="15">
        <f t="shared" si="12"/>
        <v>44025</v>
      </c>
      <c r="K35" s="16">
        <f t="shared" si="13"/>
        <v>0.48125000000000001</v>
      </c>
      <c r="L35" s="16">
        <f t="shared" si="14"/>
        <v>0.45549738219895286</v>
      </c>
      <c r="M35" s="16">
        <f t="shared" si="15"/>
        <v>0.32038834951456313</v>
      </c>
      <c r="N35" s="16">
        <f t="shared" si="16"/>
        <v>0.61111111111111116</v>
      </c>
      <c r="O35" s="16">
        <f t="shared" si="17"/>
        <v>0.55223880597014929</v>
      </c>
      <c r="P35" s="16">
        <f t="shared" si="18"/>
        <v>0.48148148148148145</v>
      </c>
      <c r="Q35" s="16">
        <f t="shared" si="19"/>
        <v>1.9477534479863331E-2</v>
      </c>
      <c r="R35" s="19">
        <v>24</v>
      </c>
      <c r="S35" s="15">
        <f t="shared" si="20"/>
        <v>44025</v>
      </c>
      <c r="T35" s="16">
        <f t="shared" si="56"/>
        <v>0.42437500000000006</v>
      </c>
      <c r="U35" s="16">
        <f t="shared" si="57"/>
        <v>0.39162303664921466</v>
      </c>
      <c r="V35" s="16">
        <f t="shared" si="58"/>
        <v>0.25145631067961161</v>
      </c>
      <c r="W35" s="16">
        <f t="shared" si="59"/>
        <v>0.55972222222222212</v>
      </c>
      <c r="X35" s="16">
        <f t="shared" si="60"/>
        <v>0.65522388059701486</v>
      </c>
      <c r="Y35" s="16">
        <f t="shared" si="61"/>
        <v>0.51481481481481484</v>
      </c>
      <c r="Z35" s="16">
        <f t="shared" si="62"/>
        <v>3.1960038977593017E-2</v>
      </c>
      <c r="AB35" s="15">
        <f t="shared" si="21"/>
        <v>44025</v>
      </c>
      <c r="AC35" s="16">
        <f t="shared" si="63"/>
        <v>13.278300451933951</v>
      </c>
      <c r="AD35" s="16">
        <f t="shared" si="54"/>
        <v>12.253521872228601</v>
      </c>
      <c r="AE35" s="16">
        <f t="shared" si="54"/>
        <v>7.8678349189719716</v>
      </c>
      <c r="AF35" s="16">
        <f t="shared" si="54"/>
        <v>17.513189599507054</v>
      </c>
      <c r="AG35" s="16">
        <f t="shared" si="54"/>
        <v>20.501347981971744</v>
      </c>
      <c r="AH35" s="16">
        <f t="shared" si="54"/>
        <v>16.10807844057225</v>
      </c>
      <c r="AJ35" s="15">
        <f t="shared" si="22"/>
        <v>44034</v>
      </c>
      <c r="AK35" s="16">
        <f t="shared" ref="AK35" si="77">Y44</f>
        <v>0.51481481481481484</v>
      </c>
      <c r="AL35" s="16">
        <f t="shared" si="24"/>
        <v>3.4197833803679009E-2</v>
      </c>
      <c r="AM35" s="16">
        <f t="shared" si="25"/>
        <v>15.054018268239872</v>
      </c>
      <c r="AO35" s="15">
        <f t="shared" si="26"/>
        <v>44034</v>
      </c>
      <c r="AP35" s="16">
        <f t="shared" si="27"/>
        <v>0.59402985074626868</v>
      </c>
      <c r="AQ35" s="16">
        <f t="shared" si="28"/>
        <v>3.4197833803679009E-2</v>
      </c>
      <c r="AR35" s="16">
        <f t="shared" si="29"/>
        <v>17.370394106142559</v>
      </c>
      <c r="AT35" s="15">
        <f t="shared" si="30"/>
        <v>44034</v>
      </c>
      <c r="AU35" s="16">
        <f t="shared" si="31"/>
        <v>0.43437500000000001</v>
      </c>
      <c r="AV35" s="16">
        <f t="shared" si="32"/>
        <v>3.4197833803679009E-2</v>
      </c>
      <c r="AW35" s="16">
        <f t="shared" si="33"/>
        <v>12.701827913827392</v>
      </c>
      <c r="AY35" s="15">
        <f t="shared" si="34"/>
        <v>44034</v>
      </c>
      <c r="AZ35" s="16">
        <f t="shared" si="35"/>
        <v>0.3722513089005236</v>
      </c>
      <c r="BA35" s="16">
        <f t="shared" si="36"/>
        <v>3.4197833803679009E-2</v>
      </c>
      <c r="BB35" s="16">
        <f t="shared" si="37"/>
        <v>10.88523065634867</v>
      </c>
      <c r="BD35" s="15">
        <f t="shared" si="38"/>
        <v>44034</v>
      </c>
      <c r="BE35" s="16">
        <f t="shared" si="39"/>
        <v>0.56527777777777777</v>
      </c>
      <c r="BF35" s="16">
        <f t="shared" si="40"/>
        <v>3.4197833803679009E-2</v>
      </c>
      <c r="BG35" s="16">
        <f t="shared" si="41"/>
        <v>16.529636965396477</v>
      </c>
      <c r="BI35" s="15">
        <f t="shared" si="42"/>
        <v>44034</v>
      </c>
      <c r="BJ35" s="16">
        <f t="shared" si="43"/>
        <v>0.28155339805825241</v>
      </c>
      <c r="BK35" s="16">
        <f t="shared" si="44"/>
        <v>3.4197833803679009E-2</v>
      </c>
      <c r="BL35" s="16">
        <f t="shared" si="45"/>
        <v>8.233076974248668</v>
      </c>
    </row>
    <row r="36" spans="1:64" x14ac:dyDescent="0.25">
      <c r="A36" s="10">
        <v>44026</v>
      </c>
      <c r="B36" s="11">
        <v>-16</v>
      </c>
      <c r="C36" s="11">
        <v>-7</v>
      </c>
      <c r="D36" s="11">
        <v>-13</v>
      </c>
      <c r="E36" s="11">
        <v>-43</v>
      </c>
      <c r="F36" s="11">
        <v>-20</v>
      </c>
      <c r="G36" s="11">
        <v>14</v>
      </c>
      <c r="H36" s="39">
        <v>1.20713486112154E-2</v>
      </c>
      <c r="J36" s="15">
        <f t="shared" si="12"/>
        <v>44026</v>
      </c>
      <c r="K36" s="16">
        <f t="shared" si="13"/>
        <v>0.43125000000000002</v>
      </c>
      <c r="L36" s="16">
        <f t="shared" si="14"/>
        <v>0.37172774869109948</v>
      </c>
      <c r="M36" s="16">
        <f t="shared" si="15"/>
        <v>0.27184466019417475</v>
      </c>
      <c r="N36" s="16">
        <f t="shared" si="16"/>
        <v>0.55555555555555558</v>
      </c>
      <c r="O36" s="16">
        <f t="shared" si="17"/>
        <v>0.53731343283582089</v>
      </c>
      <c r="P36" s="16">
        <f t="shared" si="18"/>
        <v>0.55555555555555558</v>
      </c>
      <c r="Q36" s="16">
        <f t="shared" si="19"/>
        <v>1.6445758057743145E-2</v>
      </c>
      <c r="R36" s="19">
        <v>25</v>
      </c>
      <c r="S36" s="15">
        <f t="shared" si="20"/>
        <v>44026</v>
      </c>
      <c r="T36" s="16">
        <f t="shared" si="56"/>
        <v>0.42750000000000005</v>
      </c>
      <c r="U36" s="16">
        <f t="shared" si="57"/>
        <v>0.39267015706806285</v>
      </c>
      <c r="V36" s="16">
        <f t="shared" si="58"/>
        <v>0.24951456310679604</v>
      </c>
      <c r="W36" s="16">
        <f t="shared" si="59"/>
        <v>0.55833333333333324</v>
      </c>
      <c r="X36" s="16">
        <f t="shared" si="60"/>
        <v>0.62388059701492538</v>
      </c>
      <c r="Y36" s="16">
        <f t="shared" si="61"/>
        <v>0.52222222222222225</v>
      </c>
      <c r="Z36" s="16">
        <f t="shared" si="62"/>
        <v>3.1759180626629017E-2</v>
      </c>
      <c r="AB36" s="15">
        <f t="shared" si="21"/>
        <v>44026</v>
      </c>
      <c r="AC36" s="16">
        <f t="shared" si="63"/>
        <v>13.460674726650709</v>
      </c>
      <c r="AD36" s="16">
        <f t="shared" si="54"/>
        <v>12.363988910306521</v>
      </c>
      <c r="AE36" s="16">
        <f t="shared" si="54"/>
        <v>7.8564546749542519</v>
      </c>
      <c r="AF36" s="16">
        <f t="shared" si="54"/>
        <v>17.580218453910277</v>
      </c>
      <c r="AG36" s="16">
        <f t="shared" si="54"/>
        <v>19.644102420319442</v>
      </c>
      <c r="AH36" s="16">
        <f t="shared" si="54"/>
        <v>16.44318939967728</v>
      </c>
      <c r="AJ36" s="15">
        <f t="shared" si="22"/>
        <v>44035</v>
      </c>
      <c r="AK36" s="16">
        <f t="shared" ref="AK36" si="78">Y45</f>
        <v>0.52592592592592591</v>
      </c>
      <c r="AL36" s="16">
        <f t="shared" si="24"/>
        <v>3.4581434034992753E-2</v>
      </c>
      <c r="AM36" s="16">
        <f t="shared" si="25"/>
        <v>15.208331886807947</v>
      </c>
      <c r="AO36" s="15">
        <f t="shared" si="26"/>
        <v>44035</v>
      </c>
      <c r="AP36" s="16">
        <f t="shared" si="27"/>
        <v>0.59402985074626868</v>
      </c>
      <c r="AQ36" s="16">
        <f t="shared" si="28"/>
        <v>3.4581434034992753E-2</v>
      </c>
      <c r="AR36" s="16">
        <f t="shared" si="29"/>
        <v>17.177710159306098</v>
      </c>
      <c r="AT36" s="15">
        <f t="shared" si="30"/>
        <v>44035</v>
      </c>
      <c r="AU36" s="16">
        <f t="shared" si="31"/>
        <v>0.42562499999999998</v>
      </c>
      <c r="AV36" s="16">
        <f t="shared" si="32"/>
        <v>3.4581434034992753E-2</v>
      </c>
      <c r="AW36" s="16">
        <f t="shared" si="33"/>
        <v>12.307904859275428</v>
      </c>
      <c r="AY36" s="15">
        <f t="shared" si="34"/>
        <v>44035</v>
      </c>
      <c r="AZ36" s="16">
        <f t="shared" si="35"/>
        <v>0.3602094240837696</v>
      </c>
      <c r="BA36" s="16">
        <f t="shared" si="36"/>
        <v>3.4581434034992753E-2</v>
      </c>
      <c r="BB36" s="16">
        <f t="shared" si="37"/>
        <v>10.416266246196608</v>
      </c>
      <c r="BD36" s="15">
        <f t="shared" si="38"/>
        <v>44035</v>
      </c>
      <c r="BE36" s="16">
        <f t="shared" si="39"/>
        <v>0.55833333333333335</v>
      </c>
      <c r="BF36" s="16">
        <f t="shared" si="40"/>
        <v>3.4581434034992753E-2</v>
      </c>
      <c r="BG36" s="16">
        <f t="shared" si="41"/>
        <v>16.145465013635903</v>
      </c>
      <c r="BI36" s="15">
        <f t="shared" si="42"/>
        <v>44035</v>
      </c>
      <c r="BJ36" s="16">
        <f t="shared" si="43"/>
        <v>0.27475728155339801</v>
      </c>
      <c r="BK36" s="16">
        <f t="shared" si="44"/>
        <v>3.4581434034992753E-2</v>
      </c>
      <c r="BL36" s="16">
        <f t="shared" si="45"/>
        <v>7.9452252117530096</v>
      </c>
    </row>
    <row r="37" spans="1:64" x14ac:dyDescent="0.25">
      <c r="A37" s="10">
        <v>44027</v>
      </c>
      <c r="B37" s="11">
        <v>-12</v>
      </c>
      <c r="C37" s="11">
        <v>-6</v>
      </c>
      <c r="D37" s="11">
        <v>-16</v>
      </c>
      <c r="E37" s="11">
        <v>-43</v>
      </c>
      <c r="F37" s="11">
        <v>-21</v>
      </c>
      <c r="G37" s="11">
        <v>14</v>
      </c>
      <c r="H37" s="39">
        <v>5.47684443083176E-2</v>
      </c>
      <c r="J37" s="15">
        <f t="shared" si="12"/>
        <v>44027</v>
      </c>
      <c r="K37" s="16">
        <f t="shared" si="13"/>
        <v>0.45624999999999999</v>
      </c>
      <c r="L37" s="16">
        <f t="shared" si="14"/>
        <v>0.37696335078534032</v>
      </c>
      <c r="M37" s="16">
        <f t="shared" si="15"/>
        <v>0.24271844660194175</v>
      </c>
      <c r="N37" s="16">
        <f t="shared" si="16"/>
        <v>0.55555555555555558</v>
      </c>
      <c r="O37" s="16">
        <f t="shared" si="17"/>
        <v>0.52238805970149249</v>
      </c>
      <c r="P37" s="16">
        <f t="shared" si="18"/>
        <v>0.55555555555555558</v>
      </c>
      <c r="Q37" s="16">
        <f t="shared" si="19"/>
        <v>7.4615406555049626E-2</v>
      </c>
      <c r="R37" s="19">
        <v>26</v>
      </c>
      <c r="S37" s="15">
        <f t="shared" si="20"/>
        <v>44027</v>
      </c>
      <c r="T37" s="16">
        <f t="shared" si="56"/>
        <v>0.43562500000000004</v>
      </c>
      <c r="U37" s="16">
        <f t="shared" si="57"/>
        <v>0.39319371727748686</v>
      </c>
      <c r="V37" s="16">
        <f t="shared" si="58"/>
        <v>0.24563106796116502</v>
      </c>
      <c r="W37" s="16">
        <f t="shared" si="59"/>
        <v>0.5625</v>
      </c>
      <c r="X37" s="16">
        <f t="shared" si="60"/>
        <v>0.59701492537313428</v>
      </c>
      <c r="Y37" s="16">
        <f t="shared" si="61"/>
        <v>0.52962962962962956</v>
      </c>
      <c r="Z37" s="16">
        <f t="shared" si="62"/>
        <v>3.7076602614478482E-2</v>
      </c>
      <c r="AB37" s="15">
        <f t="shared" si="21"/>
        <v>44027</v>
      </c>
      <c r="AC37" s="16">
        <f t="shared" si="63"/>
        <v>11.749323543195613</v>
      </c>
      <c r="AD37" s="16">
        <f t="shared" si="63"/>
        <v>10.604901462140546</v>
      </c>
      <c r="AE37" s="16">
        <f t="shared" ref="AE37:AE100" si="79">V37/$Z37</f>
        <v>6.6249615833260203</v>
      </c>
      <c r="AF37" s="16">
        <f t="shared" ref="AF37:AF100" si="80">W37/$Z37</f>
        <v>15.17129295391112</v>
      </c>
      <c r="AG37" s="16">
        <f t="shared" ref="AG37:AG100" si="81">X37/$Z37</f>
        <v>16.102201476787918</v>
      </c>
      <c r="AH37" s="16">
        <f t="shared" ref="AH37:AH100" si="82">Y37/$Z37</f>
        <v>14.284740032324542</v>
      </c>
      <c r="AJ37" s="15">
        <f t="shared" si="22"/>
        <v>44036</v>
      </c>
      <c r="AK37" s="16">
        <f t="shared" ref="AK37" si="83">Y46</f>
        <v>0.53703703703703698</v>
      </c>
      <c r="AL37" s="16">
        <f t="shared" si="24"/>
        <v>3.4632972221633258E-2</v>
      </c>
      <c r="AM37" s="16">
        <f t="shared" si="25"/>
        <v>15.506524637858842</v>
      </c>
      <c r="AO37" s="15">
        <f t="shared" si="26"/>
        <v>44036</v>
      </c>
      <c r="AP37" s="16">
        <f t="shared" si="27"/>
        <v>0.59552238805970148</v>
      </c>
      <c r="AQ37" s="16">
        <f t="shared" si="28"/>
        <v>3.4632972221633258E-2</v>
      </c>
      <c r="AR37" s="16">
        <f t="shared" si="29"/>
        <v>17.19524343012386</v>
      </c>
      <c r="AT37" s="15">
        <f t="shared" si="30"/>
        <v>44036</v>
      </c>
      <c r="AU37" s="16">
        <f t="shared" si="31"/>
        <v>0.41937499999999994</v>
      </c>
      <c r="AV37" s="16">
        <f t="shared" si="32"/>
        <v>3.4632972221633258E-2</v>
      </c>
      <c r="AW37" s="16">
        <f t="shared" si="33"/>
        <v>12.109125295865889</v>
      </c>
      <c r="AY37" s="15">
        <f t="shared" si="34"/>
        <v>44036</v>
      </c>
      <c r="AZ37" s="16">
        <f t="shared" si="35"/>
        <v>0.35497382198952876</v>
      </c>
      <c r="BA37" s="16">
        <f t="shared" si="36"/>
        <v>3.4632972221633258E-2</v>
      </c>
      <c r="BB37" s="16">
        <f t="shared" si="37"/>
        <v>10.249591623782052</v>
      </c>
      <c r="BD37" s="15">
        <f t="shared" si="38"/>
        <v>44036</v>
      </c>
      <c r="BE37" s="16">
        <f t="shared" si="39"/>
        <v>0.55694444444444446</v>
      </c>
      <c r="BF37" s="16">
        <f t="shared" si="40"/>
        <v>3.4632972221633258E-2</v>
      </c>
      <c r="BG37" s="16">
        <f t="shared" si="41"/>
        <v>16.081335464951888</v>
      </c>
      <c r="BI37" s="15">
        <f t="shared" si="42"/>
        <v>44036</v>
      </c>
      <c r="BJ37" s="16">
        <f t="shared" si="43"/>
        <v>0.26990291262135913</v>
      </c>
      <c r="BK37" s="16">
        <f t="shared" si="44"/>
        <v>3.4632972221633258E-2</v>
      </c>
      <c r="BL37" s="16">
        <f t="shared" si="45"/>
        <v>7.7932356164558714</v>
      </c>
    </row>
    <row r="38" spans="1:64" x14ac:dyDescent="0.25">
      <c r="A38" s="10">
        <v>44028</v>
      </c>
      <c r="B38" s="11">
        <v>-7</v>
      </c>
      <c r="C38" s="11">
        <v>5</v>
      </c>
      <c r="D38" s="11">
        <v>-10</v>
      </c>
      <c r="E38" s="11">
        <v>-40</v>
      </c>
      <c r="F38" s="11">
        <v>-19</v>
      </c>
      <c r="G38" s="11">
        <v>13</v>
      </c>
      <c r="H38" s="39">
        <v>2.7062457343171999E-2</v>
      </c>
      <c r="J38" s="15">
        <f t="shared" si="12"/>
        <v>44028</v>
      </c>
      <c r="K38" s="16">
        <f t="shared" si="13"/>
        <v>0.48749999999999999</v>
      </c>
      <c r="L38" s="16">
        <f t="shared" si="14"/>
        <v>0.43455497382198954</v>
      </c>
      <c r="M38" s="16">
        <f t="shared" si="15"/>
        <v>0.30097087378640774</v>
      </c>
      <c r="N38" s="16">
        <f t="shared" si="16"/>
        <v>0.59722222222222221</v>
      </c>
      <c r="O38" s="16">
        <f t="shared" si="17"/>
        <v>0.55223880597014929</v>
      </c>
      <c r="P38" s="16">
        <f t="shared" si="18"/>
        <v>0.51851851851851849</v>
      </c>
      <c r="Q38" s="16">
        <f t="shared" si="19"/>
        <v>3.6869337490617791E-2</v>
      </c>
      <c r="R38" s="19">
        <v>27</v>
      </c>
      <c r="S38" s="15">
        <f t="shared" si="20"/>
        <v>44028</v>
      </c>
      <c r="T38" s="16">
        <f t="shared" si="56"/>
        <v>0.43812500000000004</v>
      </c>
      <c r="U38" s="16">
        <f t="shared" si="57"/>
        <v>0.39371727748691099</v>
      </c>
      <c r="V38" s="16">
        <f t="shared" si="58"/>
        <v>0.25145631067961161</v>
      </c>
      <c r="W38" s="16">
        <f t="shared" si="59"/>
        <v>0.56111111111111112</v>
      </c>
      <c r="X38" s="16">
        <f t="shared" si="60"/>
        <v>0.59850746268656707</v>
      </c>
      <c r="Y38" s="16">
        <f t="shared" si="61"/>
        <v>0.52592592592592591</v>
      </c>
      <c r="Z38" s="16">
        <f t="shared" si="62"/>
        <v>3.7615735821457219E-2</v>
      </c>
      <c r="AB38" s="15">
        <f t="shared" si="21"/>
        <v>44028</v>
      </c>
      <c r="AC38" s="16">
        <f t="shared" si="63"/>
        <v>11.647386138597867</v>
      </c>
      <c r="AD38" s="16">
        <f t="shared" si="63"/>
        <v>10.466823761089955</v>
      </c>
      <c r="AE38" s="16">
        <f t="shared" si="79"/>
        <v>6.6848701796808365</v>
      </c>
      <c r="AF38" s="16">
        <f t="shared" si="80"/>
        <v>14.916925027717665</v>
      </c>
      <c r="AG38" s="16">
        <f t="shared" si="81"/>
        <v>15.911092781153553</v>
      </c>
      <c r="AH38" s="16">
        <f t="shared" si="82"/>
        <v>13.981540290005997</v>
      </c>
      <c r="AJ38" s="15">
        <f t="shared" si="22"/>
        <v>44037</v>
      </c>
      <c r="AK38" s="16">
        <f t="shared" ref="AK38" si="84">Y47</f>
        <v>0.53333333333333333</v>
      </c>
      <c r="AL38" s="16">
        <f t="shared" si="24"/>
        <v>2.9107855732341769E-2</v>
      </c>
      <c r="AM38" s="16">
        <f t="shared" si="25"/>
        <v>18.322659636544305</v>
      </c>
      <c r="AO38" s="15">
        <f t="shared" si="26"/>
        <v>44037</v>
      </c>
      <c r="AP38" s="16">
        <f t="shared" si="27"/>
        <v>0.62089552238805967</v>
      </c>
      <c r="AQ38" s="16">
        <f t="shared" si="28"/>
        <v>2.9107855732341769E-2</v>
      </c>
      <c r="AR38" s="16">
        <f t="shared" si="29"/>
        <v>21.330857487320237</v>
      </c>
      <c r="AT38" s="15">
        <f t="shared" si="30"/>
        <v>44037</v>
      </c>
      <c r="AU38" s="16">
        <f t="shared" si="31"/>
        <v>0.41125</v>
      </c>
      <c r="AV38" s="16">
        <f t="shared" si="32"/>
        <v>2.9107855732341769E-2</v>
      </c>
      <c r="AW38" s="16">
        <f t="shared" si="33"/>
        <v>14.128488329116585</v>
      </c>
      <c r="AY38" s="15">
        <f t="shared" si="34"/>
        <v>44037</v>
      </c>
      <c r="AZ38" s="16">
        <f t="shared" si="35"/>
        <v>0.35026178010471198</v>
      </c>
      <c r="BA38" s="16">
        <f t="shared" si="36"/>
        <v>2.9107855732341769E-2</v>
      </c>
      <c r="BB38" s="16">
        <f t="shared" si="37"/>
        <v>12.033238838528932</v>
      </c>
      <c r="BD38" s="15">
        <f t="shared" si="38"/>
        <v>44037</v>
      </c>
      <c r="BE38" s="16">
        <f t="shared" si="39"/>
        <v>0.55972222222222223</v>
      </c>
      <c r="BF38" s="16">
        <f t="shared" si="40"/>
        <v>2.9107855732341769E-2</v>
      </c>
      <c r="BG38" s="16">
        <f t="shared" si="41"/>
        <v>19.229249566477488</v>
      </c>
      <c r="BI38" s="15">
        <f t="shared" si="42"/>
        <v>44037</v>
      </c>
      <c r="BJ38" s="16">
        <f t="shared" si="43"/>
        <v>0.27184466019417469</v>
      </c>
      <c r="BK38" s="16">
        <f t="shared" si="44"/>
        <v>2.9107855732341769E-2</v>
      </c>
      <c r="BL38" s="16">
        <f t="shared" si="45"/>
        <v>9.3392197176560767</v>
      </c>
    </row>
    <row r="39" spans="1:64" x14ac:dyDescent="0.25">
      <c r="A39" s="10">
        <v>44029</v>
      </c>
      <c r="B39" s="11">
        <v>-22</v>
      </c>
      <c r="C39" s="11">
        <v>-14</v>
      </c>
      <c r="D39" s="11">
        <v>-15</v>
      </c>
      <c r="E39" s="11">
        <v>-44</v>
      </c>
      <c r="F39" s="11">
        <v>-16</v>
      </c>
      <c r="G39" s="11">
        <v>16</v>
      </c>
      <c r="H39" s="39">
        <v>2.6195521348928701E-2</v>
      </c>
      <c r="J39" s="15">
        <f t="shared" si="12"/>
        <v>44029</v>
      </c>
      <c r="K39" s="16">
        <f t="shared" si="13"/>
        <v>0.39374999999999999</v>
      </c>
      <c r="L39" s="16">
        <f t="shared" si="14"/>
        <v>0.33507853403141363</v>
      </c>
      <c r="M39" s="16">
        <f t="shared" si="15"/>
        <v>0.25242718446601942</v>
      </c>
      <c r="N39" s="16">
        <f t="shared" si="16"/>
        <v>0.54166666666666663</v>
      </c>
      <c r="O39" s="16">
        <f t="shared" si="17"/>
        <v>0.59701492537313428</v>
      </c>
      <c r="P39" s="16">
        <f t="shared" si="18"/>
        <v>0.62962962962962965</v>
      </c>
      <c r="Q39" s="16">
        <f t="shared" si="19"/>
        <v>3.5688241651862226E-2</v>
      </c>
      <c r="R39" s="19">
        <v>28</v>
      </c>
      <c r="S39" s="15">
        <f t="shared" si="20"/>
        <v>44029</v>
      </c>
      <c r="T39" s="16">
        <f t="shared" si="56"/>
        <v>0.43375000000000002</v>
      </c>
      <c r="U39" s="16">
        <f t="shared" si="57"/>
        <v>0.38795811518324608</v>
      </c>
      <c r="V39" s="16">
        <f t="shared" si="58"/>
        <v>0.25728155339805825</v>
      </c>
      <c r="W39" s="16">
        <f t="shared" si="59"/>
        <v>0.55555555555555558</v>
      </c>
      <c r="X39" s="16">
        <f t="shared" si="60"/>
        <v>0.60746268656716418</v>
      </c>
      <c r="Y39" s="16">
        <f t="shared" si="61"/>
        <v>0.52962962962962956</v>
      </c>
      <c r="Z39" s="16">
        <f t="shared" si="62"/>
        <v>3.8487824522102657E-2</v>
      </c>
      <c r="AB39" s="15">
        <f t="shared" si="21"/>
        <v>44029</v>
      </c>
      <c r="AC39" s="16">
        <f t="shared" si="63"/>
        <v>11.269797796726795</v>
      </c>
      <c r="AD39" s="16">
        <f t="shared" si="63"/>
        <v>10.080021929024614</v>
      </c>
      <c r="AE39" s="16">
        <f t="shared" si="79"/>
        <v>6.6847517778072252</v>
      </c>
      <c r="AF39" s="16">
        <f t="shared" si="80"/>
        <v>14.434579310569061</v>
      </c>
      <c r="AG39" s="16">
        <f t="shared" si="81"/>
        <v>15.783242989437156</v>
      </c>
      <c r="AH39" s="16">
        <f t="shared" si="82"/>
        <v>13.760965609409169</v>
      </c>
      <c r="AJ39" s="15">
        <f t="shared" si="22"/>
        <v>44038</v>
      </c>
      <c r="AK39" s="16">
        <f t="shared" ref="AK39" si="85">Y48</f>
        <v>0.53333333333333333</v>
      </c>
      <c r="AL39" s="16">
        <f t="shared" si="24"/>
        <v>3.1318570830388824E-2</v>
      </c>
      <c r="AM39" s="16">
        <f t="shared" si="25"/>
        <v>17.029299843268483</v>
      </c>
      <c r="AO39" s="15">
        <f t="shared" si="26"/>
        <v>44038</v>
      </c>
      <c r="AP39" s="16">
        <f t="shared" si="27"/>
        <v>0.64029850746268668</v>
      </c>
      <c r="AQ39" s="16">
        <f t="shared" si="28"/>
        <v>3.1318570830388824E-2</v>
      </c>
      <c r="AR39" s="16">
        <f t="shared" si="29"/>
        <v>20.444691136461326</v>
      </c>
      <c r="AT39" s="15">
        <f t="shared" si="30"/>
        <v>44038</v>
      </c>
      <c r="AU39" s="16">
        <f t="shared" si="31"/>
        <v>0.395625</v>
      </c>
      <c r="AV39" s="16">
        <f t="shared" si="32"/>
        <v>3.1318570830388824E-2</v>
      </c>
      <c r="AW39" s="16">
        <f t="shared" si="33"/>
        <v>12.632281407174553</v>
      </c>
      <c r="AY39" s="15">
        <f t="shared" si="34"/>
        <v>44038</v>
      </c>
      <c r="AZ39" s="16">
        <f t="shared" si="35"/>
        <v>0.33507853403141363</v>
      </c>
      <c r="BA39" s="16">
        <f t="shared" si="36"/>
        <v>3.1318570830388824E-2</v>
      </c>
      <c r="BB39" s="16">
        <f t="shared" si="37"/>
        <v>10.699036550744598</v>
      </c>
      <c r="BD39" s="15">
        <f t="shared" si="38"/>
        <v>44038</v>
      </c>
      <c r="BE39" s="16">
        <f t="shared" si="39"/>
        <v>0.55138888888888871</v>
      </c>
      <c r="BF39" s="16">
        <f t="shared" si="40"/>
        <v>3.1318570830388824E-2</v>
      </c>
      <c r="BG39" s="16">
        <f t="shared" si="41"/>
        <v>17.605812598379131</v>
      </c>
      <c r="BI39" s="15">
        <f t="shared" si="42"/>
        <v>44038</v>
      </c>
      <c r="BJ39" s="16">
        <f t="shared" si="43"/>
        <v>0.26699029126213586</v>
      </c>
      <c r="BK39" s="16">
        <f t="shared" si="44"/>
        <v>3.1318570830388824E-2</v>
      </c>
      <c r="BL39" s="16">
        <f t="shared" si="45"/>
        <v>8.5249832346459318</v>
      </c>
    </row>
    <row r="40" spans="1:64" x14ac:dyDescent="0.25">
      <c r="A40" s="10">
        <v>44030</v>
      </c>
      <c r="B40" s="11">
        <v>-19</v>
      </c>
      <c r="C40" s="11">
        <v>-15</v>
      </c>
      <c r="D40" s="11">
        <v>-6</v>
      </c>
      <c r="E40" s="11">
        <v>-40</v>
      </c>
      <c r="F40" s="11">
        <v>-2</v>
      </c>
      <c r="G40" s="11">
        <v>10</v>
      </c>
      <c r="H40" s="39">
        <v>2.4705732945568101E-2</v>
      </c>
      <c r="J40" s="15">
        <f t="shared" si="12"/>
        <v>44030</v>
      </c>
      <c r="K40" s="16">
        <f t="shared" si="13"/>
        <v>0.41249999999999998</v>
      </c>
      <c r="L40" s="16">
        <f t="shared" si="14"/>
        <v>0.32984293193717279</v>
      </c>
      <c r="M40" s="16">
        <f t="shared" si="15"/>
        <v>0.33980582524271846</v>
      </c>
      <c r="N40" s="16">
        <f t="shared" si="16"/>
        <v>0.59722222222222221</v>
      </c>
      <c r="O40" s="16">
        <f t="shared" si="17"/>
        <v>0.80597014925373134</v>
      </c>
      <c r="P40" s="16">
        <f t="shared" si="18"/>
        <v>0.40740740740740738</v>
      </c>
      <c r="Q40" s="16">
        <f t="shared" si="19"/>
        <v>3.3658584450500614E-2</v>
      </c>
      <c r="R40" s="19">
        <v>29</v>
      </c>
      <c r="S40" s="15">
        <f t="shared" si="20"/>
        <v>44030</v>
      </c>
      <c r="T40" s="16">
        <f t="shared" si="56"/>
        <v>0.42874999999999996</v>
      </c>
      <c r="U40" s="16">
        <f t="shared" si="57"/>
        <v>0.37958115183246072</v>
      </c>
      <c r="V40" s="16">
        <f t="shared" si="58"/>
        <v>0.2728155339805825</v>
      </c>
      <c r="W40" s="16">
        <f t="shared" si="59"/>
        <v>0.5625</v>
      </c>
      <c r="X40" s="16">
        <f t="shared" si="60"/>
        <v>0.63731343283582098</v>
      </c>
      <c r="Y40" s="16">
        <f t="shared" si="61"/>
        <v>0.52222222222222214</v>
      </c>
      <c r="Z40" s="16">
        <f t="shared" si="62"/>
        <v>4.0523619737894499E-2</v>
      </c>
      <c r="AB40" s="15">
        <f t="shared" si="21"/>
        <v>44030</v>
      </c>
      <c r="AC40" s="16">
        <f t="shared" si="63"/>
        <v>10.580249315661867</v>
      </c>
      <c r="AD40" s="16">
        <f t="shared" si="63"/>
        <v>9.366911304754602</v>
      </c>
      <c r="AE40" s="16">
        <f t="shared" si="79"/>
        <v>6.7322597474052124</v>
      </c>
      <c r="AF40" s="16">
        <f t="shared" si="80"/>
        <v>13.880793562821692</v>
      </c>
      <c r="AG40" s="16">
        <f t="shared" si="81"/>
        <v>15.726962126235126</v>
      </c>
      <c r="AH40" s="16">
        <f t="shared" si="82"/>
        <v>12.886860196594951</v>
      </c>
      <c r="AJ40" s="15">
        <f t="shared" si="22"/>
        <v>44039</v>
      </c>
      <c r="AK40" s="16">
        <f t="shared" ref="AK40" si="86">Y49</f>
        <v>0.52962962962962956</v>
      </c>
      <c r="AL40" s="16">
        <f t="shared" si="24"/>
        <v>3.9292433120288461E-2</v>
      </c>
      <c r="AM40" s="16">
        <f t="shared" si="25"/>
        <v>13.479176206987239</v>
      </c>
      <c r="AO40" s="15">
        <f t="shared" si="26"/>
        <v>44039</v>
      </c>
      <c r="AP40" s="16">
        <f t="shared" si="27"/>
        <v>0.63134328358208947</v>
      </c>
      <c r="AQ40" s="16">
        <f t="shared" si="28"/>
        <v>3.9292433120288461E-2</v>
      </c>
      <c r="AR40" s="16">
        <f t="shared" si="29"/>
        <v>16.067808314372325</v>
      </c>
      <c r="AT40" s="15">
        <f t="shared" si="30"/>
        <v>44039</v>
      </c>
      <c r="AU40" s="16">
        <f t="shared" si="31"/>
        <v>0.39874999999999994</v>
      </c>
      <c r="AV40" s="16">
        <f t="shared" si="32"/>
        <v>3.9292433120288461E-2</v>
      </c>
      <c r="AW40" s="16">
        <f t="shared" si="33"/>
        <v>10.148264394299046</v>
      </c>
      <c r="AY40" s="15">
        <f t="shared" si="34"/>
        <v>44039</v>
      </c>
      <c r="AZ40" s="16">
        <f t="shared" si="35"/>
        <v>0.3356020942408377</v>
      </c>
      <c r="BA40" s="16">
        <f t="shared" si="36"/>
        <v>3.9292433120288461E-2</v>
      </c>
      <c r="BB40" s="16">
        <f t="shared" si="37"/>
        <v>8.5411380153893077</v>
      </c>
      <c r="BD40" s="15">
        <f t="shared" si="38"/>
        <v>44039</v>
      </c>
      <c r="BE40" s="16">
        <f t="shared" si="39"/>
        <v>0.56111111111111112</v>
      </c>
      <c r="BF40" s="16">
        <f t="shared" si="40"/>
        <v>3.9292433120288461E-2</v>
      </c>
      <c r="BG40" s="16">
        <f t="shared" si="41"/>
        <v>14.28038598152844</v>
      </c>
      <c r="BI40" s="15">
        <f t="shared" si="42"/>
        <v>44039</v>
      </c>
      <c r="BJ40" s="16">
        <f t="shared" si="43"/>
        <v>0.26407766990291254</v>
      </c>
      <c r="BK40" s="16">
        <f t="shared" si="44"/>
        <v>3.9292433120288461E-2</v>
      </c>
      <c r="BL40" s="16">
        <f t="shared" si="45"/>
        <v>6.7208276233358859</v>
      </c>
    </row>
    <row r="41" spans="1:64" x14ac:dyDescent="0.25">
      <c r="A41" s="10">
        <v>44031</v>
      </c>
      <c r="B41" s="11">
        <v>-25</v>
      </c>
      <c r="C41" s="11">
        <v>-13</v>
      </c>
      <c r="D41" s="11">
        <v>-9</v>
      </c>
      <c r="E41" s="11">
        <v>-51</v>
      </c>
      <c r="F41" s="11">
        <v>-3</v>
      </c>
      <c r="G41" s="11">
        <v>11</v>
      </c>
      <c r="H41" s="39">
        <v>5.06919988222818E-2</v>
      </c>
      <c r="J41" s="15">
        <f t="shared" si="12"/>
        <v>44031</v>
      </c>
      <c r="K41" s="16">
        <f t="shared" si="13"/>
        <v>0.375</v>
      </c>
      <c r="L41" s="16">
        <f t="shared" si="14"/>
        <v>0.34031413612565448</v>
      </c>
      <c r="M41" s="16">
        <f t="shared" si="15"/>
        <v>0.31067961165048541</v>
      </c>
      <c r="N41" s="16">
        <f t="shared" si="16"/>
        <v>0.44444444444444442</v>
      </c>
      <c r="O41" s="16">
        <f t="shared" si="17"/>
        <v>0.79104477611940294</v>
      </c>
      <c r="P41" s="16">
        <f t="shared" si="18"/>
        <v>0.44444444444444442</v>
      </c>
      <c r="Q41" s="16">
        <f t="shared" si="19"/>
        <v>6.9061740733764559E-2</v>
      </c>
      <c r="R41" s="19">
        <v>30</v>
      </c>
      <c r="S41" s="15">
        <f t="shared" si="20"/>
        <v>44031</v>
      </c>
      <c r="T41" s="16">
        <f t="shared" si="56"/>
        <v>0.42124999999999996</v>
      </c>
      <c r="U41" s="16">
        <f t="shared" si="57"/>
        <v>0.37329842931937179</v>
      </c>
      <c r="V41" s="16">
        <f t="shared" si="58"/>
        <v>0.27572815533980577</v>
      </c>
      <c r="W41" s="16">
        <f t="shared" si="59"/>
        <v>0.54722222222222228</v>
      </c>
      <c r="X41" s="16">
        <f t="shared" si="60"/>
        <v>0.65970149253731347</v>
      </c>
      <c r="Y41" s="16">
        <f t="shared" si="61"/>
        <v>0.51111111111111107</v>
      </c>
      <c r="Z41" s="16">
        <f t="shared" si="62"/>
        <v>4.3436291533308302E-2</v>
      </c>
      <c r="AB41" s="15">
        <f t="shared" si="21"/>
        <v>44031</v>
      </c>
      <c r="AC41" s="16">
        <f t="shared" si="63"/>
        <v>9.698111535994558</v>
      </c>
      <c r="AD41" s="16">
        <f t="shared" si="63"/>
        <v>8.5941597715153684</v>
      </c>
      <c r="AE41" s="16">
        <f t="shared" si="79"/>
        <v>6.3478751432628364</v>
      </c>
      <c r="AF41" s="16">
        <f t="shared" si="80"/>
        <v>12.598272156880503</v>
      </c>
      <c r="AG41" s="16">
        <f t="shared" si="81"/>
        <v>15.187795026917383</v>
      </c>
      <c r="AH41" s="16">
        <f t="shared" si="82"/>
        <v>11.766914095766559</v>
      </c>
      <c r="AJ41" s="15">
        <f t="shared" si="22"/>
        <v>44040</v>
      </c>
      <c r="AK41" s="16">
        <f t="shared" ref="AK41" si="87">Y50</f>
        <v>0.54814814814814805</v>
      </c>
      <c r="AL41" s="16">
        <f t="shared" si="24"/>
        <v>3.7903251119912648E-2</v>
      </c>
      <c r="AM41" s="16">
        <f t="shared" si="25"/>
        <v>14.461771271651573</v>
      </c>
      <c r="AO41" s="15">
        <f t="shared" si="26"/>
        <v>44040</v>
      </c>
      <c r="AP41" s="16">
        <f t="shared" si="27"/>
        <v>0.6</v>
      </c>
      <c r="AQ41" s="16">
        <f t="shared" si="28"/>
        <v>3.7903251119912648E-2</v>
      </c>
      <c r="AR41" s="16">
        <f t="shared" si="29"/>
        <v>15.829776662213211</v>
      </c>
      <c r="AT41" s="15">
        <f t="shared" si="30"/>
        <v>44040</v>
      </c>
      <c r="AU41" s="16">
        <f t="shared" si="31"/>
        <v>0.39749999999999996</v>
      </c>
      <c r="AV41" s="16">
        <f t="shared" si="32"/>
        <v>3.7903251119912648E-2</v>
      </c>
      <c r="AW41" s="16">
        <f t="shared" si="33"/>
        <v>10.487227038716252</v>
      </c>
      <c r="AY41" s="15">
        <f t="shared" si="34"/>
        <v>44040</v>
      </c>
      <c r="AZ41" s="16">
        <f t="shared" si="35"/>
        <v>0.3371727748691099</v>
      </c>
      <c r="BA41" s="16">
        <f t="shared" si="36"/>
        <v>3.7903251119912648E-2</v>
      </c>
      <c r="BB41" s="16">
        <f t="shared" si="37"/>
        <v>8.8956162045945089</v>
      </c>
      <c r="BD41" s="15">
        <f t="shared" si="38"/>
        <v>44040</v>
      </c>
      <c r="BE41" s="16">
        <f t="shared" si="39"/>
        <v>0.56388888888888888</v>
      </c>
      <c r="BF41" s="16">
        <f t="shared" si="40"/>
        <v>3.7903251119912648E-2</v>
      </c>
      <c r="BG41" s="16">
        <f t="shared" si="41"/>
        <v>14.877058622357787</v>
      </c>
      <c r="BI41" s="15">
        <f t="shared" si="42"/>
        <v>44040</v>
      </c>
      <c r="BJ41" s="16">
        <f t="shared" si="43"/>
        <v>0.25436893203883487</v>
      </c>
      <c r="BK41" s="16">
        <f t="shared" si="44"/>
        <v>3.7903251119912648E-2</v>
      </c>
      <c r="BL41" s="16">
        <f t="shared" si="45"/>
        <v>6.7110056399674107</v>
      </c>
    </row>
    <row r="42" spans="1:64" x14ac:dyDescent="0.25">
      <c r="A42" s="10">
        <v>44032</v>
      </c>
      <c r="B42" s="11">
        <v>-7</v>
      </c>
      <c r="C42" s="11">
        <v>0</v>
      </c>
      <c r="D42" s="11">
        <v>-11</v>
      </c>
      <c r="E42" s="11">
        <v>-37</v>
      </c>
      <c r="F42" s="11">
        <v>-19</v>
      </c>
      <c r="G42" s="11">
        <v>13</v>
      </c>
      <c r="H42" s="39">
        <v>1.3264278081525E-4</v>
      </c>
      <c r="J42" s="15">
        <f t="shared" si="12"/>
        <v>44032</v>
      </c>
      <c r="K42" s="16">
        <f t="shared" si="13"/>
        <v>0.48749999999999999</v>
      </c>
      <c r="L42" s="16">
        <f t="shared" si="14"/>
        <v>0.40837696335078533</v>
      </c>
      <c r="M42" s="16">
        <f t="shared" si="15"/>
        <v>0.29126213592233008</v>
      </c>
      <c r="N42" s="16">
        <f t="shared" si="16"/>
        <v>0.63888888888888884</v>
      </c>
      <c r="O42" s="16">
        <f t="shared" si="17"/>
        <v>0.55223880597014929</v>
      </c>
      <c r="P42" s="16">
        <f t="shared" si="18"/>
        <v>0.51851851851851849</v>
      </c>
      <c r="Q42" s="16">
        <f t="shared" si="19"/>
        <v>1.8070980730082822E-4</v>
      </c>
      <c r="R42" s="19">
        <v>31</v>
      </c>
      <c r="S42" s="15">
        <f t="shared" si="20"/>
        <v>44032</v>
      </c>
      <c r="T42" s="16">
        <f t="shared" si="56"/>
        <v>0.42812499999999998</v>
      </c>
      <c r="U42" s="16">
        <f t="shared" si="57"/>
        <v>0.37643979057591626</v>
      </c>
      <c r="V42" s="16">
        <f t="shared" si="58"/>
        <v>0.28543689320388343</v>
      </c>
      <c r="W42" s="16">
        <f t="shared" si="59"/>
        <v>0.55833333333333335</v>
      </c>
      <c r="X42" s="16">
        <f t="shared" si="60"/>
        <v>0.65522388059701497</v>
      </c>
      <c r="Y42" s="16">
        <f t="shared" si="61"/>
        <v>0.5</v>
      </c>
      <c r="Z42" s="16">
        <f t="shared" si="62"/>
        <v>3.7295881145506957E-2</v>
      </c>
      <c r="AB42" s="15">
        <f t="shared" si="21"/>
        <v>44032</v>
      </c>
      <c r="AC42" s="16">
        <f t="shared" si="63"/>
        <v>11.479149623244021</v>
      </c>
      <c r="AD42" s="16">
        <f t="shared" si="63"/>
        <v>10.093334143447796</v>
      </c>
      <c r="AE42" s="16">
        <f t="shared" si="79"/>
        <v>7.6533087417957431</v>
      </c>
      <c r="AF42" s="16">
        <f t="shared" si="80"/>
        <v>14.970375177758628</v>
      </c>
      <c r="AG42" s="16">
        <f t="shared" si="81"/>
        <v>17.568263853070274</v>
      </c>
      <c r="AH42" s="16">
        <f t="shared" si="82"/>
        <v>13.406306129336084</v>
      </c>
      <c r="AJ42" s="15">
        <f t="shared" si="22"/>
        <v>44041</v>
      </c>
      <c r="AK42" s="16">
        <f t="shared" ref="AK42" si="88">Y51</f>
        <v>0.55925925925925923</v>
      </c>
      <c r="AL42" s="16">
        <f t="shared" si="24"/>
        <v>3.4823289681882121E-2</v>
      </c>
      <c r="AM42" s="16">
        <f t="shared" si="25"/>
        <v>16.059920368471992</v>
      </c>
      <c r="AO42" s="15">
        <f t="shared" si="26"/>
        <v>44041</v>
      </c>
      <c r="AP42" s="16">
        <f t="shared" si="27"/>
        <v>0.57014925373134329</v>
      </c>
      <c r="AQ42" s="16">
        <f t="shared" si="28"/>
        <v>3.4823289681882121E-2</v>
      </c>
      <c r="AR42" s="16">
        <f t="shared" si="29"/>
        <v>16.372641957143436</v>
      </c>
      <c r="AT42" s="15">
        <f t="shared" si="30"/>
        <v>44041</v>
      </c>
      <c r="AU42" s="16">
        <f t="shared" si="31"/>
        <v>0.40499999999999997</v>
      </c>
      <c r="AV42" s="16">
        <f t="shared" si="32"/>
        <v>3.4823289681882121E-2</v>
      </c>
      <c r="AW42" s="16">
        <f t="shared" si="33"/>
        <v>11.630147631075578</v>
      </c>
      <c r="AY42" s="15">
        <f t="shared" si="34"/>
        <v>44041</v>
      </c>
      <c r="AZ42" s="16">
        <f t="shared" si="35"/>
        <v>0.34136125654450261</v>
      </c>
      <c r="BA42" s="16">
        <f t="shared" si="36"/>
        <v>3.4823289681882121E-2</v>
      </c>
      <c r="BB42" s="16">
        <f t="shared" si="37"/>
        <v>9.802671133684024</v>
      </c>
      <c r="BD42" s="15">
        <f t="shared" si="38"/>
        <v>44041</v>
      </c>
      <c r="BE42" s="16">
        <f t="shared" si="39"/>
        <v>0.58333333333333337</v>
      </c>
      <c r="BF42" s="16">
        <f t="shared" si="40"/>
        <v>3.4823289681882121E-2</v>
      </c>
      <c r="BG42" s="16">
        <f t="shared" si="41"/>
        <v>16.751241443936021</v>
      </c>
      <c r="BI42" s="15">
        <f t="shared" si="42"/>
        <v>44041</v>
      </c>
      <c r="BJ42" s="16">
        <f t="shared" si="43"/>
        <v>0.25048543689320379</v>
      </c>
      <c r="BK42" s="16">
        <f t="shared" si="44"/>
        <v>3.4823289681882121E-2</v>
      </c>
      <c r="BL42" s="16">
        <f t="shared" si="45"/>
        <v>7.1930434827220386</v>
      </c>
    </row>
    <row r="43" spans="1:64" x14ac:dyDescent="0.25">
      <c r="A43" s="10">
        <v>44033</v>
      </c>
      <c r="B43" s="11">
        <v>-21</v>
      </c>
      <c r="C43" s="11">
        <v>-16</v>
      </c>
      <c r="D43" s="11">
        <v>-16</v>
      </c>
      <c r="E43" s="11">
        <v>-44</v>
      </c>
      <c r="F43" s="11">
        <v>-21</v>
      </c>
      <c r="G43" s="11">
        <v>12</v>
      </c>
      <c r="H43" s="39">
        <v>1.1171602818230601E-2</v>
      </c>
      <c r="J43" s="15">
        <f t="shared" si="12"/>
        <v>44033</v>
      </c>
      <c r="K43" s="16">
        <f t="shared" si="13"/>
        <v>0.4</v>
      </c>
      <c r="L43" s="16">
        <f t="shared" si="14"/>
        <v>0.32460732984293195</v>
      </c>
      <c r="M43" s="16">
        <f t="shared" si="15"/>
        <v>0.24271844660194175</v>
      </c>
      <c r="N43" s="16">
        <f t="shared" si="16"/>
        <v>0.54166666666666663</v>
      </c>
      <c r="O43" s="16">
        <f t="shared" si="17"/>
        <v>0.52238805970149249</v>
      </c>
      <c r="P43" s="16">
        <f t="shared" si="18"/>
        <v>0.48148148148148145</v>
      </c>
      <c r="Q43" s="16">
        <f t="shared" si="19"/>
        <v>1.521996282131426E-2</v>
      </c>
      <c r="R43" s="19">
        <v>32</v>
      </c>
      <c r="S43" s="15">
        <f t="shared" si="20"/>
        <v>44033</v>
      </c>
      <c r="T43" s="16">
        <f t="shared" si="56"/>
        <v>0.42812499999999998</v>
      </c>
      <c r="U43" s="16">
        <f t="shared" si="57"/>
        <v>0.3722513089005236</v>
      </c>
      <c r="V43" s="16">
        <f t="shared" si="58"/>
        <v>0.28543689320388343</v>
      </c>
      <c r="W43" s="16">
        <f t="shared" si="59"/>
        <v>0.55694444444444458</v>
      </c>
      <c r="X43" s="16">
        <f t="shared" si="60"/>
        <v>0.62238805970149258</v>
      </c>
      <c r="Y43" s="16">
        <f t="shared" si="61"/>
        <v>0.5</v>
      </c>
      <c r="Z43" s="16">
        <f t="shared" si="62"/>
        <v>3.2927418455220847E-2</v>
      </c>
      <c r="AB43" s="15">
        <f t="shared" si="21"/>
        <v>44033</v>
      </c>
      <c r="AC43" s="16">
        <f t="shared" si="63"/>
        <v>13.002082157829111</v>
      </c>
      <c r="AD43" s="16">
        <f t="shared" si="63"/>
        <v>11.305207828751023</v>
      </c>
      <c r="AE43" s="16">
        <f t="shared" si="79"/>
        <v>8.6686690483209023</v>
      </c>
      <c r="AF43" s="16">
        <f t="shared" si="80"/>
        <v>16.914306391855558</v>
      </c>
      <c r="AG43" s="16">
        <f t="shared" si="81"/>
        <v>18.901817661408835</v>
      </c>
      <c r="AH43" s="16">
        <f t="shared" si="82"/>
        <v>15.184913468997504</v>
      </c>
      <c r="AJ43" s="15">
        <f t="shared" si="22"/>
        <v>44042</v>
      </c>
      <c r="AK43" s="16">
        <f t="shared" ref="AK43" si="89">Y52</f>
        <v>0.55925925925925923</v>
      </c>
      <c r="AL43" s="16">
        <f t="shared" si="24"/>
        <v>4.3531354655287673E-2</v>
      </c>
      <c r="AM43" s="16">
        <f t="shared" si="25"/>
        <v>12.847274422950379</v>
      </c>
      <c r="AO43" s="15">
        <f t="shared" si="26"/>
        <v>44042</v>
      </c>
      <c r="AP43" s="16">
        <f t="shared" si="27"/>
        <v>0.56119402985074629</v>
      </c>
      <c r="AQ43" s="16">
        <f t="shared" si="28"/>
        <v>4.3531354655287673E-2</v>
      </c>
      <c r="AR43" s="16">
        <f t="shared" si="29"/>
        <v>12.891719871680563</v>
      </c>
      <c r="AT43" s="15">
        <f t="shared" si="30"/>
        <v>44042</v>
      </c>
      <c r="AU43" s="16">
        <f t="shared" si="31"/>
        <v>0.40125</v>
      </c>
      <c r="AV43" s="16">
        <f t="shared" si="32"/>
        <v>4.3531354655287673E-2</v>
      </c>
      <c r="AW43" s="16">
        <f t="shared" si="33"/>
        <v>9.217493992029052</v>
      </c>
      <c r="AY43" s="15">
        <f t="shared" si="34"/>
        <v>44042</v>
      </c>
      <c r="AZ43" s="16">
        <f t="shared" si="35"/>
        <v>0.34083769633507854</v>
      </c>
      <c r="BA43" s="16">
        <f t="shared" si="36"/>
        <v>4.3531354655287673E-2</v>
      </c>
      <c r="BB43" s="16">
        <f t="shared" si="37"/>
        <v>7.8297057152040095</v>
      </c>
      <c r="BD43" s="15">
        <f t="shared" si="38"/>
        <v>44042</v>
      </c>
      <c r="BE43" s="16">
        <f t="shared" si="39"/>
        <v>0.58472222222222225</v>
      </c>
      <c r="BF43" s="16">
        <f t="shared" si="40"/>
        <v>4.3531354655287673E-2</v>
      </c>
      <c r="BG43" s="16">
        <f t="shared" si="41"/>
        <v>13.432208274988684</v>
      </c>
      <c r="BI43" s="15">
        <f t="shared" si="42"/>
        <v>44042</v>
      </c>
      <c r="BJ43" s="16">
        <f t="shared" si="43"/>
        <v>0.25242718446601936</v>
      </c>
      <c r="BK43" s="16">
        <f t="shared" si="44"/>
        <v>4.3531354655287673E-2</v>
      </c>
      <c r="BL43" s="16">
        <f t="shared" si="45"/>
        <v>5.7987440653964919</v>
      </c>
    </row>
    <row r="44" spans="1:64" x14ac:dyDescent="0.25">
      <c r="A44" s="10">
        <v>44034</v>
      </c>
      <c r="B44" s="11">
        <v>-18</v>
      </c>
      <c r="C44" s="11">
        <v>-12</v>
      </c>
      <c r="D44" s="11">
        <v>-16</v>
      </c>
      <c r="E44" s="11">
        <v>-42</v>
      </c>
      <c r="F44" s="11">
        <v>-22</v>
      </c>
      <c r="G44" s="11">
        <v>14</v>
      </c>
      <c r="H44" s="39">
        <v>2.9919021507079799E-2</v>
      </c>
      <c r="J44" s="15">
        <f t="shared" si="12"/>
        <v>44034</v>
      </c>
      <c r="K44" s="16">
        <f t="shared" si="13"/>
        <v>0.41875000000000001</v>
      </c>
      <c r="L44" s="16">
        <f t="shared" si="14"/>
        <v>0.34554973821989526</v>
      </c>
      <c r="M44" s="16">
        <f t="shared" si="15"/>
        <v>0.24271844660194175</v>
      </c>
      <c r="N44" s="16">
        <f t="shared" si="16"/>
        <v>0.56944444444444442</v>
      </c>
      <c r="O44" s="16">
        <f t="shared" si="17"/>
        <v>0.5074626865671642</v>
      </c>
      <c r="P44" s="16">
        <f t="shared" si="18"/>
        <v>0.55555555555555558</v>
      </c>
      <c r="Q44" s="16">
        <f t="shared" si="19"/>
        <v>4.0761061988773682E-2</v>
      </c>
      <c r="R44" s="19">
        <v>33</v>
      </c>
      <c r="S44" s="15">
        <f t="shared" si="20"/>
        <v>44034</v>
      </c>
      <c r="T44" s="16">
        <f t="shared" si="56"/>
        <v>0.43437500000000001</v>
      </c>
      <c r="U44" s="16">
        <f t="shared" si="57"/>
        <v>0.3722513089005236</v>
      </c>
      <c r="V44" s="16">
        <f t="shared" si="58"/>
        <v>0.28155339805825241</v>
      </c>
      <c r="W44" s="16">
        <f t="shared" si="59"/>
        <v>0.56527777777777777</v>
      </c>
      <c r="X44" s="16">
        <f t="shared" si="60"/>
        <v>0.59402985074626868</v>
      </c>
      <c r="Y44" s="16">
        <f t="shared" si="61"/>
        <v>0.51481481481481484</v>
      </c>
      <c r="Z44" s="16">
        <f t="shared" si="62"/>
        <v>3.4197833803679009E-2</v>
      </c>
      <c r="AB44" s="15">
        <f t="shared" si="21"/>
        <v>44034</v>
      </c>
      <c r="AC44" s="16">
        <f t="shared" si="63"/>
        <v>12.701827913827392</v>
      </c>
      <c r="AD44" s="16">
        <f t="shared" si="63"/>
        <v>10.88523065634867</v>
      </c>
      <c r="AE44" s="16">
        <f t="shared" si="79"/>
        <v>8.233076974248668</v>
      </c>
      <c r="AF44" s="16">
        <f t="shared" si="80"/>
        <v>16.529636965396477</v>
      </c>
      <c r="AG44" s="16">
        <f t="shared" si="81"/>
        <v>17.370394106142559</v>
      </c>
      <c r="AH44" s="16">
        <f t="shared" si="82"/>
        <v>15.054018268239872</v>
      </c>
      <c r="AJ44" s="15">
        <f t="shared" si="22"/>
        <v>44043</v>
      </c>
      <c r="AK44" s="16">
        <f t="shared" ref="AK44" si="90">Y53</f>
        <v>0.57037037037037031</v>
      </c>
      <c r="AL44" s="16">
        <f t="shared" si="24"/>
        <v>5.133765359868623E-2</v>
      </c>
      <c r="AM44" s="16">
        <f t="shared" si="25"/>
        <v>11.110176067434576</v>
      </c>
      <c r="AO44" s="15">
        <f t="shared" si="26"/>
        <v>44043</v>
      </c>
      <c r="AP44" s="16">
        <f t="shared" si="27"/>
        <v>0.53283582089552239</v>
      </c>
      <c r="AQ44" s="16">
        <f t="shared" si="28"/>
        <v>5.133765359868623E-2</v>
      </c>
      <c r="AR44" s="16">
        <f t="shared" si="29"/>
        <v>10.379045077922262</v>
      </c>
      <c r="AT44" s="15">
        <f t="shared" si="30"/>
        <v>44043</v>
      </c>
      <c r="AU44" s="16">
        <f t="shared" si="31"/>
        <v>0.39687500000000003</v>
      </c>
      <c r="AV44" s="16">
        <f t="shared" si="32"/>
        <v>5.133765359868623E-2</v>
      </c>
      <c r="AW44" s="16">
        <f t="shared" si="33"/>
        <v>7.730680546922315</v>
      </c>
      <c r="AY44" s="15">
        <f t="shared" si="34"/>
        <v>44043</v>
      </c>
      <c r="AZ44" s="16">
        <f t="shared" si="35"/>
        <v>0.33874345549738222</v>
      </c>
      <c r="BA44" s="16">
        <f t="shared" si="36"/>
        <v>5.133765359868623E-2</v>
      </c>
      <c r="BB44" s="16">
        <f t="shared" si="37"/>
        <v>6.5983431604683025</v>
      </c>
      <c r="BD44" s="15">
        <f t="shared" si="38"/>
        <v>44043</v>
      </c>
      <c r="BE44" s="16">
        <f t="shared" si="39"/>
        <v>0.5902777777777779</v>
      </c>
      <c r="BF44" s="16">
        <f t="shared" si="40"/>
        <v>5.133765359868623E-2</v>
      </c>
      <c r="BG44" s="16">
        <f t="shared" si="41"/>
        <v>11.497950069788223</v>
      </c>
      <c r="BI44" s="15">
        <f t="shared" si="42"/>
        <v>44043</v>
      </c>
      <c r="BJ44" s="16">
        <f t="shared" si="43"/>
        <v>0.26407766990291254</v>
      </c>
      <c r="BK44" s="16">
        <f t="shared" si="44"/>
        <v>5.133765359868623E-2</v>
      </c>
      <c r="BL44" s="16">
        <f t="shared" si="45"/>
        <v>5.1439372739402041</v>
      </c>
    </row>
    <row r="45" spans="1:64" x14ac:dyDescent="0.25">
      <c r="A45" s="10">
        <v>44035</v>
      </c>
      <c r="B45" s="11">
        <v>-22</v>
      </c>
      <c r="C45" s="11">
        <v>-14</v>
      </c>
      <c r="D45" s="11">
        <v>-15</v>
      </c>
      <c r="E45" s="11">
        <v>-44</v>
      </c>
      <c r="F45" s="11">
        <v>-19</v>
      </c>
      <c r="G45" s="11">
        <v>15</v>
      </c>
      <c r="H45" s="39">
        <v>1.7112365936589099E-2</v>
      </c>
      <c r="J45" s="15">
        <f t="shared" si="12"/>
        <v>44035</v>
      </c>
      <c r="K45" s="16">
        <f t="shared" si="13"/>
        <v>0.39374999999999999</v>
      </c>
      <c r="L45" s="16">
        <f t="shared" si="14"/>
        <v>0.33507853403141363</v>
      </c>
      <c r="M45" s="16">
        <f t="shared" si="15"/>
        <v>0.25242718446601942</v>
      </c>
      <c r="N45" s="16">
        <f t="shared" si="16"/>
        <v>0.54166666666666663</v>
      </c>
      <c r="O45" s="16">
        <f t="shared" si="17"/>
        <v>0.55223880597014929</v>
      </c>
      <c r="P45" s="16">
        <f t="shared" si="18"/>
        <v>0.59259259259259256</v>
      </c>
      <c r="Q45" s="16">
        <f t="shared" si="19"/>
        <v>2.331353679300081E-2</v>
      </c>
      <c r="R45" s="19">
        <v>34</v>
      </c>
      <c r="S45" s="15">
        <f t="shared" si="20"/>
        <v>44035</v>
      </c>
      <c r="T45" s="16">
        <f t="shared" si="56"/>
        <v>0.42562499999999998</v>
      </c>
      <c r="U45" s="16">
        <f t="shared" si="57"/>
        <v>0.3602094240837696</v>
      </c>
      <c r="V45" s="16">
        <f t="shared" si="58"/>
        <v>0.27475728155339801</v>
      </c>
      <c r="W45" s="16">
        <f t="shared" si="59"/>
        <v>0.55833333333333335</v>
      </c>
      <c r="X45" s="16">
        <f t="shared" si="60"/>
        <v>0.59402985074626868</v>
      </c>
      <c r="Y45" s="16">
        <f t="shared" si="61"/>
        <v>0.52592592592592591</v>
      </c>
      <c r="Z45" s="16">
        <f t="shared" si="62"/>
        <v>3.4581434034992753E-2</v>
      </c>
      <c r="AB45" s="15">
        <f t="shared" si="21"/>
        <v>44035</v>
      </c>
      <c r="AC45" s="16">
        <f t="shared" si="63"/>
        <v>12.307904859275428</v>
      </c>
      <c r="AD45" s="16">
        <f t="shared" si="63"/>
        <v>10.416266246196608</v>
      </c>
      <c r="AE45" s="16">
        <f t="shared" si="79"/>
        <v>7.9452252117530096</v>
      </c>
      <c r="AF45" s="16">
        <f t="shared" si="80"/>
        <v>16.145465013635903</v>
      </c>
      <c r="AG45" s="16">
        <f t="shared" si="81"/>
        <v>17.177710159306098</v>
      </c>
      <c r="AH45" s="16">
        <f t="shared" si="82"/>
        <v>15.208331886807947</v>
      </c>
      <c r="AJ45" s="15">
        <f t="shared" si="22"/>
        <v>44044</v>
      </c>
      <c r="AK45" s="16">
        <f t="shared" ref="AK45" si="91">Y54</f>
        <v>0.55925925925925923</v>
      </c>
      <c r="AL45" s="16">
        <f t="shared" si="24"/>
        <v>4.9017627346321466E-2</v>
      </c>
      <c r="AM45" s="16">
        <f t="shared" si="25"/>
        <v>11.409349850982311</v>
      </c>
      <c r="AO45" s="15">
        <f t="shared" si="26"/>
        <v>44044</v>
      </c>
      <c r="AP45" s="16">
        <f t="shared" si="27"/>
        <v>0.55970149253731338</v>
      </c>
      <c r="AQ45" s="16">
        <f t="shared" si="28"/>
        <v>4.9017627346321466E-2</v>
      </c>
      <c r="AR45" s="16">
        <f t="shared" si="29"/>
        <v>11.418371774359581</v>
      </c>
      <c r="AT45" s="15">
        <f t="shared" si="30"/>
        <v>44044</v>
      </c>
      <c r="AU45" s="16">
        <f t="shared" si="31"/>
        <v>0.39062500000000011</v>
      </c>
      <c r="AV45" s="16">
        <f t="shared" si="32"/>
        <v>4.9017627346321466E-2</v>
      </c>
      <c r="AW45" s="16">
        <f t="shared" si="33"/>
        <v>7.9690719675217947</v>
      </c>
      <c r="AY45" s="15">
        <f t="shared" si="34"/>
        <v>44044</v>
      </c>
      <c r="AZ45" s="16">
        <f t="shared" si="35"/>
        <v>0.33507853403141358</v>
      </c>
      <c r="BA45" s="16">
        <f t="shared" si="36"/>
        <v>4.9017627346321466E-2</v>
      </c>
      <c r="BB45" s="16">
        <f t="shared" si="37"/>
        <v>6.8358782783181686</v>
      </c>
      <c r="BD45" s="15">
        <f t="shared" si="38"/>
        <v>44044</v>
      </c>
      <c r="BE45" s="16">
        <f t="shared" si="39"/>
        <v>0.59305555555555556</v>
      </c>
      <c r="BF45" s="16">
        <f t="shared" si="40"/>
        <v>4.9017627346321466E-2</v>
      </c>
      <c r="BG45" s="16">
        <f t="shared" si="41"/>
        <v>12.098822151579752</v>
      </c>
      <c r="BI45" s="15">
        <f t="shared" si="42"/>
        <v>44044</v>
      </c>
      <c r="BJ45" s="16">
        <f t="shared" si="43"/>
        <v>0.27669902912621352</v>
      </c>
      <c r="BK45" s="16">
        <f t="shared" si="44"/>
        <v>4.9017627346321466E-2</v>
      </c>
      <c r="BL45" s="16">
        <f t="shared" si="45"/>
        <v>5.6448882597125225</v>
      </c>
    </row>
    <row r="46" spans="1:64" x14ac:dyDescent="0.25">
      <c r="A46" s="10">
        <v>44036</v>
      </c>
      <c r="B46" s="11">
        <v>-26</v>
      </c>
      <c r="C46" s="11">
        <v>-17</v>
      </c>
      <c r="D46" s="11">
        <v>-18</v>
      </c>
      <c r="E46" s="11">
        <v>-44</v>
      </c>
      <c r="F46" s="11">
        <v>-19</v>
      </c>
      <c r="G46" s="11">
        <v>17</v>
      </c>
      <c r="H46" s="39">
        <v>1.2449643984127399E-2</v>
      </c>
      <c r="J46" s="15">
        <f t="shared" si="12"/>
        <v>44036</v>
      </c>
      <c r="K46" s="16">
        <f t="shared" si="13"/>
        <v>0.36875000000000002</v>
      </c>
      <c r="L46" s="16">
        <f t="shared" si="14"/>
        <v>0.3193717277486911</v>
      </c>
      <c r="M46" s="16">
        <f t="shared" si="15"/>
        <v>0.22330097087378642</v>
      </c>
      <c r="N46" s="16">
        <f t="shared" si="16"/>
        <v>0.54166666666666663</v>
      </c>
      <c r="O46" s="16">
        <f t="shared" si="17"/>
        <v>0.55223880597014929</v>
      </c>
      <c r="P46" s="16">
        <f t="shared" si="18"/>
        <v>0.66666666666666663</v>
      </c>
      <c r="Q46" s="16">
        <f t="shared" si="19"/>
        <v>1.6961139924148213E-2</v>
      </c>
      <c r="R46" s="19">
        <v>35</v>
      </c>
      <c r="S46" s="15">
        <f t="shared" si="20"/>
        <v>44036</v>
      </c>
      <c r="T46" s="16">
        <f t="shared" si="56"/>
        <v>0.41937499999999994</v>
      </c>
      <c r="U46" s="16">
        <f t="shared" si="57"/>
        <v>0.35497382198952876</v>
      </c>
      <c r="V46" s="16">
        <f t="shared" si="58"/>
        <v>0.26990291262135913</v>
      </c>
      <c r="W46" s="16">
        <f t="shared" si="59"/>
        <v>0.55694444444444446</v>
      </c>
      <c r="X46" s="16">
        <f t="shared" si="60"/>
        <v>0.59552238805970148</v>
      </c>
      <c r="Y46" s="16">
        <f t="shared" si="61"/>
        <v>0.53703703703703698</v>
      </c>
      <c r="Z46" s="16">
        <f t="shared" si="62"/>
        <v>3.4632972221633258E-2</v>
      </c>
      <c r="AB46" s="15">
        <f t="shared" si="21"/>
        <v>44036</v>
      </c>
      <c r="AC46" s="16">
        <f t="shared" si="63"/>
        <v>12.109125295865889</v>
      </c>
      <c r="AD46" s="16">
        <f t="shared" si="63"/>
        <v>10.249591623782052</v>
      </c>
      <c r="AE46" s="16">
        <f t="shared" si="79"/>
        <v>7.7932356164558714</v>
      </c>
      <c r="AF46" s="16">
        <f t="shared" si="80"/>
        <v>16.081335464951888</v>
      </c>
      <c r="AG46" s="16">
        <f t="shared" si="81"/>
        <v>17.19524343012386</v>
      </c>
      <c r="AH46" s="16">
        <f t="shared" si="82"/>
        <v>15.506524637858842</v>
      </c>
      <c r="AJ46" s="15">
        <f t="shared" si="22"/>
        <v>44045</v>
      </c>
      <c r="AK46" s="16">
        <f t="shared" ref="AK46" si="92">Y55</f>
        <v>0.53703703703703698</v>
      </c>
      <c r="AL46" s="16">
        <f t="shared" si="24"/>
        <v>6.1744662760637448E-2</v>
      </c>
      <c r="AM46" s="16">
        <f t="shared" si="25"/>
        <v>8.6977078345855183</v>
      </c>
      <c r="AO46" s="15">
        <f t="shared" si="26"/>
        <v>44045</v>
      </c>
      <c r="AP46" s="16">
        <f t="shared" si="27"/>
        <v>0.58059701492537308</v>
      </c>
      <c r="AQ46" s="16">
        <f t="shared" si="28"/>
        <v>6.1744662760637448E-2</v>
      </c>
      <c r="AR46" s="16">
        <f t="shared" si="29"/>
        <v>9.4031935549821615</v>
      </c>
      <c r="AT46" s="15">
        <f t="shared" si="30"/>
        <v>44045</v>
      </c>
      <c r="AU46" s="16">
        <f t="shared" si="31"/>
        <v>0.38812500000000005</v>
      </c>
      <c r="AV46" s="16">
        <f t="shared" si="32"/>
        <v>6.1744662760637448E-2</v>
      </c>
      <c r="AW46" s="16">
        <f t="shared" si="33"/>
        <v>6.2859684164868712</v>
      </c>
      <c r="AY46" s="15">
        <f t="shared" si="34"/>
        <v>44045</v>
      </c>
      <c r="AZ46" s="16">
        <f t="shared" si="35"/>
        <v>0.33403141361256544</v>
      </c>
      <c r="BA46" s="16">
        <f t="shared" si="36"/>
        <v>6.1744662760637448E-2</v>
      </c>
      <c r="BB46" s="16">
        <f t="shared" si="37"/>
        <v>5.4098831976374848</v>
      </c>
      <c r="BD46" s="15">
        <f t="shared" si="38"/>
        <v>44045</v>
      </c>
      <c r="BE46" s="16">
        <f t="shared" si="39"/>
        <v>0.60416666666666674</v>
      </c>
      <c r="BF46" s="16">
        <f t="shared" si="40"/>
        <v>6.1744662760637448E-2</v>
      </c>
      <c r="BG46" s="16">
        <f t="shared" si="41"/>
        <v>9.7849213139087095</v>
      </c>
      <c r="BI46" s="15">
        <f t="shared" si="42"/>
        <v>44045</v>
      </c>
      <c r="BJ46" s="16">
        <f t="shared" si="43"/>
        <v>0.29417475728155329</v>
      </c>
      <c r="BK46" s="16">
        <f t="shared" si="44"/>
        <v>6.1744662760637448E-2</v>
      </c>
      <c r="BL46" s="16">
        <f t="shared" si="45"/>
        <v>4.7643754800632143</v>
      </c>
    </row>
    <row r="47" spans="1:64" x14ac:dyDescent="0.25">
      <c r="A47" s="10">
        <v>44037</v>
      </c>
      <c r="B47" s="11">
        <v>-25</v>
      </c>
      <c r="C47" s="11">
        <v>-15</v>
      </c>
      <c r="D47" s="11">
        <v>-14</v>
      </c>
      <c r="E47" s="11">
        <v>-41</v>
      </c>
      <c r="F47" s="11">
        <v>-4</v>
      </c>
      <c r="G47" s="11">
        <v>13</v>
      </c>
      <c r="H47" s="39">
        <v>1.42135443604797E-2</v>
      </c>
      <c r="J47" s="15">
        <f t="shared" si="12"/>
        <v>44037</v>
      </c>
      <c r="K47" s="16">
        <f t="shared" si="13"/>
        <v>0.375</v>
      </c>
      <c r="L47" s="16">
        <f t="shared" si="14"/>
        <v>0.32984293193717279</v>
      </c>
      <c r="M47" s="16">
        <f t="shared" si="15"/>
        <v>0.26213592233009708</v>
      </c>
      <c r="N47" s="16">
        <f t="shared" si="16"/>
        <v>0.58333333333333337</v>
      </c>
      <c r="O47" s="16">
        <f t="shared" si="17"/>
        <v>0.77611940298507465</v>
      </c>
      <c r="P47" s="16">
        <f t="shared" si="18"/>
        <v>0.51851851851851849</v>
      </c>
      <c r="Q47" s="16">
        <f t="shared" si="19"/>
        <v>1.936424166213466E-2</v>
      </c>
      <c r="R47" s="19">
        <v>36</v>
      </c>
      <c r="S47" s="15">
        <f t="shared" si="20"/>
        <v>44037</v>
      </c>
      <c r="T47" s="16">
        <f t="shared" si="56"/>
        <v>0.41125</v>
      </c>
      <c r="U47" s="16">
        <f t="shared" si="57"/>
        <v>0.35026178010471198</v>
      </c>
      <c r="V47" s="16">
        <f t="shared" si="58"/>
        <v>0.27184466019417469</v>
      </c>
      <c r="W47" s="16">
        <f t="shared" si="59"/>
        <v>0.55972222222222223</v>
      </c>
      <c r="X47" s="16">
        <f t="shared" si="60"/>
        <v>0.62089552238805967</v>
      </c>
      <c r="Y47" s="16">
        <f t="shared" si="61"/>
        <v>0.53333333333333333</v>
      </c>
      <c r="Z47" s="16">
        <f t="shared" si="62"/>
        <v>2.9107855732341769E-2</v>
      </c>
      <c r="AB47" s="15">
        <f t="shared" si="21"/>
        <v>44037</v>
      </c>
      <c r="AC47" s="16">
        <f t="shared" si="63"/>
        <v>14.128488329116585</v>
      </c>
      <c r="AD47" s="16">
        <f t="shared" si="63"/>
        <v>12.033238838528932</v>
      </c>
      <c r="AE47" s="16">
        <f t="shared" si="79"/>
        <v>9.3392197176560767</v>
      </c>
      <c r="AF47" s="16">
        <f t="shared" si="80"/>
        <v>19.229249566477488</v>
      </c>
      <c r="AG47" s="16">
        <f t="shared" si="81"/>
        <v>21.330857487320237</v>
      </c>
      <c r="AH47" s="16">
        <f t="shared" si="82"/>
        <v>18.322659636544305</v>
      </c>
      <c r="AJ47" s="15">
        <f t="shared" si="22"/>
        <v>44046</v>
      </c>
      <c r="AK47" s="16">
        <f t="shared" ref="AK47" si="93">Y56</f>
        <v>0.52222222222222214</v>
      </c>
      <c r="AL47" s="16">
        <f t="shared" si="24"/>
        <v>8.9464915381506777E-2</v>
      </c>
      <c r="AM47" s="16">
        <f t="shared" si="25"/>
        <v>5.8371733767958194</v>
      </c>
      <c r="AO47" s="15">
        <f t="shared" si="26"/>
        <v>44046</v>
      </c>
      <c r="AP47" s="16">
        <f t="shared" si="27"/>
        <v>0.57761194029850738</v>
      </c>
      <c r="AQ47" s="16">
        <f t="shared" si="28"/>
        <v>8.9464915381506777E-2</v>
      </c>
      <c r="AR47" s="16">
        <f t="shared" si="29"/>
        <v>6.4562956085677481</v>
      </c>
      <c r="AT47" s="15">
        <f t="shared" si="30"/>
        <v>44046</v>
      </c>
      <c r="AU47" s="16">
        <f t="shared" si="31"/>
        <v>0.39500000000000002</v>
      </c>
      <c r="AV47" s="16">
        <f t="shared" si="32"/>
        <v>8.9464915381506777E-2</v>
      </c>
      <c r="AW47" s="16">
        <f t="shared" si="33"/>
        <v>4.4151385860657753</v>
      </c>
      <c r="AY47" s="15">
        <f t="shared" si="34"/>
        <v>44046</v>
      </c>
      <c r="AZ47" s="16">
        <f t="shared" si="35"/>
        <v>0.33769633507853408</v>
      </c>
      <c r="BA47" s="16">
        <f t="shared" si="36"/>
        <v>8.9464915381506777E-2</v>
      </c>
      <c r="BB47" s="16">
        <f t="shared" si="37"/>
        <v>3.7746230870335014</v>
      </c>
      <c r="BD47" s="15">
        <f t="shared" si="38"/>
        <v>44046</v>
      </c>
      <c r="BE47" s="16">
        <f t="shared" si="39"/>
        <v>0.6166666666666667</v>
      </c>
      <c r="BF47" s="16">
        <f t="shared" si="40"/>
        <v>8.9464915381506777E-2</v>
      </c>
      <c r="BG47" s="16">
        <f t="shared" si="41"/>
        <v>6.8928323917482563</v>
      </c>
      <c r="BI47" s="15">
        <f t="shared" si="42"/>
        <v>44046</v>
      </c>
      <c r="BJ47" s="16">
        <f t="shared" si="43"/>
        <v>0.30388349514563101</v>
      </c>
      <c r="BK47" s="16">
        <f t="shared" si="44"/>
        <v>8.9464915381506777E-2</v>
      </c>
      <c r="BL47" s="16">
        <f t="shared" si="45"/>
        <v>3.396677835660777</v>
      </c>
    </row>
    <row r="48" spans="1:64" x14ac:dyDescent="0.25">
      <c r="A48" s="10">
        <v>44038</v>
      </c>
      <c r="B48" s="11">
        <v>-32</v>
      </c>
      <c r="C48" s="11">
        <v>-24</v>
      </c>
      <c r="D48" s="11">
        <v>-15</v>
      </c>
      <c r="E48" s="11">
        <v>-46</v>
      </c>
      <c r="F48" s="11">
        <v>-6</v>
      </c>
      <c r="G48" s="11">
        <v>13</v>
      </c>
      <c r="H48" s="39">
        <v>4.3289324195344002E-2</v>
      </c>
      <c r="J48" s="15">
        <f t="shared" si="12"/>
        <v>44038</v>
      </c>
      <c r="K48" s="16">
        <f t="shared" si="13"/>
        <v>0.33124999999999999</v>
      </c>
      <c r="L48" s="16">
        <f t="shared" si="14"/>
        <v>0.28272251308900526</v>
      </c>
      <c r="M48" s="16">
        <f t="shared" si="15"/>
        <v>0.25242718446601942</v>
      </c>
      <c r="N48" s="16">
        <f t="shared" si="16"/>
        <v>0.51388888888888884</v>
      </c>
      <c r="O48" s="16">
        <f t="shared" si="17"/>
        <v>0.74626865671641796</v>
      </c>
      <c r="P48" s="16">
        <f t="shared" si="18"/>
        <v>0.51851851851851849</v>
      </c>
      <c r="Q48" s="16">
        <f t="shared" si="19"/>
        <v>5.8976488471088384E-2</v>
      </c>
      <c r="R48" s="19">
        <v>37</v>
      </c>
      <c r="S48" s="15">
        <f t="shared" si="20"/>
        <v>44038</v>
      </c>
      <c r="T48" s="16">
        <f t="shared" si="56"/>
        <v>0.395625</v>
      </c>
      <c r="U48" s="16">
        <f t="shared" si="57"/>
        <v>0.33507853403141363</v>
      </c>
      <c r="V48" s="16">
        <f t="shared" si="58"/>
        <v>0.26699029126213586</v>
      </c>
      <c r="W48" s="16">
        <f t="shared" si="59"/>
        <v>0.55138888888888871</v>
      </c>
      <c r="X48" s="16">
        <f t="shared" si="60"/>
        <v>0.64029850746268668</v>
      </c>
      <c r="Y48" s="16">
        <f t="shared" si="61"/>
        <v>0.53333333333333333</v>
      </c>
      <c r="Z48" s="16">
        <f t="shared" si="62"/>
        <v>3.1318570830388824E-2</v>
      </c>
      <c r="AB48" s="15">
        <f t="shared" si="21"/>
        <v>44038</v>
      </c>
      <c r="AC48" s="16">
        <f t="shared" si="63"/>
        <v>12.632281407174553</v>
      </c>
      <c r="AD48" s="16">
        <f t="shared" si="63"/>
        <v>10.699036550744598</v>
      </c>
      <c r="AE48" s="16">
        <f t="shared" si="79"/>
        <v>8.5249832346459318</v>
      </c>
      <c r="AF48" s="16">
        <f t="shared" si="80"/>
        <v>17.605812598379131</v>
      </c>
      <c r="AG48" s="16">
        <f t="shared" si="81"/>
        <v>20.444691136461326</v>
      </c>
      <c r="AH48" s="16">
        <f t="shared" si="82"/>
        <v>17.029299843268483</v>
      </c>
      <c r="AJ48" s="15">
        <f t="shared" si="22"/>
        <v>44047</v>
      </c>
      <c r="AK48" s="16">
        <f t="shared" ref="AK48" si="94">Y57</f>
        <v>0.52592592592592591</v>
      </c>
      <c r="AL48" s="16">
        <f t="shared" si="24"/>
        <v>0.10642271249897142</v>
      </c>
      <c r="AM48" s="16">
        <f t="shared" si="25"/>
        <v>4.9418579321684648</v>
      </c>
      <c r="AO48" s="15">
        <f t="shared" si="26"/>
        <v>44047</v>
      </c>
      <c r="AP48" s="16">
        <f t="shared" si="27"/>
        <v>0.55074626865671639</v>
      </c>
      <c r="AQ48" s="16">
        <f t="shared" si="28"/>
        <v>0.10642271249897142</v>
      </c>
      <c r="AR48" s="16">
        <f t="shared" si="29"/>
        <v>5.1750820452169863</v>
      </c>
      <c r="AT48" s="15">
        <f t="shared" si="30"/>
        <v>44047</v>
      </c>
      <c r="AU48" s="16">
        <f t="shared" si="31"/>
        <v>0.39875000000000005</v>
      </c>
      <c r="AV48" s="16">
        <f t="shared" si="32"/>
        <v>0.10642271249897142</v>
      </c>
      <c r="AW48" s="16">
        <f t="shared" si="33"/>
        <v>3.7468505607189253</v>
      </c>
      <c r="AY48" s="15">
        <f t="shared" si="34"/>
        <v>44047</v>
      </c>
      <c r="AZ48" s="16">
        <f t="shared" si="35"/>
        <v>0.33664921465968589</v>
      </c>
      <c r="BA48" s="16">
        <f t="shared" si="36"/>
        <v>0.10642271249897142</v>
      </c>
      <c r="BB48" s="16">
        <f t="shared" si="37"/>
        <v>3.1633211252996358</v>
      </c>
      <c r="BD48" s="15">
        <f t="shared" si="38"/>
        <v>44047</v>
      </c>
      <c r="BE48" s="16">
        <f t="shared" si="39"/>
        <v>0.62222222222222212</v>
      </c>
      <c r="BF48" s="16">
        <f t="shared" si="40"/>
        <v>0.10642271249897142</v>
      </c>
      <c r="BG48" s="16">
        <f t="shared" si="41"/>
        <v>5.846705159185225</v>
      </c>
      <c r="BI48" s="15">
        <f t="shared" si="42"/>
        <v>44047</v>
      </c>
      <c r="BJ48" s="16">
        <f t="shared" si="43"/>
        <v>0.30679611650485433</v>
      </c>
      <c r="BK48" s="16">
        <f t="shared" si="44"/>
        <v>0.10642271249897142</v>
      </c>
      <c r="BL48" s="16">
        <f t="shared" si="45"/>
        <v>2.8828067740504126</v>
      </c>
    </row>
    <row r="49" spans="1:64" x14ac:dyDescent="0.25">
      <c r="A49" s="10">
        <v>44039</v>
      </c>
      <c r="B49" s="11">
        <v>-17</v>
      </c>
      <c r="C49" s="11">
        <v>-13</v>
      </c>
      <c r="D49" s="11">
        <v>-18</v>
      </c>
      <c r="E49" s="11">
        <v>-37</v>
      </c>
      <c r="F49" s="11">
        <v>-22</v>
      </c>
      <c r="G49" s="11">
        <v>15</v>
      </c>
      <c r="H49" s="39">
        <v>8.4724456981593602E-2</v>
      </c>
      <c r="J49" s="15">
        <f t="shared" si="12"/>
        <v>44039</v>
      </c>
      <c r="K49" s="16">
        <f t="shared" si="13"/>
        <v>0.42499999999999999</v>
      </c>
      <c r="L49" s="16">
        <f t="shared" si="14"/>
        <v>0.34031413612565448</v>
      </c>
      <c r="M49" s="16">
        <f t="shared" si="15"/>
        <v>0.22330097087378642</v>
      </c>
      <c r="N49" s="16">
        <f t="shared" si="16"/>
        <v>0.63888888888888884</v>
      </c>
      <c r="O49" s="16">
        <f t="shared" si="17"/>
        <v>0.5074626865671642</v>
      </c>
      <c r="P49" s="16">
        <f t="shared" si="18"/>
        <v>0.59259259259259256</v>
      </c>
      <c r="Q49" s="16">
        <f t="shared" si="19"/>
        <v>0.11542686455085861</v>
      </c>
      <c r="R49" s="19">
        <v>38</v>
      </c>
      <c r="S49" s="15">
        <f t="shared" si="20"/>
        <v>44039</v>
      </c>
      <c r="T49" s="16">
        <f t="shared" si="56"/>
        <v>0.39874999999999994</v>
      </c>
      <c r="U49" s="16">
        <f t="shared" si="57"/>
        <v>0.3356020942408377</v>
      </c>
      <c r="V49" s="16">
        <f t="shared" si="58"/>
        <v>0.26407766990291254</v>
      </c>
      <c r="W49" s="16">
        <f t="shared" si="59"/>
        <v>0.56111111111111112</v>
      </c>
      <c r="X49" s="16">
        <f t="shared" si="60"/>
        <v>0.63134328358208947</v>
      </c>
      <c r="Y49" s="16">
        <f t="shared" si="61"/>
        <v>0.52962962962962956</v>
      </c>
      <c r="Z49" s="16">
        <f t="shared" si="62"/>
        <v>3.9292433120288461E-2</v>
      </c>
      <c r="AB49" s="15">
        <f t="shared" si="21"/>
        <v>44039</v>
      </c>
      <c r="AC49" s="16">
        <f t="shared" si="63"/>
        <v>10.148264394299046</v>
      </c>
      <c r="AD49" s="16">
        <f t="shared" si="63"/>
        <v>8.5411380153893077</v>
      </c>
      <c r="AE49" s="16">
        <f t="shared" si="79"/>
        <v>6.7208276233358859</v>
      </c>
      <c r="AF49" s="16">
        <f t="shared" si="80"/>
        <v>14.28038598152844</v>
      </c>
      <c r="AG49" s="16">
        <f t="shared" si="81"/>
        <v>16.067808314372325</v>
      </c>
      <c r="AH49" s="16">
        <f t="shared" si="82"/>
        <v>13.479176206987239</v>
      </c>
      <c r="AJ49" s="15">
        <f t="shared" si="22"/>
        <v>44048</v>
      </c>
      <c r="AK49" s="16">
        <f t="shared" ref="AK49" si="95">Y58</f>
        <v>0.52962962962962945</v>
      </c>
      <c r="AL49" s="16">
        <f t="shared" si="24"/>
        <v>0.10218806281212453</v>
      </c>
      <c r="AM49" s="16">
        <f t="shared" si="25"/>
        <v>5.1828913774729992</v>
      </c>
      <c r="AO49" s="15">
        <f t="shared" si="26"/>
        <v>44048</v>
      </c>
      <c r="AP49" s="16">
        <f t="shared" si="27"/>
        <v>0.52238805970149249</v>
      </c>
      <c r="AQ49" s="16">
        <f t="shared" si="28"/>
        <v>0.10218806281212453</v>
      </c>
      <c r="AR49" s="16">
        <f t="shared" si="29"/>
        <v>5.1120262516563884</v>
      </c>
      <c r="AT49" s="15">
        <f t="shared" si="30"/>
        <v>44048</v>
      </c>
      <c r="AU49" s="16">
        <f t="shared" si="31"/>
        <v>0.40750000000000003</v>
      </c>
      <c r="AV49" s="16">
        <f t="shared" si="32"/>
        <v>0.10218806281212453</v>
      </c>
      <c r="AW49" s="16">
        <f t="shared" si="33"/>
        <v>3.9877456210242443</v>
      </c>
      <c r="AY49" s="15">
        <f t="shared" si="34"/>
        <v>44048</v>
      </c>
      <c r="AZ49" s="16">
        <f t="shared" si="35"/>
        <v>0.34083769633507854</v>
      </c>
      <c r="BA49" s="16">
        <f t="shared" si="36"/>
        <v>0.10218806281212453</v>
      </c>
      <c r="BB49" s="16">
        <f t="shared" si="37"/>
        <v>3.335396395190676</v>
      </c>
      <c r="BD49" s="15">
        <f t="shared" si="38"/>
        <v>44048</v>
      </c>
      <c r="BE49" s="16">
        <f t="shared" si="39"/>
        <v>0.63055555555555565</v>
      </c>
      <c r="BF49" s="16">
        <f t="shared" si="40"/>
        <v>0.10218806281212453</v>
      </c>
      <c r="BG49" s="16">
        <f t="shared" si="41"/>
        <v>6.1705402588446052</v>
      </c>
      <c r="BI49" s="15">
        <f t="shared" si="42"/>
        <v>44048</v>
      </c>
      <c r="BJ49" s="16">
        <f t="shared" si="43"/>
        <v>0.30582524271844658</v>
      </c>
      <c r="BK49" s="16">
        <f t="shared" si="44"/>
        <v>0.10218806281212453</v>
      </c>
      <c r="BL49" s="16">
        <f t="shared" si="45"/>
        <v>2.9927687667464098</v>
      </c>
    </row>
    <row r="50" spans="1:64" x14ac:dyDescent="0.25">
      <c r="A50" s="10">
        <v>44040</v>
      </c>
      <c r="B50" s="11">
        <v>-21</v>
      </c>
      <c r="C50" s="11">
        <v>-12</v>
      </c>
      <c r="D50" s="11">
        <v>-16</v>
      </c>
      <c r="E50" s="11">
        <v>-38</v>
      </c>
      <c r="F50" s="11">
        <v>-23</v>
      </c>
      <c r="G50" s="11">
        <v>15</v>
      </c>
      <c r="H50" s="39">
        <v>1.45090000542761E-2</v>
      </c>
      <c r="J50" s="15">
        <f t="shared" si="12"/>
        <v>44040</v>
      </c>
      <c r="K50" s="16">
        <f t="shared" si="13"/>
        <v>0.4</v>
      </c>
      <c r="L50" s="16">
        <f t="shared" si="14"/>
        <v>0.34554973821989526</v>
      </c>
      <c r="M50" s="16">
        <f t="shared" si="15"/>
        <v>0.24271844660194175</v>
      </c>
      <c r="N50" s="16">
        <f t="shared" si="16"/>
        <v>0.625</v>
      </c>
      <c r="O50" s="16">
        <f t="shared" si="17"/>
        <v>0.4925373134328358</v>
      </c>
      <c r="P50" s="16">
        <f t="shared" si="18"/>
        <v>0.59259259259259256</v>
      </c>
      <c r="Q50" s="16">
        <f t="shared" si="19"/>
        <v>1.9766764446742486E-2</v>
      </c>
      <c r="R50" s="19">
        <v>39</v>
      </c>
      <c r="S50" s="15">
        <f t="shared" si="20"/>
        <v>44040</v>
      </c>
      <c r="T50" s="16">
        <f t="shared" si="56"/>
        <v>0.39749999999999996</v>
      </c>
      <c r="U50" s="16">
        <f t="shared" si="57"/>
        <v>0.3371727748691099</v>
      </c>
      <c r="V50" s="16">
        <f t="shared" si="58"/>
        <v>0.25436893203883487</v>
      </c>
      <c r="W50" s="16">
        <f t="shared" si="59"/>
        <v>0.56388888888888888</v>
      </c>
      <c r="X50" s="16">
        <f t="shared" si="60"/>
        <v>0.6</v>
      </c>
      <c r="Y50" s="16">
        <f t="shared" si="61"/>
        <v>0.54814814814814805</v>
      </c>
      <c r="Z50" s="16">
        <f t="shared" si="62"/>
        <v>3.7903251119912648E-2</v>
      </c>
      <c r="AB50" s="15">
        <f t="shared" si="21"/>
        <v>44040</v>
      </c>
      <c r="AC50" s="16">
        <f t="shared" si="63"/>
        <v>10.487227038716252</v>
      </c>
      <c r="AD50" s="16">
        <f t="shared" si="63"/>
        <v>8.8956162045945089</v>
      </c>
      <c r="AE50" s="16">
        <f t="shared" si="79"/>
        <v>6.7110056399674107</v>
      </c>
      <c r="AF50" s="16">
        <f t="shared" si="80"/>
        <v>14.877058622357787</v>
      </c>
      <c r="AG50" s="16">
        <f t="shared" si="81"/>
        <v>15.829776662213211</v>
      </c>
      <c r="AH50" s="16">
        <f t="shared" si="82"/>
        <v>14.461771271651573</v>
      </c>
      <c r="AJ50" s="15">
        <f t="shared" si="22"/>
        <v>44049</v>
      </c>
      <c r="AK50" s="16">
        <f t="shared" ref="AK50" si="96">Y59</f>
        <v>0.52222222222222214</v>
      </c>
      <c r="AL50" s="16">
        <f t="shared" si="24"/>
        <v>9.2240969181092924E-2</v>
      </c>
      <c r="AM50" s="16">
        <f t="shared" si="25"/>
        <v>5.6614997311765514</v>
      </c>
      <c r="AO50" s="15">
        <f t="shared" si="26"/>
        <v>44049</v>
      </c>
      <c r="AP50" s="16">
        <f t="shared" si="27"/>
        <v>0.5238805970149254</v>
      </c>
      <c r="AQ50" s="16">
        <f t="shared" si="28"/>
        <v>9.2240969181092924E-2</v>
      </c>
      <c r="AR50" s="16">
        <f t="shared" si="29"/>
        <v>5.6794784537271292</v>
      </c>
      <c r="AT50" s="15">
        <f t="shared" si="30"/>
        <v>44049</v>
      </c>
      <c r="AU50" s="16">
        <f t="shared" si="31"/>
        <v>0.41375000000000001</v>
      </c>
      <c r="AV50" s="16">
        <f t="shared" si="32"/>
        <v>9.2240969181092924E-2</v>
      </c>
      <c r="AW50" s="16">
        <f t="shared" si="33"/>
        <v>4.4855339625465289</v>
      </c>
      <c r="AY50" s="15">
        <f t="shared" si="34"/>
        <v>44049</v>
      </c>
      <c r="AZ50" s="16">
        <f t="shared" si="35"/>
        <v>0.3450261780104712</v>
      </c>
      <c r="BA50" s="16">
        <f t="shared" si="36"/>
        <v>9.2240969181092924E-2</v>
      </c>
      <c r="BB50" s="16">
        <f t="shared" si="37"/>
        <v>3.7404873460630643</v>
      </c>
      <c r="BD50" s="15">
        <f t="shared" si="38"/>
        <v>44049</v>
      </c>
      <c r="BE50" s="16">
        <f t="shared" si="39"/>
        <v>0.63749999999999996</v>
      </c>
      <c r="BF50" s="16">
        <f t="shared" si="40"/>
        <v>9.2240969181092924E-2</v>
      </c>
      <c r="BG50" s="16">
        <f t="shared" si="41"/>
        <v>6.9112456824735036</v>
      </c>
      <c r="BI50" s="15">
        <f t="shared" si="42"/>
        <v>44049</v>
      </c>
      <c r="BJ50" s="16">
        <f t="shared" si="43"/>
        <v>0.31747572815533975</v>
      </c>
      <c r="BK50" s="16">
        <f t="shared" si="44"/>
        <v>9.2240969181092924E-2</v>
      </c>
      <c r="BL50" s="16">
        <f t="shared" si="45"/>
        <v>3.4418082439274098</v>
      </c>
    </row>
    <row r="51" spans="1:64" x14ac:dyDescent="0.25">
      <c r="A51" s="10">
        <v>44041</v>
      </c>
      <c r="B51" s="11">
        <v>-13</v>
      </c>
      <c r="C51" s="11">
        <v>-5</v>
      </c>
      <c r="D51" s="11">
        <v>-13</v>
      </c>
      <c r="E51" s="11">
        <v>-37</v>
      </c>
      <c r="F51" s="11">
        <v>-23</v>
      </c>
      <c r="G51" s="11">
        <v>14</v>
      </c>
      <c r="H51" s="39">
        <v>2.80847781049238E-2</v>
      </c>
      <c r="J51" s="15">
        <f t="shared" si="12"/>
        <v>44041</v>
      </c>
      <c r="K51" s="16">
        <f t="shared" si="13"/>
        <v>0.45</v>
      </c>
      <c r="L51" s="16">
        <f t="shared" si="14"/>
        <v>0.38219895287958117</v>
      </c>
      <c r="M51" s="16">
        <f t="shared" si="15"/>
        <v>0.27184466019417475</v>
      </c>
      <c r="N51" s="16">
        <f t="shared" si="16"/>
        <v>0.63888888888888884</v>
      </c>
      <c r="O51" s="16">
        <f t="shared" si="17"/>
        <v>0.4925373134328358</v>
      </c>
      <c r="P51" s="16">
        <f t="shared" si="18"/>
        <v>0.55555555555555558</v>
      </c>
      <c r="Q51" s="16">
        <f t="shared" si="19"/>
        <v>3.8262126353459276E-2</v>
      </c>
      <c r="R51" s="19">
        <v>40</v>
      </c>
      <c r="S51" s="15">
        <f t="shared" si="20"/>
        <v>44041</v>
      </c>
      <c r="T51" s="16">
        <f t="shared" si="56"/>
        <v>0.40499999999999997</v>
      </c>
      <c r="U51" s="16">
        <f t="shared" si="57"/>
        <v>0.34136125654450261</v>
      </c>
      <c r="V51" s="16">
        <f t="shared" si="58"/>
        <v>0.25048543689320379</v>
      </c>
      <c r="W51" s="16">
        <f t="shared" si="59"/>
        <v>0.58333333333333337</v>
      </c>
      <c r="X51" s="16">
        <f t="shared" si="60"/>
        <v>0.57014925373134329</v>
      </c>
      <c r="Y51" s="16">
        <f t="shared" si="61"/>
        <v>0.55925925925925923</v>
      </c>
      <c r="Z51" s="16">
        <f t="shared" si="62"/>
        <v>3.4823289681882121E-2</v>
      </c>
      <c r="AB51" s="15">
        <f t="shared" si="21"/>
        <v>44041</v>
      </c>
      <c r="AC51" s="16">
        <f t="shared" si="63"/>
        <v>11.630147631075578</v>
      </c>
      <c r="AD51" s="16">
        <f t="shared" si="63"/>
        <v>9.802671133684024</v>
      </c>
      <c r="AE51" s="16">
        <f t="shared" si="79"/>
        <v>7.1930434827220386</v>
      </c>
      <c r="AF51" s="16">
        <f t="shared" si="80"/>
        <v>16.751241443936021</v>
      </c>
      <c r="AG51" s="16">
        <f t="shared" si="81"/>
        <v>16.372641957143436</v>
      </c>
      <c r="AH51" s="16">
        <f t="shared" si="82"/>
        <v>16.059920368471992</v>
      </c>
      <c r="AJ51" s="15">
        <f t="shared" si="22"/>
        <v>44050</v>
      </c>
      <c r="AK51" s="16">
        <f t="shared" ref="AK51" si="97">Y60</f>
        <v>0.51851851851851838</v>
      </c>
      <c r="AL51" s="16">
        <f t="shared" si="24"/>
        <v>0.13476296027824403</v>
      </c>
      <c r="AM51" s="16">
        <f t="shared" si="25"/>
        <v>3.8476337819229949</v>
      </c>
      <c r="AO51" s="15">
        <f t="shared" si="26"/>
        <v>44050</v>
      </c>
      <c r="AP51" s="16">
        <f t="shared" si="27"/>
        <v>0.52985074626865658</v>
      </c>
      <c r="AQ51" s="16">
        <f t="shared" si="28"/>
        <v>0.13476296027824403</v>
      </c>
      <c r="AR51" s="16">
        <f t="shared" si="29"/>
        <v>3.9317238592464716</v>
      </c>
      <c r="AT51" s="15">
        <f t="shared" si="30"/>
        <v>44050</v>
      </c>
      <c r="AU51" s="16">
        <f t="shared" si="31"/>
        <v>0.41562500000000002</v>
      </c>
      <c r="AV51" s="16">
        <f t="shared" si="32"/>
        <v>0.13476296027824403</v>
      </c>
      <c r="AW51" s="16">
        <f t="shared" si="33"/>
        <v>3.0841189533226516</v>
      </c>
      <c r="AY51" s="15">
        <f t="shared" si="34"/>
        <v>44050</v>
      </c>
      <c r="AZ51" s="16">
        <f t="shared" si="35"/>
        <v>0.34136125654450261</v>
      </c>
      <c r="BA51" s="16">
        <f t="shared" si="36"/>
        <v>0.13476296027824403</v>
      </c>
      <c r="BB51" s="16">
        <f t="shared" si="37"/>
        <v>2.5330495548605989</v>
      </c>
      <c r="BD51" s="15">
        <f t="shared" si="38"/>
        <v>44050</v>
      </c>
      <c r="BE51" s="16">
        <f t="shared" si="39"/>
        <v>0.6333333333333333</v>
      </c>
      <c r="BF51" s="16">
        <f t="shared" si="40"/>
        <v>0.13476296027824403</v>
      </c>
      <c r="BG51" s="16">
        <f t="shared" si="41"/>
        <v>4.6996098336345158</v>
      </c>
      <c r="BI51" s="15">
        <f t="shared" si="42"/>
        <v>44050</v>
      </c>
      <c r="BJ51" s="16">
        <f t="shared" si="43"/>
        <v>0.32621359223300966</v>
      </c>
      <c r="BK51" s="16">
        <f t="shared" si="44"/>
        <v>0.13476296027824403</v>
      </c>
      <c r="BL51" s="16">
        <f t="shared" si="45"/>
        <v>2.4206472725107777</v>
      </c>
    </row>
    <row r="52" spans="1:64" x14ac:dyDescent="0.25">
      <c r="A52" s="10">
        <v>44042</v>
      </c>
      <c r="B52" s="11">
        <v>-13</v>
      </c>
      <c r="C52" s="11">
        <v>-1</v>
      </c>
      <c r="D52" s="11">
        <v>-9</v>
      </c>
      <c r="E52" s="11">
        <v>-36</v>
      </c>
      <c r="F52" s="11">
        <v>-25</v>
      </c>
      <c r="G52" s="11">
        <v>13</v>
      </c>
      <c r="H52" s="39">
        <v>6.4050698521395694E-2</v>
      </c>
      <c r="J52" s="15">
        <f t="shared" si="12"/>
        <v>44042</v>
      </c>
      <c r="K52" s="16">
        <f t="shared" si="13"/>
        <v>0.45</v>
      </c>
      <c r="L52" s="16">
        <f t="shared" si="14"/>
        <v>0.40314136125654448</v>
      </c>
      <c r="M52" s="16">
        <f t="shared" si="15"/>
        <v>0.31067961165048541</v>
      </c>
      <c r="N52" s="16">
        <f t="shared" si="16"/>
        <v>0.65277777777777779</v>
      </c>
      <c r="O52" s="16">
        <f t="shared" si="17"/>
        <v>0.46268656716417911</v>
      </c>
      <c r="P52" s="16">
        <f t="shared" si="18"/>
        <v>0.51851851851851849</v>
      </c>
      <c r="Q52" s="16">
        <f t="shared" si="19"/>
        <v>8.7261359541356373E-2</v>
      </c>
      <c r="R52" s="19">
        <v>41</v>
      </c>
      <c r="S52" s="15">
        <f t="shared" si="20"/>
        <v>44042</v>
      </c>
      <c r="T52" s="16">
        <f t="shared" si="56"/>
        <v>0.40125</v>
      </c>
      <c r="U52" s="16">
        <f t="shared" si="57"/>
        <v>0.34083769633507854</v>
      </c>
      <c r="V52" s="16">
        <f t="shared" si="58"/>
        <v>0.25242718446601936</v>
      </c>
      <c r="W52" s="16">
        <f t="shared" si="59"/>
        <v>0.58472222222222225</v>
      </c>
      <c r="X52" s="16">
        <f t="shared" si="60"/>
        <v>0.56119402985074629</v>
      </c>
      <c r="Y52" s="16">
        <f t="shared" si="61"/>
        <v>0.55925925925925923</v>
      </c>
      <c r="Z52" s="16">
        <f t="shared" si="62"/>
        <v>4.3531354655287673E-2</v>
      </c>
      <c r="AB52" s="15">
        <f t="shared" si="21"/>
        <v>44042</v>
      </c>
      <c r="AC52" s="16">
        <f t="shared" si="63"/>
        <v>9.217493992029052</v>
      </c>
      <c r="AD52" s="16">
        <f t="shared" si="63"/>
        <v>7.8297057152040095</v>
      </c>
      <c r="AE52" s="16">
        <f t="shared" si="79"/>
        <v>5.7987440653964919</v>
      </c>
      <c r="AF52" s="16">
        <f t="shared" si="80"/>
        <v>13.432208274988684</v>
      </c>
      <c r="AG52" s="16">
        <f t="shared" si="81"/>
        <v>12.891719871680563</v>
      </c>
      <c r="AH52" s="16">
        <f t="shared" si="82"/>
        <v>12.847274422950379</v>
      </c>
      <c r="AJ52" s="15">
        <f t="shared" si="22"/>
        <v>44051</v>
      </c>
      <c r="AK52" s="16">
        <f t="shared" ref="AK52" si="98">Y61</f>
        <v>0.50740740740740731</v>
      </c>
      <c r="AL52" s="16">
        <f t="shared" si="24"/>
        <v>0.13379865702601496</v>
      </c>
      <c r="AM52" s="16">
        <f t="shared" si="25"/>
        <v>3.792320630757529</v>
      </c>
      <c r="AO52" s="15">
        <f t="shared" si="26"/>
        <v>44051</v>
      </c>
      <c r="AP52" s="16">
        <f t="shared" si="27"/>
        <v>0.56268656716417909</v>
      </c>
      <c r="AQ52" s="16">
        <f t="shared" si="28"/>
        <v>0.13379865702601496</v>
      </c>
      <c r="AR52" s="16">
        <f t="shared" si="29"/>
        <v>4.2054724589259065</v>
      </c>
      <c r="AT52" s="15">
        <f t="shared" si="30"/>
        <v>44051</v>
      </c>
      <c r="AU52" s="16">
        <f t="shared" si="31"/>
        <v>0.41312500000000008</v>
      </c>
      <c r="AV52" s="16">
        <f t="shared" si="32"/>
        <v>0.13379865702601496</v>
      </c>
      <c r="AW52" s="16">
        <f t="shared" si="33"/>
        <v>3.0876617836281772</v>
      </c>
      <c r="AY52" s="15">
        <f t="shared" si="34"/>
        <v>44051</v>
      </c>
      <c r="AZ52" s="16">
        <f t="shared" si="35"/>
        <v>0.33560209424083765</v>
      </c>
      <c r="BA52" s="16">
        <f t="shared" si="36"/>
        <v>0.13379865702601496</v>
      </c>
      <c r="BB52" s="16">
        <f t="shared" si="37"/>
        <v>2.5082620535988287</v>
      </c>
      <c r="BD52" s="15">
        <f t="shared" si="38"/>
        <v>44051</v>
      </c>
      <c r="BE52" s="16">
        <f t="shared" si="39"/>
        <v>0.63194444444444442</v>
      </c>
      <c r="BF52" s="16">
        <f t="shared" si="40"/>
        <v>0.13379865702601496</v>
      </c>
      <c r="BG52" s="16">
        <f t="shared" si="41"/>
        <v>4.7231000556423615</v>
      </c>
      <c r="BI52" s="15">
        <f t="shared" si="42"/>
        <v>44051</v>
      </c>
      <c r="BJ52" s="16">
        <f t="shared" si="43"/>
        <v>0.33786407766990284</v>
      </c>
      <c r="BK52" s="16">
        <f t="shared" si="44"/>
        <v>0.13379865702601496</v>
      </c>
      <c r="BL52" s="16">
        <f t="shared" si="45"/>
        <v>2.5251679290339268</v>
      </c>
    </row>
    <row r="53" spans="1:64" x14ac:dyDescent="0.25">
      <c r="A53" s="10">
        <v>44043</v>
      </c>
      <c r="B53" s="11">
        <v>-28</v>
      </c>
      <c r="C53" s="11">
        <v>-20</v>
      </c>
      <c r="D53" s="11">
        <v>-4</v>
      </c>
      <c r="E53" s="11">
        <v>-40</v>
      </c>
      <c r="F53" s="11">
        <v>-40</v>
      </c>
      <c r="G53" s="11">
        <v>15</v>
      </c>
      <c r="H53" s="39">
        <v>6.8470606961587202E-2</v>
      </c>
      <c r="J53" s="15">
        <f t="shared" si="12"/>
        <v>44043</v>
      </c>
      <c r="K53" s="16">
        <f t="shared" si="13"/>
        <v>0.35625000000000001</v>
      </c>
      <c r="L53" s="16">
        <f t="shared" si="14"/>
        <v>0.30366492146596857</v>
      </c>
      <c r="M53" s="16">
        <f t="shared" si="15"/>
        <v>0.35922330097087379</v>
      </c>
      <c r="N53" s="16">
        <f t="shared" si="16"/>
        <v>0.59722222222222221</v>
      </c>
      <c r="O53" s="16">
        <f t="shared" si="17"/>
        <v>0.23880597014925373</v>
      </c>
      <c r="P53" s="16">
        <f t="shared" si="18"/>
        <v>0.59259259259259256</v>
      </c>
      <c r="Q53" s="16">
        <f t="shared" si="19"/>
        <v>9.3282952255299867E-2</v>
      </c>
      <c r="R53" s="19">
        <v>42</v>
      </c>
      <c r="S53" s="15">
        <f t="shared" si="20"/>
        <v>44043</v>
      </c>
      <c r="T53" s="16">
        <f t="shared" si="56"/>
        <v>0.39687500000000003</v>
      </c>
      <c r="U53" s="16">
        <f t="shared" si="57"/>
        <v>0.33874345549738222</v>
      </c>
      <c r="V53" s="16">
        <f t="shared" si="58"/>
        <v>0.26407766990291254</v>
      </c>
      <c r="W53" s="16">
        <f t="shared" si="59"/>
        <v>0.5902777777777779</v>
      </c>
      <c r="X53" s="16">
        <f t="shared" si="60"/>
        <v>0.53283582089552239</v>
      </c>
      <c r="Y53" s="16">
        <f t="shared" si="61"/>
        <v>0.57037037037037031</v>
      </c>
      <c r="Z53" s="16">
        <f t="shared" si="62"/>
        <v>5.133765359868623E-2</v>
      </c>
      <c r="AB53" s="15">
        <f t="shared" si="21"/>
        <v>44043</v>
      </c>
      <c r="AC53" s="16">
        <f t="shared" si="63"/>
        <v>7.730680546922315</v>
      </c>
      <c r="AD53" s="16">
        <f t="shared" si="63"/>
        <v>6.5983431604683025</v>
      </c>
      <c r="AE53" s="16">
        <f t="shared" si="79"/>
        <v>5.1439372739402041</v>
      </c>
      <c r="AF53" s="16">
        <f t="shared" si="80"/>
        <v>11.497950069788223</v>
      </c>
      <c r="AG53" s="16">
        <f t="shared" si="81"/>
        <v>10.379045077922262</v>
      </c>
      <c r="AH53" s="16">
        <f t="shared" si="82"/>
        <v>11.110176067434576</v>
      </c>
      <c r="AJ53" s="15">
        <f t="shared" si="22"/>
        <v>44052</v>
      </c>
      <c r="AK53" s="16">
        <f t="shared" ref="AK53" si="99">Y62</f>
        <v>0.50370370370370376</v>
      </c>
      <c r="AL53" s="16">
        <f t="shared" si="24"/>
        <v>0.13270416297085763</v>
      </c>
      <c r="AM53" s="16">
        <f t="shared" si="25"/>
        <v>3.7956887894641191</v>
      </c>
      <c r="AO53" s="15">
        <f t="shared" si="26"/>
        <v>44052</v>
      </c>
      <c r="AP53" s="16">
        <f t="shared" si="27"/>
        <v>0.58955223880597019</v>
      </c>
      <c r="AQ53" s="16">
        <f t="shared" si="28"/>
        <v>0.13270416297085763</v>
      </c>
      <c r="AR53" s="16">
        <f t="shared" si="29"/>
        <v>4.4426054586956569</v>
      </c>
      <c r="AT53" s="15">
        <f t="shared" si="30"/>
        <v>44052</v>
      </c>
      <c r="AU53" s="16">
        <f t="shared" si="31"/>
        <v>0.40374999999999994</v>
      </c>
      <c r="AV53" s="16">
        <f t="shared" si="32"/>
        <v>0.13270416297085763</v>
      </c>
      <c r="AW53" s="16">
        <f t="shared" si="33"/>
        <v>3.0424817953048322</v>
      </c>
      <c r="AY53" s="15">
        <f t="shared" si="34"/>
        <v>44052</v>
      </c>
      <c r="AZ53" s="16">
        <f t="shared" si="35"/>
        <v>0.32617801047120415</v>
      </c>
      <c r="BA53" s="16">
        <f t="shared" si="36"/>
        <v>0.13270416297085763</v>
      </c>
      <c r="BB53" s="16">
        <f t="shared" si="37"/>
        <v>2.4579335204641182</v>
      </c>
      <c r="BD53" s="15">
        <f t="shared" si="38"/>
        <v>44052</v>
      </c>
      <c r="BE53" s="16">
        <f t="shared" si="39"/>
        <v>0.62361111111111112</v>
      </c>
      <c r="BF53" s="16">
        <f t="shared" si="40"/>
        <v>0.13270416297085763</v>
      </c>
      <c r="BG53" s="16">
        <f t="shared" si="41"/>
        <v>4.699258087691331</v>
      </c>
      <c r="BI53" s="15">
        <f t="shared" si="42"/>
        <v>44052</v>
      </c>
      <c r="BJ53" s="16">
        <f t="shared" si="43"/>
        <v>0.34077669902912616</v>
      </c>
      <c r="BK53" s="16">
        <f t="shared" si="44"/>
        <v>0.13270416297085763</v>
      </c>
      <c r="BL53" s="16">
        <f t="shared" si="45"/>
        <v>2.567942793957128</v>
      </c>
    </row>
    <row r="54" spans="1:64" x14ac:dyDescent="0.25">
      <c r="A54" s="10">
        <v>44044</v>
      </c>
      <c r="B54" s="11">
        <v>-28</v>
      </c>
      <c r="C54" s="11">
        <v>-19</v>
      </c>
      <c r="D54" s="11">
        <v>-3</v>
      </c>
      <c r="E54" s="11">
        <v>-40</v>
      </c>
      <c r="F54" s="11">
        <v>-4</v>
      </c>
      <c r="G54" s="11">
        <v>11</v>
      </c>
      <c r="H54" s="39">
        <v>1.2889800001367101E-2</v>
      </c>
      <c r="J54" s="15">
        <f t="shared" si="12"/>
        <v>44044</v>
      </c>
      <c r="K54" s="16">
        <f t="shared" si="13"/>
        <v>0.35625000000000001</v>
      </c>
      <c r="L54" s="16">
        <f t="shared" si="14"/>
        <v>0.30890052356020942</v>
      </c>
      <c r="M54" s="16">
        <f t="shared" si="15"/>
        <v>0.36893203883495146</v>
      </c>
      <c r="N54" s="16">
        <f t="shared" si="16"/>
        <v>0.59722222222222221</v>
      </c>
      <c r="O54" s="16">
        <f t="shared" si="17"/>
        <v>0.77611940298507465</v>
      </c>
      <c r="P54" s="16">
        <f t="shared" si="18"/>
        <v>0.44444444444444442</v>
      </c>
      <c r="Q54" s="16">
        <f t="shared" si="19"/>
        <v>1.7560799465125974E-2</v>
      </c>
      <c r="R54" s="19">
        <v>43</v>
      </c>
      <c r="S54" s="15">
        <f t="shared" si="20"/>
        <v>44044</v>
      </c>
      <c r="T54" s="16">
        <f t="shared" si="56"/>
        <v>0.39062500000000011</v>
      </c>
      <c r="U54" s="16">
        <f t="shared" si="57"/>
        <v>0.33507853403141358</v>
      </c>
      <c r="V54" s="16">
        <f t="shared" si="58"/>
        <v>0.27669902912621352</v>
      </c>
      <c r="W54" s="16">
        <f t="shared" si="59"/>
        <v>0.59305555555555556</v>
      </c>
      <c r="X54" s="16">
        <f t="shared" si="60"/>
        <v>0.55970149253731338</v>
      </c>
      <c r="Y54" s="16">
        <f t="shared" si="61"/>
        <v>0.55925925925925923</v>
      </c>
      <c r="Z54" s="16">
        <f t="shared" si="62"/>
        <v>4.9017627346321466E-2</v>
      </c>
      <c r="AB54" s="15">
        <f t="shared" si="21"/>
        <v>44044</v>
      </c>
      <c r="AC54" s="16">
        <f t="shared" si="63"/>
        <v>7.9690719675217947</v>
      </c>
      <c r="AD54" s="16">
        <f t="shared" si="63"/>
        <v>6.8358782783181686</v>
      </c>
      <c r="AE54" s="16">
        <f t="shared" si="79"/>
        <v>5.6448882597125225</v>
      </c>
      <c r="AF54" s="16">
        <f t="shared" si="80"/>
        <v>12.098822151579752</v>
      </c>
      <c r="AG54" s="16">
        <f t="shared" si="81"/>
        <v>11.418371774359581</v>
      </c>
      <c r="AH54" s="16">
        <f t="shared" si="82"/>
        <v>11.409349850982311</v>
      </c>
      <c r="AJ54" s="15">
        <f t="shared" si="22"/>
        <v>44053</v>
      </c>
      <c r="AK54" s="16">
        <f t="shared" ref="AK54" si="100">Y63</f>
        <v>0.49629629629629635</v>
      </c>
      <c r="AL54" s="16">
        <f t="shared" si="24"/>
        <v>0.12859000951427449</v>
      </c>
      <c r="AM54" s="16">
        <f t="shared" si="25"/>
        <v>3.8595245320454201</v>
      </c>
      <c r="AO54" s="15">
        <f t="shared" si="26"/>
        <v>44053</v>
      </c>
      <c r="AP54" s="16">
        <f t="shared" si="27"/>
        <v>0.61791044776119397</v>
      </c>
      <c r="AQ54" s="16">
        <f t="shared" si="28"/>
        <v>0.12859000951427449</v>
      </c>
      <c r="AR54" s="16">
        <f t="shared" si="29"/>
        <v>4.8052756982851079</v>
      </c>
      <c r="AT54" s="15">
        <f t="shared" si="30"/>
        <v>44053</v>
      </c>
      <c r="AU54" s="16">
        <f t="shared" si="31"/>
        <v>0.41500000000000004</v>
      </c>
      <c r="AV54" s="16">
        <f t="shared" si="32"/>
        <v>0.12859000951427449</v>
      </c>
      <c r="AW54" s="16">
        <f t="shared" si="33"/>
        <v>3.2273113717588755</v>
      </c>
      <c r="AY54" s="15">
        <f t="shared" si="34"/>
        <v>44053</v>
      </c>
      <c r="AZ54" s="16">
        <f t="shared" si="35"/>
        <v>0.33403141361256544</v>
      </c>
      <c r="BA54" s="16">
        <f t="shared" si="36"/>
        <v>0.12859000951427449</v>
      </c>
      <c r="BB54" s="16">
        <f t="shared" si="37"/>
        <v>2.5976466980157222</v>
      </c>
      <c r="BD54" s="15">
        <f t="shared" si="38"/>
        <v>44053</v>
      </c>
      <c r="BE54" s="16">
        <f t="shared" si="39"/>
        <v>0.63055555555555565</v>
      </c>
      <c r="BF54" s="16">
        <f t="shared" si="40"/>
        <v>0.12859000951427449</v>
      </c>
      <c r="BG54" s="16">
        <f t="shared" si="41"/>
        <v>4.9036123252293491</v>
      </c>
      <c r="BI54" s="15">
        <f t="shared" si="42"/>
        <v>44053</v>
      </c>
      <c r="BJ54" s="16">
        <f t="shared" si="43"/>
        <v>0.34271844660194167</v>
      </c>
      <c r="BK54" s="16">
        <f t="shared" si="44"/>
        <v>0.12859000951427449</v>
      </c>
      <c r="BL54" s="16">
        <f t="shared" si="45"/>
        <v>2.6652027470602002</v>
      </c>
    </row>
    <row r="55" spans="1:64" x14ac:dyDescent="0.25">
      <c r="A55" s="10">
        <v>44045</v>
      </c>
      <c r="B55" s="11">
        <v>-26</v>
      </c>
      <c r="C55" s="11">
        <v>-16</v>
      </c>
      <c r="D55" s="11">
        <v>3</v>
      </c>
      <c r="E55" s="11">
        <v>-36</v>
      </c>
      <c r="F55" s="11">
        <v>-5</v>
      </c>
      <c r="G55" s="11">
        <v>9</v>
      </c>
      <c r="H55" s="39">
        <v>0.110530061085739</v>
      </c>
      <c r="J55" s="15">
        <f t="shared" si="12"/>
        <v>44045</v>
      </c>
      <c r="K55" s="16">
        <f t="shared" si="13"/>
        <v>0.36875000000000002</v>
      </c>
      <c r="L55" s="16">
        <f t="shared" si="14"/>
        <v>0.32460732984293195</v>
      </c>
      <c r="M55" s="16">
        <f t="shared" si="15"/>
        <v>0.42718446601941745</v>
      </c>
      <c r="N55" s="16">
        <f t="shared" si="16"/>
        <v>0.65277777777777779</v>
      </c>
      <c r="O55" s="16">
        <f t="shared" si="17"/>
        <v>0.76119402985074625</v>
      </c>
      <c r="P55" s="16">
        <f t="shared" si="18"/>
        <v>0.37037037037037035</v>
      </c>
      <c r="Q55" s="16">
        <f t="shared" si="19"/>
        <v>0.15058389093616062</v>
      </c>
      <c r="R55" s="19">
        <v>44</v>
      </c>
      <c r="S55" s="15">
        <f t="shared" si="20"/>
        <v>44045</v>
      </c>
      <c r="T55" s="16">
        <f t="shared" si="56"/>
        <v>0.38812500000000005</v>
      </c>
      <c r="U55" s="16">
        <f t="shared" si="57"/>
        <v>0.33403141361256544</v>
      </c>
      <c r="V55" s="16">
        <f t="shared" si="58"/>
        <v>0.29417475728155329</v>
      </c>
      <c r="W55" s="16">
        <f t="shared" si="59"/>
        <v>0.60416666666666674</v>
      </c>
      <c r="X55" s="16">
        <f t="shared" si="60"/>
        <v>0.58059701492537308</v>
      </c>
      <c r="Y55" s="16">
        <f t="shared" si="61"/>
        <v>0.53703703703703698</v>
      </c>
      <c r="Z55" s="16">
        <f t="shared" si="62"/>
        <v>6.1744662760637448E-2</v>
      </c>
      <c r="AB55" s="15">
        <f t="shared" si="21"/>
        <v>44045</v>
      </c>
      <c r="AC55" s="16">
        <f t="shared" si="63"/>
        <v>6.2859684164868712</v>
      </c>
      <c r="AD55" s="16">
        <f t="shared" si="63"/>
        <v>5.4098831976374848</v>
      </c>
      <c r="AE55" s="16">
        <f t="shared" si="79"/>
        <v>4.7643754800632143</v>
      </c>
      <c r="AF55" s="16">
        <f t="shared" si="80"/>
        <v>9.7849213139087095</v>
      </c>
      <c r="AG55" s="16">
        <f t="shared" si="81"/>
        <v>9.4031935549821615</v>
      </c>
      <c r="AH55" s="16">
        <f t="shared" si="82"/>
        <v>8.6977078345855183</v>
      </c>
      <c r="AJ55" s="15">
        <f t="shared" si="22"/>
        <v>44054</v>
      </c>
      <c r="AK55" s="16">
        <f t="shared" ref="AK55" si="101">Y64</f>
        <v>0.50740740740740742</v>
      </c>
      <c r="AL55" s="16">
        <f t="shared" si="24"/>
        <v>0.12982115582989379</v>
      </c>
      <c r="AM55" s="16">
        <f t="shared" si="25"/>
        <v>3.9085109369405817</v>
      </c>
      <c r="AO55" s="15">
        <f t="shared" si="26"/>
        <v>44054</v>
      </c>
      <c r="AP55" s="16">
        <f t="shared" si="27"/>
        <v>0.59402985074626868</v>
      </c>
      <c r="AQ55" s="16">
        <f t="shared" si="28"/>
        <v>0.12982115582989379</v>
      </c>
      <c r="AR55" s="16">
        <f t="shared" si="29"/>
        <v>4.5757553685982666</v>
      </c>
      <c r="AT55" s="15">
        <f t="shared" si="30"/>
        <v>44054</v>
      </c>
      <c r="AU55" s="16">
        <f t="shared" si="31"/>
        <v>0.421875</v>
      </c>
      <c r="AV55" s="16">
        <f t="shared" si="32"/>
        <v>0.12982115582989379</v>
      </c>
      <c r="AW55" s="16">
        <f t="shared" si="33"/>
        <v>3.2496629482546577</v>
      </c>
      <c r="AY55" s="15">
        <f t="shared" si="34"/>
        <v>44054</v>
      </c>
      <c r="AZ55" s="16">
        <f t="shared" si="35"/>
        <v>0.33769633507853403</v>
      </c>
      <c r="BA55" s="16">
        <f t="shared" si="36"/>
        <v>0.12982115582989379</v>
      </c>
      <c r="BB55" s="16">
        <f t="shared" si="37"/>
        <v>2.6012427090159447</v>
      </c>
      <c r="BD55" s="15">
        <f t="shared" si="38"/>
        <v>44054</v>
      </c>
      <c r="BE55" s="16">
        <f t="shared" si="39"/>
        <v>0.64027777777777783</v>
      </c>
      <c r="BF55" s="16">
        <f t="shared" si="40"/>
        <v>0.12982115582989379</v>
      </c>
      <c r="BG55" s="16">
        <f t="shared" si="41"/>
        <v>4.9319987461576869</v>
      </c>
      <c r="BI55" s="15">
        <f t="shared" si="42"/>
        <v>44054</v>
      </c>
      <c r="BJ55" s="16">
        <f t="shared" si="43"/>
        <v>0.34368932038834943</v>
      </c>
      <c r="BK55" s="16">
        <f t="shared" si="44"/>
        <v>0.12982115582989379</v>
      </c>
      <c r="BL55" s="16">
        <f t="shared" si="45"/>
        <v>2.6474061041228878</v>
      </c>
    </row>
    <row r="56" spans="1:64" x14ac:dyDescent="0.25">
      <c r="A56" s="10">
        <v>44046</v>
      </c>
      <c r="B56" s="11">
        <v>-15</v>
      </c>
      <c r="C56" s="11">
        <v>-10</v>
      </c>
      <c r="D56" s="11">
        <v>-8</v>
      </c>
      <c r="E56" s="11">
        <v>-35</v>
      </c>
      <c r="F56" s="11">
        <v>-21</v>
      </c>
      <c r="G56" s="11">
        <v>13</v>
      </c>
      <c r="H56" s="39">
        <v>0.215919032140377</v>
      </c>
      <c r="J56" s="15">
        <f t="shared" si="12"/>
        <v>44046</v>
      </c>
      <c r="K56" s="16">
        <f t="shared" si="13"/>
        <v>0.4375</v>
      </c>
      <c r="L56" s="16">
        <f t="shared" si="14"/>
        <v>0.35602094240837695</v>
      </c>
      <c r="M56" s="16">
        <f t="shared" si="15"/>
        <v>0.32038834951456313</v>
      </c>
      <c r="N56" s="16">
        <f t="shared" si="16"/>
        <v>0.66666666666666663</v>
      </c>
      <c r="O56" s="16">
        <f t="shared" si="17"/>
        <v>0.52238805970149249</v>
      </c>
      <c r="P56" s="16">
        <f t="shared" si="18"/>
        <v>0.51851851851851849</v>
      </c>
      <c r="Q56" s="16">
        <f t="shared" si="19"/>
        <v>0.29416366613284139</v>
      </c>
      <c r="R56" s="19">
        <v>45</v>
      </c>
      <c r="S56" s="15">
        <f t="shared" si="20"/>
        <v>44046</v>
      </c>
      <c r="T56" s="16">
        <f t="shared" si="56"/>
        <v>0.39500000000000002</v>
      </c>
      <c r="U56" s="16">
        <f t="shared" si="57"/>
        <v>0.33769633507853408</v>
      </c>
      <c r="V56" s="16">
        <f t="shared" si="58"/>
        <v>0.30388349514563101</v>
      </c>
      <c r="W56" s="16">
        <f t="shared" si="59"/>
        <v>0.6166666666666667</v>
      </c>
      <c r="X56" s="16">
        <f t="shared" si="60"/>
        <v>0.57761194029850738</v>
      </c>
      <c r="Y56" s="16">
        <f t="shared" si="61"/>
        <v>0.52222222222222214</v>
      </c>
      <c r="Z56" s="16">
        <f t="shared" si="62"/>
        <v>8.9464915381506777E-2</v>
      </c>
      <c r="AB56" s="15">
        <f t="shared" si="21"/>
        <v>44046</v>
      </c>
      <c r="AC56" s="16">
        <f t="shared" si="63"/>
        <v>4.4151385860657753</v>
      </c>
      <c r="AD56" s="16">
        <f t="shared" si="63"/>
        <v>3.7746230870335014</v>
      </c>
      <c r="AE56" s="16">
        <f t="shared" si="79"/>
        <v>3.396677835660777</v>
      </c>
      <c r="AF56" s="16">
        <f t="shared" si="80"/>
        <v>6.8928323917482563</v>
      </c>
      <c r="AG56" s="16">
        <f t="shared" si="81"/>
        <v>6.4562956085677481</v>
      </c>
      <c r="AH56" s="16">
        <f t="shared" si="82"/>
        <v>5.8371733767958194</v>
      </c>
      <c r="AJ56" s="15">
        <f t="shared" si="22"/>
        <v>44055</v>
      </c>
      <c r="AK56" s="16">
        <f t="shared" ref="AK56" si="102">Y65</f>
        <v>0.52962962962962956</v>
      </c>
      <c r="AL56" s="16">
        <f t="shared" si="24"/>
        <v>0.11936697753098154</v>
      </c>
      <c r="AM56" s="16">
        <f t="shared" si="25"/>
        <v>4.4369861798014023</v>
      </c>
      <c r="AO56" s="15">
        <f t="shared" si="26"/>
        <v>44055</v>
      </c>
      <c r="AP56" s="16">
        <f t="shared" si="27"/>
        <v>0.56865671641791049</v>
      </c>
      <c r="AQ56" s="16">
        <f t="shared" si="28"/>
        <v>0.11936697753098154</v>
      </c>
      <c r="AR56" s="16">
        <f t="shared" si="29"/>
        <v>4.7639366278694322</v>
      </c>
      <c r="AT56" s="15">
        <f t="shared" si="30"/>
        <v>44055</v>
      </c>
      <c r="AU56" s="16">
        <f t="shared" si="31"/>
        <v>0.42750000000000005</v>
      </c>
      <c r="AV56" s="16">
        <f t="shared" si="32"/>
        <v>0.11936697753098154</v>
      </c>
      <c r="AW56" s="16">
        <f t="shared" si="33"/>
        <v>3.5813925161089299</v>
      </c>
      <c r="AY56" s="15">
        <f t="shared" si="34"/>
        <v>44055</v>
      </c>
      <c r="AZ56" s="16">
        <f t="shared" si="35"/>
        <v>0.33664921465968589</v>
      </c>
      <c r="BA56" s="16">
        <f t="shared" si="36"/>
        <v>0.11936697753098154</v>
      </c>
      <c r="BB56" s="16">
        <f t="shared" si="37"/>
        <v>2.8202876676868947</v>
      </c>
      <c r="BD56" s="15">
        <f t="shared" si="38"/>
        <v>44055</v>
      </c>
      <c r="BE56" s="16">
        <f t="shared" si="39"/>
        <v>0.6347222222222223</v>
      </c>
      <c r="BF56" s="16">
        <f t="shared" si="40"/>
        <v>0.11936697753098154</v>
      </c>
      <c r="BG56" s="16">
        <f t="shared" si="41"/>
        <v>5.3174021438004582</v>
      </c>
      <c r="BI56" s="15">
        <f t="shared" si="42"/>
        <v>44055</v>
      </c>
      <c r="BJ56" s="16">
        <f t="shared" si="43"/>
        <v>0.33009708737864074</v>
      </c>
      <c r="BK56" s="16">
        <f t="shared" si="44"/>
        <v>0.11936697753098154</v>
      </c>
      <c r="BL56" s="16">
        <f t="shared" si="45"/>
        <v>2.7653970487186417</v>
      </c>
    </row>
    <row r="57" spans="1:64" x14ac:dyDescent="0.25">
      <c r="A57" s="10">
        <v>44047</v>
      </c>
      <c r="B57" s="11">
        <v>-19</v>
      </c>
      <c r="C57" s="11">
        <v>-17</v>
      </c>
      <c r="D57" s="11">
        <v>-11</v>
      </c>
      <c r="E57" s="11">
        <v>-37</v>
      </c>
      <c r="F57" s="11">
        <v>-22</v>
      </c>
      <c r="G57" s="11">
        <v>14</v>
      </c>
      <c r="H57" s="39">
        <v>0.13868544767101099</v>
      </c>
      <c r="J57" s="15">
        <f t="shared" si="12"/>
        <v>44047</v>
      </c>
      <c r="K57" s="16">
        <f t="shared" si="13"/>
        <v>0.41249999999999998</v>
      </c>
      <c r="L57" s="16">
        <f t="shared" si="14"/>
        <v>0.3193717277486911</v>
      </c>
      <c r="M57" s="16">
        <f t="shared" si="15"/>
        <v>0.29126213592233008</v>
      </c>
      <c r="N57" s="16">
        <f t="shared" si="16"/>
        <v>0.63888888888888884</v>
      </c>
      <c r="O57" s="16">
        <f t="shared" si="17"/>
        <v>0.5074626865671642</v>
      </c>
      <c r="P57" s="16">
        <f t="shared" si="18"/>
        <v>0.55555555555555558</v>
      </c>
      <c r="Q57" s="16">
        <f t="shared" si="19"/>
        <v>0.18894221283678125</v>
      </c>
      <c r="R57" s="19">
        <v>46</v>
      </c>
      <c r="S57" s="15">
        <f t="shared" si="20"/>
        <v>44047</v>
      </c>
      <c r="T57" s="16">
        <f t="shared" si="56"/>
        <v>0.39875000000000005</v>
      </c>
      <c r="U57" s="16">
        <f t="shared" si="57"/>
        <v>0.33664921465968589</v>
      </c>
      <c r="V57" s="16">
        <f t="shared" si="58"/>
        <v>0.30679611650485433</v>
      </c>
      <c r="W57" s="16">
        <f t="shared" si="59"/>
        <v>0.62222222222222212</v>
      </c>
      <c r="X57" s="16">
        <f t="shared" si="60"/>
        <v>0.55074626865671639</v>
      </c>
      <c r="Y57" s="16">
        <f t="shared" si="61"/>
        <v>0.52592592592592591</v>
      </c>
      <c r="Z57" s="16">
        <f t="shared" si="62"/>
        <v>0.10642271249897142</v>
      </c>
      <c r="AB57" s="15">
        <f t="shared" si="21"/>
        <v>44047</v>
      </c>
      <c r="AC57" s="16">
        <f t="shared" si="63"/>
        <v>3.7468505607189253</v>
      </c>
      <c r="AD57" s="16">
        <f t="shared" si="63"/>
        <v>3.1633211252996358</v>
      </c>
      <c r="AE57" s="16">
        <f t="shared" si="79"/>
        <v>2.8828067740504126</v>
      </c>
      <c r="AF57" s="16">
        <f t="shared" si="80"/>
        <v>5.846705159185225</v>
      </c>
      <c r="AG57" s="16">
        <f t="shared" si="81"/>
        <v>5.1750820452169863</v>
      </c>
      <c r="AH57" s="16">
        <f t="shared" si="82"/>
        <v>4.9418579321684648</v>
      </c>
      <c r="AJ57" s="15">
        <f t="shared" si="22"/>
        <v>44056</v>
      </c>
      <c r="AK57" s="16">
        <f t="shared" ref="AK57" si="103">Y66</f>
        <v>0.52962962962962956</v>
      </c>
      <c r="AL57" s="16">
        <f t="shared" si="24"/>
        <v>9.583167295663883E-2</v>
      </c>
      <c r="AM57" s="16">
        <f t="shared" si="25"/>
        <v>5.5266658014962573</v>
      </c>
      <c r="AO57" s="15">
        <f t="shared" si="26"/>
        <v>44056</v>
      </c>
      <c r="AP57" s="16">
        <f t="shared" si="27"/>
        <v>0.57313432835820899</v>
      </c>
      <c r="AQ57" s="16">
        <f t="shared" si="28"/>
        <v>9.583167295663883E-2</v>
      </c>
      <c r="AR57" s="16">
        <f t="shared" si="29"/>
        <v>5.9806357405190695</v>
      </c>
      <c r="AT57" s="15">
        <f t="shared" si="30"/>
        <v>44056</v>
      </c>
      <c r="AU57" s="16">
        <f t="shared" si="31"/>
        <v>0.43062500000000004</v>
      </c>
      <c r="AV57" s="16">
        <f t="shared" si="32"/>
        <v>9.583167295663883E-2</v>
      </c>
      <c r="AW57" s="16">
        <f t="shared" si="33"/>
        <v>4.4935561147392873</v>
      </c>
      <c r="AY57" s="15">
        <f t="shared" si="34"/>
        <v>44056</v>
      </c>
      <c r="AZ57" s="16">
        <f t="shared" si="35"/>
        <v>0.33874345549738216</v>
      </c>
      <c r="BA57" s="16">
        <f t="shared" si="36"/>
        <v>9.583167295663883E-2</v>
      </c>
      <c r="BB57" s="16">
        <f t="shared" si="37"/>
        <v>3.5347755605879296</v>
      </c>
      <c r="BD57" s="15">
        <f t="shared" si="38"/>
        <v>44056</v>
      </c>
      <c r="BE57" s="16">
        <f t="shared" si="39"/>
        <v>0.63333333333333341</v>
      </c>
      <c r="BF57" s="16">
        <f t="shared" si="40"/>
        <v>9.583167295663883E-2</v>
      </c>
      <c r="BG57" s="16">
        <f t="shared" si="41"/>
        <v>6.6088101542367852</v>
      </c>
      <c r="BI57" s="15">
        <f t="shared" si="42"/>
        <v>44056</v>
      </c>
      <c r="BJ57" s="16">
        <f t="shared" si="43"/>
        <v>0.33106796116504855</v>
      </c>
      <c r="BK57" s="16">
        <f t="shared" si="44"/>
        <v>9.583167295663883E-2</v>
      </c>
      <c r="BL57" s="16">
        <f t="shared" si="45"/>
        <v>3.454682058142172</v>
      </c>
    </row>
    <row r="58" spans="1:64" x14ac:dyDescent="0.25">
      <c r="A58" s="10">
        <v>44048</v>
      </c>
      <c r="B58" s="11">
        <v>-18</v>
      </c>
      <c r="C58" s="11">
        <v>-16</v>
      </c>
      <c r="D58" s="11">
        <v>-16</v>
      </c>
      <c r="E58" s="11">
        <v>-40</v>
      </c>
      <c r="F58" s="11">
        <v>-25</v>
      </c>
      <c r="G58" s="11">
        <v>14</v>
      </c>
      <c r="H58" s="39">
        <v>1.2206577850164199E-2</v>
      </c>
      <c r="J58" s="15">
        <f t="shared" si="12"/>
        <v>44048</v>
      </c>
      <c r="K58" s="16">
        <f t="shared" si="13"/>
        <v>0.41875000000000001</v>
      </c>
      <c r="L58" s="16">
        <f t="shared" si="14"/>
        <v>0.32460732984293195</v>
      </c>
      <c r="M58" s="16">
        <f t="shared" si="15"/>
        <v>0.24271844660194175</v>
      </c>
      <c r="N58" s="16">
        <f t="shared" si="16"/>
        <v>0.59722222222222221</v>
      </c>
      <c r="O58" s="16">
        <f t="shared" si="17"/>
        <v>0.46268656716417911</v>
      </c>
      <c r="P58" s="16">
        <f t="shared" si="18"/>
        <v>0.55555555555555558</v>
      </c>
      <c r="Q58" s="16">
        <f t="shared" si="19"/>
        <v>1.662999160261968E-2</v>
      </c>
      <c r="R58" s="19">
        <v>47</v>
      </c>
      <c r="S58" s="15">
        <f t="shared" si="20"/>
        <v>44048</v>
      </c>
      <c r="T58" s="16">
        <f t="shared" si="56"/>
        <v>0.40750000000000003</v>
      </c>
      <c r="U58" s="16">
        <f t="shared" si="57"/>
        <v>0.34083769633507854</v>
      </c>
      <c r="V58" s="16">
        <f t="shared" si="58"/>
        <v>0.30582524271844658</v>
      </c>
      <c r="W58" s="16">
        <f t="shared" si="59"/>
        <v>0.63055555555555565</v>
      </c>
      <c r="X58" s="16">
        <f t="shared" si="60"/>
        <v>0.52238805970149249</v>
      </c>
      <c r="Y58" s="16">
        <f t="shared" si="61"/>
        <v>0.52962962962962945</v>
      </c>
      <c r="Z58" s="16">
        <f t="shared" si="62"/>
        <v>0.10218806281212453</v>
      </c>
      <c r="AB58" s="15">
        <f t="shared" si="21"/>
        <v>44048</v>
      </c>
      <c r="AC58" s="16">
        <f t="shared" si="63"/>
        <v>3.9877456210242443</v>
      </c>
      <c r="AD58" s="16">
        <f t="shared" si="63"/>
        <v>3.335396395190676</v>
      </c>
      <c r="AE58" s="16">
        <f t="shared" si="79"/>
        <v>2.9927687667464098</v>
      </c>
      <c r="AF58" s="16">
        <f t="shared" si="80"/>
        <v>6.1705402588446052</v>
      </c>
      <c r="AG58" s="16">
        <f t="shared" si="81"/>
        <v>5.1120262516563884</v>
      </c>
      <c r="AH58" s="16">
        <f t="shared" si="82"/>
        <v>5.1828913774729992</v>
      </c>
      <c r="AJ58" s="15">
        <f t="shared" si="22"/>
        <v>44057</v>
      </c>
      <c r="AK58" s="16">
        <f t="shared" ref="AK58" si="104">Y67</f>
        <v>0.52962962962962956</v>
      </c>
      <c r="AL58" s="16">
        <f t="shared" si="24"/>
        <v>7.8007597978958912E-2</v>
      </c>
      <c r="AM58" s="16">
        <f t="shared" si="25"/>
        <v>6.7894620953780329</v>
      </c>
      <c r="AO58" s="15">
        <f t="shared" si="26"/>
        <v>44057</v>
      </c>
      <c r="AP58" s="16">
        <f t="shared" si="27"/>
        <v>0.58358208955223889</v>
      </c>
      <c r="AQ58" s="16">
        <f t="shared" si="28"/>
        <v>7.8007597978958912E-2</v>
      </c>
      <c r="AR58" s="16">
        <f t="shared" si="29"/>
        <v>7.481092927763898</v>
      </c>
      <c r="AT58" s="15">
        <f t="shared" si="30"/>
        <v>44057</v>
      </c>
      <c r="AU58" s="16">
        <f t="shared" si="31"/>
        <v>0.43499999999999994</v>
      </c>
      <c r="AV58" s="16">
        <f t="shared" si="32"/>
        <v>7.8007597978958912E-2</v>
      </c>
      <c r="AW58" s="16">
        <f t="shared" si="33"/>
        <v>5.5763798818332164</v>
      </c>
      <c r="AY58" s="15">
        <f t="shared" si="34"/>
        <v>44057</v>
      </c>
      <c r="AZ58" s="16">
        <f t="shared" si="35"/>
        <v>0.34712041884816752</v>
      </c>
      <c r="BA58" s="16">
        <f t="shared" si="36"/>
        <v>7.8007597978958912E-2</v>
      </c>
      <c r="BB58" s="16">
        <f t="shared" si="37"/>
        <v>4.449828322387221</v>
      </c>
      <c r="BD58" s="15">
        <f t="shared" si="38"/>
        <v>44057</v>
      </c>
      <c r="BE58" s="16">
        <f t="shared" si="39"/>
        <v>0.63611111111111107</v>
      </c>
      <c r="BF58" s="16">
        <f t="shared" si="40"/>
        <v>7.8007597978958912E-2</v>
      </c>
      <c r="BG58" s="16">
        <f t="shared" si="41"/>
        <v>8.1544763278403991</v>
      </c>
      <c r="BI58" s="15">
        <f t="shared" si="42"/>
        <v>44057</v>
      </c>
      <c r="BJ58" s="16">
        <f t="shared" si="43"/>
        <v>0.33689320388349508</v>
      </c>
      <c r="BK58" s="16">
        <f t="shared" si="44"/>
        <v>7.8007597978958912E-2</v>
      </c>
      <c r="BL58" s="16">
        <f t="shared" si="45"/>
        <v>4.3187229527868007</v>
      </c>
    </row>
    <row r="59" spans="1:64" x14ac:dyDescent="0.25">
      <c r="A59" s="10">
        <v>44049</v>
      </c>
      <c r="B59" s="11">
        <v>-7</v>
      </c>
      <c r="C59" s="11">
        <v>-5</v>
      </c>
      <c r="D59" s="11">
        <v>-6</v>
      </c>
      <c r="E59" s="11">
        <v>-32</v>
      </c>
      <c r="F59" s="11">
        <v>-21</v>
      </c>
      <c r="G59" s="11">
        <v>13</v>
      </c>
      <c r="H59" s="39">
        <v>1.1711808694427299E-2</v>
      </c>
      <c r="J59" s="15">
        <f t="shared" si="12"/>
        <v>44049</v>
      </c>
      <c r="K59" s="16">
        <f t="shared" si="13"/>
        <v>0.48749999999999999</v>
      </c>
      <c r="L59" s="16">
        <f t="shared" si="14"/>
        <v>0.38219895287958117</v>
      </c>
      <c r="M59" s="16">
        <f t="shared" si="15"/>
        <v>0.33980582524271846</v>
      </c>
      <c r="N59" s="16">
        <f t="shared" si="16"/>
        <v>0.70833333333333337</v>
      </c>
      <c r="O59" s="16">
        <f t="shared" si="17"/>
        <v>0.52238805970149249</v>
      </c>
      <c r="P59" s="16">
        <f t="shared" si="18"/>
        <v>0.51851851851851849</v>
      </c>
      <c r="Q59" s="16">
        <f t="shared" si="19"/>
        <v>1.5955928240542389E-2</v>
      </c>
      <c r="R59" s="19">
        <v>48</v>
      </c>
      <c r="S59" s="15">
        <f t="shared" si="20"/>
        <v>44049</v>
      </c>
      <c r="T59" s="16">
        <f t="shared" si="56"/>
        <v>0.41375000000000001</v>
      </c>
      <c r="U59" s="16">
        <f t="shared" si="57"/>
        <v>0.3450261780104712</v>
      </c>
      <c r="V59" s="16">
        <f t="shared" si="58"/>
        <v>0.31747572815533975</v>
      </c>
      <c r="W59" s="16">
        <f t="shared" si="59"/>
        <v>0.63749999999999996</v>
      </c>
      <c r="X59" s="16">
        <f t="shared" si="60"/>
        <v>0.5238805970149254</v>
      </c>
      <c r="Y59" s="16">
        <f t="shared" si="61"/>
        <v>0.52222222222222214</v>
      </c>
      <c r="Z59" s="16">
        <f t="shared" si="62"/>
        <v>9.2240969181092924E-2</v>
      </c>
      <c r="AB59" s="15">
        <f t="shared" si="21"/>
        <v>44049</v>
      </c>
      <c r="AC59" s="16">
        <f t="shared" si="63"/>
        <v>4.4855339625465289</v>
      </c>
      <c r="AD59" s="16">
        <f t="shared" si="63"/>
        <v>3.7404873460630643</v>
      </c>
      <c r="AE59" s="16">
        <f t="shared" si="79"/>
        <v>3.4418082439274098</v>
      </c>
      <c r="AF59" s="16">
        <f t="shared" si="80"/>
        <v>6.9112456824735036</v>
      </c>
      <c r="AG59" s="16">
        <f t="shared" si="81"/>
        <v>5.6794784537271292</v>
      </c>
      <c r="AH59" s="16">
        <f t="shared" si="82"/>
        <v>5.6614997311765514</v>
      </c>
      <c r="AJ59" s="15">
        <f t="shared" si="22"/>
        <v>44058</v>
      </c>
      <c r="AK59" s="16">
        <f t="shared" ref="AK59" si="105">Y68</f>
        <v>0.51851851851851838</v>
      </c>
      <c r="AL59" s="16">
        <f t="shared" si="24"/>
        <v>7.9148424248993265E-2</v>
      </c>
      <c r="AM59" s="16">
        <f t="shared" si="25"/>
        <v>6.5512172028505509</v>
      </c>
      <c r="AO59" s="15">
        <f t="shared" si="26"/>
        <v>44058</v>
      </c>
      <c r="AP59" s="16">
        <f t="shared" si="27"/>
        <v>0.62388059701492549</v>
      </c>
      <c r="AQ59" s="16">
        <f t="shared" si="28"/>
        <v>7.9148424248993265E-2</v>
      </c>
      <c r="AR59" s="16">
        <f t="shared" si="29"/>
        <v>7.8824133636856448</v>
      </c>
      <c r="AT59" s="15">
        <f t="shared" si="30"/>
        <v>44058</v>
      </c>
      <c r="AU59" s="16">
        <f t="shared" si="31"/>
        <v>0.43749999999999989</v>
      </c>
      <c r="AV59" s="16">
        <f t="shared" si="32"/>
        <v>7.9148424248993265E-2</v>
      </c>
      <c r="AW59" s="16">
        <f t="shared" si="33"/>
        <v>5.5275895149051522</v>
      </c>
      <c r="AY59" s="15">
        <f t="shared" si="34"/>
        <v>44058</v>
      </c>
      <c r="AZ59" s="16">
        <f t="shared" si="35"/>
        <v>0.34921465968586385</v>
      </c>
      <c r="BA59" s="16">
        <f t="shared" si="36"/>
        <v>7.9148424248993265E-2</v>
      </c>
      <c r="BB59" s="16">
        <f t="shared" si="37"/>
        <v>4.4121492373274345</v>
      </c>
      <c r="BD59" s="15">
        <f t="shared" si="38"/>
        <v>44058</v>
      </c>
      <c r="BE59" s="16">
        <f t="shared" si="39"/>
        <v>0.64166666666666672</v>
      </c>
      <c r="BF59" s="16">
        <f t="shared" si="40"/>
        <v>7.9148424248993265E-2</v>
      </c>
      <c r="BG59" s="16">
        <f t="shared" si="41"/>
        <v>8.1071312885275599</v>
      </c>
      <c r="BI59" s="15">
        <f t="shared" si="42"/>
        <v>44058</v>
      </c>
      <c r="BJ59" s="16">
        <f t="shared" si="43"/>
        <v>0.34951456310679607</v>
      </c>
      <c r="BK59" s="16">
        <f t="shared" si="44"/>
        <v>7.9148424248993265E-2</v>
      </c>
      <c r="BL59" s="16">
        <f t="shared" si="45"/>
        <v>4.4159383641960721</v>
      </c>
    </row>
    <row r="60" spans="1:64" x14ac:dyDescent="0.25">
      <c r="A60" s="10">
        <v>44050</v>
      </c>
      <c r="B60" s="11">
        <v>-18</v>
      </c>
      <c r="C60" s="11">
        <v>-19</v>
      </c>
      <c r="D60" s="11">
        <v>-7</v>
      </c>
      <c r="E60" s="11">
        <v>-41</v>
      </c>
      <c r="F60" s="11">
        <v>-19</v>
      </c>
      <c r="G60" s="11">
        <v>14</v>
      </c>
      <c r="H60" s="39">
        <v>0.32662460845277902</v>
      </c>
      <c r="J60" s="15">
        <f t="shared" si="12"/>
        <v>44050</v>
      </c>
      <c r="K60" s="16">
        <f t="shared" si="13"/>
        <v>0.41875000000000001</v>
      </c>
      <c r="L60" s="16">
        <f t="shared" si="14"/>
        <v>0.30890052356020942</v>
      </c>
      <c r="M60" s="16">
        <f t="shared" si="15"/>
        <v>0.3300970873786408</v>
      </c>
      <c r="N60" s="16">
        <f t="shared" si="16"/>
        <v>0.58333333333333337</v>
      </c>
      <c r="O60" s="16">
        <f t="shared" si="17"/>
        <v>0.55223880597014929</v>
      </c>
      <c r="P60" s="16">
        <f t="shared" si="18"/>
        <v>0.55555555555555558</v>
      </c>
      <c r="Q60" s="16">
        <f t="shared" si="19"/>
        <v>0.44498667541825326</v>
      </c>
      <c r="R60" s="19">
        <v>49</v>
      </c>
      <c r="S60" s="15">
        <f t="shared" si="20"/>
        <v>44050</v>
      </c>
      <c r="T60" s="16">
        <f t="shared" si="56"/>
        <v>0.41562500000000002</v>
      </c>
      <c r="U60" s="16">
        <f t="shared" si="57"/>
        <v>0.34136125654450261</v>
      </c>
      <c r="V60" s="16">
        <f t="shared" si="58"/>
        <v>0.32621359223300966</v>
      </c>
      <c r="W60" s="16">
        <f t="shared" si="59"/>
        <v>0.6333333333333333</v>
      </c>
      <c r="X60" s="16">
        <f t="shared" si="60"/>
        <v>0.52985074626865658</v>
      </c>
      <c r="Y60" s="16">
        <f t="shared" si="61"/>
        <v>0.51851851851851838</v>
      </c>
      <c r="Z60" s="16">
        <f t="shared" si="62"/>
        <v>0.13476296027824403</v>
      </c>
      <c r="AB60" s="15">
        <f t="shared" si="21"/>
        <v>44050</v>
      </c>
      <c r="AC60" s="16">
        <f t="shared" si="63"/>
        <v>3.0841189533226516</v>
      </c>
      <c r="AD60" s="16">
        <f t="shared" si="63"/>
        <v>2.5330495548605989</v>
      </c>
      <c r="AE60" s="16">
        <f t="shared" si="79"/>
        <v>2.4206472725107777</v>
      </c>
      <c r="AF60" s="16">
        <f t="shared" si="80"/>
        <v>4.6996098336345158</v>
      </c>
      <c r="AG60" s="16">
        <f t="shared" si="81"/>
        <v>3.9317238592464716</v>
      </c>
      <c r="AH60" s="16">
        <f t="shared" si="82"/>
        <v>3.8476337819229949</v>
      </c>
      <c r="AJ60" s="15">
        <f t="shared" si="22"/>
        <v>44059</v>
      </c>
      <c r="AK60" s="16">
        <f t="shared" ref="AK60" si="106">Y69</f>
        <v>0.53333333333333344</v>
      </c>
      <c r="AL60" s="16">
        <f t="shared" si="24"/>
        <v>7.9934854666780658E-2</v>
      </c>
      <c r="AM60" s="16">
        <f t="shared" si="25"/>
        <v>6.6720998687819746</v>
      </c>
      <c r="AO60" s="15">
        <f t="shared" si="26"/>
        <v>44059</v>
      </c>
      <c r="AP60" s="16">
        <f t="shared" si="27"/>
        <v>0.62537313432835828</v>
      </c>
      <c r="AQ60" s="16">
        <f t="shared" si="28"/>
        <v>7.9934854666780658E-2</v>
      </c>
      <c r="AR60" s="16">
        <f t="shared" si="29"/>
        <v>7.8235350140475202</v>
      </c>
      <c r="AT60" s="15">
        <f t="shared" si="30"/>
        <v>44059</v>
      </c>
      <c r="AU60" s="16">
        <f t="shared" si="31"/>
        <v>0.39812499999999995</v>
      </c>
      <c r="AV60" s="16">
        <f t="shared" si="32"/>
        <v>7.9934854666780658E-2</v>
      </c>
      <c r="AW60" s="16">
        <f t="shared" si="33"/>
        <v>4.9806183004852924</v>
      </c>
      <c r="AY60" s="15">
        <f t="shared" si="34"/>
        <v>44059</v>
      </c>
      <c r="AZ60" s="16">
        <f t="shared" si="35"/>
        <v>0.31884816753926698</v>
      </c>
      <c r="BA60" s="16">
        <f t="shared" si="36"/>
        <v>7.9934854666780658E-2</v>
      </c>
      <c r="BB60" s="16">
        <f t="shared" si="37"/>
        <v>3.9888502815002171</v>
      </c>
      <c r="BD60" s="15">
        <f t="shared" si="38"/>
        <v>44059</v>
      </c>
      <c r="BE60" s="16">
        <f t="shared" si="39"/>
        <v>0.6166666666666667</v>
      </c>
      <c r="BF60" s="16">
        <f t="shared" si="40"/>
        <v>7.9934854666780658E-2</v>
      </c>
      <c r="BG60" s="16">
        <f t="shared" si="41"/>
        <v>7.7146154732791565</v>
      </c>
      <c r="BI60" s="15">
        <f t="shared" si="42"/>
        <v>44059</v>
      </c>
      <c r="BJ60" s="16">
        <f t="shared" si="43"/>
        <v>0.34077669902912616</v>
      </c>
      <c r="BK60" s="16">
        <f t="shared" si="44"/>
        <v>7.9934854666780658E-2</v>
      </c>
      <c r="BL60" s="16">
        <f t="shared" si="45"/>
        <v>4.2631803166428499</v>
      </c>
    </row>
    <row r="61" spans="1:64" x14ac:dyDescent="0.25">
      <c r="A61" s="10">
        <v>44051</v>
      </c>
      <c r="B61" s="11">
        <v>-17</v>
      </c>
      <c r="C61" s="11">
        <v>-16</v>
      </c>
      <c r="D61" s="11">
        <v>-1</v>
      </c>
      <c r="E61" s="11">
        <v>-38</v>
      </c>
      <c r="F61" s="11">
        <v>-1</v>
      </c>
      <c r="G61" s="11">
        <v>11</v>
      </c>
      <c r="H61" s="39">
        <v>2.1006697128835801E-2</v>
      </c>
      <c r="J61" s="15">
        <f t="shared" si="12"/>
        <v>44051</v>
      </c>
      <c r="K61" s="16">
        <f t="shared" si="13"/>
        <v>0.42499999999999999</v>
      </c>
      <c r="L61" s="16">
        <f t="shared" si="14"/>
        <v>0.32460732984293195</v>
      </c>
      <c r="M61" s="16">
        <f t="shared" si="15"/>
        <v>0.38834951456310679</v>
      </c>
      <c r="N61" s="16">
        <f t="shared" si="16"/>
        <v>0.625</v>
      </c>
      <c r="O61" s="16">
        <f t="shared" si="17"/>
        <v>0.82089552238805974</v>
      </c>
      <c r="P61" s="16">
        <f t="shared" si="18"/>
        <v>0.44444444444444442</v>
      </c>
      <c r="Q61" s="16">
        <f t="shared" si="19"/>
        <v>2.8619093831168667E-2</v>
      </c>
      <c r="R61" s="19">
        <v>50</v>
      </c>
      <c r="S61" s="15">
        <f t="shared" si="20"/>
        <v>44051</v>
      </c>
      <c r="T61" s="16">
        <f t="shared" si="56"/>
        <v>0.41312500000000008</v>
      </c>
      <c r="U61" s="16">
        <f t="shared" si="57"/>
        <v>0.33560209424083765</v>
      </c>
      <c r="V61" s="16">
        <f t="shared" si="58"/>
        <v>0.33786407766990284</v>
      </c>
      <c r="W61" s="16">
        <f t="shared" si="59"/>
        <v>0.63194444444444442</v>
      </c>
      <c r="X61" s="16">
        <f t="shared" si="60"/>
        <v>0.56268656716417909</v>
      </c>
      <c r="Y61" s="16">
        <f t="shared" si="61"/>
        <v>0.50740740740740731</v>
      </c>
      <c r="Z61" s="16">
        <f t="shared" si="62"/>
        <v>0.13379865702601496</v>
      </c>
      <c r="AB61" s="15">
        <f t="shared" si="21"/>
        <v>44051</v>
      </c>
      <c r="AC61" s="16">
        <f t="shared" si="63"/>
        <v>3.0876617836281772</v>
      </c>
      <c r="AD61" s="16">
        <f t="shared" si="63"/>
        <v>2.5082620535988287</v>
      </c>
      <c r="AE61" s="16">
        <f t="shared" si="79"/>
        <v>2.5251679290339268</v>
      </c>
      <c r="AF61" s="16">
        <f t="shared" si="80"/>
        <v>4.7231000556423615</v>
      </c>
      <c r="AG61" s="16">
        <f t="shared" si="81"/>
        <v>4.2054724589259065</v>
      </c>
      <c r="AH61" s="16">
        <f t="shared" si="82"/>
        <v>3.792320630757529</v>
      </c>
      <c r="AJ61" s="15">
        <f t="shared" si="22"/>
        <v>44060</v>
      </c>
      <c r="AK61" s="16">
        <f t="shared" ref="AK61" si="107">Y70</f>
        <v>0.52962962962962967</v>
      </c>
      <c r="AL61" s="16">
        <f t="shared" si="24"/>
        <v>3.9991285547055985E-2</v>
      </c>
      <c r="AM61" s="16">
        <f t="shared" si="25"/>
        <v>13.243626014633557</v>
      </c>
      <c r="AO61" s="15">
        <f t="shared" si="26"/>
        <v>44060</v>
      </c>
      <c r="AP61" s="16">
        <f t="shared" si="27"/>
        <v>0.62388059701492538</v>
      </c>
      <c r="AQ61" s="16">
        <f t="shared" si="28"/>
        <v>3.9991285547055985E-2</v>
      </c>
      <c r="AR61" s="16">
        <f t="shared" si="29"/>
        <v>15.600413652140103</v>
      </c>
      <c r="AT61" s="15">
        <f t="shared" si="30"/>
        <v>44060</v>
      </c>
      <c r="AU61" s="16">
        <f t="shared" si="31"/>
        <v>0.40937499999999999</v>
      </c>
      <c r="AV61" s="16">
        <f t="shared" si="32"/>
        <v>3.9991285547055985E-2</v>
      </c>
      <c r="AW61" s="16">
        <f t="shared" si="33"/>
        <v>10.236605160349407</v>
      </c>
      <c r="AY61" s="15">
        <f t="shared" si="34"/>
        <v>44060</v>
      </c>
      <c r="AZ61" s="16">
        <f t="shared" si="35"/>
        <v>0.3287958115183246</v>
      </c>
      <c r="BA61" s="16">
        <f t="shared" si="36"/>
        <v>3.9991285547055985E-2</v>
      </c>
      <c r="BB61" s="16">
        <f t="shared" si="37"/>
        <v>8.2216864754558845</v>
      </c>
      <c r="BD61" s="15">
        <f t="shared" si="38"/>
        <v>44060</v>
      </c>
      <c r="BE61" s="16">
        <f t="shared" si="39"/>
        <v>0.67361111111111105</v>
      </c>
      <c r="BF61" s="16">
        <f t="shared" si="40"/>
        <v>3.9991285547055985E-2</v>
      </c>
      <c r="BG61" s="16">
        <f t="shared" si="41"/>
        <v>16.843947422457887</v>
      </c>
      <c r="BI61" s="15">
        <f t="shared" si="42"/>
        <v>44060</v>
      </c>
      <c r="BJ61" s="16">
        <f t="shared" si="43"/>
        <v>0.34757281553398051</v>
      </c>
      <c r="BK61" s="16">
        <f t="shared" si="44"/>
        <v>3.9991285547055985E-2</v>
      </c>
      <c r="BL61" s="16">
        <f t="shared" si="45"/>
        <v>8.6912138677064252</v>
      </c>
    </row>
    <row r="62" spans="1:64" x14ac:dyDescent="0.25">
      <c r="A62" s="10">
        <v>44052</v>
      </c>
      <c r="B62" s="11">
        <v>-28</v>
      </c>
      <c r="C62" s="11">
        <v>-19</v>
      </c>
      <c r="D62" s="11">
        <v>-6</v>
      </c>
      <c r="E62" s="11">
        <v>-42</v>
      </c>
      <c r="F62" s="11">
        <v>-7</v>
      </c>
      <c r="G62" s="11">
        <v>12</v>
      </c>
      <c r="H62" s="39">
        <v>5.6017004211703497E-2</v>
      </c>
      <c r="J62" s="15">
        <f t="shared" si="12"/>
        <v>44052</v>
      </c>
      <c r="K62" s="16">
        <f t="shared" si="13"/>
        <v>0.35625000000000001</v>
      </c>
      <c r="L62" s="16">
        <f t="shared" si="14"/>
        <v>0.30890052356020942</v>
      </c>
      <c r="M62" s="16">
        <f t="shared" si="15"/>
        <v>0.33980582524271846</v>
      </c>
      <c r="N62" s="16">
        <f t="shared" si="16"/>
        <v>0.56944444444444442</v>
      </c>
      <c r="O62" s="16">
        <f t="shared" si="17"/>
        <v>0.73134328358208955</v>
      </c>
      <c r="P62" s="16">
        <f t="shared" si="18"/>
        <v>0.48148148148148145</v>
      </c>
      <c r="Q62" s="16">
        <f t="shared" si="19"/>
        <v>7.6316418989783391E-2</v>
      </c>
      <c r="R62" s="19">
        <v>51</v>
      </c>
      <c r="S62" s="15">
        <f t="shared" si="20"/>
        <v>44052</v>
      </c>
      <c r="T62" s="16">
        <f t="shared" si="56"/>
        <v>0.40374999999999994</v>
      </c>
      <c r="U62" s="16">
        <f t="shared" si="57"/>
        <v>0.32617801047120415</v>
      </c>
      <c r="V62" s="16">
        <f t="shared" si="58"/>
        <v>0.34077669902912616</v>
      </c>
      <c r="W62" s="16">
        <f t="shared" si="59"/>
        <v>0.62361111111111112</v>
      </c>
      <c r="X62" s="16">
        <f t="shared" si="60"/>
        <v>0.58955223880597019</v>
      </c>
      <c r="Y62" s="16">
        <f t="shared" si="61"/>
        <v>0.50370370370370376</v>
      </c>
      <c r="Z62" s="16">
        <f t="shared" si="62"/>
        <v>0.13270416297085763</v>
      </c>
      <c r="AB62" s="15">
        <f t="shared" si="21"/>
        <v>44052</v>
      </c>
      <c r="AC62" s="16">
        <f t="shared" si="63"/>
        <v>3.0424817953048322</v>
      </c>
      <c r="AD62" s="16">
        <f t="shared" si="63"/>
        <v>2.4579335204641182</v>
      </c>
      <c r="AE62" s="16">
        <f t="shared" si="79"/>
        <v>2.567942793957128</v>
      </c>
      <c r="AF62" s="16">
        <f t="shared" si="80"/>
        <v>4.699258087691331</v>
      </c>
      <c r="AG62" s="16">
        <f t="shared" si="81"/>
        <v>4.4426054586956569</v>
      </c>
      <c r="AH62" s="16">
        <f t="shared" si="82"/>
        <v>3.7956887894641191</v>
      </c>
      <c r="AJ62" s="15">
        <f t="shared" si="22"/>
        <v>44061</v>
      </c>
      <c r="AK62" s="16">
        <f t="shared" ref="AK62" si="108">Y71</f>
        <v>0.53703703703703698</v>
      </c>
      <c r="AL62" s="16">
        <f t="shared" si="24"/>
        <v>4.3377454167752572E-2</v>
      </c>
      <c r="AM62" s="16">
        <f t="shared" si="25"/>
        <v>12.380556843197084</v>
      </c>
      <c r="AO62" s="15">
        <f t="shared" si="26"/>
        <v>44061</v>
      </c>
      <c r="AP62" s="16">
        <f t="shared" si="27"/>
        <v>0.59701492537313428</v>
      </c>
      <c r="AQ62" s="16">
        <f t="shared" si="28"/>
        <v>4.3377454167752572E-2</v>
      </c>
      <c r="AR62" s="16">
        <f t="shared" si="29"/>
        <v>13.763254133456357</v>
      </c>
      <c r="AT62" s="15">
        <f t="shared" si="30"/>
        <v>44061</v>
      </c>
      <c r="AU62" s="16">
        <f t="shared" si="31"/>
        <v>0.41999999999999993</v>
      </c>
      <c r="AV62" s="16">
        <f t="shared" si="32"/>
        <v>4.3377454167752572E-2</v>
      </c>
      <c r="AW62" s="16">
        <f t="shared" si="33"/>
        <v>9.6824492828865463</v>
      </c>
      <c r="AY62" s="15">
        <f t="shared" si="34"/>
        <v>44061</v>
      </c>
      <c r="AZ62" s="16">
        <f t="shared" si="35"/>
        <v>0.3371727748691099</v>
      </c>
      <c r="BA62" s="16">
        <f t="shared" si="36"/>
        <v>4.3377454167752572E-2</v>
      </c>
      <c r="BB62" s="16">
        <f t="shared" si="37"/>
        <v>7.7729959339054302</v>
      </c>
      <c r="BD62" s="15">
        <f t="shared" si="38"/>
        <v>44061</v>
      </c>
      <c r="BE62" s="16">
        <f t="shared" si="39"/>
        <v>0.72638888888888886</v>
      </c>
      <c r="BF62" s="16">
        <f t="shared" si="40"/>
        <v>4.3377454167752572E-2</v>
      </c>
      <c r="BG62" s="16">
        <f t="shared" si="41"/>
        <v>16.745770419807091</v>
      </c>
      <c r="BI62" s="15">
        <f t="shared" si="42"/>
        <v>44061</v>
      </c>
      <c r="BJ62" s="16">
        <f t="shared" si="43"/>
        <v>0.34854368932038826</v>
      </c>
      <c r="BK62" s="16">
        <f t="shared" si="44"/>
        <v>4.3377454167752572E-2</v>
      </c>
      <c r="BL62" s="16">
        <f t="shared" si="45"/>
        <v>8.0351347493210117</v>
      </c>
    </row>
    <row r="63" spans="1:64" x14ac:dyDescent="0.25">
      <c r="A63" s="10">
        <v>44053</v>
      </c>
      <c r="B63" s="11">
        <v>-10</v>
      </c>
      <c r="C63" s="11">
        <v>-5</v>
      </c>
      <c r="D63" s="11">
        <v>-2</v>
      </c>
      <c r="E63" s="11">
        <v>-35</v>
      </c>
      <c r="F63" s="11">
        <v>-21</v>
      </c>
      <c r="G63" s="11">
        <v>13</v>
      </c>
      <c r="H63" s="39">
        <v>3.8272314830523603E-2</v>
      </c>
      <c r="J63" s="15">
        <f t="shared" si="12"/>
        <v>44053</v>
      </c>
      <c r="K63" s="16">
        <f t="shared" si="13"/>
        <v>0.46875</v>
      </c>
      <c r="L63" s="16">
        <f t="shared" si="14"/>
        <v>0.38219895287958117</v>
      </c>
      <c r="M63" s="16">
        <f t="shared" si="15"/>
        <v>0.37864077669902912</v>
      </c>
      <c r="N63" s="16">
        <f t="shared" si="16"/>
        <v>0.66666666666666663</v>
      </c>
      <c r="O63" s="16">
        <f t="shared" si="17"/>
        <v>0.52238805970149249</v>
      </c>
      <c r="P63" s="16">
        <f t="shared" si="18"/>
        <v>0.51851851851851849</v>
      </c>
      <c r="Q63" s="16">
        <f t="shared" si="19"/>
        <v>5.2141417689468353E-2</v>
      </c>
      <c r="R63" s="19">
        <v>52</v>
      </c>
      <c r="S63" s="15">
        <f t="shared" si="20"/>
        <v>44053</v>
      </c>
      <c r="T63" s="16">
        <f t="shared" si="56"/>
        <v>0.41500000000000004</v>
      </c>
      <c r="U63" s="16">
        <f t="shared" si="57"/>
        <v>0.33403141361256544</v>
      </c>
      <c r="V63" s="16">
        <f t="shared" si="58"/>
        <v>0.34271844660194167</v>
      </c>
      <c r="W63" s="16">
        <f t="shared" si="59"/>
        <v>0.63055555555555565</v>
      </c>
      <c r="X63" s="16">
        <f t="shared" si="60"/>
        <v>0.61791044776119397</v>
      </c>
      <c r="Y63" s="16">
        <f t="shared" si="61"/>
        <v>0.49629629629629635</v>
      </c>
      <c r="Z63" s="16">
        <f t="shared" si="62"/>
        <v>0.12859000951427449</v>
      </c>
      <c r="AB63" s="15">
        <f t="shared" si="21"/>
        <v>44053</v>
      </c>
      <c r="AC63" s="16">
        <f t="shared" si="63"/>
        <v>3.2273113717588755</v>
      </c>
      <c r="AD63" s="16">
        <f t="shared" si="63"/>
        <v>2.5976466980157222</v>
      </c>
      <c r="AE63" s="16">
        <f t="shared" si="79"/>
        <v>2.6652027470602002</v>
      </c>
      <c r="AF63" s="16">
        <f t="shared" si="80"/>
        <v>4.9036123252293491</v>
      </c>
      <c r="AG63" s="16">
        <f t="shared" si="81"/>
        <v>4.8052756982851079</v>
      </c>
      <c r="AH63" s="16">
        <f t="shared" si="82"/>
        <v>3.8595245320454201</v>
      </c>
      <c r="AJ63" s="15">
        <f t="shared" si="22"/>
        <v>44062</v>
      </c>
      <c r="AK63" s="16">
        <f t="shared" ref="AK63" si="109">Y72</f>
        <v>0.53703703703703698</v>
      </c>
      <c r="AL63" s="16">
        <f t="shared" si="24"/>
        <v>4.0085557343789255E-2</v>
      </c>
      <c r="AM63" s="16">
        <f t="shared" si="25"/>
        <v>13.39727005492775</v>
      </c>
      <c r="AO63" s="15">
        <f t="shared" si="26"/>
        <v>44062</v>
      </c>
      <c r="AP63" s="16">
        <f t="shared" si="27"/>
        <v>0.57611940298507458</v>
      </c>
      <c r="AQ63" s="16">
        <f t="shared" si="28"/>
        <v>4.0085557343789255E-2</v>
      </c>
      <c r="AR63" s="16">
        <f t="shared" si="29"/>
        <v>14.372243799532376</v>
      </c>
      <c r="AT63" s="15">
        <f t="shared" si="30"/>
        <v>44062</v>
      </c>
      <c r="AU63" s="16">
        <f t="shared" si="31"/>
        <v>0.4375</v>
      </c>
      <c r="AV63" s="16">
        <f t="shared" si="32"/>
        <v>4.0085557343789255E-2</v>
      </c>
      <c r="AW63" s="16">
        <f t="shared" si="33"/>
        <v>10.914155346471315</v>
      </c>
      <c r="AY63" s="15">
        <f t="shared" si="34"/>
        <v>44062</v>
      </c>
      <c r="AZ63" s="16">
        <f t="shared" si="35"/>
        <v>0.34712041884816752</v>
      </c>
      <c r="BA63" s="16">
        <f t="shared" si="36"/>
        <v>4.0085557343789255E-2</v>
      </c>
      <c r="BB63" s="16">
        <f t="shared" si="37"/>
        <v>8.6594884005510622</v>
      </c>
      <c r="BD63" s="15">
        <f t="shared" si="38"/>
        <v>44062</v>
      </c>
      <c r="BE63" s="16">
        <f t="shared" si="39"/>
        <v>0.7847222222222221</v>
      </c>
      <c r="BF63" s="16">
        <f t="shared" si="40"/>
        <v>4.0085557343789255E-2</v>
      </c>
      <c r="BG63" s="16">
        <f t="shared" si="41"/>
        <v>19.576183399226323</v>
      </c>
      <c r="BI63" s="15">
        <f t="shared" si="42"/>
        <v>44062</v>
      </c>
      <c r="BJ63" s="16">
        <f t="shared" si="43"/>
        <v>0.35436893203883491</v>
      </c>
      <c r="BK63" s="16">
        <f t="shared" si="44"/>
        <v>4.0085557343789255E-2</v>
      </c>
      <c r="BL63" s="16">
        <f t="shared" si="45"/>
        <v>8.8403144553942408</v>
      </c>
    </row>
    <row r="64" spans="1:64" x14ac:dyDescent="0.25">
      <c r="A64" s="10">
        <v>44054</v>
      </c>
      <c r="B64" s="11">
        <v>-17</v>
      </c>
      <c r="C64" s="11">
        <v>-12</v>
      </c>
      <c r="D64" s="11">
        <v>-2</v>
      </c>
      <c r="E64" s="11">
        <v>-33</v>
      </c>
      <c r="F64" s="11">
        <v>-20</v>
      </c>
      <c r="G64" s="11">
        <v>14</v>
      </c>
      <c r="H64" s="39">
        <v>2.1926535380224599E-2</v>
      </c>
      <c r="J64" s="15">
        <f t="shared" si="12"/>
        <v>44054</v>
      </c>
      <c r="K64" s="16">
        <f t="shared" si="13"/>
        <v>0.42499999999999999</v>
      </c>
      <c r="L64" s="16">
        <f t="shared" si="14"/>
        <v>0.34554973821989526</v>
      </c>
      <c r="M64" s="16">
        <f t="shared" si="15"/>
        <v>0.37864077669902912</v>
      </c>
      <c r="N64" s="16">
        <f t="shared" si="16"/>
        <v>0.69444444444444442</v>
      </c>
      <c r="O64" s="16">
        <f t="shared" si="17"/>
        <v>0.53731343283582089</v>
      </c>
      <c r="P64" s="16">
        <f t="shared" si="18"/>
        <v>0.55555555555555558</v>
      </c>
      <c r="Q64" s="16">
        <f t="shared" si="19"/>
        <v>2.9872262621318833E-2</v>
      </c>
      <c r="R64" s="19">
        <v>53</v>
      </c>
      <c r="S64" s="15">
        <f t="shared" si="20"/>
        <v>44054</v>
      </c>
      <c r="T64" s="16">
        <f t="shared" si="56"/>
        <v>0.421875</v>
      </c>
      <c r="U64" s="16">
        <f t="shared" si="57"/>
        <v>0.33769633507853403</v>
      </c>
      <c r="V64" s="16">
        <f t="shared" si="58"/>
        <v>0.34368932038834943</v>
      </c>
      <c r="W64" s="16">
        <f t="shared" si="59"/>
        <v>0.64027777777777783</v>
      </c>
      <c r="X64" s="16">
        <f t="shared" si="60"/>
        <v>0.59402985074626868</v>
      </c>
      <c r="Y64" s="16">
        <f t="shared" si="61"/>
        <v>0.50740740740740742</v>
      </c>
      <c r="Z64" s="16">
        <f t="shared" si="62"/>
        <v>0.12982115582989379</v>
      </c>
      <c r="AB64" s="15">
        <f t="shared" si="21"/>
        <v>44054</v>
      </c>
      <c r="AC64" s="16">
        <f t="shared" si="63"/>
        <v>3.2496629482546577</v>
      </c>
      <c r="AD64" s="16">
        <f t="shared" si="63"/>
        <v>2.6012427090159447</v>
      </c>
      <c r="AE64" s="16">
        <f t="shared" si="79"/>
        <v>2.6474061041228878</v>
      </c>
      <c r="AF64" s="16">
        <f t="shared" si="80"/>
        <v>4.9319987461576869</v>
      </c>
      <c r="AG64" s="16">
        <f t="shared" si="81"/>
        <v>4.5757553685982666</v>
      </c>
      <c r="AH64" s="16">
        <f t="shared" si="82"/>
        <v>3.9085109369405817</v>
      </c>
      <c r="AJ64" s="15">
        <f t="shared" si="22"/>
        <v>44063</v>
      </c>
      <c r="AK64" s="16">
        <f t="shared" ref="AK64" si="110">Y73</f>
        <v>0.54444444444444451</v>
      </c>
      <c r="AL64" s="16">
        <f t="shared" si="24"/>
        <v>3.7331773024502551E-2</v>
      </c>
      <c r="AM64" s="16">
        <f t="shared" si="25"/>
        <v>14.583942854444677</v>
      </c>
      <c r="AO64" s="15">
        <f t="shared" si="26"/>
        <v>44063</v>
      </c>
      <c r="AP64" s="16">
        <f t="shared" si="27"/>
        <v>0.55671641791044757</v>
      </c>
      <c r="AQ64" s="16">
        <f t="shared" si="28"/>
        <v>3.7331773024502551E-2</v>
      </c>
      <c r="AR64" s="16">
        <f t="shared" si="29"/>
        <v>14.912670168251829</v>
      </c>
      <c r="AT64" s="15">
        <f t="shared" si="30"/>
        <v>44063</v>
      </c>
      <c r="AU64" s="16">
        <f t="shared" si="31"/>
        <v>0.44374999999999998</v>
      </c>
      <c r="AV64" s="16">
        <f t="shared" si="32"/>
        <v>3.7331773024502551E-2</v>
      </c>
      <c r="AW64" s="16">
        <f t="shared" si="33"/>
        <v>11.886657505089472</v>
      </c>
      <c r="AY64" s="15">
        <f t="shared" si="34"/>
        <v>44063</v>
      </c>
      <c r="AZ64" s="16">
        <f t="shared" si="35"/>
        <v>0.34973821989528797</v>
      </c>
      <c r="BA64" s="16">
        <f t="shared" si="36"/>
        <v>3.7331773024502551E-2</v>
      </c>
      <c r="BB64" s="16">
        <f t="shared" si="37"/>
        <v>9.3683795748393397</v>
      </c>
      <c r="BD64" s="15">
        <f t="shared" si="38"/>
        <v>44063</v>
      </c>
      <c r="BE64" s="16">
        <f t="shared" si="39"/>
        <v>0.83333333333333326</v>
      </c>
      <c r="BF64" s="16">
        <f t="shared" si="40"/>
        <v>3.7331773024502551E-2</v>
      </c>
      <c r="BG64" s="16">
        <f t="shared" si="41"/>
        <v>22.322361511905111</v>
      </c>
      <c r="BI64" s="15">
        <f t="shared" si="42"/>
        <v>44063</v>
      </c>
      <c r="BJ64" s="16">
        <f t="shared" si="43"/>
        <v>0.35631067961165042</v>
      </c>
      <c r="BK64" s="16">
        <f t="shared" si="44"/>
        <v>3.7331773024502551E-2</v>
      </c>
      <c r="BL64" s="16">
        <f t="shared" si="45"/>
        <v>9.544434961012632</v>
      </c>
    </row>
    <row r="65" spans="1:64" x14ac:dyDescent="0.25">
      <c r="A65" s="10">
        <v>44055</v>
      </c>
      <c r="B65" s="11">
        <v>-17</v>
      </c>
      <c r="C65" s="11">
        <v>-18</v>
      </c>
      <c r="D65" s="11">
        <v>-11</v>
      </c>
      <c r="E65" s="11">
        <v>-40</v>
      </c>
      <c r="F65" s="11">
        <v>-22</v>
      </c>
      <c r="G65" s="11">
        <v>15</v>
      </c>
      <c r="H65" s="39">
        <v>3.3795361324936102E-2</v>
      </c>
      <c r="J65" s="15">
        <f t="shared" si="12"/>
        <v>44055</v>
      </c>
      <c r="K65" s="16">
        <f t="shared" si="13"/>
        <v>0.42499999999999999</v>
      </c>
      <c r="L65" s="16">
        <f t="shared" si="14"/>
        <v>0.31413612565445026</v>
      </c>
      <c r="M65" s="16">
        <f t="shared" si="15"/>
        <v>0.29126213592233008</v>
      </c>
      <c r="N65" s="16">
        <f t="shared" si="16"/>
        <v>0.59722222222222221</v>
      </c>
      <c r="O65" s="16">
        <f t="shared" si="17"/>
        <v>0.5074626865671642</v>
      </c>
      <c r="P65" s="16">
        <f t="shared" si="18"/>
        <v>0.59259259259259256</v>
      </c>
      <c r="Q65" s="16">
        <f t="shared" si="19"/>
        <v>4.6042107947038183E-2</v>
      </c>
      <c r="R65" s="19">
        <v>54</v>
      </c>
      <c r="S65" s="15">
        <f t="shared" si="20"/>
        <v>44055</v>
      </c>
      <c r="T65" s="16">
        <f t="shared" si="56"/>
        <v>0.42750000000000005</v>
      </c>
      <c r="U65" s="16">
        <f t="shared" si="57"/>
        <v>0.33664921465968589</v>
      </c>
      <c r="V65" s="16">
        <f t="shared" si="58"/>
        <v>0.33009708737864074</v>
      </c>
      <c r="W65" s="16">
        <f t="shared" si="59"/>
        <v>0.6347222222222223</v>
      </c>
      <c r="X65" s="16">
        <f t="shared" si="60"/>
        <v>0.56865671641791049</v>
      </c>
      <c r="Y65" s="16">
        <f t="shared" si="61"/>
        <v>0.52962962962962956</v>
      </c>
      <c r="Z65" s="16">
        <f t="shared" si="62"/>
        <v>0.11936697753098154</v>
      </c>
      <c r="AB65" s="15">
        <f t="shared" si="21"/>
        <v>44055</v>
      </c>
      <c r="AC65" s="16">
        <f t="shared" si="63"/>
        <v>3.5813925161089299</v>
      </c>
      <c r="AD65" s="16">
        <f t="shared" si="63"/>
        <v>2.8202876676868947</v>
      </c>
      <c r="AE65" s="16">
        <f t="shared" si="79"/>
        <v>2.7653970487186417</v>
      </c>
      <c r="AF65" s="16">
        <f t="shared" si="80"/>
        <v>5.3174021438004582</v>
      </c>
      <c r="AG65" s="16">
        <f t="shared" si="81"/>
        <v>4.7639366278694322</v>
      </c>
      <c r="AH65" s="16">
        <f t="shared" si="82"/>
        <v>4.4369861798014023</v>
      </c>
      <c r="AJ65" s="15">
        <f t="shared" si="22"/>
        <v>44064</v>
      </c>
      <c r="AK65" s="16">
        <f t="shared" ref="AK65" si="111">Y74</f>
        <v>0.55555555555555558</v>
      </c>
      <c r="AL65" s="16">
        <f t="shared" si="24"/>
        <v>3.7339660843799735E-2</v>
      </c>
      <c r="AM65" s="16">
        <f t="shared" si="25"/>
        <v>14.878430682045304</v>
      </c>
      <c r="AO65" s="15">
        <f t="shared" si="26"/>
        <v>44064</v>
      </c>
      <c r="AP65" s="16">
        <f t="shared" si="27"/>
        <v>0.53880597014925369</v>
      </c>
      <c r="AQ65" s="16">
        <f t="shared" si="28"/>
        <v>3.7339660843799735E-2</v>
      </c>
      <c r="AR65" s="16">
        <f t="shared" si="29"/>
        <v>14.429857100288114</v>
      </c>
      <c r="AT65" s="15">
        <f t="shared" si="30"/>
        <v>44064</v>
      </c>
      <c r="AU65" s="16">
        <f t="shared" si="31"/>
        <v>0.45437500000000003</v>
      </c>
      <c r="AV65" s="16">
        <f t="shared" si="32"/>
        <v>3.7339660843799735E-2</v>
      </c>
      <c r="AW65" s="16">
        <f t="shared" si="33"/>
        <v>12.168696494077802</v>
      </c>
      <c r="AY65" s="15">
        <f t="shared" si="34"/>
        <v>44064</v>
      </c>
      <c r="AZ65" s="16">
        <f t="shared" si="35"/>
        <v>0.35602094240837701</v>
      </c>
      <c r="BA65" s="16">
        <f t="shared" si="36"/>
        <v>3.7339660843799735E-2</v>
      </c>
      <c r="BB65" s="16">
        <f t="shared" si="37"/>
        <v>9.5346592433630644</v>
      </c>
      <c r="BD65" s="15">
        <f t="shared" si="38"/>
        <v>44064</v>
      </c>
      <c r="BE65" s="16">
        <f t="shared" si="39"/>
        <v>0.87916666666666665</v>
      </c>
      <c r="BF65" s="16">
        <f t="shared" si="40"/>
        <v>3.7339660843799735E-2</v>
      </c>
      <c r="BG65" s="16">
        <f t="shared" si="41"/>
        <v>23.54511655433669</v>
      </c>
      <c r="BI65" s="15">
        <f t="shared" si="42"/>
        <v>44064</v>
      </c>
      <c r="BJ65" s="16">
        <f t="shared" si="43"/>
        <v>0.35825242718446598</v>
      </c>
      <c r="BK65" s="16">
        <f t="shared" si="44"/>
        <v>3.7339660843799735E-2</v>
      </c>
      <c r="BL65" s="16">
        <f t="shared" si="45"/>
        <v>9.5944210281694069</v>
      </c>
    </row>
    <row r="66" spans="1:64" x14ac:dyDescent="0.25">
      <c r="A66" s="10">
        <v>44056</v>
      </c>
      <c r="B66" s="11">
        <v>-10</v>
      </c>
      <c r="C66" s="11">
        <v>-6</v>
      </c>
      <c r="D66" s="11">
        <v>-7</v>
      </c>
      <c r="E66" s="11">
        <v>-36</v>
      </c>
      <c r="F66" s="11">
        <v>-18</v>
      </c>
      <c r="G66" s="11">
        <v>13</v>
      </c>
      <c r="H66" s="39">
        <v>4.3167575387515797E-2</v>
      </c>
      <c r="J66" s="15">
        <f t="shared" si="12"/>
        <v>44056</v>
      </c>
      <c r="K66" s="16">
        <f t="shared" si="13"/>
        <v>0.46875</v>
      </c>
      <c r="L66" s="16">
        <f t="shared" si="14"/>
        <v>0.37696335078534032</v>
      </c>
      <c r="M66" s="16">
        <f t="shared" si="15"/>
        <v>0.3300970873786408</v>
      </c>
      <c r="N66" s="16">
        <f t="shared" si="16"/>
        <v>0.65277777777777779</v>
      </c>
      <c r="O66" s="16">
        <f t="shared" si="17"/>
        <v>0.56716417910447758</v>
      </c>
      <c r="P66" s="16">
        <f t="shared" si="18"/>
        <v>0.51851851851851849</v>
      </c>
      <c r="Q66" s="16">
        <f t="shared" si="19"/>
        <v>5.8810620389414307E-2</v>
      </c>
      <c r="R66" s="19">
        <v>55</v>
      </c>
      <c r="S66" s="15">
        <f t="shared" si="20"/>
        <v>44056</v>
      </c>
      <c r="T66" s="16">
        <f t="shared" si="56"/>
        <v>0.43062500000000004</v>
      </c>
      <c r="U66" s="16">
        <f t="shared" si="57"/>
        <v>0.33874345549738216</v>
      </c>
      <c r="V66" s="16">
        <f t="shared" si="58"/>
        <v>0.33106796116504855</v>
      </c>
      <c r="W66" s="16">
        <f t="shared" si="59"/>
        <v>0.63333333333333341</v>
      </c>
      <c r="X66" s="16">
        <f t="shared" si="60"/>
        <v>0.57313432835820899</v>
      </c>
      <c r="Y66" s="16">
        <f t="shared" si="61"/>
        <v>0.52962962962962956</v>
      </c>
      <c r="Z66" s="16">
        <f t="shared" si="62"/>
        <v>9.583167295663883E-2</v>
      </c>
      <c r="AB66" s="15">
        <f t="shared" si="21"/>
        <v>44056</v>
      </c>
      <c r="AC66" s="16">
        <f t="shared" si="63"/>
        <v>4.4935561147392873</v>
      </c>
      <c r="AD66" s="16">
        <f t="shared" si="63"/>
        <v>3.5347755605879296</v>
      </c>
      <c r="AE66" s="16">
        <f t="shared" si="79"/>
        <v>3.454682058142172</v>
      </c>
      <c r="AF66" s="16">
        <f t="shared" si="80"/>
        <v>6.6088101542367852</v>
      </c>
      <c r="AG66" s="16">
        <f t="shared" si="81"/>
        <v>5.9806357405190695</v>
      </c>
      <c r="AH66" s="16">
        <f t="shared" si="82"/>
        <v>5.5266658014962573</v>
      </c>
      <c r="AJ66" s="15">
        <f t="shared" si="22"/>
        <v>44065</v>
      </c>
      <c r="AK66" s="16">
        <f t="shared" ref="AK66" si="112">Y75</f>
        <v>0.53703703703703698</v>
      </c>
      <c r="AL66" s="16">
        <f t="shared" si="24"/>
        <v>4.1733700888496691E-2</v>
      </c>
      <c r="AM66" s="16">
        <f t="shared" si="25"/>
        <v>12.86818627640722</v>
      </c>
      <c r="AO66" s="15">
        <f t="shared" si="26"/>
        <v>44065</v>
      </c>
      <c r="AP66" s="16">
        <f t="shared" si="27"/>
        <v>0.57164179104477608</v>
      </c>
      <c r="AQ66" s="16">
        <f t="shared" si="28"/>
        <v>4.1733700888496691E-2</v>
      </c>
      <c r="AR66" s="16">
        <f t="shared" si="29"/>
        <v>13.697366369977054</v>
      </c>
      <c r="AT66" s="15">
        <f t="shared" si="30"/>
        <v>44065</v>
      </c>
      <c r="AU66" s="16">
        <f t="shared" si="31"/>
        <v>0.46500000000000002</v>
      </c>
      <c r="AV66" s="16">
        <f t="shared" si="32"/>
        <v>4.1733700888496691E-2</v>
      </c>
      <c r="AW66" s="16">
        <f t="shared" si="33"/>
        <v>11.142074393123634</v>
      </c>
      <c r="AY66" s="15">
        <f t="shared" si="34"/>
        <v>44065</v>
      </c>
      <c r="AZ66" s="16">
        <f t="shared" si="35"/>
        <v>0.3654450261780105</v>
      </c>
      <c r="BA66" s="16">
        <f t="shared" si="36"/>
        <v>4.1733700888496691E-2</v>
      </c>
      <c r="BB66" s="16">
        <f t="shared" si="37"/>
        <v>8.7565928349944233</v>
      </c>
      <c r="BD66" s="15">
        <f t="shared" si="38"/>
        <v>44065</v>
      </c>
      <c r="BE66" s="16">
        <f t="shared" si="39"/>
        <v>0.93472222222222212</v>
      </c>
      <c r="BF66" s="16">
        <f t="shared" si="40"/>
        <v>4.1733700888496691E-2</v>
      </c>
      <c r="BG66" s="16">
        <f t="shared" si="41"/>
        <v>22.397300079367398</v>
      </c>
      <c r="BI66" s="15">
        <f t="shared" si="42"/>
        <v>44065</v>
      </c>
      <c r="BJ66" s="16">
        <f t="shared" si="43"/>
        <v>0.3689320388349514</v>
      </c>
      <c r="BK66" s="16">
        <f t="shared" si="44"/>
        <v>4.1733700888496691E-2</v>
      </c>
      <c r="BL66" s="16">
        <f t="shared" si="45"/>
        <v>8.8401467154963562</v>
      </c>
    </row>
    <row r="67" spans="1:64" x14ac:dyDescent="0.25">
      <c r="A67" s="10">
        <v>44057</v>
      </c>
      <c r="B67" s="11">
        <v>-12</v>
      </c>
      <c r="C67" s="11">
        <v>-1</v>
      </c>
      <c r="D67" s="11">
        <v>-5</v>
      </c>
      <c r="E67" s="11">
        <v>-35</v>
      </c>
      <c r="F67" s="11">
        <v>-15</v>
      </c>
      <c r="G67" s="11">
        <v>14</v>
      </c>
      <c r="H67" s="39">
        <v>7.8549794295596706E-3</v>
      </c>
      <c r="J67" s="15">
        <f t="shared" si="12"/>
        <v>44057</v>
      </c>
      <c r="K67" s="16">
        <f t="shared" si="13"/>
        <v>0.45624999999999999</v>
      </c>
      <c r="L67" s="16">
        <f t="shared" si="14"/>
        <v>0.40314136125654448</v>
      </c>
      <c r="M67" s="16">
        <f t="shared" si="15"/>
        <v>0.34951456310679613</v>
      </c>
      <c r="N67" s="16">
        <f t="shared" si="16"/>
        <v>0.66666666666666663</v>
      </c>
      <c r="O67" s="16">
        <f t="shared" si="17"/>
        <v>0.61194029850746268</v>
      </c>
      <c r="P67" s="16">
        <f t="shared" si="18"/>
        <v>0.55555555555555558</v>
      </c>
      <c r="Q67" s="16">
        <f t="shared" si="19"/>
        <v>1.070146305998208E-2</v>
      </c>
      <c r="R67" s="19">
        <v>56</v>
      </c>
      <c r="S67" s="15">
        <f t="shared" si="20"/>
        <v>44057</v>
      </c>
      <c r="T67" s="16">
        <f t="shared" si="56"/>
        <v>0.43499999999999994</v>
      </c>
      <c r="U67" s="16">
        <f t="shared" si="57"/>
        <v>0.34712041884816752</v>
      </c>
      <c r="V67" s="16">
        <f t="shared" si="58"/>
        <v>0.33689320388349508</v>
      </c>
      <c r="W67" s="16">
        <f t="shared" si="59"/>
        <v>0.63611111111111107</v>
      </c>
      <c r="X67" s="16">
        <f t="shared" si="60"/>
        <v>0.58358208955223889</v>
      </c>
      <c r="Y67" s="16">
        <f t="shared" si="61"/>
        <v>0.52962962962962956</v>
      </c>
      <c r="Z67" s="16">
        <f t="shared" si="62"/>
        <v>7.8007597978958912E-2</v>
      </c>
      <c r="AB67" s="15">
        <f t="shared" si="21"/>
        <v>44057</v>
      </c>
      <c r="AC67" s="16">
        <f t="shared" si="63"/>
        <v>5.5763798818332164</v>
      </c>
      <c r="AD67" s="16">
        <f t="shared" si="63"/>
        <v>4.449828322387221</v>
      </c>
      <c r="AE67" s="16">
        <f t="shared" si="79"/>
        <v>4.3187229527868007</v>
      </c>
      <c r="AF67" s="16">
        <f t="shared" si="80"/>
        <v>8.1544763278403991</v>
      </c>
      <c r="AG67" s="16">
        <f t="shared" si="81"/>
        <v>7.481092927763898</v>
      </c>
      <c r="AH67" s="16">
        <f t="shared" si="82"/>
        <v>6.7894620953780329</v>
      </c>
      <c r="AJ67" s="15">
        <f t="shared" si="22"/>
        <v>44066</v>
      </c>
      <c r="AK67" s="16">
        <f t="shared" ref="AK67" si="113">Y76</f>
        <v>0.55925925925925923</v>
      </c>
      <c r="AL67" s="16">
        <f t="shared" si="24"/>
        <v>3.8890620502924862E-2</v>
      </c>
      <c r="AM67" s="16">
        <f t="shared" si="25"/>
        <v>14.380312065661148</v>
      </c>
      <c r="AO67" s="15">
        <f t="shared" si="26"/>
        <v>44066</v>
      </c>
      <c r="AP67" s="16">
        <f t="shared" si="27"/>
        <v>0.59850746268656718</v>
      </c>
      <c r="AQ67" s="16">
        <f t="shared" si="28"/>
        <v>3.8890620502924862E-2</v>
      </c>
      <c r="AR67" s="16">
        <f t="shared" si="29"/>
        <v>15.389506645736212</v>
      </c>
      <c r="AT67" s="15">
        <f t="shared" si="30"/>
        <v>44066</v>
      </c>
      <c r="AU67" s="16">
        <f t="shared" si="31"/>
        <v>0.47125000000000006</v>
      </c>
      <c r="AV67" s="16">
        <f t="shared" si="32"/>
        <v>3.8890620502924862E-2</v>
      </c>
      <c r="AW67" s="16">
        <f t="shared" si="33"/>
        <v>12.11731759241431</v>
      </c>
      <c r="AY67" s="15">
        <f t="shared" si="34"/>
        <v>44066</v>
      </c>
      <c r="AZ67" s="16">
        <f t="shared" si="35"/>
        <v>0.36858638743455502</v>
      </c>
      <c r="BA67" s="16">
        <f t="shared" si="36"/>
        <v>3.8890620502924862E-2</v>
      </c>
      <c r="BB67" s="16">
        <f t="shared" si="37"/>
        <v>9.4775136695706514</v>
      </c>
      <c r="BD67" s="15">
        <f t="shared" si="38"/>
        <v>44066</v>
      </c>
      <c r="BE67" s="16">
        <f t="shared" si="39"/>
        <v>0.98472222222222217</v>
      </c>
      <c r="BF67" s="16">
        <f t="shared" si="40"/>
        <v>3.8890620502924862E-2</v>
      </c>
      <c r="BG67" s="16">
        <f t="shared" si="41"/>
        <v>25.320301128858659</v>
      </c>
      <c r="BI67" s="15">
        <f t="shared" si="42"/>
        <v>44066</v>
      </c>
      <c r="BJ67" s="16">
        <f t="shared" si="43"/>
        <v>0.37572815533980575</v>
      </c>
      <c r="BK67" s="16">
        <f t="shared" si="44"/>
        <v>3.8890620502924862E-2</v>
      </c>
      <c r="BL67" s="16">
        <f t="shared" si="45"/>
        <v>9.6611509531340136</v>
      </c>
    </row>
    <row r="68" spans="1:64" x14ac:dyDescent="0.25">
      <c r="A68" s="10">
        <v>44058</v>
      </c>
      <c r="B68" s="11">
        <v>-14</v>
      </c>
      <c r="C68" s="11">
        <v>-12</v>
      </c>
      <c r="D68" s="11">
        <v>-3</v>
      </c>
      <c r="E68" s="11">
        <v>-36</v>
      </c>
      <c r="F68" s="11">
        <v>2</v>
      </c>
      <c r="G68" s="11">
        <v>11</v>
      </c>
      <c r="H68" s="39">
        <v>2.0580355186583899E-2</v>
      </c>
      <c r="J68" s="15">
        <f t="shared" si="12"/>
        <v>44058</v>
      </c>
      <c r="K68" s="16">
        <f t="shared" si="13"/>
        <v>0.44374999999999998</v>
      </c>
      <c r="L68" s="16">
        <f t="shared" si="14"/>
        <v>0.34554973821989526</v>
      </c>
      <c r="M68" s="16">
        <f t="shared" si="15"/>
        <v>0.36893203883495146</v>
      </c>
      <c r="N68" s="16">
        <f t="shared" si="16"/>
        <v>0.65277777777777779</v>
      </c>
      <c r="O68" s="16">
        <f t="shared" si="17"/>
        <v>0.86567164179104472</v>
      </c>
      <c r="P68" s="16">
        <f t="shared" si="18"/>
        <v>0.44444444444444442</v>
      </c>
      <c r="Q68" s="16">
        <f t="shared" si="19"/>
        <v>2.8038254302963118E-2</v>
      </c>
      <c r="R68" s="19">
        <v>57</v>
      </c>
      <c r="S68" s="15">
        <f t="shared" si="20"/>
        <v>44058</v>
      </c>
      <c r="T68" s="16">
        <f t="shared" si="56"/>
        <v>0.43749999999999989</v>
      </c>
      <c r="U68" s="16">
        <f t="shared" si="57"/>
        <v>0.34921465968586385</v>
      </c>
      <c r="V68" s="16">
        <f t="shared" si="58"/>
        <v>0.34951456310679607</v>
      </c>
      <c r="W68" s="16">
        <f t="shared" si="59"/>
        <v>0.64166666666666672</v>
      </c>
      <c r="X68" s="16">
        <f t="shared" si="60"/>
        <v>0.62388059701492549</v>
      </c>
      <c r="Y68" s="16">
        <f t="shared" si="61"/>
        <v>0.51851851851851838</v>
      </c>
      <c r="Z68" s="16">
        <f t="shared" si="62"/>
        <v>7.9148424248993265E-2</v>
      </c>
      <c r="AB68" s="15">
        <f t="shared" si="21"/>
        <v>44058</v>
      </c>
      <c r="AC68" s="16">
        <f t="shared" si="63"/>
        <v>5.5275895149051522</v>
      </c>
      <c r="AD68" s="16">
        <f t="shared" si="63"/>
        <v>4.4121492373274345</v>
      </c>
      <c r="AE68" s="16">
        <f t="shared" si="79"/>
        <v>4.4159383641960721</v>
      </c>
      <c r="AF68" s="16">
        <f t="shared" si="80"/>
        <v>8.1071312885275599</v>
      </c>
      <c r="AG68" s="16">
        <f t="shared" si="81"/>
        <v>7.8824133636856448</v>
      </c>
      <c r="AH68" s="16">
        <f t="shared" si="82"/>
        <v>6.5512172028505509</v>
      </c>
      <c r="AJ68" s="15">
        <f t="shared" si="22"/>
        <v>44067</v>
      </c>
      <c r="AK68" s="16">
        <f t="shared" ref="AK68" si="114">Y77</f>
        <v>0.55185185185185182</v>
      </c>
      <c r="AL68" s="16">
        <f t="shared" si="24"/>
        <v>4.2508516182796094E-2</v>
      </c>
      <c r="AM68" s="16">
        <f t="shared" si="25"/>
        <v>12.982148082486951</v>
      </c>
      <c r="AO68" s="15">
        <f t="shared" si="26"/>
        <v>44067</v>
      </c>
      <c r="AP68" s="16">
        <f t="shared" si="27"/>
        <v>0.59850746268656718</v>
      </c>
      <c r="AQ68" s="16">
        <f t="shared" si="28"/>
        <v>4.2508516182796094E-2</v>
      </c>
      <c r="AR68" s="16">
        <f t="shared" si="29"/>
        <v>14.079707231201665</v>
      </c>
      <c r="AT68" s="15">
        <f t="shared" si="30"/>
        <v>44067</v>
      </c>
      <c r="AU68" s="16">
        <f t="shared" si="31"/>
        <v>0.47874999999999995</v>
      </c>
      <c r="AV68" s="16">
        <f t="shared" si="32"/>
        <v>4.2508516182796094E-2</v>
      </c>
      <c r="AW68" s="16">
        <f t="shared" si="33"/>
        <v>11.262449104110534</v>
      </c>
      <c r="AY68" s="15">
        <f t="shared" si="34"/>
        <v>44067</v>
      </c>
      <c r="AZ68" s="16">
        <f t="shared" si="35"/>
        <v>0.36910994764397909</v>
      </c>
      <c r="BA68" s="16">
        <f t="shared" si="36"/>
        <v>4.2508516182796094E-2</v>
      </c>
      <c r="BB68" s="16">
        <f t="shared" si="37"/>
        <v>8.6831999982479751</v>
      </c>
      <c r="BD68" s="15">
        <f t="shared" si="38"/>
        <v>44067</v>
      </c>
      <c r="BE68" s="16">
        <f t="shared" si="39"/>
        <v>1.0333333333333337</v>
      </c>
      <c r="BF68" s="16">
        <f t="shared" si="40"/>
        <v>4.2508516182796094E-2</v>
      </c>
      <c r="BG68" s="16">
        <f t="shared" si="41"/>
        <v>24.308854463180271</v>
      </c>
      <c r="BI68" s="15">
        <f t="shared" si="42"/>
        <v>44067</v>
      </c>
      <c r="BJ68" s="16">
        <f t="shared" si="43"/>
        <v>0.38058252427184458</v>
      </c>
      <c r="BK68" s="16">
        <f t="shared" si="44"/>
        <v>4.2508516182796094E-2</v>
      </c>
      <c r="BL68" s="16">
        <f t="shared" si="45"/>
        <v>8.9530888971813294</v>
      </c>
    </row>
    <row r="69" spans="1:64" x14ac:dyDescent="0.25">
      <c r="A69" s="10">
        <v>44059</v>
      </c>
      <c r="B69" s="11">
        <v>-70</v>
      </c>
      <c r="C69" s="11">
        <v>-63</v>
      </c>
      <c r="D69" s="11">
        <v>-15</v>
      </c>
      <c r="E69" s="11">
        <v>-50</v>
      </c>
      <c r="F69" s="11">
        <v>-20</v>
      </c>
      <c r="G69" s="11">
        <v>17</v>
      </c>
      <c r="H69" s="39">
        <v>1.74842855229464E-2</v>
      </c>
      <c r="J69" s="15">
        <f t="shared" si="12"/>
        <v>44059</v>
      </c>
      <c r="K69" s="16">
        <f t="shared" si="13"/>
        <v>9.375E-2</v>
      </c>
      <c r="L69" s="16">
        <f t="shared" si="14"/>
        <v>7.8534031413612565E-2</v>
      </c>
      <c r="M69" s="16">
        <f t="shared" si="15"/>
        <v>0.25242718446601942</v>
      </c>
      <c r="N69" s="16">
        <f t="shared" si="16"/>
        <v>0.45833333333333331</v>
      </c>
      <c r="O69" s="16">
        <f t="shared" si="17"/>
        <v>0.53731343283582089</v>
      </c>
      <c r="P69" s="16">
        <f t="shared" si="18"/>
        <v>0.66666666666666663</v>
      </c>
      <c r="Q69" s="16">
        <f t="shared" si="19"/>
        <v>2.3820232418416291E-2</v>
      </c>
      <c r="R69" s="19">
        <v>58</v>
      </c>
      <c r="S69" s="15">
        <f t="shared" si="20"/>
        <v>44059</v>
      </c>
      <c r="T69" s="16">
        <f t="shared" si="56"/>
        <v>0.39812499999999995</v>
      </c>
      <c r="U69" s="16">
        <f t="shared" si="57"/>
        <v>0.31884816753926698</v>
      </c>
      <c r="V69" s="16">
        <f t="shared" si="58"/>
        <v>0.34077669902912616</v>
      </c>
      <c r="W69" s="16">
        <f t="shared" si="59"/>
        <v>0.6166666666666667</v>
      </c>
      <c r="X69" s="16">
        <f t="shared" si="60"/>
        <v>0.62537313432835828</v>
      </c>
      <c r="Y69" s="16">
        <f t="shared" si="61"/>
        <v>0.53333333333333344</v>
      </c>
      <c r="Z69" s="16">
        <f t="shared" si="62"/>
        <v>7.9934854666780658E-2</v>
      </c>
      <c r="AB69" s="15">
        <f t="shared" si="21"/>
        <v>44059</v>
      </c>
      <c r="AC69" s="16">
        <f t="shared" si="63"/>
        <v>4.9806183004852924</v>
      </c>
      <c r="AD69" s="16">
        <f t="shared" si="63"/>
        <v>3.9888502815002171</v>
      </c>
      <c r="AE69" s="16">
        <f t="shared" si="79"/>
        <v>4.2631803166428499</v>
      </c>
      <c r="AF69" s="16">
        <f t="shared" si="80"/>
        <v>7.7146154732791565</v>
      </c>
      <c r="AG69" s="16">
        <f t="shared" si="81"/>
        <v>7.8235350140475202</v>
      </c>
      <c r="AH69" s="16">
        <f t="shared" si="82"/>
        <v>6.6720998687819746</v>
      </c>
      <c r="AJ69" s="15">
        <f t="shared" si="22"/>
        <v>44068</v>
      </c>
      <c r="AK69" s="16">
        <f t="shared" ref="AK69" si="115">Y78</f>
        <v>0.562962962962963</v>
      </c>
      <c r="AL69" s="16">
        <f t="shared" si="24"/>
        <v>4.2739869039742008E-2</v>
      </c>
      <c r="AM69" s="16">
        <f t="shared" si="25"/>
        <v>13.171845763951392</v>
      </c>
      <c r="AO69" s="15">
        <f t="shared" si="26"/>
        <v>44068</v>
      </c>
      <c r="AP69" s="16">
        <f t="shared" si="27"/>
        <v>0.56716417910447769</v>
      </c>
      <c r="AQ69" s="16">
        <f t="shared" si="28"/>
        <v>4.2739869039742008E-2</v>
      </c>
      <c r="AR69" s="16">
        <f t="shared" si="29"/>
        <v>13.270143120398791</v>
      </c>
      <c r="AT69" s="15">
        <f t="shared" si="30"/>
        <v>44068</v>
      </c>
      <c r="AU69" s="16">
        <f t="shared" si="31"/>
        <v>0.48749999999999999</v>
      </c>
      <c r="AV69" s="16">
        <f t="shared" si="32"/>
        <v>4.2739869039742008E-2</v>
      </c>
      <c r="AW69" s="16">
        <f t="shared" si="33"/>
        <v>11.406211833421722</v>
      </c>
      <c r="AY69" s="15">
        <f t="shared" si="34"/>
        <v>44068</v>
      </c>
      <c r="AZ69" s="16">
        <f t="shared" si="35"/>
        <v>0.37539267015706812</v>
      </c>
      <c r="BA69" s="16">
        <f t="shared" si="36"/>
        <v>4.2739869039742008E-2</v>
      </c>
      <c r="BB69" s="16">
        <f t="shared" si="37"/>
        <v>8.7831965467186208</v>
      </c>
      <c r="BD69" s="15">
        <f t="shared" si="38"/>
        <v>44068</v>
      </c>
      <c r="BE69" s="16">
        <f t="shared" si="39"/>
        <v>1.0833333333333333</v>
      </c>
      <c r="BF69" s="16">
        <f t="shared" si="40"/>
        <v>4.2739869039742008E-2</v>
      </c>
      <c r="BG69" s="16">
        <f t="shared" si="41"/>
        <v>25.347137407603824</v>
      </c>
      <c r="BI69" s="15">
        <f t="shared" si="42"/>
        <v>44068</v>
      </c>
      <c r="BJ69" s="16">
        <f t="shared" si="43"/>
        <v>0.3834951456310679</v>
      </c>
      <c r="BK69" s="16">
        <f t="shared" si="44"/>
        <v>4.2739869039742008E-2</v>
      </c>
      <c r="BL69" s="16">
        <f t="shared" si="45"/>
        <v>8.9727730628858939</v>
      </c>
    </row>
    <row r="70" spans="1:64" x14ac:dyDescent="0.25">
      <c r="A70" s="10">
        <v>44060</v>
      </c>
      <c r="B70" s="11"/>
      <c r="C70" s="11"/>
      <c r="D70" s="11"/>
      <c r="E70" s="11"/>
      <c r="F70" s="11">
        <v>-20</v>
      </c>
      <c r="G70" s="11">
        <v>13</v>
      </c>
      <c r="H70" s="39">
        <v>3.3434871666304898E-2</v>
      </c>
      <c r="J70" s="15">
        <f t="shared" si="12"/>
        <v>44060</v>
      </c>
      <c r="K70" s="16">
        <f t="shared" si="13"/>
        <v>0.53125</v>
      </c>
      <c r="L70" s="16">
        <f t="shared" si="14"/>
        <v>0.40837696335078533</v>
      </c>
      <c r="M70" s="16">
        <f t="shared" si="15"/>
        <v>0.39805825242718446</v>
      </c>
      <c r="N70" s="16">
        <f t="shared" si="16"/>
        <v>1.1527777777777777</v>
      </c>
      <c r="O70" s="16">
        <f t="shared" si="17"/>
        <v>0.53731343283582089</v>
      </c>
      <c r="P70" s="16">
        <f t="shared" si="18"/>
        <v>0.51851851851851849</v>
      </c>
      <c r="Q70" s="16">
        <f t="shared" si="19"/>
        <v>4.5550984221006521E-2</v>
      </c>
      <c r="R70" s="19">
        <v>59</v>
      </c>
      <c r="S70" s="15">
        <f t="shared" si="20"/>
        <v>44060</v>
      </c>
      <c r="T70" s="16">
        <f t="shared" si="56"/>
        <v>0.40937499999999999</v>
      </c>
      <c r="U70" s="16">
        <f t="shared" si="57"/>
        <v>0.3287958115183246</v>
      </c>
      <c r="V70" s="16">
        <f t="shared" si="58"/>
        <v>0.34757281553398051</v>
      </c>
      <c r="W70" s="16">
        <f t="shared" si="59"/>
        <v>0.67361111111111105</v>
      </c>
      <c r="X70" s="16">
        <f t="shared" si="60"/>
        <v>0.62388059701492538</v>
      </c>
      <c r="Y70" s="16">
        <f t="shared" si="61"/>
        <v>0.52962962962962967</v>
      </c>
      <c r="Z70" s="16">
        <f t="shared" si="62"/>
        <v>3.9991285547055985E-2</v>
      </c>
      <c r="AB70" s="15">
        <f t="shared" si="21"/>
        <v>44060</v>
      </c>
      <c r="AC70" s="16">
        <f t="shared" si="63"/>
        <v>10.236605160349407</v>
      </c>
      <c r="AD70" s="16">
        <f t="shared" si="63"/>
        <v>8.2216864754558845</v>
      </c>
      <c r="AE70" s="16">
        <f t="shared" si="79"/>
        <v>8.6912138677064252</v>
      </c>
      <c r="AF70" s="16">
        <f t="shared" si="80"/>
        <v>16.843947422457887</v>
      </c>
      <c r="AG70" s="16">
        <f t="shared" si="81"/>
        <v>15.600413652140103</v>
      </c>
      <c r="AH70" s="16">
        <f t="shared" si="82"/>
        <v>13.243626014633557</v>
      </c>
      <c r="AJ70" s="15">
        <f t="shared" si="22"/>
        <v>44069</v>
      </c>
      <c r="AK70" s="16">
        <f t="shared" ref="AK70" si="116">Y79</f>
        <v>0.55185185185185182</v>
      </c>
      <c r="AL70" s="16">
        <f t="shared" si="24"/>
        <v>4.3461412514626908E-2</v>
      </c>
      <c r="AM70" s="16">
        <f t="shared" si="25"/>
        <v>12.697513033340242</v>
      </c>
      <c r="AO70" s="15">
        <f t="shared" si="26"/>
        <v>44069</v>
      </c>
      <c r="AP70" s="16">
        <f t="shared" si="27"/>
        <v>0.56865671641791038</v>
      </c>
      <c r="AQ70" s="16">
        <f t="shared" si="28"/>
        <v>4.3461412514626908E-2</v>
      </c>
      <c r="AR70" s="16">
        <f t="shared" si="29"/>
        <v>13.08417475447972</v>
      </c>
      <c r="AT70" s="15">
        <f t="shared" si="30"/>
        <v>44069</v>
      </c>
      <c r="AU70" s="16">
        <f t="shared" si="31"/>
        <v>0.53125</v>
      </c>
      <c r="AV70" s="16">
        <f t="shared" si="32"/>
        <v>4.3461412514626908E-2</v>
      </c>
      <c r="AW70" s="16">
        <f t="shared" si="33"/>
        <v>12.223486749796919</v>
      </c>
      <c r="AY70" s="15">
        <f t="shared" si="34"/>
        <v>44069</v>
      </c>
      <c r="AZ70" s="16">
        <f t="shared" si="35"/>
        <v>0.40837696335078533</v>
      </c>
      <c r="BA70" s="16">
        <f t="shared" si="36"/>
        <v>4.3461412514626908E-2</v>
      </c>
      <c r="BB70" s="16">
        <f t="shared" si="37"/>
        <v>9.3963113420058857</v>
      </c>
      <c r="BD70" s="15">
        <f t="shared" si="38"/>
        <v>44069</v>
      </c>
      <c r="BE70" s="16">
        <f t="shared" si="39"/>
        <v>1.1527777777777779</v>
      </c>
      <c r="BF70" s="16">
        <f t="shared" si="40"/>
        <v>4.3461412514626908E-2</v>
      </c>
      <c r="BG70" s="16">
        <f t="shared" si="41"/>
        <v>26.524167326356714</v>
      </c>
      <c r="BI70" s="15">
        <f t="shared" si="42"/>
        <v>44069</v>
      </c>
      <c r="BJ70" s="16">
        <f t="shared" si="43"/>
        <v>0.3980582524271844</v>
      </c>
      <c r="BK70" s="16">
        <f t="shared" si="44"/>
        <v>4.3461412514626908E-2</v>
      </c>
      <c r="BL70" s="16">
        <f t="shared" si="45"/>
        <v>9.1588889867124816</v>
      </c>
    </row>
    <row r="71" spans="1:64" x14ac:dyDescent="0.25">
      <c r="A71" s="10">
        <v>44061</v>
      </c>
      <c r="B71" s="11"/>
      <c r="C71" s="11"/>
      <c r="D71" s="11"/>
      <c r="E71" s="11"/>
      <c r="F71" s="11">
        <v>-19</v>
      </c>
      <c r="G71" s="11">
        <v>13</v>
      </c>
      <c r="H71" s="39">
        <v>4.5861508766747203E-2</v>
      </c>
      <c r="J71" s="15">
        <f t="shared" si="12"/>
        <v>44061</v>
      </c>
      <c r="K71" s="16">
        <f t="shared" si="13"/>
        <v>0.53125</v>
      </c>
      <c r="L71" s="16">
        <f t="shared" si="14"/>
        <v>0.40837696335078533</v>
      </c>
      <c r="M71" s="16">
        <f t="shared" si="15"/>
        <v>0.39805825242718446</v>
      </c>
      <c r="N71" s="16">
        <f t="shared" si="16"/>
        <v>1.1527777777777777</v>
      </c>
      <c r="O71" s="16">
        <f t="shared" si="17"/>
        <v>0.55223880597014929</v>
      </c>
      <c r="P71" s="16">
        <f t="shared" si="18"/>
        <v>0.51851851851851849</v>
      </c>
      <c r="Q71" s="16">
        <f t="shared" si="19"/>
        <v>6.2480780038134565E-2</v>
      </c>
      <c r="R71" s="19">
        <v>60</v>
      </c>
      <c r="S71" s="15">
        <f t="shared" si="20"/>
        <v>44061</v>
      </c>
      <c r="T71" s="16">
        <f t="shared" si="56"/>
        <v>0.41999999999999993</v>
      </c>
      <c r="U71" s="16">
        <f t="shared" si="57"/>
        <v>0.3371727748691099</v>
      </c>
      <c r="V71" s="16">
        <f t="shared" si="58"/>
        <v>0.34854368932038826</v>
      </c>
      <c r="W71" s="16">
        <f t="shared" si="59"/>
        <v>0.72638888888888886</v>
      </c>
      <c r="X71" s="16">
        <f t="shared" si="60"/>
        <v>0.59701492537313428</v>
      </c>
      <c r="Y71" s="16">
        <f t="shared" si="61"/>
        <v>0.53703703703703698</v>
      </c>
      <c r="Z71" s="16">
        <f t="shared" si="62"/>
        <v>4.3377454167752572E-2</v>
      </c>
      <c r="AB71" s="15">
        <f t="shared" si="21"/>
        <v>44061</v>
      </c>
      <c r="AC71" s="16">
        <f t="shared" si="63"/>
        <v>9.6824492828865463</v>
      </c>
      <c r="AD71" s="16">
        <f t="shared" si="63"/>
        <v>7.7729959339054302</v>
      </c>
      <c r="AE71" s="16">
        <f t="shared" si="79"/>
        <v>8.0351347493210117</v>
      </c>
      <c r="AF71" s="16">
        <f t="shared" si="80"/>
        <v>16.745770419807091</v>
      </c>
      <c r="AG71" s="16">
        <f t="shared" si="81"/>
        <v>13.763254133456357</v>
      </c>
      <c r="AH71" s="16">
        <f t="shared" si="82"/>
        <v>12.380556843197084</v>
      </c>
      <c r="AJ71" s="15">
        <f t="shared" si="22"/>
        <v>44070</v>
      </c>
      <c r="AK71" s="16">
        <f t="shared" ref="AK71" si="117">Y80</f>
        <v>0.55555555555555558</v>
      </c>
      <c r="AL71" s="16">
        <f t="shared" si="24"/>
        <v>4.0501019365095405E-2</v>
      </c>
      <c r="AM71" s="16">
        <f t="shared" si="25"/>
        <v>13.717075872770367</v>
      </c>
      <c r="AO71" s="15">
        <f t="shared" si="26"/>
        <v>44070</v>
      </c>
      <c r="AP71" s="16">
        <f t="shared" si="27"/>
        <v>0.57164179104477619</v>
      </c>
      <c r="AQ71" s="16">
        <f t="shared" si="28"/>
        <v>4.0501019365095405E-2</v>
      </c>
      <c r="AR71" s="16">
        <f t="shared" si="29"/>
        <v>14.11425687565357</v>
      </c>
      <c r="AT71" s="15">
        <f t="shared" si="30"/>
        <v>44070</v>
      </c>
      <c r="AU71" s="16">
        <f t="shared" si="31"/>
        <v>0.53125</v>
      </c>
      <c r="AV71" s="16">
        <f t="shared" si="32"/>
        <v>4.0501019365095405E-2</v>
      </c>
      <c r="AW71" s="16">
        <f t="shared" si="33"/>
        <v>13.116953803336663</v>
      </c>
      <c r="AY71" s="15">
        <f t="shared" si="34"/>
        <v>44070</v>
      </c>
      <c r="AZ71" s="16">
        <f t="shared" si="35"/>
        <v>0.40837696335078533</v>
      </c>
      <c r="BA71" s="16">
        <f t="shared" si="36"/>
        <v>4.0501019365095405E-2</v>
      </c>
      <c r="BB71" s="16">
        <f t="shared" si="37"/>
        <v>10.083128023753714</v>
      </c>
      <c r="BD71" s="15">
        <f t="shared" si="38"/>
        <v>44070</v>
      </c>
      <c r="BE71" s="16">
        <f t="shared" si="39"/>
        <v>1.1527777777777779</v>
      </c>
      <c r="BF71" s="16">
        <f t="shared" si="40"/>
        <v>4.0501019365095405E-2</v>
      </c>
      <c r="BG71" s="16">
        <f t="shared" si="41"/>
        <v>28.462932435998514</v>
      </c>
      <c r="BI71" s="15">
        <f t="shared" si="42"/>
        <v>44070</v>
      </c>
      <c r="BJ71" s="16">
        <f t="shared" si="43"/>
        <v>0.3980582524271844</v>
      </c>
      <c r="BK71" s="16">
        <f t="shared" si="44"/>
        <v>4.0501019365095405E-2</v>
      </c>
      <c r="BL71" s="16">
        <f t="shared" si="45"/>
        <v>9.8283514505869203</v>
      </c>
    </row>
    <row r="72" spans="1:64" x14ac:dyDescent="0.25">
      <c r="A72" s="10">
        <v>44062</v>
      </c>
      <c r="B72" s="11"/>
      <c r="C72" s="11"/>
      <c r="D72" s="11"/>
      <c r="E72" s="11"/>
      <c r="F72" s="11">
        <v>-21</v>
      </c>
      <c r="G72" s="11">
        <v>12</v>
      </c>
      <c r="H72" s="39">
        <v>3.1854156859401503E-2</v>
      </c>
      <c r="J72" s="15">
        <f t="shared" si="12"/>
        <v>44062</v>
      </c>
      <c r="K72" s="16">
        <f t="shared" si="13"/>
        <v>0.53125</v>
      </c>
      <c r="L72" s="16">
        <f t="shared" si="14"/>
        <v>0.40837696335078533</v>
      </c>
      <c r="M72" s="16">
        <f t="shared" si="15"/>
        <v>0.39805825242718446</v>
      </c>
      <c r="N72" s="16">
        <f t="shared" si="16"/>
        <v>1.1527777777777777</v>
      </c>
      <c r="O72" s="16">
        <f t="shared" si="17"/>
        <v>0.52238805970149249</v>
      </c>
      <c r="P72" s="16">
        <f t="shared" si="18"/>
        <v>0.48148148148148145</v>
      </c>
      <c r="Q72" s="16">
        <f t="shared" si="19"/>
        <v>4.3397450750150363E-2</v>
      </c>
      <c r="R72" s="19">
        <v>61</v>
      </c>
      <c r="S72" s="15">
        <f t="shared" si="20"/>
        <v>44062</v>
      </c>
      <c r="T72" s="16">
        <f t="shared" si="56"/>
        <v>0.4375</v>
      </c>
      <c r="U72" s="16">
        <f t="shared" si="57"/>
        <v>0.34712041884816752</v>
      </c>
      <c r="V72" s="16">
        <f t="shared" si="58"/>
        <v>0.35436893203883491</v>
      </c>
      <c r="W72" s="16">
        <f t="shared" si="59"/>
        <v>0.7847222222222221</v>
      </c>
      <c r="X72" s="16">
        <f t="shared" si="60"/>
        <v>0.57611940298507458</v>
      </c>
      <c r="Y72" s="16">
        <f t="shared" si="61"/>
        <v>0.53703703703703698</v>
      </c>
      <c r="Z72" s="16">
        <f t="shared" si="62"/>
        <v>4.0085557343789255E-2</v>
      </c>
      <c r="AB72" s="15">
        <f t="shared" si="21"/>
        <v>44062</v>
      </c>
      <c r="AC72" s="16">
        <f t="shared" si="63"/>
        <v>10.914155346471315</v>
      </c>
      <c r="AD72" s="16">
        <f t="shared" si="63"/>
        <v>8.6594884005510622</v>
      </c>
      <c r="AE72" s="16">
        <f t="shared" si="79"/>
        <v>8.8403144553942408</v>
      </c>
      <c r="AF72" s="16">
        <f t="shared" si="80"/>
        <v>19.576183399226323</v>
      </c>
      <c r="AG72" s="16">
        <f t="shared" si="81"/>
        <v>14.372243799532376</v>
      </c>
      <c r="AH72" s="16">
        <f t="shared" si="82"/>
        <v>13.39727005492775</v>
      </c>
      <c r="AJ72" s="15">
        <f t="shared" si="22"/>
        <v>44071</v>
      </c>
      <c r="AK72" s="16">
        <f t="shared" ref="AK72" si="118">Y81</f>
        <v>0.55555555555555547</v>
      </c>
      <c r="AL72" s="16">
        <f t="shared" si="24"/>
        <v>3.6774489379472662E-2</v>
      </c>
      <c r="AM72" s="16">
        <f t="shared" si="25"/>
        <v>15.107090946194452</v>
      </c>
      <c r="AO72" s="15">
        <f t="shared" si="26"/>
        <v>44071</v>
      </c>
      <c r="AP72" s="16">
        <f t="shared" si="27"/>
        <v>0.58208955223880599</v>
      </c>
      <c r="AQ72" s="16">
        <f t="shared" si="28"/>
        <v>3.6774489379472662E-2</v>
      </c>
      <c r="AR72" s="16">
        <f t="shared" si="29"/>
        <v>15.82862364810225</v>
      </c>
      <c r="AT72" s="15">
        <f t="shared" si="30"/>
        <v>44071</v>
      </c>
      <c r="AU72" s="16">
        <f t="shared" si="31"/>
        <v>0.53125</v>
      </c>
      <c r="AV72" s="16">
        <f t="shared" si="32"/>
        <v>3.6774489379472662E-2</v>
      </c>
      <c r="AW72" s="16">
        <f t="shared" si="33"/>
        <v>14.446155717298447</v>
      </c>
      <c r="AY72" s="15">
        <f t="shared" si="34"/>
        <v>44071</v>
      </c>
      <c r="AZ72" s="16">
        <f t="shared" si="35"/>
        <v>0.40837696335078533</v>
      </c>
      <c r="BA72" s="16">
        <f t="shared" si="36"/>
        <v>3.6774489379472662E-2</v>
      </c>
      <c r="BB72" s="16">
        <f t="shared" si="37"/>
        <v>11.10489826620786</v>
      </c>
      <c r="BD72" s="15">
        <f t="shared" si="38"/>
        <v>44071</v>
      </c>
      <c r="BE72" s="16">
        <f t="shared" si="39"/>
        <v>1.1527777777777779</v>
      </c>
      <c r="BF72" s="16">
        <f t="shared" si="40"/>
        <v>3.6774489379472662E-2</v>
      </c>
      <c r="BG72" s="16">
        <f t="shared" si="41"/>
        <v>31.347213713353494</v>
      </c>
      <c r="BI72" s="15">
        <f t="shared" si="42"/>
        <v>44071</v>
      </c>
      <c r="BJ72" s="16">
        <f t="shared" si="43"/>
        <v>0.3980582524271844</v>
      </c>
      <c r="BK72" s="16">
        <f t="shared" si="44"/>
        <v>3.6774489379472662E-2</v>
      </c>
      <c r="BL72" s="16">
        <f t="shared" si="45"/>
        <v>10.824303998341268</v>
      </c>
    </row>
    <row r="73" spans="1:64" x14ac:dyDescent="0.25">
      <c r="A73" s="10">
        <v>44063</v>
      </c>
      <c r="B73" s="11"/>
      <c r="C73" s="11"/>
      <c r="D73" s="11"/>
      <c r="E73" s="11"/>
      <c r="F73" s="11">
        <v>-34</v>
      </c>
      <c r="G73" s="11">
        <v>15</v>
      </c>
      <c r="H73" s="39">
        <v>1.8059266334071299E-2</v>
      </c>
      <c r="J73" s="15">
        <f t="shared" si="12"/>
        <v>44063</v>
      </c>
      <c r="K73" s="16">
        <f t="shared" si="13"/>
        <v>0.53125</v>
      </c>
      <c r="L73" s="16">
        <f t="shared" si="14"/>
        <v>0.40837696335078533</v>
      </c>
      <c r="M73" s="16">
        <f t="shared" si="15"/>
        <v>0.39805825242718446</v>
      </c>
      <c r="N73" s="16">
        <f t="shared" si="16"/>
        <v>1.1527777777777777</v>
      </c>
      <c r="O73" s="16">
        <f t="shared" si="17"/>
        <v>0.32835820895522388</v>
      </c>
      <c r="P73" s="16">
        <f t="shared" si="18"/>
        <v>0.59259259259259256</v>
      </c>
      <c r="Q73" s="16">
        <f t="shared" si="19"/>
        <v>2.4603574496601284E-2</v>
      </c>
      <c r="R73" s="19">
        <v>62</v>
      </c>
      <c r="S73" s="15">
        <f t="shared" si="20"/>
        <v>44063</v>
      </c>
      <c r="T73" s="16">
        <f t="shared" si="56"/>
        <v>0.44374999999999998</v>
      </c>
      <c r="U73" s="16">
        <f t="shared" si="57"/>
        <v>0.34973821989528797</v>
      </c>
      <c r="V73" s="16">
        <f t="shared" si="58"/>
        <v>0.35631067961165042</v>
      </c>
      <c r="W73" s="16">
        <f t="shared" si="59"/>
        <v>0.83333333333333326</v>
      </c>
      <c r="X73" s="16">
        <f t="shared" si="60"/>
        <v>0.55671641791044757</v>
      </c>
      <c r="Y73" s="16">
        <f t="shared" si="61"/>
        <v>0.54444444444444451</v>
      </c>
      <c r="Z73" s="16">
        <f t="shared" si="62"/>
        <v>3.7331773024502551E-2</v>
      </c>
      <c r="AB73" s="15">
        <f t="shared" si="21"/>
        <v>44063</v>
      </c>
      <c r="AC73" s="16">
        <f t="shared" si="63"/>
        <v>11.886657505089472</v>
      </c>
      <c r="AD73" s="16">
        <f t="shared" si="63"/>
        <v>9.3683795748393397</v>
      </c>
      <c r="AE73" s="16">
        <f t="shared" si="79"/>
        <v>9.544434961012632</v>
      </c>
      <c r="AF73" s="16">
        <f t="shared" si="80"/>
        <v>22.322361511905111</v>
      </c>
      <c r="AG73" s="16">
        <f t="shared" si="81"/>
        <v>14.912670168251829</v>
      </c>
      <c r="AH73" s="16">
        <f t="shared" si="82"/>
        <v>14.583942854444677</v>
      </c>
      <c r="AJ73" s="15">
        <f t="shared" si="22"/>
        <v>44072</v>
      </c>
      <c r="AK73" s="16">
        <f t="shared" ref="AK73" si="119">Y82</f>
        <v>0.54814814814814805</v>
      </c>
      <c r="AL73" s="16">
        <f t="shared" si="24"/>
        <v>3.3172037459930574E-2</v>
      </c>
      <c r="AM73" s="16">
        <f t="shared" si="25"/>
        <v>16.524403989663625</v>
      </c>
      <c r="AO73" s="15">
        <f t="shared" si="26"/>
        <v>44072</v>
      </c>
      <c r="AP73" s="16">
        <f t="shared" si="27"/>
        <v>0.61343283582089558</v>
      </c>
      <c r="AQ73" s="16">
        <f t="shared" si="28"/>
        <v>3.3172037459930574E-2</v>
      </c>
      <c r="AR73" s="16">
        <f t="shared" si="29"/>
        <v>18.49246783716189</v>
      </c>
      <c r="AT73" s="15">
        <f t="shared" si="30"/>
        <v>44072</v>
      </c>
      <c r="AU73" s="16">
        <f t="shared" si="31"/>
        <v>0.53125</v>
      </c>
      <c r="AV73" s="16">
        <f t="shared" si="32"/>
        <v>3.3172037459930574E-2</v>
      </c>
      <c r="AW73" s="16">
        <f t="shared" si="33"/>
        <v>16.014994576130924</v>
      </c>
      <c r="AY73" s="15">
        <f t="shared" si="34"/>
        <v>44072</v>
      </c>
      <c r="AZ73" s="16">
        <f t="shared" si="35"/>
        <v>0.40837696335078533</v>
      </c>
      <c r="BA73" s="16">
        <f t="shared" si="36"/>
        <v>3.3172037459930574E-2</v>
      </c>
      <c r="BB73" s="16">
        <f t="shared" si="37"/>
        <v>12.310879723444037</v>
      </c>
      <c r="BD73" s="15">
        <f t="shared" si="38"/>
        <v>44072</v>
      </c>
      <c r="BE73" s="16">
        <f t="shared" si="39"/>
        <v>1.1527777777777779</v>
      </c>
      <c r="BF73" s="16">
        <f t="shared" si="40"/>
        <v>3.3172037459930574E-2</v>
      </c>
      <c r="BG73" s="16">
        <f t="shared" si="41"/>
        <v>34.751491498532467</v>
      </c>
      <c r="BI73" s="15">
        <f t="shared" si="42"/>
        <v>44072</v>
      </c>
      <c r="BJ73" s="16">
        <f t="shared" si="43"/>
        <v>0.3980582524271844</v>
      </c>
      <c r="BK73" s="16">
        <f t="shared" si="44"/>
        <v>3.3172037459930574E-2</v>
      </c>
      <c r="BL73" s="16">
        <f t="shared" si="45"/>
        <v>11.999813183257436</v>
      </c>
    </row>
    <row r="74" spans="1:64" x14ac:dyDescent="0.25">
      <c r="A74" s="10">
        <v>44064</v>
      </c>
      <c r="B74" s="11"/>
      <c r="C74" s="11"/>
      <c r="D74" s="11"/>
      <c r="E74" s="11"/>
      <c r="F74" s="11">
        <v>-32</v>
      </c>
      <c r="G74" s="11">
        <v>17</v>
      </c>
      <c r="H74" s="39">
        <v>2.19844327518047E-2</v>
      </c>
      <c r="J74" s="15">
        <f t="shared" si="12"/>
        <v>44064</v>
      </c>
      <c r="K74" s="16">
        <f t="shared" si="13"/>
        <v>0.53125</v>
      </c>
      <c r="L74" s="16">
        <f t="shared" si="14"/>
        <v>0.40837696335078533</v>
      </c>
      <c r="M74" s="16">
        <f t="shared" si="15"/>
        <v>0.39805825242718446</v>
      </c>
      <c r="N74" s="16">
        <f t="shared" si="16"/>
        <v>1.1527777777777777</v>
      </c>
      <c r="O74" s="16">
        <f t="shared" si="17"/>
        <v>0.35820895522388058</v>
      </c>
      <c r="P74" s="16">
        <f t="shared" si="18"/>
        <v>0.66666666666666663</v>
      </c>
      <c r="Q74" s="16">
        <f t="shared" si="19"/>
        <v>2.9951140814290657E-2</v>
      </c>
      <c r="R74" s="19">
        <v>63</v>
      </c>
      <c r="S74" s="15">
        <f t="shared" si="20"/>
        <v>44064</v>
      </c>
      <c r="T74" s="16">
        <f t="shared" si="56"/>
        <v>0.45437500000000003</v>
      </c>
      <c r="U74" s="16">
        <f t="shared" si="57"/>
        <v>0.35602094240837701</v>
      </c>
      <c r="V74" s="16">
        <f t="shared" si="58"/>
        <v>0.35825242718446598</v>
      </c>
      <c r="W74" s="16">
        <f t="shared" si="59"/>
        <v>0.87916666666666665</v>
      </c>
      <c r="X74" s="16">
        <f t="shared" si="60"/>
        <v>0.53880597014925369</v>
      </c>
      <c r="Y74" s="16">
        <f t="shared" si="61"/>
        <v>0.55555555555555558</v>
      </c>
      <c r="Z74" s="16">
        <f t="shared" si="62"/>
        <v>3.7339660843799735E-2</v>
      </c>
      <c r="AB74" s="15">
        <f t="shared" si="21"/>
        <v>44064</v>
      </c>
      <c r="AC74" s="16">
        <f t="shared" si="63"/>
        <v>12.168696494077802</v>
      </c>
      <c r="AD74" s="16">
        <f t="shared" si="63"/>
        <v>9.5346592433630644</v>
      </c>
      <c r="AE74" s="16">
        <f t="shared" si="79"/>
        <v>9.5944210281694069</v>
      </c>
      <c r="AF74" s="16">
        <f t="shared" si="80"/>
        <v>23.54511655433669</v>
      </c>
      <c r="AG74" s="16">
        <f t="shared" si="81"/>
        <v>14.429857100288114</v>
      </c>
      <c r="AH74" s="16">
        <f t="shared" si="82"/>
        <v>14.878430682045304</v>
      </c>
      <c r="AJ74" s="15">
        <f t="shared" si="22"/>
        <v>44073</v>
      </c>
      <c r="AK74" s="16">
        <f t="shared" ref="AK74" si="120">Y83</f>
        <v>0.55925925925925912</v>
      </c>
      <c r="AL74" s="16">
        <f t="shared" si="24"/>
        <v>3.4664503090762452E-2</v>
      </c>
      <c r="AM74" s="16">
        <f t="shared" si="25"/>
        <v>16.133485536917821</v>
      </c>
      <c r="AO74" s="15">
        <f t="shared" si="26"/>
        <v>44073</v>
      </c>
      <c r="AP74" s="16">
        <f t="shared" si="27"/>
        <v>0.66417910447761197</v>
      </c>
      <c r="AQ74" s="16">
        <f t="shared" si="28"/>
        <v>3.4664503090762452E-2</v>
      </c>
      <c r="AR74" s="16">
        <f t="shared" si="29"/>
        <v>19.160208433929789</v>
      </c>
      <c r="AT74" s="15">
        <f t="shared" si="30"/>
        <v>44073</v>
      </c>
      <c r="AU74" s="16">
        <f t="shared" si="31"/>
        <v>0.53125</v>
      </c>
      <c r="AV74" s="16">
        <f t="shared" si="32"/>
        <v>3.4664503090762452E-2</v>
      </c>
      <c r="AW74" s="16">
        <f t="shared" si="33"/>
        <v>15.325475706633448</v>
      </c>
      <c r="AY74" s="15">
        <f t="shared" si="34"/>
        <v>44073</v>
      </c>
      <c r="AZ74" s="16">
        <f t="shared" si="35"/>
        <v>0.40837696335078533</v>
      </c>
      <c r="BA74" s="16">
        <f t="shared" si="36"/>
        <v>3.4664503090762452E-2</v>
      </c>
      <c r="BB74" s="16">
        <f t="shared" si="37"/>
        <v>11.780839964199902</v>
      </c>
      <c r="BD74" s="15">
        <f t="shared" si="38"/>
        <v>44073</v>
      </c>
      <c r="BE74" s="16">
        <f t="shared" si="39"/>
        <v>1.1527777777777779</v>
      </c>
      <c r="BF74" s="16">
        <f t="shared" si="40"/>
        <v>3.4664503090762452E-2</v>
      </c>
      <c r="BG74" s="16">
        <f t="shared" si="41"/>
        <v>33.255280618315716</v>
      </c>
      <c r="BI74" s="15">
        <f t="shared" si="42"/>
        <v>44073</v>
      </c>
      <c r="BJ74" s="16">
        <f t="shared" si="43"/>
        <v>0.3980582524271844</v>
      </c>
      <c r="BK74" s="16">
        <f t="shared" si="44"/>
        <v>3.4664503090762452E-2</v>
      </c>
      <c r="BL74" s="16">
        <f t="shared" si="45"/>
        <v>11.483166263336996</v>
      </c>
    </row>
    <row r="75" spans="1:64" x14ac:dyDescent="0.25">
      <c r="A75" s="10">
        <v>44065</v>
      </c>
      <c r="B75" s="11"/>
      <c r="C75" s="11"/>
      <c r="D75" s="11"/>
      <c r="E75" s="11"/>
      <c r="F75" s="11"/>
      <c r="G75" s="11">
        <v>10</v>
      </c>
      <c r="H75" s="39">
        <v>6.6048048616662206E-2</v>
      </c>
      <c r="J75" s="15">
        <f t="shared" si="12"/>
        <v>44065</v>
      </c>
      <c r="K75" s="16">
        <f t="shared" si="13"/>
        <v>0.53125</v>
      </c>
      <c r="L75" s="16">
        <f t="shared" si="14"/>
        <v>0.40837696335078533</v>
      </c>
      <c r="M75" s="16">
        <f t="shared" si="15"/>
        <v>0.39805825242718446</v>
      </c>
      <c r="N75" s="16">
        <f t="shared" si="16"/>
        <v>1.1527777777777777</v>
      </c>
      <c r="O75" s="16">
        <f t="shared" si="17"/>
        <v>0.83582089552238803</v>
      </c>
      <c r="P75" s="16">
        <f t="shared" si="18"/>
        <v>0.40740740740740738</v>
      </c>
      <c r="Q75" s="16">
        <f t="shared" si="19"/>
        <v>8.9982508394007732E-2</v>
      </c>
      <c r="R75" s="19">
        <v>64</v>
      </c>
      <c r="S75" s="15">
        <f t="shared" si="20"/>
        <v>44065</v>
      </c>
      <c r="T75" s="16">
        <f t="shared" si="56"/>
        <v>0.46500000000000002</v>
      </c>
      <c r="U75" s="16">
        <f t="shared" si="57"/>
        <v>0.3654450261780105</v>
      </c>
      <c r="V75" s="16">
        <f t="shared" si="58"/>
        <v>0.3689320388349514</v>
      </c>
      <c r="W75" s="16">
        <f t="shared" si="59"/>
        <v>0.93472222222222212</v>
      </c>
      <c r="X75" s="16">
        <f t="shared" si="60"/>
        <v>0.57164179104477608</v>
      </c>
      <c r="Y75" s="16">
        <f t="shared" si="61"/>
        <v>0.53703703703703698</v>
      </c>
      <c r="Z75" s="16">
        <f t="shared" si="62"/>
        <v>4.1733700888496691E-2</v>
      </c>
      <c r="AB75" s="15">
        <f t="shared" si="21"/>
        <v>44065</v>
      </c>
      <c r="AC75" s="16">
        <f t="shared" si="63"/>
        <v>11.142074393123634</v>
      </c>
      <c r="AD75" s="16">
        <f t="shared" si="63"/>
        <v>8.7565928349944233</v>
      </c>
      <c r="AE75" s="16">
        <f t="shared" si="79"/>
        <v>8.8401467154963562</v>
      </c>
      <c r="AF75" s="16">
        <f t="shared" si="80"/>
        <v>22.397300079367398</v>
      </c>
      <c r="AG75" s="16">
        <f t="shared" si="81"/>
        <v>13.697366369977054</v>
      </c>
      <c r="AH75" s="16">
        <f t="shared" si="82"/>
        <v>12.86818627640722</v>
      </c>
      <c r="AJ75" s="15">
        <f t="shared" si="22"/>
        <v>44074</v>
      </c>
      <c r="AK75" s="16">
        <f t="shared" ref="AK75" si="121">Y84</f>
        <v>0.55185185185185182</v>
      </c>
      <c r="AL75" s="16">
        <f t="shared" si="24"/>
        <v>3.3094817403526114E-2</v>
      </c>
      <c r="AM75" s="16">
        <f t="shared" si="25"/>
        <v>16.674872235223582</v>
      </c>
      <c r="AO75" s="15">
        <f t="shared" si="26"/>
        <v>44074</v>
      </c>
      <c r="AP75" s="16">
        <f t="shared" si="27"/>
        <v>0.65671641791044766</v>
      </c>
      <c r="AQ75" s="16">
        <f t="shared" si="28"/>
        <v>3.3094817403526114E-2</v>
      </c>
      <c r="AR75" s="16">
        <f t="shared" si="29"/>
        <v>19.843482135075242</v>
      </c>
      <c r="AT75" s="15">
        <f t="shared" si="30"/>
        <v>44074</v>
      </c>
      <c r="AU75" s="16">
        <f t="shared" si="31"/>
        <v>0.53125</v>
      </c>
      <c r="AV75" s="16">
        <f t="shared" si="32"/>
        <v>3.3094817403526114E-2</v>
      </c>
      <c r="AW75" s="16">
        <f t="shared" si="33"/>
        <v>16.052362323757603</v>
      </c>
      <c r="AY75" s="15">
        <f t="shared" si="34"/>
        <v>44074</v>
      </c>
      <c r="AZ75" s="16">
        <f t="shared" si="35"/>
        <v>0.40837696335078533</v>
      </c>
      <c r="BA75" s="16">
        <f t="shared" si="36"/>
        <v>3.3094817403526114E-2</v>
      </c>
      <c r="BB75" s="16">
        <f t="shared" si="37"/>
        <v>12.339604668955644</v>
      </c>
      <c r="BD75" s="15">
        <f t="shared" si="38"/>
        <v>44074</v>
      </c>
      <c r="BE75" s="16">
        <f t="shared" si="39"/>
        <v>1.1527777777777779</v>
      </c>
      <c r="BF75" s="16">
        <f t="shared" si="40"/>
        <v>3.3094817403526114E-2</v>
      </c>
      <c r="BG75" s="16">
        <f t="shared" si="41"/>
        <v>34.832577068545916</v>
      </c>
      <c r="BI75" s="15">
        <f t="shared" si="42"/>
        <v>44074</v>
      </c>
      <c r="BJ75" s="16">
        <f t="shared" si="43"/>
        <v>0.3980582524271844</v>
      </c>
      <c r="BK75" s="16">
        <f t="shared" si="44"/>
        <v>3.3094817403526114E-2</v>
      </c>
      <c r="BL75" s="16">
        <f t="shared" si="45"/>
        <v>12.02781231797257</v>
      </c>
    </row>
    <row r="76" spans="1:64" x14ac:dyDescent="0.25">
      <c r="A76" s="10">
        <v>44066</v>
      </c>
      <c r="B76" s="11"/>
      <c r="C76" s="11"/>
      <c r="D76" s="11"/>
      <c r="E76" s="11"/>
      <c r="F76" s="11"/>
      <c r="G76" s="11">
        <v>19</v>
      </c>
      <c r="H76" s="39">
        <v>2.2299084957676699E-2</v>
      </c>
      <c r="J76" s="15">
        <f t="shared" si="12"/>
        <v>44066</v>
      </c>
      <c r="K76" s="16">
        <f t="shared" si="13"/>
        <v>0.53125</v>
      </c>
      <c r="L76" s="16">
        <f t="shared" si="14"/>
        <v>0.40837696335078533</v>
      </c>
      <c r="M76" s="16">
        <f t="shared" si="15"/>
        <v>0.39805825242718446</v>
      </c>
      <c r="N76" s="16">
        <f t="shared" si="16"/>
        <v>1.1527777777777777</v>
      </c>
      <c r="O76" s="16">
        <f t="shared" si="17"/>
        <v>0.83582089552238803</v>
      </c>
      <c r="P76" s="16">
        <f t="shared" si="18"/>
        <v>0.7407407407407407</v>
      </c>
      <c r="Q76" s="16">
        <f t="shared" si="19"/>
        <v>3.037981653369605E-2</v>
      </c>
      <c r="R76" s="19">
        <v>65</v>
      </c>
      <c r="S76" s="15">
        <f t="shared" si="20"/>
        <v>44066</v>
      </c>
      <c r="T76" s="16">
        <f t="shared" si="56"/>
        <v>0.47125000000000006</v>
      </c>
      <c r="U76" s="16">
        <f t="shared" si="57"/>
        <v>0.36858638743455502</v>
      </c>
      <c r="V76" s="16">
        <f t="shared" si="58"/>
        <v>0.37572815533980575</v>
      </c>
      <c r="W76" s="16">
        <f t="shared" si="59"/>
        <v>0.98472222222222217</v>
      </c>
      <c r="X76" s="16">
        <f t="shared" si="60"/>
        <v>0.59850746268656718</v>
      </c>
      <c r="Y76" s="16">
        <f t="shared" si="61"/>
        <v>0.55925925925925923</v>
      </c>
      <c r="Z76" s="16">
        <f t="shared" si="62"/>
        <v>3.8890620502924862E-2</v>
      </c>
      <c r="AB76" s="15">
        <f t="shared" si="21"/>
        <v>44066</v>
      </c>
      <c r="AC76" s="16">
        <f t="shared" si="63"/>
        <v>12.11731759241431</v>
      </c>
      <c r="AD76" s="16">
        <f t="shared" si="63"/>
        <v>9.4775136695706514</v>
      </c>
      <c r="AE76" s="16">
        <f t="shared" si="79"/>
        <v>9.6611509531340136</v>
      </c>
      <c r="AF76" s="16">
        <f t="shared" si="80"/>
        <v>25.320301128858659</v>
      </c>
      <c r="AG76" s="16">
        <f t="shared" si="81"/>
        <v>15.389506645736212</v>
      </c>
      <c r="AH76" s="16">
        <f t="shared" si="82"/>
        <v>14.380312065661148</v>
      </c>
      <c r="AJ76" s="15">
        <f t="shared" si="22"/>
        <v>44075</v>
      </c>
      <c r="AK76" s="16">
        <f t="shared" ref="AK76" si="122">Y85</f>
        <v>0.55925925925925923</v>
      </c>
      <c r="AL76" s="16">
        <f t="shared" si="24"/>
        <v>2.5588266407417036E-2</v>
      </c>
      <c r="AM76" s="16">
        <f t="shared" si="25"/>
        <v>21.856082407253346</v>
      </c>
      <c r="AO76" s="15">
        <f t="shared" si="26"/>
        <v>44075</v>
      </c>
      <c r="AP76" s="16">
        <f t="shared" si="27"/>
        <v>0.63283582089552237</v>
      </c>
      <c r="AQ76" s="16">
        <f t="shared" si="28"/>
        <v>2.5588266407417036E-2</v>
      </c>
      <c r="AR76" s="16">
        <f t="shared" si="29"/>
        <v>24.731484768037589</v>
      </c>
      <c r="AT76" s="15">
        <f t="shared" si="30"/>
        <v>44075</v>
      </c>
      <c r="AU76" s="16">
        <f t="shared" si="31"/>
        <v>0.53125</v>
      </c>
      <c r="AV76" s="16">
        <f t="shared" si="32"/>
        <v>2.5588266407417036E-2</v>
      </c>
      <c r="AW76" s="16">
        <f t="shared" si="33"/>
        <v>20.761469008545706</v>
      </c>
      <c r="AY76" s="15">
        <f t="shared" si="34"/>
        <v>44075</v>
      </c>
      <c r="AZ76" s="16">
        <f t="shared" si="35"/>
        <v>0.40837696335078533</v>
      </c>
      <c r="BA76" s="16">
        <f t="shared" si="36"/>
        <v>2.5588266407417036E-2</v>
      </c>
      <c r="BB76" s="16">
        <f t="shared" si="37"/>
        <v>15.959540081715456</v>
      </c>
      <c r="BD76" s="15">
        <f t="shared" si="38"/>
        <v>44075</v>
      </c>
      <c r="BE76" s="16">
        <f t="shared" si="39"/>
        <v>1.1527777777777779</v>
      </c>
      <c r="BF76" s="16">
        <f t="shared" si="40"/>
        <v>2.5588266407417036E-2</v>
      </c>
      <c r="BG76" s="16">
        <f t="shared" si="41"/>
        <v>45.051030789785464</v>
      </c>
      <c r="BI76" s="15">
        <f t="shared" si="42"/>
        <v>44075</v>
      </c>
      <c r="BJ76" s="16">
        <f t="shared" si="43"/>
        <v>0.3980582524271844</v>
      </c>
      <c r="BK76" s="16">
        <f t="shared" si="44"/>
        <v>2.5588266407417036E-2</v>
      </c>
      <c r="BL76" s="16">
        <f t="shared" si="45"/>
        <v>15.556280604918312</v>
      </c>
    </row>
    <row r="77" spans="1:64" x14ac:dyDescent="0.25">
      <c r="A77" s="10">
        <v>44067</v>
      </c>
      <c r="B77" s="11"/>
      <c r="C77" s="11"/>
      <c r="D77" s="11"/>
      <c r="E77" s="11"/>
      <c r="F77" s="11">
        <v>-15</v>
      </c>
      <c r="G77" s="11">
        <v>12</v>
      </c>
      <c r="H77" s="39">
        <v>3.4410690535970699E-2</v>
      </c>
      <c r="J77" s="15">
        <f t="shared" ref="J77:J140" si="123">A77</f>
        <v>44067</v>
      </c>
      <c r="K77" s="16">
        <f t="shared" ref="K77:K140" si="124">(B77-B$6)/B$8</f>
        <v>0.53125</v>
      </c>
      <c r="L77" s="16">
        <f t="shared" ref="L77:L140" si="125">(C77-C$6)/C$8</f>
        <v>0.40837696335078533</v>
      </c>
      <c r="M77" s="16">
        <f t="shared" ref="M77:M140" si="126">(D77-D$6)/D$8</f>
        <v>0.39805825242718446</v>
      </c>
      <c r="N77" s="16">
        <f t="shared" ref="N77:N140" si="127">(E77-E$6)/E$8</f>
        <v>1.1527777777777777</v>
      </c>
      <c r="O77" s="16">
        <f t="shared" ref="O77:O140" si="128">(F77-F$6)/F$8</f>
        <v>0.61194029850746268</v>
      </c>
      <c r="P77" s="16">
        <f t="shared" ref="P77:P140" si="129">(G77-G$6)/G$8</f>
        <v>0.48148148148148145</v>
      </c>
      <c r="Q77" s="16">
        <f t="shared" ref="Q77:Q140" si="130">(H77-H$6)/H$8</f>
        <v>4.6880419858694428E-2</v>
      </c>
      <c r="R77" s="19">
        <v>66</v>
      </c>
      <c r="S77" s="15">
        <f t="shared" ref="S77:S140" si="131">J77</f>
        <v>44067</v>
      </c>
      <c r="T77" s="16">
        <f t="shared" si="56"/>
        <v>0.47874999999999995</v>
      </c>
      <c r="U77" s="16">
        <f t="shared" si="57"/>
        <v>0.36910994764397909</v>
      </c>
      <c r="V77" s="16">
        <f t="shared" si="58"/>
        <v>0.38058252427184458</v>
      </c>
      <c r="W77" s="16">
        <f t="shared" si="59"/>
        <v>1.0333333333333337</v>
      </c>
      <c r="X77" s="16">
        <f t="shared" si="60"/>
        <v>0.59850746268656718</v>
      </c>
      <c r="Y77" s="16">
        <f t="shared" si="61"/>
        <v>0.55185185185185182</v>
      </c>
      <c r="Z77" s="16">
        <f t="shared" si="62"/>
        <v>4.2508516182796094E-2</v>
      </c>
      <c r="AB77" s="15">
        <f t="shared" ref="AB77:AB140" si="132">S77</f>
        <v>44067</v>
      </c>
      <c r="AC77" s="16">
        <f t="shared" si="63"/>
        <v>11.262449104110534</v>
      </c>
      <c r="AD77" s="16">
        <f t="shared" si="63"/>
        <v>8.6831999982479751</v>
      </c>
      <c r="AE77" s="16">
        <f t="shared" si="79"/>
        <v>8.9530888971813294</v>
      </c>
      <c r="AF77" s="16">
        <f t="shared" si="80"/>
        <v>24.308854463180271</v>
      </c>
      <c r="AG77" s="16">
        <f t="shared" si="81"/>
        <v>14.079707231201665</v>
      </c>
      <c r="AH77" s="16">
        <f t="shared" si="82"/>
        <v>12.982148082486951</v>
      </c>
      <c r="AJ77" s="15">
        <f t="shared" ref="AJ77:AJ140" si="133">$S86</f>
        <v>44076</v>
      </c>
      <c r="AK77" s="16">
        <f t="shared" ref="AK77" si="134">Y86</f>
        <v>0.54074074074074074</v>
      </c>
      <c r="AL77" s="16">
        <f t="shared" ref="AL77:AL140" si="135">$Z86</f>
        <v>2.5620323653067122E-2</v>
      </c>
      <c r="AM77" s="16">
        <f t="shared" ref="AM77:AM140" si="136">AH86</f>
        <v>21.105929341997452</v>
      </c>
      <c r="AO77" s="15">
        <f t="shared" ref="AO77:AO140" si="137">$S86</f>
        <v>44076</v>
      </c>
      <c r="AP77" s="16">
        <f t="shared" ref="AP77:AP140" si="138">X86</f>
        <v>0.60298507462686568</v>
      </c>
      <c r="AQ77" s="16">
        <f t="shared" ref="AQ77:AQ140" si="139">$Z86</f>
        <v>2.5620323653067122E-2</v>
      </c>
      <c r="AR77" s="16">
        <f t="shared" ref="AR77:AR140" si="140">AG86</f>
        <v>23.535419879626684</v>
      </c>
      <c r="AT77" s="15">
        <f t="shared" ref="AT77:AT140" si="141">$S86</f>
        <v>44076</v>
      </c>
      <c r="AU77" s="16">
        <f t="shared" ref="AU77:AU140" si="142">T86</f>
        <v>0.53125</v>
      </c>
      <c r="AV77" s="16">
        <f t="shared" ref="AV77:AV140" si="143">$Z86</f>
        <v>2.5620323653067122E-2</v>
      </c>
      <c r="AW77" s="16">
        <f t="shared" ref="AW77:AW140" si="144">AC86</f>
        <v>20.735491369813424</v>
      </c>
      <c r="AY77" s="15">
        <f t="shared" ref="AY77:AY140" si="145">$S86</f>
        <v>44076</v>
      </c>
      <c r="AZ77" s="16">
        <f t="shared" ref="AZ77:AZ140" si="146">U86</f>
        <v>0.40837696335078533</v>
      </c>
      <c r="BA77" s="16">
        <f t="shared" ref="BA77:BA140" si="147">$Z86</f>
        <v>2.5620323653067122E-2</v>
      </c>
      <c r="BB77" s="16">
        <f t="shared" ref="BB77:BB140" si="148">AD86</f>
        <v>15.939570822006253</v>
      </c>
      <c r="BD77" s="15">
        <f t="shared" ref="BD77:BD140" si="149">$S86</f>
        <v>44076</v>
      </c>
      <c r="BE77" s="16">
        <f t="shared" ref="BE77:BE140" si="150">W86</f>
        <v>1.1527777777777779</v>
      </c>
      <c r="BF77" s="16">
        <f t="shared" ref="BF77:BF140" si="151">$Z86</f>
        <v>2.5620323653067122E-2</v>
      </c>
      <c r="BG77" s="16">
        <f t="shared" ref="BG77:BG140" si="152">AF86</f>
        <v>44.99466101162129</v>
      </c>
      <c r="BI77" s="15">
        <f t="shared" ref="BI77:BI140" si="153">$S86</f>
        <v>44076</v>
      </c>
      <c r="BJ77" s="16">
        <f t="shared" ref="BJ77:BJ140" si="154">V86</f>
        <v>0.3980582524271844</v>
      </c>
      <c r="BK77" s="16">
        <f t="shared" ref="BK77:BK140" si="155">$Z86</f>
        <v>2.5620323653067122E-2</v>
      </c>
      <c r="BL77" s="16">
        <f t="shared" ref="BL77:BL140" si="156">AE86</f>
        <v>15.536815920728273</v>
      </c>
    </row>
    <row r="78" spans="1:64" x14ac:dyDescent="0.25">
      <c r="A78" s="10">
        <v>44068</v>
      </c>
      <c r="B78" s="11"/>
      <c r="C78" s="11"/>
      <c r="D78" s="11"/>
      <c r="E78" s="11"/>
      <c r="F78" s="11">
        <v>-19</v>
      </c>
      <c r="G78" s="11">
        <v>14</v>
      </c>
      <c r="H78" s="39">
        <v>2.2278507973818799E-2</v>
      </c>
      <c r="J78" s="15">
        <f t="shared" si="123"/>
        <v>44068</v>
      </c>
      <c r="K78" s="16">
        <f t="shared" si="124"/>
        <v>0.53125</v>
      </c>
      <c r="L78" s="16">
        <f t="shared" si="125"/>
        <v>0.40837696335078533</v>
      </c>
      <c r="M78" s="16">
        <f t="shared" si="126"/>
        <v>0.39805825242718446</v>
      </c>
      <c r="N78" s="16">
        <f t="shared" si="127"/>
        <v>1.1527777777777777</v>
      </c>
      <c r="O78" s="16">
        <f t="shared" si="128"/>
        <v>0.55223880597014929</v>
      </c>
      <c r="P78" s="16">
        <f t="shared" si="129"/>
        <v>0.55555555555555558</v>
      </c>
      <c r="Q78" s="16">
        <f t="shared" si="130"/>
        <v>3.0351782872422226E-2</v>
      </c>
      <c r="R78" s="19">
        <v>67</v>
      </c>
      <c r="S78" s="15">
        <f t="shared" si="131"/>
        <v>44068</v>
      </c>
      <c r="T78" s="16">
        <f t="shared" si="56"/>
        <v>0.48749999999999999</v>
      </c>
      <c r="U78" s="16">
        <f t="shared" si="57"/>
        <v>0.37539267015706812</v>
      </c>
      <c r="V78" s="16">
        <f t="shared" si="58"/>
        <v>0.3834951456310679</v>
      </c>
      <c r="W78" s="16">
        <f t="shared" si="59"/>
        <v>1.0833333333333333</v>
      </c>
      <c r="X78" s="16">
        <f t="shared" si="60"/>
        <v>0.56716417910447769</v>
      </c>
      <c r="Y78" s="16">
        <f t="shared" si="61"/>
        <v>0.562962962962963</v>
      </c>
      <c r="Z78" s="16">
        <f t="shared" si="62"/>
        <v>4.2739869039742008E-2</v>
      </c>
      <c r="AB78" s="15">
        <f t="shared" si="132"/>
        <v>44068</v>
      </c>
      <c r="AC78" s="16">
        <f t="shared" si="63"/>
        <v>11.406211833421722</v>
      </c>
      <c r="AD78" s="16">
        <f t="shared" si="63"/>
        <v>8.7831965467186208</v>
      </c>
      <c r="AE78" s="16">
        <f t="shared" si="79"/>
        <v>8.9727730628858939</v>
      </c>
      <c r="AF78" s="16">
        <f t="shared" si="80"/>
        <v>25.347137407603824</v>
      </c>
      <c r="AG78" s="16">
        <f t="shared" si="81"/>
        <v>13.270143120398791</v>
      </c>
      <c r="AH78" s="16">
        <f t="shared" si="82"/>
        <v>13.171845763951392</v>
      </c>
      <c r="AJ78" s="15">
        <f t="shared" si="133"/>
        <v>44077</v>
      </c>
      <c r="AK78" s="16">
        <f t="shared" ref="AK78" si="157">Y87</f>
        <v>0.5444444444444444</v>
      </c>
      <c r="AL78" s="16">
        <f t="shared" si="135"/>
        <v>2.6452681741993677E-2</v>
      </c>
      <c r="AM78" s="16">
        <f t="shared" si="136"/>
        <v>20.581824170217793</v>
      </c>
      <c r="AO78" s="15">
        <f t="shared" si="137"/>
        <v>44077</v>
      </c>
      <c r="AP78" s="16">
        <f t="shared" si="138"/>
        <v>0.59850746268656718</v>
      </c>
      <c r="AQ78" s="16">
        <f t="shared" si="139"/>
        <v>2.6452681741993677E-2</v>
      </c>
      <c r="AR78" s="16">
        <f t="shared" si="140"/>
        <v>22.625587398816943</v>
      </c>
      <c r="AT78" s="15">
        <f t="shared" si="141"/>
        <v>44077</v>
      </c>
      <c r="AU78" s="16">
        <f t="shared" si="142"/>
        <v>0.53125</v>
      </c>
      <c r="AV78" s="16">
        <f t="shared" si="143"/>
        <v>2.6452681741993677E-2</v>
      </c>
      <c r="AW78" s="16">
        <f t="shared" si="144"/>
        <v>20.083029962010986</v>
      </c>
      <c r="AY78" s="15">
        <f t="shared" si="145"/>
        <v>44077</v>
      </c>
      <c r="AZ78" s="16">
        <f t="shared" si="146"/>
        <v>0.40837696335078533</v>
      </c>
      <c r="BA78" s="16">
        <f t="shared" si="147"/>
        <v>2.6452681741993677E-2</v>
      </c>
      <c r="BB78" s="16">
        <f t="shared" si="148"/>
        <v>15.438017488506135</v>
      </c>
      <c r="BD78" s="15">
        <f t="shared" si="149"/>
        <v>44077</v>
      </c>
      <c r="BE78" s="16">
        <f t="shared" si="150"/>
        <v>1.1527777777777779</v>
      </c>
      <c r="BF78" s="16">
        <f t="shared" si="151"/>
        <v>2.6452681741993677E-2</v>
      </c>
      <c r="BG78" s="16">
        <f t="shared" si="152"/>
        <v>43.578862401226459</v>
      </c>
      <c r="BI78" s="15">
        <f t="shared" si="153"/>
        <v>44077</v>
      </c>
      <c r="BJ78" s="16">
        <f t="shared" si="154"/>
        <v>0.3980582524271844</v>
      </c>
      <c r="BK78" s="16">
        <f t="shared" si="155"/>
        <v>2.6452681741993677E-2</v>
      </c>
      <c r="BL78" s="16">
        <f t="shared" si="156"/>
        <v>15.047935642580475</v>
      </c>
    </row>
    <row r="79" spans="1:64" x14ac:dyDescent="0.25">
      <c r="A79" s="10">
        <v>44069</v>
      </c>
      <c r="B79" s="11"/>
      <c r="C79" s="11"/>
      <c r="D79" s="11"/>
      <c r="E79" s="11"/>
      <c r="F79" s="11">
        <v>-19</v>
      </c>
      <c r="G79" s="11">
        <v>14</v>
      </c>
      <c r="H79" s="39">
        <v>2.2780485791065001E-2</v>
      </c>
      <c r="J79" s="15">
        <f t="shared" si="123"/>
        <v>44069</v>
      </c>
      <c r="K79" s="16">
        <f t="shared" si="124"/>
        <v>0.53125</v>
      </c>
      <c r="L79" s="16">
        <f t="shared" si="125"/>
        <v>0.40837696335078533</v>
      </c>
      <c r="M79" s="16">
        <f t="shared" si="126"/>
        <v>0.39805825242718446</v>
      </c>
      <c r="N79" s="16">
        <f t="shared" si="127"/>
        <v>1.1527777777777777</v>
      </c>
      <c r="O79" s="16">
        <f t="shared" si="128"/>
        <v>0.55223880597014929</v>
      </c>
      <c r="P79" s="16">
        <f t="shared" si="129"/>
        <v>0.55555555555555558</v>
      </c>
      <c r="Q79" s="16">
        <f t="shared" si="130"/>
        <v>3.1035667167265222E-2</v>
      </c>
      <c r="R79" s="19">
        <v>68</v>
      </c>
      <c r="S79" s="15">
        <f t="shared" si="131"/>
        <v>44069</v>
      </c>
      <c r="T79" s="16">
        <f t="shared" si="56"/>
        <v>0.53125</v>
      </c>
      <c r="U79" s="16">
        <f t="shared" si="57"/>
        <v>0.40837696335078533</v>
      </c>
      <c r="V79" s="16">
        <f t="shared" si="58"/>
        <v>0.3980582524271844</v>
      </c>
      <c r="W79" s="16">
        <f t="shared" si="59"/>
        <v>1.1527777777777779</v>
      </c>
      <c r="X79" s="16">
        <f t="shared" si="60"/>
        <v>0.56865671641791038</v>
      </c>
      <c r="Y79" s="16">
        <f t="shared" si="61"/>
        <v>0.55185185185185182</v>
      </c>
      <c r="Z79" s="16">
        <f t="shared" si="62"/>
        <v>4.3461412514626908E-2</v>
      </c>
      <c r="AB79" s="15">
        <f t="shared" si="132"/>
        <v>44069</v>
      </c>
      <c r="AC79" s="16">
        <f t="shared" si="63"/>
        <v>12.223486749796919</v>
      </c>
      <c r="AD79" s="16">
        <f t="shared" si="63"/>
        <v>9.3963113420058857</v>
      </c>
      <c r="AE79" s="16">
        <f t="shared" si="79"/>
        <v>9.1588889867124816</v>
      </c>
      <c r="AF79" s="16">
        <f t="shared" si="80"/>
        <v>26.524167326356714</v>
      </c>
      <c r="AG79" s="16">
        <f t="shared" si="81"/>
        <v>13.08417475447972</v>
      </c>
      <c r="AH79" s="16">
        <f t="shared" si="82"/>
        <v>12.697513033340242</v>
      </c>
      <c r="AJ79" s="15">
        <f t="shared" si="133"/>
        <v>44078</v>
      </c>
      <c r="AK79" s="16">
        <f t="shared" ref="AK79" si="158">Y88</f>
        <v>0.55185185185185182</v>
      </c>
      <c r="AL79" s="16">
        <f t="shared" si="135"/>
        <v>2.9776092515058739E-2</v>
      </c>
      <c r="AM79" s="16">
        <f t="shared" si="136"/>
        <v>18.533387198900002</v>
      </c>
      <c r="AO79" s="15">
        <f t="shared" si="137"/>
        <v>44078</v>
      </c>
      <c r="AP79" s="16">
        <f t="shared" si="138"/>
        <v>0.60000000000000009</v>
      </c>
      <c r="AQ79" s="16">
        <f t="shared" si="139"/>
        <v>2.9776092515058739E-2</v>
      </c>
      <c r="AR79" s="16">
        <f t="shared" si="140"/>
        <v>20.150394135716784</v>
      </c>
      <c r="AT79" s="15">
        <f t="shared" si="141"/>
        <v>44078</v>
      </c>
      <c r="AU79" s="16">
        <f t="shared" si="142"/>
        <v>0.53125</v>
      </c>
      <c r="AV79" s="16">
        <f t="shared" si="143"/>
        <v>2.9776092515058739E-2</v>
      </c>
      <c r="AW79" s="16">
        <f t="shared" si="144"/>
        <v>17.841494807665899</v>
      </c>
      <c r="AY79" s="15">
        <f t="shared" si="145"/>
        <v>44078</v>
      </c>
      <c r="AZ79" s="16">
        <f t="shared" si="146"/>
        <v>0.40837696335078533</v>
      </c>
      <c r="BA79" s="16">
        <f t="shared" si="147"/>
        <v>2.9776092515058739E-2</v>
      </c>
      <c r="BB79" s="16">
        <f t="shared" si="148"/>
        <v>13.71492794577582</v>
      </c>
      <c r="BD79" s="15">
        <f t="shared" si="149"/>
        <v>44078</v>
      </c>
      <c r="BE79" s="16">
        <f t="shared" si="150"/>
        <v>1.1527777777777779</v>
      </c>
      <c r="BF79" s="16">
        <f t="shared" si="151"/>
        <v>2.9776092515058739E-2</v>
      </c>
      <c r="BG79" s="16">
        <f t="shared" si="152"/>
        <v>38.714877621863266</v>
      </c>
      <c r="BI79" s="15">
        <f t="shared" si="153"/>
        <v>44078</v>
      </c>
      <c r="BJ79" s="16">
        <f t="shared" si="154"/>
        <v>0.3980582524271844</v>
      </c>
      <c r="BK79" s="16">
        <f t="shared" si="155"/>
        <v>2.9776092515058739E-2</v>
      </c>
      <c r="BL79" s="16">
        <f t="shared" si="156"/>
        <v>13.368384458970679</v>
      </c>
    </row>
    <row r="80" spans="1:64" x14ac:dyDescent="0.25">
      <c r="A80" s="10">
        <v>44070</v>
      </c>
      <c r="B80" s="11"/>
      <c r="C80" s="11"/>
      <c r="D80" s="11"/>
      <c r="E80" s="11"/>
      <c r="F80" s="11">
        <v>-18</v>
      </c>
      <c r="G80" s="11">
        <v>14</v>
      </c>
      <c r="H80" s="39">
        <v>1.1705293978991701E-2</v>
      </c>
      <c r="J80" s="15">
        <f t="shared" si="123"/>
        <v>44070</v>
      </c>
      <c r="K80" s="16">
        <f t="shared" si="124"/>
        <v>0.53125</v>
      </c>
      <c r="L80" s="16">
        <f t="shared" si="125"/>
        <v>0.40837696335078533</v>
      </c>
      <c r="M80" s="16">
        <f t="shared" si="126"/>
        <v>0.39805825242718446</v>
      </c>
      <c r="N80" s="16">
        <f t="shared" si="127"/>
        <v>1.1527777777777777</v>
      </c>
      <c r="O80" s="16">
        <f t="shared" si="128"/>
        <v>0.56716417910447758</v>
      </c>
      <c r="P80" s="16">
        <f t="shared" si="129"/>
        <v>0.55555555555555558</v>
      </c>
      <c r="Q80" s="16">
        <f t="shared" si="130"/>
        <v>1.5947052725691517E-2</v>
      </c>
      <c r="R80" s="19">
        <v>69</v>
      </c>
      <c r="S80" s="15">
        <f t="shared" si="131"/>
        <v>44070</v>
      </c>
      <c r="T80" s="16">
        <f t="shared" si="56"/>
        <v>0.53125</v>
      </c>
      <c r="U80" s="16">
        <f t="shared" si="57"/>
        <v>0.40837696335078533</v>
      </c>
      <c r="V80" s="16">
        <f t="shared" si="58"/>
        <v>0.3980582524271844</v>
      </c>
      <c r="W80" s="16">
        <f t="shared" si="59"/>
        <v>1.1527777777777779</v>
      </c>
      <c r="X80" s="16">
        <f t="shared" si="60"/>
        <v>0.57164179104477619</v>
      </c>
      <c r="Y80" s="16">
        <f t="shared" si="61"/>
        <v>0.55555555555555558</v>
      </c>
      <c r="Z80" s="16">
        <f t="shared" si="62"/>
        <v>4.0501019365095405E-2</v>
      </c>
      <c r="AB80" s="15">
        <f t="shared" si="132"/>
        <v>44070</v>
      </c>
      <c r="AC80" s="16">
        <f t="shared" si="63"/>
        <v>13.116953803336663</v>
      </c>
      <c r="AD80" s="16">
        <f t="shared" si="63"/>
        <v>10.083128023753714</v>
      </c>
      <c r="AE80" s="16">
        <f t="shared" si="79"/>
        <v>9.8283514505869203</v>
      </c>
      <c r="AF80" s="16">
        <f t="shared" si="80"/>
        <v>28.462932435998514</v>
      </c>
      <c r="AG80" s="16">
        <f t="shared" si="81"/>
        <v>14.11425687565357</v>
      </c>
      <c r="AH80" s="16">
        <f t="shared" si="82"/>
        <v>13.717075872770367</v>
      </c>
      <c r="AJ80" s="15">
        <f t="shared" si="133"/>
        <v>44079</v>
      </c>
      <c r="AK80" s="16">
        <f t="shared" ref="AK80" si="159">Y89</f>
        <v>0.55555555555555558</v>
      </c>
      <c r="AL80" s="16">
        <f t="shared" si="135"/>
        <v>2.8739159326167697E-2</v>
      </c>
      <c r="AM80" s="16">
        <f t="shared" si="136"/>
        <v>19.330960563265638</v>
      </c>
      <c r="AO80" s="15">
        <f t="shared" si="137"/>
        <v>44079</v>
      </c>
      <c r="AP80" s="16">
        <f t="shared" si="138"/>
        <v>0.62835820895522398</v>
      </c>
      <c r="AQ80" s="16">
        <f t="shared" si="139"/>
        <v>2.8739159326167697E-2</v>
      </c>
      <c r="AR80" s="16">
        <f t="shared" si="140"/>
        <v>21.864181962451791</v>
      </c>
      <c r="AT80" s="15">
        <f t="shared" si="141"/>
        <v>44079</v>
      </c>
      <c r="AU80" s="16">
        <f t="shared" si="142"/>
        <v>0.53125</v>
      </c>
      <c r="AV80" s="16">
        <f t="shared" si="143"/>
        <v>2.8739159326167697E-2</v>
      </c>
      <c r="AW80" s="16">
        <f t="shared" si="144"/>
        <v>18.485231038622764</v>
      </c>
      <c r="AY80" s="15">
        <f t="shared" si="145"/>
        <v>44079</v>
      </c>
      <c r="AZ80" s="16">
        <f t="shared" si="146"/>
        <v>0.40837696335078533</v>
      </c>
      <c r="BA80" s="16">
        <f t="shared" si="147"/>
        <v>2.8739159326167697E-2</v>
      </c>
      <c r="BB80" s="16">
        <f t="shared" si="148"/>
        <v>14.209774152264373</v>
      </c>
      <c r="BD80" s="15">
        <f t="shared" si="149"/>
        <v>44079</v>
      </c>
      <c r="BE80" s="16">
        <f t="shared" si="150"/>
        <v>1.1527777777777779</v>
      </c>
      <c r="BF80" s="16">
        <f t="shared" si="151"/>
        <v>2.8739159326167697E-2</v>
      </c>
      <c r="BG80" s="16">
        <f t="shared" si="152"/>
        <v>40.111743168776201</v>
      </c>
      <c r="BI80" s="15">
        <f t="shared" si="153"/>
        <v>44079</v>
      </c>
      <c r="BJ80" s="16">
        <f t="shared" si="154"/>
        <v>0.3980582524271844</v>
      </c>
      <c r="BK80" s="16">
        <f t="shared" si="155"/>
        <v>2.8739159326167697E-2</v>
      </c>
      <c r="BL80" s="16">
        <f t="shared" si="156"/>
        <v>13.85072708319421</v>
      </c>
    </row>
    <row r="81" spans="1:64" x14ac:dyDescent="0.25">
      <c r="A81" s="10">
        <v>44071</v>
      </c>
      <c r="B81" s="11"/>
      <c r="C81" s="11"/>
      <c r="D81" s="11"/>
      <c r="E81" s="11"/>
      <c r="F81" s="11">
        <v>-12</v>
      </c>
      <c r="G81" s="11">
        <v>13</v>
      </c>
      <c r="H81" s="39">
        <v>1.85084111420258E-2</v>
      </c>
      <c r="J81" s="15">
        <f t="shared" si="123"/>
        <v>44071</v>
      </c>
      <c r="K81" s="16">
        <f t="shared" si="124"/>
        <v>0.53125</v>
      </c>
      <c r="L81" s="16">
        <f t="shared" si="125"/>
        <v>0.40837696335078533</v>
      </c>
      <c r="M81" s="16">
        <f t="shared" si="126"/>
        <v>0.39805825242718446</v>
      </c>
      <c r="N81" s="16">
        <f t="shared" si="127"/>
        <v>1.1527777777777777</v>
      </c>
      <c r="O81" s="16">
        <f t="shared" si="128"/>
        <v>0.65671641791044777</v>
      </c>
      <c r="P81" s="16">
        <f t="shared" si="129"/>
        <v>0.51851851851851849</v>
      </c>
      <c r="Q81" s="16">
        <f t="shared" si="130"/>
        <v>2.5215480181907102E-2</v>
      </c>
      <c r="R81" s="19">
        <v>70</v>
      </c>
      <c r="S81" s="15">
        <f t="shared" si="131"/>
        <v>44071</v>
      </c>
      <c r="T81" s="16">
        <f t="shared" si="56"/>
        <v>0.53125</v>
      </c>
      <c r="U81" s="16">
        <f t="shared" si="57"/>
        <v>0.40837696335078533</v>
      </c>
      <c r="V81" s="16">
        <f t="shared" si="58"/>
        <v>0.3980582524271844</v>
      </c>
      <c r="W81" s="16">
        <f t="shared" si="59"/>
        <v>1.1527777777777779</v>
      </c>
      <c r="X81" s="16">
        <f t="shared" si="60"/>
        <v>0.58208955223880599</v>
      </c>
      <c r="Y81" s="16">
        <f t="shared" si="61"/>
        <v>0.55555555555555547</v>
      </c>
      <c r="Z81" s="16">
        <f t="shared" si="62"/>
        <v>3.6774489379472662E-2</v>
      </c>
      <c r="AB81" s="15">
        <f t="shared" si="132"/>
        <v>44071</v>
      </c>
      <c r="AC81" s="16">
        <f t="shared" si="63"/>
        <v>14.446155717298447</v>
      </c>
      <c r="AD81" s="16">
        <f t="shared" si="63"/>
        <v>11.10489826620786</v>
      </c>
      <c r="AE81" s="16">
        <f t="shared" si="79"/>
        <v>10.824303998341268</v>
      </c>
      <c r="AF81" s="16">
        <f t="shared" si="80"/>
        <v>31.347213713353494</v>
      </c>
      <c r="AG81" s="16">
        <f t="shared" si="81"/>
        <v>15.82862364810225</v>
      </c>
      <c r="AH81" s="16">
        <f t="shared" si="82"/>
        <v>15.107090946194452</v>
      </c>
      <c r="AJ81" s="15">
        <f t="shared" si="133"/>
        <v>44080</v>
      </c>
      <c r="AK81" s="16">
        <f t="shared" ref="AK81" si="160">Y90</f>
        <v>0.57407407407407407</v>
      </c>
      <c r="AL81" s="16">
        <f t="shared" si="135"/>
        <v>2.8324337595795827E-2</v>
      </c>
      <c r="AM81" s="16">
        <f t="shared" si="136"/>
        <v>20.267872889612914</v>
      </c>
      <c r="AO81" s="15">
        <f t="shared" si="137"/>
        <v>44080</v>
      </c>
      <c r="AP81" s="16">
        <f t="shared" si="138"/>
        <v>0.65522388059701497</v>
      </c>
      <c r="AQ81" s="16">
        <f t="shared" si="139"/>
        <v>2.8324337595795827E-2</v>
      </c>
      <c r="AR81" s="16">
        <f t="shared" si="140"/>
        <v>23.132893342376686</v>
      </c>
      <c r="AT81" s="15">
        <f t="shared" si="141"/>
        <v>44080</v>
      </c>
      <c r="AU81" s="16">
        <f t="shared" si="142"/>
        <v>0.53125</v>
      </c>
      <c r="AV81" s="16">
        <f t="shared" si="143"/>
        <v>2.8324337595795827E-2</v>
      </c>
      <c r="AW81" s="16">
        <f t="shared" si="144"/>
        <v>18.75595495228292</v>
      </c>
      <c r="AY81" s="15">
        <f t="shared" si="145"/>
        <v>44080</v>
      </c>
      <c r="AZ81" s="16">
        <f t="shared" si="146"/>
        <v>0.40837696335078533</v>
      </c>
      <c r="BA81" s="16">
        <f t="shared" si="147"/>
        <v>2.8324337595795827E-2</v>
      </c>
      <c r="BB81" s="16">
        <f t="shared" si="148"/>
        <v>14.417882217708089</v>
      </c>
      <c r="BD81" s="15">
        <f t="shared" si="149"/>
        <v>44080</v>
      </c>
      <c r="BE81" s="16">
        <f t="shared" si="150"/>
        <v>1.1527777777777779</v>
      </c>
      <c r="BF81" s="16">
        <f t="shared" si="151"/>
        <v>2.8324337595795827E-2</v>
      </c>
      <c r="BG81" s="16">
        <f t="shared" si="152"/>
        <v>40.699196367045289</v>
      </c>
      <c r="BI81" s="15">
        <f t="shared" si="153"/>
        <v>44080</v>
      </c>
      <c r="BJ81" s="16">
        <f t="shared" si="154"/>
        <v>0.3980582524271844</v>
      </c>
      <c r="BK81" s="16">
        <f t="shared" si="155"/>
        <v>2.8324337595795827E-2</v>
      </c>
      <c r="BL81" s="16">
        <f t="shared" si="156"/>
        <v>14.053576754651733</v>
      </c>
    </row>
    <row r="82" spans="1:64" x14ac:dyDescent="0.25">
      <c r="A82" s="10">
        <v>44072</v>
      </c>
      <c r="B82" s="11"/>
      <c r="C82" s="11"/>
      <c r="D82" s="11"/>
      <c r="E82" s="11"/>
      <c r="F82" s="11"/>
      <c r="G82" s="11">
        <v>10</v>
      </c>
      <c r="H82" s="39">
        <v>5.4118044769523796E-3</v>
      </c>
      <c r="J82" s="15">
        <f t="shared" si="123"/>
        <v>44072</v>
      </c>
      <c r="K82" s="16">
        <f t="shared" si="124"/>
        <v>0.53125</v>
      </c>
      <c r="L82" s="16">
        <f t="shared" si="125"/>
        <v>0.40837696335078533</v>
      </c>
      <c r="M82" s="16">
        <f t="shared" si="126"/>
        <v>0.39805825242718446</v>
      </c>
      <c r="N82" s="16">
        <f t="shared" si="127"/>
        <v>1.1527777777777777</v>
      </c>
      <c r="O82" s="16">
        <f t="shared" si="128"/>
        <v>0.83582089552238803</v>
      </c>
      <c r="P82" s="16">
        <f t="shared" si="129"/>
        <v>0.40740740740740738</v>
      </c>
      <c r="Q82" s="16">
        <f t="shared" si="130"/>
        <v>7.3729315547294881E-3</v>
      </c>
      <c r="R82" s="19">
        <v>71</v>
      </c>
      <c r="S82" s="15">
        <f t="shared" si="131"/>
        <v>44072</v>
      </c>
      <c r="T82" s="16">
        <f t="shared" si="56"/>
        <v>0.53125</v>
      </c>
      <c r="U82" s="16">
        <f t="shared" si="57"/>
        <v>0.40837696335078533</v>
      </c>
      <c r="V82" s="16">
        <f t="shared" si="58"/>
        <v>0.3980582524271844</v>
      </c>
      <c r="W82" s="16">
        <f t="shared" si="59"/>
        <v>1.1527777777777779</v>
      </c>
      <c r="X82" s="16">
        <f t="shared" si="60"/>
        <v>0.61343283582089558</v>
      </c>
      <c r="Y82" s="16">
        <f t="shared" si="61"/>
        <v>0.54814814814814805</v>
      </c>
      <c r="Z82" s="16">
        <f t="shared" si="62"/>
        <v>3.3172037459930574E-2</v>
      </c>
      <c r="AB82" s="15">
        <f t="shared" si="132"/>
        <v>44072</v>
      </c>
      <c r="AC82" s="16">
        <f t="shared" si="63"/>
        <v>16.014994576130924</v>
      </c>
      <c r="AD82" s="16">
        <f t="shared" si="63"/>
        <v>12.310879723444037</v>
      </c>
      <c r="AE82" s="16">
        <f t="shared" si="79"/>
        <v>11.999813183257436</v>
      </c>
      <c r="AF82" s="16">
        <f t="shared" si="80"/>
        <v>34.751491498532467</v>
      </c>
      <c r="AG82" s="16">
        <f t="shared" si="81"/>
        <v>18.49246783716189</v>
      </c>
      <c r="AH82" s="16">
        <f t="shared" si="82"/>
        <v>16.524403989663625</v>
      </c>
      <c r="AJ82" s="15">
        <f t="shared" si="133"/>
        <v>44081</v>
      </c>
      <c r="AK82" s="16">
        <f t="shared" ref="AK82" si="161">Y91</f>
        <v>0.58518518518518514</v>
      </c>
      <c r="AL82" s="16">
        <f t="shared" si="135"/>
        <v>3.3280404280005421E-2</v>
      </c>
      <c r="AM82" s="16">
        <f t="shared" si="136"/>
        <v>17.583475857496097</v>
      </c>
      <c r="AO82" s="15">
        <f t="shared" si="137"/>
        <v>44081</v>
      </c>
      <c r="AP82" s="16">
        <f t="shared" si="138"/>
        <v>0.63582089552238796</v>
      </c>
      <c r="AQ82" s="16">
        <f t="shared" si="139"/>
        <v>3.3280404280005421E-2</v>
      </c>
      <c r="AR82" s="16">
        <f t="shared" si="140"/>
        <v>19.104963093984519</v>
      </c>
      <c r="AT82" s="15">
        <f t="shared" si="141"/>
        <v>44081</v>
      </c>
      <c r="AU82" s="16">
        <f t="shared" si="142"/>
        <v>0.53125</v>
      </c>
      <c r="AV82" s="16">
        <f t="shared" si="143"/>
        <v>3.3280404280005421E-2</v>
      </c>
      <c r="AW82" s="16">
        <f t="shared" si="144"/>
        <v>15.962846951326561</v>
      </c>
      <c r="AY82" s="15">
        <f t="shared" si="145"/>
        <v>44081</v>
      </c>
      <c r="AZ82" s="16">
        <f t="shared" si="146"/>
        <v>0.40837696335078533</v>
      </c>
      <c r="BA82" s="16">
        <f t="shared" si="147"/>
        <v>3.3280404280005421E-2</v>
      </c>
      <c r="BB82" s="16">
        <f t="shared" si="148"/>
        <v>12.270793344783215</v>
      </c>
      <c r="BD82" s="15">
        <f t="shared" si="149"/>
        <v>44081</v>
      </c>
      <c r="BE82" s="16">
        <f t="shared" si="150"/>
        <v>1.1527777777777779</v>
      </c>
      <c r="BF82" s="16">
        <f t="shared" si="151"/>
        <v>3.3280404280005421E-2</v>
      </c>
      <c r="BG82" s="16">
        <f t="shared" si="152"/>
        <v>34.638334561048488</v>
      </c>
      <c r="BI82" s="15">
        <f t="shared" si="153"/>
        <v>44081</v>
      </c>
      <c r="BJ82" s="16">
        <f t="shared" si="154"/>
        <v>0.3980582524271844</v>
      </c>
      <c r="BK82" s="16">
        <f t="shared" si="155"/>
        <v>3.3280404280005421E-2</v>
      </c>
      <c r="BL82" s="16">
        <f t="shared" si="156"/>
        <v>11.960739691685006</v>
      </c>
    </row>
    <row r="83" spans="1:64" x14ac:dyDescent="0.25">
      <c r="A83" s="10">
        <v>44073</v>
      </c>
      <c r="B83" s="11"/>
      <c r="C83" s="11"/>
      <c r="D83" s="11"/>
      <c r="E83" s="11"/>
      <c r="F83" s="11"/>
      <c r="G83" s="11">
        <v>18</v>
      </c>
      <c r="H83" s="39">
        <v>2.9014111259292999E-2</v>
      </c>
      <c r="J83" s="15">
        <f t="shared" si="123"/>
        <v>44073</v>
      </c>
      <c r="K83" s="16">
        <f t="shared" si="124"/>
        <v>0.53125</v>
      </c>
      <c r="L83" s="16">
        <f t="shared" si="125"/>
        <v>0.40837696335078533</v>
      </c>
      <c r="M83" s="16">
        <f t="shared" si="126"/>
        <v>0.39805825242718446</v>
      </c>
      <c r="N83" s="16">
        <f t="shared" si="127"/>
        <v>1.1527777777777777</v>
      </c>
      <c r="O83" s="16">
        <f t="shared" si="128"/>
        <v>0.83582089552238803</v>
      </c>
      <c r="P83" s="16">
        <f t="shared" si="129"/>
        <v>0.70370370370370372</v>
      </c>
      <c r="Q83" s="16">
        <f t="shared" si="130"/>
        <v>3.9528230804920086E-2</v>
      </c>
      <c r="R83" s="19">
        <v>72</v>
      </c>
      <c r="S83" s="15">
        <f t="shared" si="131"/>
        <v>44073</v>
      </c>
      <c r="T83" s="16">
        <f t="shared" si="56"/>
        <v>0.53125</v>
      </c>
      <c r="U83" s="16">
        <f t="shared" si="57"/>
        <v>0.40837696335078533</v>
      </c>
      <c r="V83" s="16">
        <f t="shared" si="58"/>
        <v>0.3980582524271844</v>
      </c>
      <c r="W83" s="16">
        <f t="shared" si="59"/>
        <v>1.1527777777777779</v>
      </c>
      <c r="X83" s="16">
        <f t="shared" si="60"/>
        <v>0.66417910447761197</v>
      </c>
      <c r="Y83" s="16">
        <f t="shared" si="61"/>
        <v>0.55925925925925912</v>
      </c>
      <c r="Z83" s="16">
        <f t="shared" si="62"/>
        <v>3.4664503090762452E-2</v>
      </c>
      <c r="AB83" s="15">
        <f t="shared" si="132"/>
        <v>44073</v>
      </c>
      <c r="AC83" s="16">
        <f t="shared" si="63"/>
        <v>15.325475706633448</v>
      </c>
      <c r="AD83" s="16">
        <f t="shared" si="63"/>
        <v>11.780839964199902</v>
      </c>
      <c r="AE83" s="16">
        <f t="shared" si="79"/>
        <v>11.483166263336996</v>
      </c>
      <c r="AF83" s="16">
        <f t="shared" si="80"/>
        <v>33.255280618315716</v>
      </c>
      <c r="AG83" s="16">
        <f t="shared" si="81"/>
        <v>19.160208433929789</v>
      </c>
      <c r="AH83" s="16">
        <f t="shared" si="82"/>
        <v>16.133485536917821</v>
      </c>
      <c r="AJ83" s="15">
        <f t="shared" si="133"/>
        <v>44082</v>
      </c>
      <c r="AK83" s="16">
        <f t="shared" ref="AK83" si="162">Y92</f>
        <v>0.6074074074074074</v>
      </c>
      <c r="AL83" s="16">
        <f t="shared" si="135"/>
        <v>3.7834994970000459E-2</v>
      </c>
      <c r="AM83" s="16">
        <f t="shared" si="136"/>
        <v>16.054116245793704</v>
      </c>
      <c r="AO83" s="15">
        <f t="shared" si="137"/>
        <v>44082</v>
      </c>
      <c r="AP83" s="16">
        <f t="shared" si="138"/>
        <v>0.59999999999999987</v>
      </c>
      <c r="AQ83" s="16">
        <f t="shared" si="139"/>
        <v>3.7834994970000459E-2</v>
      </c>
      <c r="AR83" s="16">
        <f t="shared" si="140"/>
        <v>15.858334340357191</v>
      </c>
      <c r="AT83" s="15">
        <f t="shared" si="141"/>
        <v>44082</v>
      </c>
      <c r="AU83" s="16">
        <f t="shared" si="142"/>
        <v>0.53125</v>
      </c>
      <c r="AV83" s="16">
        <f t="shared" si="143"/>
        <v>3.7834994970000459E-2</v>
      </c>
      <c r="AW83" s="16">
        <f t="shared" si="144"/>
        <v>14.041233530524599</v>
      </c>
      <c r="AY83" s="15">
        <f t="shared" si="145"/>
        <v>44082</v>
      </c>
      <c r="AZ83" s="16">
        <f t="shared" si="146"/>
        <v>0.40837696335078533</v>
      </c>
      <c r="BA83" s="16">
        <f t="shared" si="147"/>
        <v>3.7834994970000459E-2</v>
      </c>
      <c r="BB83" s="16">
        <f t="shared" si="148"/>
        <v>10.793630702860918</v>
      </c>
      <c r="BD83" s="15">
        <f t="shared" si="149"/>
        <v>44082</v>
      </c>
      <c r="BE83" s="16">
        <f t="shared" si="150"/>
        <v>1.1527777777777779</v>
      </c>
      <c r="BF83" s="16">
        <f t="shared" si="151"/>
        <v>3.7834994970000459E-2</v>
      </c>
      <c r="BG83" s="16">
        <f t="shared" si="152"/>
        <v>30.468559033556652</v>
      </c>
      <c r="BI83" s="15">
        <f t="shared" si="153"/>
        <v>44082</v>
      </c>
      <c r="BJ83" s="16">
        <f t="shared" si="154"/>
        <v>0.3980582524271844</v>
      </c>
      <c r="BK83" s="16">
        <f t="shared" si="155"/>
        <v>3.7834994970000459E-2</v>
      </c>
      <c r="BL83" s="16">
        <f t="shared" si="156"/>
        <v>10.520901423214319</v>
      </c>
    </row>
    <row r="84" spans="1:64" x14ac:dyDescent="0.25">
      <c r="A84" s="10">
        <v>44074</v>
      </c>
      <c r="B84" s="11"/>
      <c r="C84" s="11"/>
      <c r="D84" s="11"/>
      <c r="E84" s="11"/>
      <c r="F84" s="11">
        <v>-37</v>
      </c>
      <c r="G84" s="11">
        <v>15</v>
      </c>
      <c r="H84" s="39">
        <v>1.04627849967207E-2</v>
      </c>
      <c r="J84" s="15">
        <f t="shared" si="123"/>
        <v>44074</v>
      </c>
      <c r="K84" s="16">
        <f t="shared" si="124"/>
        <v>0.53125</v>
      </c>
      <c r="L84" s="16">
        <f t="shared" si="125"/>
        <v>0.40837696335078533</v>
      </c>
      <c r="M84" s="16">
        <f t="shared" si="126"/>
        <v>0.39805825242718446</v>
      </c>
      <c r="N84" s="16">
        <f t="shared" si="127"/>
        <v>1.1527777777777777</v>
      </c>
      <c r="O84" s="16">
        <f t="shared" si="128"/>
        <v>0.28358208955223879</v>
      </c>
      <c r="P84" s="16">
        <f t="shared" si="129"/>
        <v>0.59259259259259256</v>
      </c>
      <c r="Q84" s="16">
        <f t="shared" si="130"/>
        <v>1.4254283941927253E-2</v>
      </c>
      <c r="R84" s="19">
        <v>73</v>
      </c>
      <c r="S84" s="15">
        <f t="shared" si="131"/>
        <v>44074</v>
      </c>
      <c r="T84" s="16">
        <f t="shared" si="56"/>
        <v>0.53125</v>
      </c>
      <c r="U84" s="16">
        <f t="shared" si="57"/>
        <v>0.40837696335078533</v>
      </c>
      <c r="V84" s="16">
        <f t="shared" si="58"/>
        <v>0.3980582524271844</v>
      </c>
      <c r="W84" s="16">
        <f t="shared" si="59"/>
        <v>1.1527777777777779</v>
      </c>
      <c r="X84" s="16">
        <f t="shared" si="60"/>
        <v>0.65671641791044766</v>
      </c>
      <c r="Y84" s="16">
        <f t="shared" si="61"/>
        <v>0.55185185185185182</v>
      </c>
      <c r="Z84" s="16">
        <f t="shared" si="62"/>
        <v>3.3094817403526114E-2</v>
      </c>
      <c r="AB84" s="15">
        <f t="shared" si="132"/>
        <v>44074</v>
      </c>
      <c r="AC84" s="16">
        <f t="shared" si="63"/>
        <v>16.052362323757603</v>
      </c>
      <c r="AD84" s="16">
        <f t="shared" si="63"/>
        <v>12.339604668955644</v>
      </c>
      <c r="AE84" s="16">
        <f t="shared" si="79"/>
        <v>12.02781231797257</v>
      </c>
      <c r="AF84" s="16">
        <f t="shared" si="80"/>
        <v>34.832577068545916</v>
      </c>
      <c r="AG84" s="16">
        <f t="shared" si="81"/>
        <v>19.843482135075242</v>
      </c>
      <c r="AH84" s="16">
        <f t="shared" si="82"/>
        <v>16.674872235223582</v>
      </c>
      <c r="AJ84" s="15">
        <f t="shared" si="133"/>
        <v>44083</v>
      </c>
      <c r="AK84" s="16">
        <f t="shared" ref="AK84" si="163">Y93</f>
        <v>0.6</v>
      </c>
      <c r="AL84" s="16">
        <f t="shared" si="135"/>
        <v>3.5055485885311988E-2</v>
      </c>
      <c r="AM84" s="16">
        <f t="shared" si="136"/>
        <v>17.115723398128562</v>
      </c>
      <c r="AO84" s="15">
        <f t="shared" si="137"/>
        <v>44083</v>
      </c>
      <c r="AP84" s="16">
        <f t="shared" si="138"/>
        <v>0.56417910447761188</v>
      </c>
      <c r="AQ84" s="16">
        <f t="shared" si="139"/>
        <v>3.5055485885311988E-2</v>
      </c>
      <c r="AR84" s="16">
        <f t="shared" si="140"/>
        <v>16.09388916540447</v>
      </c>
      <c r="AT84" s="15">
        <f t="shared" si="141"/>
        <v>44083</v>
      </c>
      <c r="AU84" s="16">
        <f t="shared" si="142"/>
        <v>0.53125</v>
      </c>
      <c r="AV84" s="16">
        <f t="shared" si="143"/>
        <v>3.5055485885311988E-2</v>
      </c>
      <c r="AW84" s="16">
        <f t="shared" si="144"/>
        <v>15.154546758759667</v>
      </c>
      <c r="AY84" s="15">
        <f t="shared" si="145"/>
        <v>44083</v>
      </c>
      <c r="AZ84" s="16">
        <f t="shared" si="146"/>
        <v>0.40837696335078533</v>
      </c>
      <c r="BA84" s="16">
        <f t="shared" si="147"/>
        <v>3.5055485885311988E-2</v>
      </c>
      <c r="BB84" s="16">
        <f t="shared" si="148"/>
        <v>11.649445244799546</v>
      </c>
      <c r="BD84" s="15">
        <f t="shared" si="149"/>
        <v>44083</v>
      </c>
      <c r="BE84" s="16">
        <f t="shared" si="150"/>
        <v>1.1527777777777779</v>
      </c>
      <c r="BF84" s="16">
        <f t="shared" si="151"/>
        <v>3.5055485885311988E-2</v>
      </c>
      <c r="BG84" s="16">
        <f t="shared" si="152"/>
        <v>32.884375973256269</v>
      </c>
      <c r="BI84" s="15">
        <f t="shared" si="153"/>
        <v>44083</v>
      </c>
      <c r="BJ84" s="16">
        <f t="shared" si="154"/>
        <v>0.3980582524271844</v>
      </c>
      <c r="BK84" s="16">
        <f t="shared" si="155"/>
        <v>3.5055485885311988E-2</v>
      </c>
      <c r="BL84" s="16">
        <f t="shared" si="156"/>
        <v>11.35509157481021</v>
      </c>
    </row>
    <row r="85" spans="1:64" x14ac:dyDescent="0.25">
      <c r="A85" s="10">
        <v>44075</v>
      </c>
      <c r="B85" s="11"/>
      <c r="C85" s="11"/>
      <c r="D85" s="11"/>
      <c r="E85" s="11"/>
      <c r="F85" s="11">
        <v>-16</v>
      </c>
      <c r="G85" s="11">
        <v>12</v>
      </c>
      <c r="H85" s="39">
        <v>1.09492239691507E-2</v>
      </c>
      <c r="J85" s="15">
        <f t="shared" si="123"/>
        <v>44075</v>
      </c>
      <c r="K85" s="16">
        <f t="shared" si="124"/>
        <v>0.53125</v>
      </c>
      <c r="L85" s="16">
        <f t="shared" si="125"/>
        <v>0.40837696335078533</v>
      </c>
      <c r="M85" s="16">
        <f t="shared" si="126"/>
        <v>0.39805825242718446</v>
      </c>
      <c r="N85" s="16">
        <f t="shared" si="127"/>
        <v>1.1527777777777777</v>
      </c>
      <c r="O85" s="16">
        <f t="shared" si="128"/>
        <v>0.59701492537313428</v>
      </c>
      <c r="P85" s="16">
        <f t="shared" si="129"/>
        <v>0.48148148148148145</v>
      </c>
      <c r="Q85" s="16">
        <f t="shared" si="130"/>
        <v>1.4916998432916963E-2</v>
      </c>
      <c r="R85" s="19">
        <v>74</v>
      </c>
      <c r="S85" s="15">
        <f t="shared" si="131"/>
        <v>44075</v>
      </c>
      <c r="T85" s="16">
        <f t="shared" ref="T85:T148" si="164">AVERAGE(K76:K85)</f>
        <v>0.53125</v>
      </c>
      <c r="U85" s="16">
        <f t="shared" si="57"/>
        <v>0.40837696335078533</v>
      </c>
      <c r="V85" s="16">
        <f t="shared" si="58"/>
        <v>0.3980582524271844</v>
      </c>
      <c r="W85" s="16">
        <f t="shared" si="59"/>
        <v>1.1527777777777779</v>
      </c>
      <c r="X85" s="16">
        <f t="shared" si="60"/>
        <v>0.63283582089552237</v>
      </c>
      <c r="Y85" s="16">
        <f t="shared" si="61"/>
        <v>0.55925925925925923</v>
      </c>
      <c r="Z85" s="16">
        <f t="shared" si="62"/>
        <v>2.5588266407417036E-2</v>
      </c>
      <c r="AB85" s="15">
        <f t="shared" si="132"/>
        <v>44075</v>
      </c>
      <c r="AC85" s="16">
        <f t="shared" si="63"/>
        <v>20.761469008545706</v>
      </c>
      <c r="AD85" s="16">
        <f t="shared" si="63"/>
        <v>15.959540081715456</v>
      </c>
      <c r="AE85" s="16">
        <f t="shared" si="79"/>
        <v>15.556280604918312</v>
      </c>
      <c r="AF85" s="16">
        <f t="shared" si="80"/>
        <v>45.051030789785464</v>
      </c>
      <c r="AG85" s="16">
        <f t="shared" si="81"/>
        <v>24.731484768037589</v>
      </c>
      <c r="AH85" s="16">
        <f t="shared" si="82"/>
        <v>21.856082407253346</v>
      </c>
      <c r="AJ85" s="15">
        <f t="shared" si="133"/>
        <v>44084</v>
      </c>
      <c r="AK85" s="16">
        <f t="shared" ref="AK85" si="165">Y94</f>
        <v>0.60370370370370374</v>
      </c>
      <c r="AL85" s="16">
        <f t="shared" si="135"/>
        <v>3.6094888640840726E-2</v>
      </c>
      <c r="AM85" s="16">
        <f t="shared" si="136"/>
        <v>16.725462425187363</v>
      </c>
      <c r="AO85" s="15">
        <f t="shared" si="137"/>
        <v>44084</v>
      </c>
      <c r="AP85" s="16">
        <f t="shared" si="138"/>
        <v>0.58208955223880587</v>
      </c>
      <c r="AQ85" s="16">
        <f t="shared" si="139"/>
        <v>3.6094888640840726E-2</v>
      </c>
      <c r="AR85" s="16">
        <f t="shared" si="140"/>
        <v>16.12664768219237</v>
      </c>
      <c r="AT85" s="15">
        <f t="shared" si="141"/>
        <v>44084</v>
      </c>
      <c r="AU85" s="16">
        <f t="shared" si="142"/>
        <v>0.53125</v>
      </c>
      <c r="AV85" s="16">
        <f t="shared" si="143"/>
        <v>3.6094888640840726E-2</v>
      </c>
      <c r="AW85" s="16">
        <f t="shared" si="144"/>
        <v>14.71815040866756</v>
      </c>
      <c r="AY85" s="15">
        <f t="shared" si="145"/>
        <v>44084</v>
      </c>
      <c r="AZ85" s="16">
        <f t="shared" si="146"/>
        <v>0.40837696335078533</v>
      </c>
      <c r="BA85" s="16">
        <f t="shared" si="147"/>
        <v>3.6094888640840726E-2</v>
      </c>
      <c r="BB85" s="16">
        <f t="shared" si="148"/>
        <v>11.313983190648052</v>
      </c>
      <c r="BD85" s="15">
        <f t="shared" si="149"/>
        <v>44084</v>
      </c>
      <c r="BE85" s="16">
        <f t="shared" si="150"/>
        <v>1.1527777777777779</v>
      </c>
      <c r="BF85" s="16">
        <f t="shared" si="151"/>
        <v>3.6094888640840726E-2</v>
      </c>
      <c r="BG85" s="16">
        <f t="shared" si="152"/>
        <v>31.937424416193664</v>
      </c>
      <c r="BI85" s="15">
        <f t="shared" si="153"/>
        <v>44084</v>
      </c>
      <c r="BJ85" s="16">
        <f t="shared" si="154"/>
        <v>0.3980582524271844</v>
      </c>
      <c r="BK85" s="16">
        <f t="shared" si="155"/>
        <v>3.6094888640840726E-2</v>
      </c>
      <c r="BL85" s="16">
        <f t="shared" si="156"/>
        <v>11.028105845900534</v>
      </c>
    </row>
    <row r="86" spans="1:64" x14ac:dyDescent="0.25">
      <c r="A86" s="10">
        <v>44076</v>
      </c>
      <c r="B86" s="11"/>
      <c r="C86" s="11"/>
      <c r="D86" s="11"/>
      <c r="E86" s="11"/>
      <c r="F86" s="11">
        <v>-20</v>
      </c>
      <c r="G86" s="11">
        <v>14</v>
      </c>
      <c r="H86" s="39">
        <v>2.2534388302404802E-2</v>
      </c>
      <c r="J86" s="15">
        <f t="shared" si="123"/>
        <v>44076</v>
      </c>
      <c r="K86" s="16">
        <f t="shared" si="124"/>
        <v>0.53125</v>
      </c>
      <c r="L86" s="16">
        <f t="shared" si="125"/>
        <v>0.40837696335078533</v>
      </c>
      <c r="M86" s="16">
        <f t="shared" si="126"/>
        <v>0.39805825242718446</v>
      </c>
      <c r="N86" s="16">
        <f t="shared" si="127"/>
        <v>1.1527777777777777</v>
      </c>
      <c r="O86" s="16">
        <f t="shared" si="128"/>
        <v>0.53731343283582089</v>
      </c>
      <c r="P86" s="16">
        <f t="shared" si="129"/>
        <v>0.55555555555555558</v>
      </c>
      <c r="Q86" s="16">
        <f t="shared" si="130"/>
        <v>3.0700388990196958E-2</v>
      </c>
      <c r="R86" s="19">
        <v>75</v>
      </c>
      <c r="S86" s="15">
        <f t="shared" si="131"/>
        <v>44076</v>
      </c>
      <c r="T86" s="16">
        <f t="shared" si="164"/>
        <v>0.53125</v>
      </c>
      <c r="U86" s="16">
        <f t="shared" ref="U86:U149" si="166">AVERAGE(L77:L86)</f>
        <v>0.40837696335078533</v>
      </c>
      <c r="V86" s="16">
        <f t="shared" ref="V86:V149" si="167">AVERAGE(M77:M86)</f>
        <v>0.3980582524271844</v>
      </c>
      <c r="W86" s="16">
        <f t="shared" ref="W86:W149" si="168">AVERAGE(N77:N86)</f>
        <v>1.1527777777777779</v>
      </c>
      <c r="X86" s="16">
        <f t="shared" ref="X86:X149" si="169">AVERAGE(O77:O86)</f>
        <v>0.60298507462686568</v>
      </c>
      <c r="Y86" s="16">
        <f t="shared" ref="Y86:Y149" si="170">AVERAGE(P77:P86)</f>
        <v>0.54074074074074074</v>
      </c>
      <c r="Z86" s="16">
        <f t="shared" ref="Z86:Z149" si="171">AVERAGE(Q77:Q86)</f>
        <v>2.5620323653067122E-2</v>
      </c>
      <c r="AB86" s="15">
        <f t="shared" si="132"/>
        <v>44076</v>
      </c>
      <c r="AC86" s="16">
        <f t="shared" ref="AC86:AD149" si="172">T86/$Z86</f>
        <v>20.735491369813424</v>
      </c>
      <c r="AD86" s="16">
        <f t="shared" si="172"/>
        <v>15.939570822006253</v>
      </c>
      <c r="AE86" s="16">
        <f t="shared" si="79"/>
        <v>15.536815920728273</v>
      </c>
      <c r="AF86" s="16">
        <f t="shared" si="80"/>
        <v>44.99466101162129</v>
      </c>
      <c r="AG86" s="16">
        <f t="shared" si="81"/>
        <v>23.535419879626684</v>
      </c>
      <c r="AH86" s="16">
        <f t="shared" si="82"/>
        <v>21.105929341997452</v>
      </c>
      <c r="AJ86" s="15">
        <f t="shared" si="133"/>
        <v>44085</v>
      </c>
      <c r="AK86" s="16">
        <f t="shared" ref="AK86" si="173">Y95</f>
        <v>0.61851851851851858</v>
      </c>
      <c r="AL86" s="16">
        <f t="shared" si="135"/>
        <v>3.8049113016079703E-2</v>
      </c>
      <c r="AM86" s="16">
        <f t="shared" si="136"/>
        <v>16.255793354686883</v>
      </c>
      <c r="AO86" s="15">
        <f t="shared" si="137"/>
        <v>44085</v>
      </c>
      <c r="AP86" s="16">
        <f t="shared" si="138"/>
        <v>0.57462686567164167</v>
      </c>
      <c r="AQ86" s="16">
        <f t="shared" si="139"/>
        <v>3.8049113016079703E-2</v>
      </c>
      <c r="AR86" s="16">
        <f t="shared" si="140"/>
        <v>15.102240765213164</v>
      </c>
      <c r="AT86" s="15">
        <f t="shared" si="141"/>
        <v>44085</v>
      </c>
      <c r="AU86" s="16">
        <f t="shared" si="142"/>
        <v>0.51749999999999996</v>
      </c>
      <c r="AV86" s="16">
        <f t="shared" si="143"/>
        <v>3.8049113016079703E-2</v>
      </c>
      <c r="AW86" s="16">
        <f t="shared" si="144"/>
        <v>13.600842673554636</v>
      </c>
      <c r="AY86" s="15">
        <f t="shared" si="145"/>
        <v>44085</v>
      </c>
      <c r="AZ86" s="16">
        <f t="shared" si="146"/>
        <v>0.40837696335078533</v>
      </c>
      <c r="BA86" s="16">
        <f t="shared" si="147"/>
        <v>3.8049113016079703E-2</v>
      </c>
      <c r="BB86" s="16">
        <f t="shared" si="148"/>
        <v>10.732890492827091</v>
      </c>
      <c r="BD86" s="15">
        <f t="shared" si="149"/>
        <v>44085</v>
      </c>
      <c r="BE86" s="16">
        <f t="shared" si="150"/>
        <v>1.0638888888888889</v>
      </c>
      <c r="BF86" s="16">
        <f t="shared" si="151"/>
        <v>3.8049113016079703E-2</v>
      </c>
      <c r="BG86" s="16">
        <f t="shared" si="152"/>
        <v>27.960937970861117</v>
      </c>
      <c r="BI86" s="15">
        <f t="shared" si="153"/>
        <v>44085</v>
      </c>
      <c r="BJ86" s="16">
        <f t="shared" si="154"/>
        <v>0.38834951456310673</v>
      </c>
      <c r="BK86" s="16">
        <f t="shared" si="155"/>
        <v>3.8049113016079703E-2</v>
      </c>
      <c r="BL86" s="16">
        <f t="shared" si="156"/>
        <v>10.206532656858222</v>
      </c>
    </row>
    <row r="87" spans="1:64" x14ac:dyDescent="0.25">
      <c r="A87" s="10">
        <v>44077</v>
      </c>
      <c r="B87" s="11"/>
      <c r="C87" s="11"/>
      <c r="D87" s="11"/>
      <c r="E87" s="11"/>
      <c r="F87" s="11">
        <v>-18</v>
      </c>
      <c r="G87" s="11">
        <v>13</v>
      </c>
      <c r="H87" s="39">
        <v>4.0520281000283001E-2</v>
      </c>
      <c r="J87" s="15">
        <f t="shared" si="123"/>
        <v>44077</v>
      </c>
      <c r="K87" s="16">
        <f t="shared" si="124"/>
        <v>0.53125</v>
      </c>
      <c r="L87" s="16">
        <f t="shared" si="125"/>
        <v>0.40837696335078533</v>
      </c>
      <c r="M87" s="16">
        <f t="shared" si="126"/>
        <v>0.39805825242718446</v>
      </c>
      <c r="N87" s="16">
        <f t="shared" si="127"/>
        <v>1.1527777777777777</v>
      </c>
      <c r="O87" s="16">
        <f t="shared" si="128"/>
        <v>0.56716417910447758</v>
      </c>
      <c r="P87" s="16">
        <f t="shared" si="129"/>
        <v>0.51851851851851849</v>
      </c>
      <c r="Q87" s="16">
        <f t="shared" si="130"/>
        <v>5.5204000747959975E-2</v>
      </c>
      <c r="R87" s="19">
        <v>76</v>
      </c>
      <c r="S87" s="15">
        <f t="shared" si="131"/>
        <v>44077</v>
      </c>
      <c r="T87" s="16">
        <f t="shared" si="164"/>
        <v>0.53125</v>
      </c>
      <c r="U87" s="16">
        <f t="shared" si="166"/>
        <v>0.40837696335078533</v>
      </c>
      <c r="V87" s="16">
        <f t="shared" si="167"/>
        <v>0.3980582524271844</v>
      </c>
      <c r="W87" s="16">
        <f t="shared" si="168"/>
        <v>1.1527777777777779</v>
      </c>
      <c r="X87" s="16">
        <f t="shared" si="169"/>
        <v>0.59850746268656718</v>
      </c>
      <c r="Y87" s="16">
        <f t="shared" si="170"/>
        <v>0.5444444444444444</v>
      </c>
      <c r="Z87" s="16">
        <f t="shared" si="171"/>
        <v>2.6452681741993677E-2</v>
      </c>
      <c r="AB87" s="15">
        <f t="shared" si="132"/>
        <v>44077</v>
      </c>
      <c r="AC87" s="16">
        <f t="shared" si="172"/>
        <v>20.083029962010986</v>
      </c>
      <c r="AD87" s="16">
        <f t="shared" si="172"/>
        <v>15.438017488506135</v>
      </c>
      <c r="AE87" s="16">
        <f t="shared" si="79"/>
        <v>15.047935642580475</v>
      </c>
      <c r="AF87" s="16">
        <f t="shared" si="80"/>
        <v>43.578862401226459</v>
      </c>
      <c r="AG87" s="16">
        <f t="shared" si="81"/>
        <v>22.625587398816943</v>
      </c>
      <c r="AH87" s="16">
        <f t="shared" si="82"/>
        <v>20.581824170217793</v>
      </c>
      <c r="AJ87" s="15">
        <f t="shared" si="133"/>
        <v>44086</v>
      </c>
      <c r="AK87" s="16">
        <f t="shared" ref="AK87" si="174">Y96</f>
        <v>0.61851851851851847</v>
      </c>
      <c r="AL87" s="16">
        <f t="shared" si="135"/>
        <v>3.8145103668648962E-2</v>
      </c>
      <c r="AM87" s="16">
        <f t="shared" si="136"/>
        <v>16.214886290291354</v>
      </c>
      <c r="AO87" s="15">
        <f t="shared" si="137"/>
        <v>44086</v>
      </c>
      <c r="AP87" s="16">
        <f t="shared" si="138"/>
        <v>0.58805970149253739</v>
      </c>
      <c r="AQ87" s="16">
        <f t="shared" si="139"/>
        <v>3.8145103668648962E-2</v>
      </c>
      <c r="AR87" s="16">
        <f t="shared" si="140"/>
        <v>15.41638755528818</v>
      </c>
      <c r="AT87" s="15">
        <f t="shared" si="141"/>
        <v>44086</v>
      </c>
      <c r="AU87" s="16">
        <f t="shared" si="142"/>
        <v>0.49375000000000002</v>
      </c>
      <c r="AV87" s="16">
        <f t="shared" si="143"/>
        <v>3.8145103668648962E-2</v>
      </c>
      <c r="AW87" s="16">
        <f t="shared" si="144"/>
        <v>12.943994183080637</v>
      </c>
      <c r="AY87" s="15">
        <f t="shared" si="145"/>
        <v>44086</v>
      </c>
      <c r="AZ87" s="16">
        <f t="shared" si="146"/>
        <v>0.4020942408376964</v>
      </c>
      <c r="BA87" s="16">
        <f t="shared" si="147"/>
        <v>3.8145103668648962E-2</v>
      </c>
      <c r="BB87" s="16">
        <f t="shared" si="148"/>
        <v>10.541175725475172</v>
      </c>
      <c r="BD87" s="15">
        <f t="shared" si="149"/>
        <v>44086</v>
      </c>
      <c r="BE87" s="16">
        <f t="shared" si="150"/>
        <v>0.97361111111111109</v>
      </c>
      <c r="BF87" s="16">
        <f t="shared" si="151"/>
        <v>3.8145103668648962E-2</v>
      </c>
      <c r="BG87" s="16">
        <f t="shared" si="152"/>
        <v>25.523881638085868</v>
      </c>
      <c r="BI87" s="15">
        <f t="shared" si="153"/>
        <v>44086</v>
      </c>
      <c r="BJ87" s="16">
        <f t="shared" si="154"/>
        <v>0.3766990291262135</v>
      </c>
      <c r="BK87" s="16">
        <f t="shared" si="155"/>
        <v>3.8145103668648962E-2</v>
      </c>
      <c r="BL87" s="16">
        <f t="shared" si="156"/>
        <v>9.8754228694315564</v>
      </c>
    </row>
    <row r="88" spans="1:64" x14ac:dyDescent="0.25">
      <c r="A88" s="10">
        <v>44078</v>
      </c>
      <c r="B88" s="11"/>
      <c r="C88" s="11"/>
      <c r="D88" s="11"/>
      <c r="E88" s="11"/>
      <c r="F88" s="11">
        <v>-18</v>
      </c>
      <c r="G88" s="11">
        <v>16</v>
      </c>
      <c r="H88" s="39">
        <v>4.6672670820601302E-2</v>
      </c>
      <c r="J88" s="15">
        <f t="shared" si="123"/>
        <v>44078</v>
      </c>
      <c r="K88" s="16">
        <f t="shared" si="124"/>
        <v>0.53125</v>
      </c>
      <c r="L88" s="16">
        <f t="shared" si="125"/>
        <v>0.40837696335078533</v>
      </c>
      <c r="M88" s="16">
        <f t="shared" si="126"/>
        <v>0.39805825242718446</v>
      </c>
      <c r="N88" s="16">
        <f t="shared" si="127"/>
        <v>1.1527777777777777</v>
      </c>
      <c r="O88" s="16">
        <f t="shared" si="128"/>
        <v>0.56716417910447758</v>
      </c>
      <c r="P88" s="16">
        <f t="shared" si="129"/>
        <v>0.62962962962962965</v>
      </c>
      <c r="Q88" s="16">
        <f t="shared" si="130"/>
        <v>6.3585890603072792E-2</v>
      </c>
      <c r="R88" s="19">
        <v>77</v>
      </c>
      <c r="S88" s="15">
        <f t="shared" si="131"/>
        <v>44078</v>
      </c>
      <c r="T88" s="16">
        <f t="shared" si="164"/>
        <v>0.53125</v>
      </c>
      <c r="U88" s="16">
        <f t="shared" si="166"/>
        <v>0.40837696335078533</v>
      </c>
      <c r="V88" s="16">
        <f t="shared" si="167"/>
        <v>0.3980582524271844</v>
      </c>
      <c r="W88" s="16">
        <f t="shared" si="168"/>
        <v>1.1527777777777779</v>
      </c>
      <c r="X88" s="16">
        <f t="shared" si="169"/>
        <v>0.60000000000000009</v>
      </c>
      <c r="Y88" s="16">
        <f t="shared" si="170"/>
        <v>0.55185185185185182</v>
      </c>
      <c r="Z88" s="16">
        <f t="shared" si="171"/>
        <v>2.9776092515058739E-2</v>
      </c>
      <c r="AB88" s="15">
        <f t="shared" si="132"/>
        <v>44078</v>
      </c>
      <c r="AC88" s="16">
        <f t="shared" si="172"/>
        <v>17.841494807665899</v>
      </c>
      <c r="AD88" s="16">
        <f t="shared" si="172"/>
        <v>13.71492794577582</v>
      </c>
      <c r="AE88" s="16">
        <f t="shared" si="79"/>
        <v>13.368384458970679</v>
      </c>
      <c r="AF88" s="16">
        <f t="shared" si="80"/>
        <v>38.714877621863266</v>
      </c>
      <c r="AG88" s="16">
        <f t="shared" si="81"/>
        <v>20.150394135716784</v>
      </c>
      <c r="AH88" s="16">
        <f t="shared" si="82"/>
        <v>18.533387198900002</v>
      </c>
      <c r="AJ88" s="15">
        <f t="shared" si="133"/>
        <v>44087</v>
      </c>
      <c r="AK88" s="16">
        <f t="shared" ref="AK88" si="175">Y97</f>
        <v>0.63703703703703707</v>
      </c>
      <c r="AL88" s="16">
        <f t="shared" si="135"/>
        <v>3.7793960404860306E-2</v>
      </c>
      <c r="AM88" s="16">
        <f t="shared" si="136"/>
        <v>16.855524803775634</v>
      </c>
      <c r="AO88" s="15">
        <f t="shared" si="137"/>
        <v>44087</v>
      </c>
      <c r="AP88" s="16">
        <f t="shared" si="138"/>
        <v>0.5656716417910449</v>
      </c>
      <c r="AQ88" s="16">
        <f t="shared" si="139"/>
        <v>3.7793960404860306E-2</v>
      </c>
      <c r="AR88" s="16">
        <f t="shared" si="140"/>
        <v>14.967249680409241</v>
      </c>
      <c r="AT88" s="15">
        <f t="shared" si="141"/>
        <v>44087</v>
      </c>
      <c r="AU88" s="16">
        <f t="shared" si="142"/>
        <v>0.44749999999999995</v>
      </c>
      <c r="AV88" s="16">
        <f t="shared" si="143"/>
        <v>3.7793960404860306E-2</v>
      </c>
      <c r="AW88" s="16">
        <f t="shared" si="144"/>
        <v>11.840516188466225</v>
      </c>
      <c r="AY88" s="15">
        <f t="shared" si="145"/>
        <v>44087</v>
      </c>
      <c r="AZ88" s="16">
        <f t="shared" si="146"/>
        <v>0.37015706806282722</v>
      </c>
      <c r="BA88" s="16">
        <f t="shared" si="147"/>
        <v>3.7793960404860306E-2</v>
      </c>
      <c r="BB88" s="16">
        <f t="shared" si="148"/>
        <v>9.794079903180112</v>
      </c>
      <c r="BD88" s="15">
        <f t="shared" si="149"/>
        <v>44087</v>
      </c>
      <c r="BE88" s="16">
        <f t="shared" si="150"/>
        <v>0.87499999999999978</v>
      </c>
      <c r="BF88" s="16">
        <f t="shared" si="151"/>
        <v>3.7793960404860306E-2</v>
      </c>
      <c r="BG88" s="16">
        <f t="shared" si="152"/>
        <v>23.151847295883677</v>
      </c>
      <c r="BI88" s="15">
        <f t="shared" si="153"/>
        <v>44087</v>
      </c>
      <c r="BJ88" s="16">
        <f t="shared" si="154"/>
        <v>0.35825242718446593</v>
      </c>
      <c r="BK88" s="16">
        <f t="shared" si="155"/>
        <v>3.7793960404860306E-2</v>
      </c>
      <c r="BL88" s="16">
        <f t="shared" si="156"/>
        <v>9.4790919857765061</v>
      </c>
    </row>
    <row r="89" spans="1:64" x14ac:dyDescent="0.25">
      <c r="A89" s="10">
        <v>44079</v>
      </c>
      <c r="B89" s="11"/>
      <c r="C89" s="11"/>
      <c r="D89" s="11"/>
      <c r="E89" s="11"/>
      <c r="F89" s="11"/>
      <c r="G89" s="11">
        <v>15</v>
      </c>
      <c r="H89" s="39">
        <v>1.51692939167266E-2</v>
      </c>
      <c r="J89" s="15">
        <f t="shared" si="123"/>
        <v>44079</v>
      </c>
      <c r="K89" s="16">
        <f t="shared" si="124"/>
        <v>0.53125</v>
      </c>
      <c r="L89" s="16">
        <f t="shared" si="125"/>
        <v>0.40837696335078533</v>
      </c>
      <c r="M89" s="16">
        <f t="shared" si="126"/>
        <v>0.39805825242718446</v>
      </c>
      <c r="N89" s="16">
        <f t="shared" si="127"/>
        <v>1.1527777777777777</v>
      </c>
      <c r="O89" s="16">
        <f t="shared" si="128"/>
        <v>0.83582089552238803</v>
      </c>
      <c r="P89" s="16">
        <f t="shared" si="129"/>
        <v>0.59259259259259256</v>
      </c>
      <c r="Q89" s="16">
        <f t="shared" si="130"/>
        <v>2.066633527835484E-2</v>
      </c>
      <c r="R89" s="19">
        <v>78</v>
      </c>
      <c r="S89" s="15">
        <f t="shared" si="131"/>
        <v>44079</v>
      </c>
      <c r="T89" s="16">
        <f t="shared" si="164"/>
        <v>0.53125</v>
      </c>
      <c r="U89" s="16">
        <f t="shared" si="166"/>
        <v>0.40837696335078533</v>
      </c>
      <c r="V89" s="16">
        <f t="shared" si="167"/>
        <v>0.3980582524271844</v>
      </c>
      <c r="W89" s="16">
        <f t="shared" si="168"/>
        <v>1.1527777777777779</v>
      </c>
      <c r="X89" s="16">
        <f t="shared" si="169"/>
        <v>0.62835820895522398</v>
      </c>
      <c r="Y89" s="16">
        <f t="shared" si="170"/>
        <v>0.55555555555555558</v>
      </c>
      <c r="Z89" s="16">
        <f t="shared" si="171"/>
        <v>2.8739159326167697E-2</v>
      </c>
      <c r="AB89" s="15">
        <f t="shared" si="132"/>
        <v>44079</v>
      </c>
      <c r="AC89" s="16">
        <f t="shared" si="172"/>
        <v>18.485231038622764</v>
      </c>
      <c r="AD89" s="16">
        <f t="shared" si="172"/>
        <v>14.209774152264373</v>
      </c>
      <c r="AE89" s="16">
        <f t="shared" si="79"/>
        <v>13.85072708319421</v>
      </c>
      <c r="AF89" s="16">
        <f t="shared" si="80"/>
        <v>40.111743168776201</v>
      </c>
      <c r="AG89" s="16">
        <f t="shared" si="81"/>
        <v>21.864181962451791</v>
      </c>
      <c r="AH89" s="16">
        <f t="shared" si="82"/>
        <v>19.330960563265638</v>
      </c>
      <c r="AJ89" s="15">
        <f t="shared" si="133"/>
        <v>44088</v>
      </c>
      <c r="AK89" s="16">
        <f t="shared" ref="AK89" si="176">Y98</f>
        <v>0.62962962962962954</v>
      </c>
      <c r="AL89" s="16">
        <f t="shared" si="135"/>
        <v>4.2752308714710932E-2</v>
      </c>
      <c r="AM89" s="16">
        <f t="shared" si="136"/>
        <v>14.727383118212186</v>
      </c>
      <c r="AO89" s="15">
        <f t="shared" si="137"/>
        <v>44088</v>
      </c>
      <c r="AP89" s="16">
        <f t="shared" si="138"/>
        <v>0.55671641791044768</v>
      </c>
      <c r="AQ89" s="16">
        <f t="shared" si="139"/>
        <v>4.2752308714710932E-2</v>
      </c>
      <c r="AR89" s="16">
        <f t="shared" si="140"/>
        <v>13.021903018745824</v>
      </c>
      <c r="AT89" s="15">
        <f t="shared" si="141"/>
        <v>44088</v>
      </c>
      <c r="AU89" s="16">
        <f t="shared" si="142"/>
        <v>0.44187500000000002</v>
      </c>
      <c r="AV89" s="16">
        <f t="shared" si="143"/>
        <v>4.2752308714710932E-2</v>
      </c>
      <c r="AW89" s="16">
        <f t="shared" si="144"/>
        <v>10.335699130277664</v>
      </c>
      <c r="AY89" s="15">
        <f t="shared" si="145"/>
        <v>44088</v>
      </c>
      <c r="AZ89" s="16">
        <f t="shared" si="146"/>
        <v>0.37277486910994762</v>
      </c>
      <c r="BA89" s="16">
        <f t="shared" si="147"/>
        <v>4.2752308714710932E-2</v>
      </c>
      <c r="BB89" s="16">
        <f t="shared" si="148"/>
        <v>8.7194090872963077</v>
      </c>
      <c r="BD89" s="15">
        <f t="shared" si="149"/>
        <v>44088</v>
      </c>
      <c r="BE89" s="16">
        <f t="shared" si="150"/>
        <v>0.78749999999999998</v>
      </c>
      <c r="BF89" s="16">
        <f t="shared" si="151"/>
        <v>4.2752308714710932E-2</v>
      </c>
      <c r="BG89" s="16">
        <f t="shared" si="152"/>
        <v>18.420057855940392</v>
      </c>
      <c r="BI89" s="15">
        <f t="shared" si="153"/>
        <v>44088</v>
      </c>
      <c r="BJ89" s="16">
        <f t="shared" si="154"/>
        <v>0.35145631067961158</v>
      </c>
      <c r="BK89" s="16">
        <f t="shared" si="155"/>
        <v>4.2752308714710932E-2</v>
      </c>
      <c r="BL89" s="16">
        <f t="shared" si="156"/>
        <v>8.2207562876873741</v>
      </c>
    </row>
    <row r="90" spans="1:64" x14ac:dyDescent="0.25">
      <c r="A90" s="10">
        <v>44080</v>
      </c>
      <c r="B90" s="11"/>
      <c r="C90" s="11"/>
      <c r="D90" s="11"/>
      <c r="E90" s="11"/>
      <c r="F90" s="11"/>
      <c r="G90" s="11">
        <v>19</v>
      </c>
      <c r="H90" s="39">
        <v>8.6604615661320401E-3</v>
      </c>
      <c r="J90" s="15">
        <f t="shared" si="123"/>
        <v>44080</v>
      </c>
      <c r="K90" s="16">
        <f t="shared" si="124"/>
        <v>0.53125</v>
      </c>
      <c r="L90" s="16">
        <f t="shared" si="125"/>
        <v>0.40837696335078533</v>
      </c>
      <c r="M90" s="16">
        <f t="shared" si="126"/>
        <v>0.39805825242718446</v>
      </c>
      <c r="N90" s="16">
        <f t="shared" si="127"/>
        <v>1.1527777777777777</v>
      </c>
      <c r="O90" s="16">
        <f t="shared" si="128"/>
        <v>0.83582089552238803</v>
      </c>
      <c r="P90" s="16">
        <f t="shared" si="129"/>
        <v>0.7407407407407407</v>
      </c>
      <c r="Q90" s="16">
        <f t="shared" si="130"/>
        <v>1.1798835421972831E-2</v>
      </c>
      <c r="R90" s="19">
        <v>79</v>
      </c>
      <c r="S90" s="15">
        <f t="shared" si="131"/>
        <v>44080</v>
      </c>
      <c r="T90" s="16">
        <f t="shared" si="164"/>
        <v>0.53125</v>
      </c>
      <c r="U90" s="16">
        <f t="shared" si="166"/>
        <v>0.40837696335078533</v>
      </c>
      <c r="V90" s="16">
        <f t="shared" si="167"/>
        <v>0.3980582524271844</v>
      </c>
      <c r="W90" s="16">
        <f t="shared" si="168"/>
        <v>1.1527777777777779</v>
      </c>
      <c r="X90" s="16">
        <f t="shared" si="169"/>
        <v>0.65522388059701497</v>
      </c>
      <c r="Y90" s="16">
        <f t="shared" si="170"/>
        <v>0.57407407407407407</v>
      </c>
      <c r="Z90" s="16">
        <f t="shared" si="171"/>
        <v>2.8324337595795827E-2</v>
      </c>
      <c r="AB90" s="15">
        <f t="shared" si="132"/>
        <v>44080</v>
      </c>
      <c r="AC90" s="16">
        <f t="shared" si="172"/>
        <v>18.75595495228292</v>
      </c>
      <c r="AD90" s="16">
        <f t="shared" si="172"/>
        <v>14.417882217708089</v>
      </c>
      <c r="AE90" s="16">
        <f t="shared" si="79"/>
        <v>14.053576754651733</v>
      </c>
      <c r="AF90" s="16">
        <f t="shared" si="80"/>
        <v>40.699196367045289</v>
      </c>
      <c r="AG90" s="16">
        <f t="shared" si="81"/>
        <v>23.132893342376686</v>
      </c>
      <c r="AH90" s="16">
        <f t="shared" si="82"/>
        <v>20.267872889612914</v>
      </c>
      <c r="AJ90" s="15">
        <f t="shared" si="133"/>
        <v>44089</v>
      </c>
      <c r="AK90" s="16">
        <f t="shared" ref="AK90" si="177">Y99</f>
        <v>0.63703703703703707</v>
      </c>
      <c r="AL90" s="16">
        <f t="shared" si="135"/>
        <v>5.5614332101331709E-2</v>
      </c>
      <c r="AM90" s="16">
        <f t="shared" si="136"/>
        <v>11.454548008889654</v>
      </c>
      <c r="AO90" s="15">
        <f t="shared" si="137"/>
        <v>44089</v>
      </c>
      <c r="AP90" s="16">
        <f t="shared" si="138"/>
        <v>0.51791044776119399</v>
      </c>
      <c r="AQ90" s="16">
        <f t="shared" si="139"/>
        <v>5.5614332101331709E-2</v>
      </c>
      <c r="AR90" s="16">
        <f t="shared" si="140"/>
        <v>9.3125356035479996</v>
      </c>
      <c r="AT90" s="15">
        <f t="shared" si="141"/>
        <v>44089</v>
      </c>
      <c r="AU90" s="16">
        <f t="shared" si="142"/>
        <v>0.43187500000000006</v>
      </c>
      <c r="AV90" s="16">
        <f t="shared" si="143"/>
        <v>5.5614332101331709E-2</v>
      </c>
      <c r="AW90" s="16">
        <f t="shared" si="144"/>
        <v>7.7655342369859843</v>
      </c>
      <c r="AY90" s="15">
        <f t="shared" si="145"/>
        <v>44089</v>
      </c>
      <c r="AZ90" s="16">
        <f t="shared" si="146"/>
        <v>0.36858638743455496</v>
      </c>
      <c r="BA90" s="16">
        <f t="shared" si="147"/>
        <v>5.5614332101331709E-2</v>
      </c>
      <c r="BB90" s="16">
        <f t="shared" si="148"/>
        <v>6.627543180110024</v>
      </c>
      <c r="BD90" s="15">
        <f t="shared" si="149"/>
        <v>44089</v>
      </c>
      <c r="BE90" s="16">
        <f t="shared" si="150"/>
        <v>0.7</v>
      </c>
      <c r="BF90" s="16">
        <f t="shared" si="151"/>
        <v>5.5614332101331709E-2</v>
      </c>
      <c r="BG90" s="16">
        <f t="shared" si="152"/>
        <v>12.586683567907816</v>
      </c>
      <c r="BI90" s="15">
        <f t="shared" si="153"/>
        <v>44089</v>
      </c>
      <c r="BJ90" s="16">
        <f t="shared" si="154"/>
        <v>0.33786407766990284</v>
      </c>
      <c r="BK90" s="16">
        <f t="shared" si="155"/>
        <v>5.5614332101331709E-2</v>
      </c>
      <c r="BL90" s="16">
        <f t="shared" si="156"/>
        <v>6.0751260494201373</v>
      </c>
    </row>
    <row r="91" spans="1:64" x14ac:dyDescent="0.25">
      <c r="A91" s="10">
        <v>44081</v>
      </c>
      <c r="B91" s="11"/>
      <c r="C91" s="11"/>
      <c r="D91" s="11"/>
      <c r="E91" s="11"/>
      <c r="F91" s="11">
        <v>-25</v>
      </c>
      <c r="G91" s="11">
        <v>16</v>
      </c>
      <c r="H91" s="39">
        <v>5.4886429397837597E-2</v>
      </c>
      <c r="J91" s="15">
        <f t="shared" si="123"/>
        <v>44081</v>
      </c>
      <c r="K91" s="16">
        <f t="shared" si="124"/>
        <v>0.53125</v>
      </c>
      <c r="L91" s="16">
        <f t="shared" si="125"/>
        <v>0.40837696335078533</v>
      </c>
      <c r="M91" s="16">
        <f t="shared" si="126"/>
        <v>0.39805825242718446</v>
      </c>
      <c r="N91" s="16">
        <f t="shared" si="127"/>
        <v>1.1527777777777777</v>
      </c>
      <c r="O91" s="16">
        <f t="shared" si="128"/>
        <v>0.46268656716417911</v>
      </c>
      <c r="P91" s="16">
        <f t="shared" si="129"/>
        <v>0.62962962962962965</v>
      </c>
      <c r="Q91" s="16">
        <f t="shared" si="130"/>
        <v>7.4776147024003051E-2</v>
      </c>
      <c r="R91" s="19">
        <v>80</v>
      </c>
      <c r="S91" s="15">
        <f t="shared" si="131"/>
        <v>44081</v>
      </c>
      <c r="T91" s="16">
        <f t="shared" si="164"/>
        <v>0.53125</v>
      </c>
      <c r="U91" s="16">
        <f t="shared" si="166"/>
        <v>0.40837696335078533</v>
      </c>
      <c r="V91" s="16">
        <f t="shared" si="167"/>
        <v>0.3980582524271844</v>
      </c>
      <c r="W91" s="16">
        <f t="shared" si="168"/>
        <v>1.1527777777777779</v>
      </c>
      <c r="X91" s="16">
        <f t="shared" si="169"/>
        <v>0.63582089552238796</v>
      </c>
      <c r="Y91" s="16">
        <f t="shared" si="170"/>
        <v>0.58518518518518514</v>
      </c>
      <c r="Z91" s="16">
        <f t="shared" si="171"/>
        <v>3.3280404280005421E-2</v>
      </c>
      <c r="AB91" s="15">
        <f t="shared" si="132"/>
        <v>44081</v>
      </c>
      <c r="AC91" s="16">
        <f t="shared" si="172"/>
        <v>15.962846951326561</v>
      </c>
      <c r="AD91" s="16">
        <f t="shared" si="172"/>
        <v>12.270793344783215</v>
      </c>
      <c r="AE91" s="16">
        <f t="shared" si="79"/>
        <v>11.960739691685006</v>
      </c>
      <c r="AF91" s="16">
        <f t="shared" si="80"/>
        <v>34.638334561048488</v>
      </c>
      <c r="AG91" s="16">
        <f t="shared" si="81"/>
        <v>19.104963093984519</v>
      </c>
      <c r="AH91" s="16">
        <f t="shared" si="82"/>
        <v>17.583475857496097</v>
      </c>
      <c r="AJ91" s="15">
        <f t="shared" si="133"/>
        <v>44090</v>
      </c>
      <c r="AK91" s="16">
        <f t="shared" ref="AK91" si="178">Y100</f>
        <v>0.63333333333333341</v>
      </c>
      <c r="AL91" s="16">
        <f t="shared" si="135"/>
        <v>6.9363105473590675E-2</v>
      </c>
      <c r="AM91" s="16">
        <f t="shared" si="136"/>
        <v>9.1306946107605995</v>
      </c>
      <c r="AO91" s="15">
        <f t="shared" si="137"/>
        <v>44090</v>
      </c>
      <c r="AP91" s="16">
        <f t="shared" si="138"/>
        <v>0.47462686567164181</v>
      </c>
      <c r="AQ91" s="16">
        <f t="shared" si="139"/>
        <v>6.9363105473590675E-2</v>
      </c>
      <c r="AR91" s="16">
        <f t="shared" si="140"/>
        <v>6.8426415229109274</v>
      </c>
      <c r="AT91" s="15">
        <f t="shared" si="141"/>
        <v>44090</v>
      </c>
      <c r="AU91" s="16">
        <f t="shared" si="142"/>
        <v>0.42125000000000001</v>
      </c>
      <c r="AV91" s="16">
        <f t="shared" si="143"/>
        <v>6.9363105473590675E-2</v>
      </c>
      <c r="AW91" s="16">
        <f t="shared" si="144"/>
        <v>6.0731133233414241</v>
      </c>
      <c r="AY91" s="15">
        <f t="shared" si="145"/>
        <v>44090</v>
      </c>
      <c r="AZ91" s="16">
        <f t="shared" si="146"/>
        <v>0.3670157068062827</v>
      </c>
      <c r="BA91" s="16">
        <f t="shared" si="147"/>
        <v>6.9363105473590675E-2</v>
      </c>
      <c r="BB91" s="16">
        <f t="shared" si="148"/>
        <v>5.2912236887378166</v>
      </c>
      <c r="BD91" s="15">
        <f t="shared" si="149"/>
        <v>44090</v>
      </c>
      <c r="BE91" s="16">
        <f t="shared" si="150"/>
        <v>0.60972222222222228</v>
      </c>
      <c r="BF91" s="16">
        <f t="shared" si="151"/>
        <v>6.9363105473590675E-2</v>
      </c>
      <c r="BG91" s="16">
        <f t="shared" si="152"/>
        <v>8.7902959081664545</v>
      </c>
      <c r="BI91" s="15">
        <f t="shared" si="153"/>
        <v>44090</v>
      </c>
      <c r="BJ91" s="16">
        <f t="shared" si="154"/>
        <v>0.32135922330097083</v>
      </c>
      <c r="BK91" s="16">
        <f t="shared" si="155"/>
        <v>6.9363105473590675E-2</v>
      </c>
      <c r="BL91" s="16">
        <f t="shared" si="156"/>
        <v>4.6329993604932413</v>
      </c>
    </row>
    <row r="92" spans="1:64" x14ac:dyDescent="0.25">
      <c r="A92" s="10">
        <v>44082</v>
      </c>
      <c r="B92" s="11"/>
      <c r="C92" s="11"/>
      <c r="D92" s="11"/>
      <c r="E92" s="11"/>
      <c r="F92" s="11">
        <v>-24</v>
      </c>
      <c r="G92" s="11">
        <v>16</v>
      </c>
      <c r="H92" s="39">
        <v>3.8842949339526797E-2</v>
      </c>
      <c r="J92" s="15">
        <f t="shared" si="123"/>
        <v>44082</v>
      </c>
      <c r="K92" s="16">
        <f t="shared" si="124"/>
        <v>0.53125</v>
      </c>
      <c r="L92" s="16">
        <f t="shared" si="125"/>
        <v>0.40837696335078533</v>
      </c>
      <c r="M92" s="16">
        <f t="shared" si="126"/>
        <v>0.39805825242718446</v>
      </c>
      <c r="N92" s="16">
        <f t="shared" si="127"/>
        <v>1.1527777777777777</v>
      </c>
      <c r="O92" s="16">
        <f t="shared" si="128"/>
        <v>0.47761194029850745</v>
      </c>
      <c r="P92" s="16">
        <f t="shared" si="129"/>
        <v>0.62962962962962965</v>
      </c>
      <c r="Q92" s="16">
        <f t="shared" si="130"/>
        <v>5.2918838454679831E-2</v>
      </c>
      <c r="R92" s="19">
        <v>81</v>
      </c>
      <c r="S92" s="15">
        <f t="shared" si="131"/>
        <v>44082</v>
      </c>
      <c r="T92" s="16">
        <f t="shared" si="164"/>
        <v>0.53125</v>
      </c>
      <c r="U92" s="16">
        <f t="shared" si="166"/>
        <v>0.40837696335078533</v>
      </c>
      <c r="V92" s="16">
        <f t="shared" si="167"/>
        <v>0.3980582524271844</v>
      </c>
      <c r="W92" s="16">
        <f t="shared" si="168"/>
        <v>1.1527777777777779</v>
      </c>
      <c r="X92" s="16">
        <f t="shared" si="169"/>
        <v>0.59999999999999987</v>
      </c>
      <c r="Y92" s="16">
        <f t="shared" si="170"/>
        <v>0.6074074074074074</v>
      </c>
      <c r="Z92" s="16">
        <f t="shared" si="171"/>
        <v>3.7834994970000459E-2</v>
      </c>
      <c r="AB92" s="15">
        <f t="shared" si="132"/>
        <v>44082</v>
      </c>
      <c r="AC92" s="16">
        <f t="shared" si="172"/>
        <v>14.041233530524599</v>
      </c>
      <c r="AD92" s="16">
        <f t="shared" si="172"/>
        <v>10.793630702860918</v>
      </c>
      <c r="AE92" s="16">
        <f t="shared" si="79"/>
        <v>10.520901423214319</v>
      </c>
      <c r="AF92" s="16">
        <f t="shared" si="80"/>
        <v>30.468559033556652</v>
      </c>
      <c r="AG92" s="16">
        <f t="shared" si="81"/>
        <v>15.858334340357191</v>
      </c>
      <c r="AH92" s="16">
        <f t="shared" si="82"/>
        <v>16.054116245793704</v>
      </c>
      <c r="AJ92" s="15">
        <f t="shared" si="133"/>
        <v>44091</v>
      </c>
      <c r="AK92" s="16">
        <f t="shared" ref="AK92" si="179">Y101</f>
        <v>0.63703703703703707</v>
      </c>
      <c r="AL92" s="16">
        <f t="shared" si="135"/>
        <v>9.1931667041337525E-2</v>
      </c>
      <c r="AM92" s="16">
        <f t="shared" si="136"/>
        <v>6.9294624751076279</v>
      </c>
      <c r="AO92" s="15">
        <f t="shared" si="137"/>
        <v>44091</v>
      </c>
      <c r="AP92" s="16">
        <f t="shared" si="138"/>
        <v>0.4776119402985074</v>
      </c>
      <c r="AQ92" s="16">
        <f t="shared" si="139"/>
        <v>9.1931667041337525E-2</v>
      </c>
      <c r="AR92" s="16">
        <f t="shared" si="140"/>
        <v>5.1952929351726738</v>
      </c>
      <c r="AT92" s="15">
        <f t="shared" si="141"/>
        <v>44091</v>
      </c>
      <c r="AU92" s="16">
        <f t="shared" si="142"/>
        <v>0.41437499999999999</v>
      </c>
      <c r="AV92" s="16">
        <f t="shared" si="143"/>
        <v>9.1931667041337525E-2</v>
      </c>
      <c r="AW92" s="16">
        <f t="shared" si="144"/>
        <v>4.5074239740879953</v>
      </c>
      <c r="AY92" s="15">
        <f t="shared" si="145"/>
        <v>44091</v>
      </c>
      <c r="AZ92" s="16">
        <f t="shared" si="146"/>
        <v>0.3680628272251309</v>
      </c>
      <c r="BA92" s="16">
        <f t="shared" si="147"/>
        <v>9.1931667041337525E-2</v>
      </c>
      <c r="BB92" s="16">
        <f t="shared" si="148"/>
        <v>4.0036566187756568</v>
      </c>
      <c r="BD92" s="15">
        <f t="shared" si="149"/>
        <v>44091</v>
      </c>
      <c r="BE92" s="16">
        <f t="shared" si="150"/>
        <v>0.52222222222222214</v>
      </c>
      <c r="BF92" s="16">
        <f t="shared" si="151"/>
        <v>9.1931667041337525E-2</v>
      </c>
      <c r="BG92" s="16">
        <f t="shared" si="152"/>
        <v>5.6805477266870659</v>
      </c>
      <c r="BI92" s="15">
        <f t="shared" si="153"/>
        <v>44091</v>
      </c>
      <c r="BJ92" s="16">
        <f t="shared" si="154"/>
        <v>0.31553398058252419</v>
      </c>
      <c r="BK92" s="16">
        <f t="shared" si="155"/>
        <v>9.1931667041337525E-2</v>
      </c>
      <c r="BL92" s="16">
        <f t="shared" si="156"/>
        <v>3.4322664946415338</v>
      </c>
    </row>
    <row r="93" spans="1:64" x14ac:dyDescent="0.25">
      <c r="A93" s="10">
        <v>44083</v>
      </c>
      <c r="B93" s="11"/>
      <c r="C93" s="11"/>
      <c r="D93" s="11"/>
      <c r="E93" s="11"/>
      <c r="F93" s="11">
        <v>-24</v>
      </c>
      <c r="G93" s="11">
        <v>16</v>
      </c>
      <c r="H93" s="39">
        <v>8.6122404476782696E-3</v>
      </c>
      <c r="J93" s="15">
        <f t="shared" si="123"/>
        <v>44083</v>
      </c>
      <c r="K93" s="16">
        <f t="shared" si="124"/>
        <v>0.53125</v>
      </c>
      <c r="L93" s="16">
        <f t="shared" si="125"/>
        <v>0.40837696335078533</v>
      </c>
      <c r="M93" s="16">
        <f t="shared" si="126"/>
        <v>0.39805825242718446</v>
      </c>
      <c r="N93" s="16">
        <f t="shared" si="127"/>
        <v>1.1527777777777777</v>
      </c>
      <c r="O93" s="16">
        <f t="shared" si="128"/>
        <v>0.47761194029850745</v>
      </c>
      <c r="P93" s="16">
        <f t="shared" si="129"/>
        <v>0.62962962962962965</v>
      </c>
      <c r="Q93" s="16">
        <f t="shared" si="130"/>
        <v>1.173313995803538E-2</v>
      </c>
      <c r="R93" s="19">
        <v>82</v>
      </c>
      <c r="S93" s="15">
        <f t="shared" si="131"/>
        <v>44083</v>
      </c>
      <c r="T93" s="16">
        <f t="shared" si="164"/>
        <v>0.53125</v>
      </c>
      <c r="U93" s="16">
        <f t="shared" si="166"/>
        <v>0.40837696335078533</v>
      </c>
      <c r="V93" s="16">
        <f t="shared" si="167"/>
        <v>0.3980582524271844</v>
      </c>
      <c r="W93" s="16">
        <f t="shared" si="168"/>
        <v>1.1527777777777779</v>
      </c>
      <c r="X93" s="16">
        <f t="shared" si="169"/>
        <v>0.56417910447761188</v>
      </c>
      <c r="Y93" s="16">
        <f t="shared" si="170"/>
        <v>0.6</v>
      </c>
      <c r="Z93" s="16">
        <f t="shared" si="171"/>
        <v>3.5055485885311988E-2</v>
      </c>
      <c r="AB93" s="15">
        <f t="shared" si="132"/>
        <v>44083</v>
      </c>
      <c r="AC93" s="16">
        <f t="shared" si="172"/>
        <v>15.154546758759667</v>
      </c>
      <c r="AD93" s="16">
        <f t="shared" si="172"/>
        <v>11.649445244799546</v>
      </c>
      <c r="AE93" s="16">
        <f t="shared" si="79"/>
        <v>11.35509157481021</v>
      </c>
      <c r="AF93" s="16">
        <f t="shared" si="80"/>
        <v>32.884375973256269</v>
      </c>
      <c r="AG93" s="16">
        <f t="shared" si="81"/>
        <v>16.09388916540447</v>
      </c>
      <c r="AH93" s="16">
        <f t="shared" si="82"/>
        <v>17.115723398128562</v>
      </c>
      <c r="AJ93" s="15">
        <f t="shared" si="133"/>
        <v>44092</v>
      </c>
      <c r="AK93" s="16">
        <f t="shared" ref="AK93" si="180">Y102</f>
        <v>0.64814814814814814</v>
      </c>
      <c r="AL93" s="16">
        <f t="shared" si="135"/>
        <v>8.92072702037153E-2</v>
      </c>
      <c r="AM93" s="16">
        <f t="shared" si="136"/>
        <v>7.2656426619492507</v>
      </c>
      <c r="AO93" s="15">
        <f t="shared" si="137"/>
        <v>44092</v>
      </c>
      <c r="AP93" s="16">
        <f t="shared" si="138"/>
        <v>0.48208955223880601</v>
      </c>
      <c r="AQ93" s="16">
        <f t="shared" si="139"/>
        <v>8.92072702037153E-2</v>
      </c>
      <c r="AR93" s="16">
        <f t="shared" si="140"/>
        <v>5.4041509300519763</v>
      </c>
      <c r="AT93" s="15">
        <f t="shared" si="141"/>
        <v>44092</v>
      </c>
      <c r="AU93" s="16">
        <f t="shared" si="142"/>
        <v>0.40125</v>
      </c>
      <c r="AV93" s="16">
        <f t="shared" si="143"/>
        <v>8.92072702037153E-2</v>
      </c>
      <c r="AW93" s="16">
        <f t="shared" si="144"/>
        <v>4.4979517822224402</v>
      </c>
      <c r="AY93" s="15">
        <f t="shared" si="145"/>
        <v>44092</v>
      </c>
      <c r="AZ93" s="16">
        <f t="shared" si="146"/>
        <v>0.36596858638743457</v>
      </c>
      <c r="BA93" s="16">
        <f t="shared" si="147"/>
        <v>8.92072702037153E-2</v>
      </c>
      <c r="BB93" s="16">
        <f t="shared" si="148"/>
        <v>4.1024524744642701</v>
      </c>
      <c r="BD93" s="15">
        <f t="shared" si="149"/>
        <v>44092</v>
      </c>
      <c r="BE93" s="16">
        <f t="shared" si="150"/>
        <v>0.43472222222222212</v>
      </c>
      <c r="BF93" s="16">
        <f t="shared" si="151"/>
        <v>8.92072702037153E-2</v>
      </c>
      <c r="BG93" s="16">
        <f t="shared" si="152"/>
        <v>4.873170328264532</v>
      </c>
      <c r="BI93" s="15">
        <f t="shared" si="153"/>
        <v>44092</v>
      </c>
      <c r="BJ93" s="16">
        <f t="shared" si="154"/>
        <v>0.30679611650485433</v>
      </c>
      <c r="BK93" s="16">
        <f t="shared" si="155"/>
        <v>8.92072702037153E-2</v>
      </c>
      <c r="BL93" s="16">
        <f t="shared" si="156"/>
        <v>3.4391380411512347</v>
      </c>
    </row>
    <row r="94" spans="1:64" x14ac:dyDescent="0.25">
      <c r="A94" s="10">
        <v>44084</v>
      </c>
      <c r="B94" s="11"/>
      <c r="C94" s="11"/>
      <c r="D94" s="11"/>
      <c r="E94" s="11"/>
      <c r="F94" s="11">
        <v>-25</v>
      </c>
      <c r="G94" s="11">
        <v>16</v>
      </c>
      <c r="H94" s="39">
        <v>1.8092103733741701E-2</v>
      </c>
      <c r="J94" s="15">
        <f t="shared" si="123"/>
        <v>44084</v>
      </c>
      <c r="K94" s="16">
        <f t="shared" si="124"/>
        <v>0.53125</v>
      </c>
      <c r="L94" s="16">
        <f t="shared" si="125"/>
        <v>0.40837696335078533</v>
      </c>
      <c r="M94" s="16">
        <f t="shared" si="126"/>
        <v>0.39805825242718446</v>
      </c>
      <c r="N94" s="16">
        <f t="shared" si="127"/>
        <v>1.1527777777777777</v>
      </c>
      <c r="O94" s="16">
        <f t="shared" si="128"/>
        <v>0.46268656716417911</v>
      </c>
      <c r="P94" s="16">
        <f t="shared" si="129"/>
        <v>0.62962962962962965</v>
      </c>
      <c r="Q94" s="16">
        <f t="shared" si="130"/>
        <v>2.464831149721471E-2</v>
      </c>
      <c r="R94" s="19">
        <v>83</v>
      </c>
      <c r="S94" s="15">
        <f t="shared" si="131"/>
        <v>44084</v>
      </c>
      <c r="T94" s="16">
        <f t="shared" si="164"/>
        <v>0.53125</v>
      </c>
      <c r="U94" s="16">
        <f t="shared" si="166"/>
        <v>0.40837696335078533</v>
      </c>
      <c r="V94" s="16">
        <f t="shared" si="167"/>
        <v>0.3980582524271844</v>
      </c>
      <c r="W94" s="16">
        <f t="shared" si="168"/>
        <v>1.1527777777777779</v>
      </c>
      <c r="X94" s="16">
        <f t="shared" si="169"/>
        <v>0.58208955223880587</v>
      </c>
      <c r="Y94" s="16">
        <f t="shared" si="170"/>
        <v>0.60370370370370374</v>
      </c>
      <c r="Z94" s="16">
        <f t="shared" si="171"/>
        <v>3.6094888640840726E-2</v>
      </c>
      <c r="AB94" s="15">
        <f t="shared" si="132"/>
        <v>44084</v>
      </c>
      <c r="AC94" s="16">
        <f t="shared" si="172"/>
        <v>14.71815040866756</v>
      </c>
      <c r="AD94" s="16">
        <f t="shared" si="172"/>
        <v>11.313983190648052</v>
      </c>
      <c r="AE94" s="16">
        <f t="shared" si="79"/>
        <v>11.028105845900534</v>
      </c>
      <c r="AF94" s="16">
        <f t="shared" si="80"/>
        <v>31.937424416193664</v>
      </c>
      <c r="AG94" s="16">
        <f t="shared" si="81"/>
        <v>16.12664768219237</v>
      </c>
      <c r="AH94" s="16">
        <f t="shared" si="82"/>
        <v>16.725462425187363</v>
      </c>
      <c r="AJ94" s="15">
        <f t="shared" si="133"/>
        <v>44093</v>
      </c>
      <c r="AK94" s="16">
        <f t="shared" ref="AK94" si="181">Y103</f>
        <v>0.64444444444444449</v>
      </c>
      <c r="AL94" s="16">
        <f t="shared" si="135"/>
        <v>9.2924298877682582E-2</v>
      </c>
      <c r="AM94" s="16">
        <f t="shared" si="136"/>
        <v>6.9351553062857629</v>
      </c>
      <c r="AO94" s="15">
        <f t="shared" si="137"/>
        <v>44093</v>
      </c>
      <c r="AP94" s="16">
        <f t="shared" si="138"/>
        <v>0.50149253731343291</v>
      </c>
      <c r="AQ94" s="16">
        <f t="shared" si="139"/>
        <v>9.2924298877682582E-2</v>
      </c>
      <c r="AR94" s="16">
        <f t="shared" si="140"/>
        <v>5.3967858070530488</v>
      </c>
      <c r="AT94" s="15">
        <f t="shared" si="141"/>
        <v>44093</v>
      </c>
      <c r="AU94" s="16">
        <f t="shared" si="142"/>
        <v>0.37874999999999998</v>
      </c>
      <c r="AV94" s="16">
        <f t="shared" si="143"/>
        <v>9.2924298877682582E-2</v>
      </c>
      <c r="AW94" s="16">
        <f t="shared" si="144"/>
        <v>4.0758983879830328</v>
      </c>
      <c r="AY94" s="15">
        <f t="shared" si="145"/>
        <v>44093</v>
      </c>
      <c r="AZ94" s="16">
        <f t="shared" si="146"/>
        <v>0.35759162303664921</v>
      </c>
      <c r="BA94" s="16">
        <f t="shared" si="147"/>
        <v>9.2924298877682582E-2</v>
      </c>
      <c r="BB94" s="16">
        <f t="shared" si="148"/>
        <v>3.8482036168747591</v>
      </c>
      <c r="BD94" s="15">
        <f t="shared" si="149"/>
        <v>44093</v>
      </c>
      <c r="BE94" s="16">
        <f t="shared" si="150"/>
        <v>0.34444444444444444</v>
      </c>
      <c r="BF94" s="16">
        <f t="shared" si="151"/>
        <v>9.2924298877682582E-2</v>
      </c>
      <c r="BG94" s="16">
        <f t="shared" si="152"/>
        <v>3.7067209395665279</v>
      </c>
      <c r="BI94" s="15">
        <f t="shared" si="153"/>
        <v>44093</v>
      </c>
      <c r="BJ94" s="16">
        <f t="shared" si="154"/>
        <v>0.29805825242718442</v>
      </c>
      <c r="BK94" s="16">
        <f t="shared" si="155"/>
        <v>9.2924298877682582E-2</v>
      </c>
      <c r="BL94" s="16">
        <f t="shared" si="156"/>
        <v>3.2075383514006623</v>
      </c>
    </row>
    <row r="95" spans="1:64" x14ac:dyDescent="0.25">
      <c r="A95" s="10">
        <v>44085</v>
      </c>
      <c r="B95" s="11">
        <v>-22</v>
      </c>
      <c r="C95" s="11">
        <v>0</v>
      </c>
      <c r="D95" s="11">
        <v>-10</v>
      </c>
      <c r="E95" s="11">
        <v>-64</v>
      </c>
      <c r="F95" s="11">
        <v>-21</v>
      </c>
      <c r="G95" s="11">
        <v>16</v>
      </c>
      <c r="H95" s="39">
        <v>2.5293423619429101E-2</v>
      </c>
      <c r="J95" s="15">
        <f t="shared" si="123"/>
        <v>44085</v>
      </c>
      <c r="K95" s="16">
        <f t="shared" si="124"/>
        <v>0.39374999999999999</v>
      </c>
      <c r="L95" s="16">
        <f t="shared" si="125"/>
        <v>0.40837696335078533</v>
      </c>
      <c r="M95" s="16">
        <f t="shared" si="126"/>
        <v>0.30097087378640774</v>
      </c>
      <c r="N95" s="16">
        <f t="shared" si="127"/>
        <v>0.2638888888888889</v>
      </c>
      <c r="O95" s="16">
        <f t="shared" si="128"/>
        <v>0.52238805970149249</v>
      </c>
      <c r="P95" s="16">
        <f t="shared" si="129"/>
        <v>0.62962962962962965</v>
      </c>
      <c r="Q95" s="16">
        <f t="shared" si="130"/>
        <v>3.4459242185306674E-2</v>
      </c>
      <c r="R95" s="19">
        <v>84</v>
      </c>
      <c r="S95" s="15">
        <f t="shared" si="131"/>
        <v>44085</v>
      </c>
      <c r="T95" s="16">
        <f t="shared" si="164"/>
        <v>0.51749999999999996</v>
      </c>
      <c r="U95" s="16">
        <f t="shared" si="166"/>
        <v>0.40837696335078533</v>
      </c>
      <c r="V95" s="16">
        <f t="shared" si="167"/>
        <v>0.38834951456310673</v>
      </c>
      <c r="W95" s="16">
        <f t="shared" si="168"/>
        <v>1.0638888888888889</v>
      </c>
      <c r="X95" s="16">
        <f t="shared" si="169"/>
        <v>0.57462686567164167</v>
      </c>
      <c r="Y95" s="16">
        <f t="shared" si="170"/>
        <v>0.61851851851851858</v>
      </c>
      <c r="Z95" s="16">
        <f t="shared" si="171"/>
        <v>3.8049113016079703E-2</v>
      </c>
      <c r="AB95" s="15">
        <f t="shared" si="132"/>
        <v>44085</v>
      </c>
      <c r="AC95" s="16">
        <f t="shared" si="172"/>
        <v>13.600842673554636</v>
      </c>
      <c r="AD95" s="16">
        <f t="shared" si="172"/>
        <v>10.732890492827091</v>
      </c>
      <c r="AE95" s="16">
        <f t="shared" si="79"/>
        <v>10.206532656858222</v>
      </c>
      <c r="AF95" s="16">
        <f t="shared" si="80"/>
        <v>27.960937970861117</v>
      </c>
      <c r="AG95" s="16">
        <f t="shared" si="81"/>
        <v>15.102240765213164</v>
      </c>
      <c r="AH95" s="16">
        <f t="shared" si="82"/>
        <v>16.255793354686883</v>
      </c>
      <c r="AJ95" s="15">
        <f t="shared" si="133"/>
        <v>44094</v>
      </c>
      <c r="AK95" s="16">
        <f t="shared" ref="AK95" si="182">Y104</f>
        <v>0.58518518518518525</v>
      </c>
      <c r="AL95" s="16">
        <f t="shared" si="135"/>
        <v>9.3456511874580178E-2</v>
      </c>
      <c r="AM95" s="16">
        <f t="shared" si="136"/>
        <v>6.2615774272691791</v>
      </c>
      <c r="AO95" s="15">
        <f t="shared" si="137"/>
        <v>44094</v>
      </c>
      <c r="AP95" s="16">
        <f t="shared" si="138"/>
        <v>0.48208955223880601</v>
      </c>
      <c r="AQ95" s="16">
        <f t="shared" si="139"/>
        <v>9.3456511874580178E-2</v>
      </c>
      <c r="AR95" s="16">
        <f t="shared" si="140"/>
        <v>5.158437251389997</v>
      </c>
      <c r="AT95" s="15">
        <f t="shared" si="141"/>
        <v>44094</v>
      </c>
      <c r="AU95" s="16">
        <f t="shared" si="142"/>
        <v>0.32999999999999996</v>
      </c>
      <c r="AV95" s="16">
        <f t="shared" si="143"/>
        <v>9.3456511874580178E-2</v>
      </c>
      <c r="AW95" s="16">
        <f t="shared" si="144"/>
        <v>3.5310541061372387</v>
      </c>
      <c r="AY95" s="15">
        <f t="shared" si="145"/>
        <v>44094</v>
      </c>
      <c r="AZ95" s="16">
        <f t="shared" si="146"/>
        <v>0.31989528795811523</v>
      </c>
      <c r="BA95" s="16">
        <f t="shared" si="147"/>
        <v>9.3456511874580178E-2</v>
      </c>
      <c r="BB95" s="16">
        <f t="shared" si="148"/>
        <v>3.42293203054078</v>
      </c>
      <c r="BD95" s="15">
        <f t="shared" si="149"/>
        <v>44094</v>
      </c>
      <c r="BE95" s="16">
        <f t="shared" si="150"/>
        <v>0.2361111111111111</v>
      </c>
      <c r="BF95" s="16">
        <f t="shared" si="151"/>
        <v>9.3456511874580178E-2</v>
      </c>
      <c r="BG95" s="16">
        <f t="shared" si="152"/>
        <v>2.5264276011924691</v>
      </c>
      <c r="BI95" s="15">
        <f t="shared" si="153"/>
        <v>44094</v>
      </c>
      <c r="BJ95" s="16">
        <f t="shared" si="154"/>
        <v>0.2728155339805825</v>
      </c>
      <c r="BK95" s="16">
        <f t="shared" si="155"/>
        <v>9.3456511874580178E-2</v>
      </c>
      <c r="BL95" s="16">
        <f t="shared" si="156"/>
        <v>2.919170943879271</v>
      </c>
    </row>
    <row r="96" spans="1:64" x14ac:dyDescent="0.25">
      <c r="A96" s="10">
        <v>44086</v>
      </c>
      <c r="B96" s="11">
        <v>-38</v>
      </c>
      <c r="C96" s="11">
        <v>-12</v>
      </c>
      <c r="D96" s="11">
        <v>-12</v>
      </c>
      <c r="E96" s="11">
        <v>-65</v>
      </c>
      <c r="F96" s="11">
        <v>-11</v>
      </c>
      <c r="G96" s="11">
        <v>14</v>
      </c>
      <c r="H96" s="39">
        <v>2.3238969159372999E-2</v>
      </c>
      <c r="J96" s="15">
        <f t="shared" si="123"/>
        <v>44086</v>
      </c>
      <c r="K96" s="16">
        <f t="shared" si="124"/>
        <v>0.29375000000000001</v>
      </c>
      <c r="L96" s="16">
        <f t="shared" si="125"/>
        <v>0.34554973821989526</v>
      </c>
      <c r="M96" s="16">
        <f t="shared" si="126"/>
        <v>0.28155339805825241</v>
      </c>
      <c r="N96" s="16">
        <f t="shared" si="127"/>
        <v>0.25</v>
      </c>
      <c r="O96" s="16">
        <f t="shared" si="128"/>
        <v>0.67164179104477617</v>
      </c>
      <c r="P96" s="16">
        <f t="shared" si="129"/>
        <v>0.55555555555555558</v>
      </c>
      <c r="Q96" s="16">
        <f t="shared" si="130"/>
        <v>3.1660295515889586E-2</v>
      </c>
      <c r="R96" s="19">
        <v>85</v>
      </c>
      <c r="S96" s="15">
        <f t="shared" si="131"/>
        <v>44086</v>
      </c>
      <c r="T96" s="16">
        <f t="shared" si="164"/>
        <v>0.49375000000000002</v>
      </c>
      <c r="U96" s="16">
        <f t="shared" si="166"/>
        <v>0.4020942408376964</v>
      </c>
      <c r="V96" s="16">
        <f t="shared" si="167"/>
        <v>0.3766990291262135</v>
      </c>
      <c r="W96" s="16">
        <f t="shared" si="168"/>
        <v>0.97361111111111109</v>
      </c>
      <c r="X96" s="16">
        <f t="shared" si="169"/>
        <v>0.58805970149253739</v>
      </c>
      <c r="Y96" s="16">
        <f t="shared" si="170"/>
        <v>0.61851851851851847</v>
      </c>
      <c r="Z96" s="16">
        <f t="shared" si="171"/>
        <v>3.8145103668648962E-2</v>
      </c>
      <c r="AB96" s="15">
        <f t="shared" si="132"/>
        <v>44086</v>
      </c>
      <c r="AC96" s="16">
        <f t="shared" si="172"/>
        <v>12.943994183080637</v>
      </c>
      <c r="AD96" s="16">
        <f t="shared" si="172"/>
        <v>10.541175725475172</v>
      </c>
      <c r="AE96" s="16">
        <f t="shared" si="79"/>
        <v>9.8754228694315564</v>
      </c>
      <c r="AF96" s="16">
        <f t="shared" si="80"/>
        <v>25.523881638085868</v>
      </c>
      <c r="AG96" s="16">
        <f t="shared" si="81"/>
        <v>15.41638755528818</v>
      </c>
      <c r="AH96" s="16">
        <f t="shared" si="82"/>
        <v>16.214886290291354</v>
      </c>
      <c r="AJ96" s="15">
        <f t="shared" si="133"/>
        <v>44095</v>
      </c>
      <c r="AK96" s="16">
        <f t="shared" ref="AK96" si="183">Y105</f>
        <v>0.58518518518518525</v>
      </c>
      <c r="AL96" s="16">
        <f t="shared" si="135"/>
        <v>9.2489162726589927E-2</v>
      </c>
      <c r="AM96" s="16">
        <f t="shared" si="136"/>
        <v>6.327067603748012</v>
      </c>
      <c r="AO96" s="15">
        <f t="shared" si="137"/>
        <v>44095</v>
      </c>
      <c r="AP96" s="16">
        <f t="shared" si="138"/>
        <v>0.47611940298507466</v>
      </c>
      <c r="AQ96" s="16">
        <f t="shared" si="139"/>
        <v>9.2489162726589927E-2</v>
      </c>
      <c r="AR96" s="16">
        <f t="shared" si="140"/>
        <v>5.1478399084717195</v>
      </c>
      <c r="AT96" s="15">
        <f t="shared" si="141"/>
        <v>44095</v>
      </c>
      <c r="AU96" s="16">
        <f t="shared" si="142"/>
        <v>0.33937499999999998</v>
      </c>
      <c r="AV96" s="16">
        <f t="shared" si="143"/>
        <v>9.2489162726589927E-2</v>
      </c>
      <c r="AW96" s="16">
        <f t="shared" si="144"/>
        <v>3.66934881877174</v>
      </c>
      <c r="AY96" s="15">
        <f t="shared" si="145"/>
        <v>44095</v>
      </c>
      <c r="AZ96" s="16">
        <f t="shared" si="146"/>
        <v>0.32356020942408376</v>
      </c>
      <c r="BA96" s="16">
        <f t="shared" si="147"/>
        <v>9.2489162726589927E-2</v>
      </c>
      <c r="BB96" s="16">
        <f t="shared" si="148"/>
        <v>3.4983580766167175</v>
      </c>
      <c r="BD96" s="15">
        <f t="shared" si="149"/>
        <v>44095</v>
      </c>
      <c r="BE96" s="16">
        <f t="shared" si="150"/>
        <v>0.23055555555555557</v>
      </c>
      <c r="BF96" s="16">
        <f t="shared" si="151"/>
        <v>9.2489162726589927E-2</v>
      </c>
      <c r="BG96" s="16">
        <f t="shared" si="152"/>
        <v>2.492784546413378</v>
      </c>
      <c r="BI96" s="15">
        <f t="shared" si="153"/>
        <v>44095</v>
      </c>
      <c r="BJ96" s="16">
        <f t="shared" si="154"/>
        <v>0.27669902912621358</v>
      </c>
      <c r="BK96" s="16">
        <f t="shared" si="155"/>
        <v>9.2489162726589927E-2</v>
      </c>
      <c r="BL96" s="16">
        <f t="shared" si="156"/>
        <v>2.9916913611184062</v>
      </c>
    </row>
    <row r="97" spans="1:64" x14ac:dyDescent="0.25">
      <c r="A97" s="10">
        <v>44087</v>
      </c>
      <c r="B97" s="11">
        <v>-74</v>
      </c>
      <c r="C97" s="11">
        <v>-61</v>
      </c>
      <c r="D97" s="11">
        <v>-19</v>
      </c>
      <c r="E97" s="11">
        <v>-71</v>
      </c>
      <c r="F97" s="11">
        <v>-33</v>
      </c>
      <c r="G97" s="11">
        <v>18</v>
      </c>
      <c r="H97" s="39">
        <v>3.7942854812453901E-2</v>
      </c>
      <c r="J97" s="15">
        <f t="shared" si="123"/>
        <v>44087</v>
      </c>
      <c r="K97" s="16">
        <f t="shared" si="124"/>
        <v>6.8750000000000006E-2</v>
      </c>
      <c r="L97" s="16">
        <f t="shared" si="125"/>
        <v>8.9005235602094238E-2</v>
      </c>
      <c r="M97" s="16">
        <f t="shared" si="126"/>
        <v>0.21359223300970873</v>
      </c>
      <c r="N97" s="16">
        <f t="shared" si="127"/>
        <v>0.16666666666666666</v>
      </c>
      <c r="O97" s="16">
        <f t="shared" si="128"/>
        <v>0.34328358208955223</v>
      </c>
      <c r="P97" s="16">
        <f t="shared" si="129"/>
        <v>0.70370370370370372</v>
      </c>
      <c r="Q97" s="16">
        <f t="shared" si="130"/>
        <v>5.1692568110073389E-2</v>
      </c>
      <c r="R97" s="19">
        <v>86</v>
      </c>
      <c r="S97" s="15">
        <f t="shared" si="131"/>
        <v>44087</v>
      </c>
      <c r="T97" s="16">
        <f t="shared" si="164"/>
        <v>0.44749999999999995</v>
      </c>
      <c r="U97" s="16">
        <f t="shared" si="166"/>
        <v>0.37015706806282722</v>
      </c>
      <c r="V97" s="16">
        <f t="shared" si="167"/>
        <v>0.35825242718446593</v>
      </c>
      <c r="W97" s="16">
        <f t="shared" si="168"/>
        <v>0.87499999999999978</v>
      </c>
      <c r="X97" s="16">
        <f t="shared" si="169"/>
        <v>0.5656716417910449</v>
      </c>
      <c r="Y97" s="16">
        <f t="shared" si="170"/>
        <v>0.63703703703703707</v>
      </c>
      <c r="Z97" s="16">
        <f t="shared" si="171"/>
        <v>3.7793960404860306E-2</v>
      </c>
      <c r="AB97" s="15">
        <f t="shared" si="132"/>
        <v>44087</v>
      </c>
      <c r="AC97" s="16">
        <f t="shared" si="172"/>
        <v>11.840516188466225</v>
      </c>
      <c r="AD97" s="16">
        <f t="shared" si="172"/>
        <v>9.794079903180112</v>
      </c>
      <c r="AE97" s="16">
        <f t="shared" si="79"/>
        <v>9.4790919857765061</v>
      </c>
      <c r="AF97" s="16">
        <f t="shared" si="80"/>
        <v>23.151847295883677</v>
      </c>
      <c r="AG97" s="16">
        <f t="shared" si="81"/>
        <v>14.967249680409241</v>
      </c>
      <c r="AH97" s="16">
        <f t="shared" si="82"/>
        <v>16.855524803775634</v>
      </c>
      <c r="AJ97" s="15">
        <f t="shared" si="133"/>
        <v>44096</v>
      </c>
      <c r="AK97" s="16">
        <f t="shared" ref="AK97" si="184">Y106</f>
        <v>0.58888888888888891</v>
      </c>
      <c r="AL97" s="16">
        <f t="shared" si="135"/>
        <v>9.0202517818348524E-2</v>
      </c>
      <c r="AM97" s="16">
        <f t="shared" si="136"/>
        <v>6.5285194153316661</v>
      </c>
      <c r="AO97" s="15">
        <f t="shared" si="137"/>
        <v>44096</v>
      </c>
      <c r="AP97" s="16">
        <f t="shared" si="138"/>
        <v>0.4567164179104477</v>
      </c>
      <c r="AQ97" s="16">
        <f t="shared" si="139"/>
        <v>9.0202517818348524E-2</v>
      </c>
      <c r="AR97" s="16">
        <f t="shared" si="140"/>
        <v>5.0632335876720376</v>
      </c>
      <c r="AT97" s="15">
        <f t="shared" si="141"/>
        <v>44096</v>
      </c>
      <c r="AU97" s="16">
        <f t="shared" si="142"/>
        <v>0.35374999999999995</v>
      </c>
      <c r="AV97" s="16">
        <f t="shared" si="143"/>
        <v>9.0202517818348524E-2</v>
      </c>
      <c r="AW97" s="16">
        <f t="shared" si="144"/>
        <v>3.9217308846343752</v>
      </c>
      <c r="AY97" s="15">
        <f t="shared" si="145"/>
        <v>44096</v>
      </c>
      <c r="AZ97" s="16">
        <f t="shared" si="146"/>
        <v>0.32565445026178008</v>
      </c>
      <c r="BA97" s="16">
        <f t="shared" si="147"/>
        <v>9.0202517818348524E-2</v>
      </c>
      <c r="BB97" s="16">
        <f t="shared" si="148"/>
        <v>3.6102589832091931</v>
      </c>
      <c r="BD97" s="15">
        <f t="shared" si="149"/>
        <v>44096</v>
      </c>
      <c r="BE97" s="16">
        <f t="shared" si="150"/>
        <v>0.23472222222222219</v>
      </c>
      <c r="BF97" s="16">
        <f t="shared" si="151"/>
        <v>9.0202517818348524E-2</v>
      </c>
      <c r="BG97" s="16">
        <f t="shared" si="152"/>
        <v>2.6021692952619135</v>
      </c>
      <c r="BI97" s="15">
        <f t="shared" si="153"/>
        <v>44096</v>
      </c>
      <c r="BJ97" s="16">
        <f t="shared" si="154"/>
        <v>0.2805825242718446</v>
      </c>
      <c r="BK97" s="16">
        <f t="shared" si="155"/>
        <v>9.0202517818348524E-2</v>
      </c>
      <c r="BL97" s="16">
        <f t="shared" si="156"/>
        <v>3.1105841727931232</v>
      </c>
    </row>
    <row r="98" spans="1:64" x14ac:dyDescent="0.25">
      <c r="A98" s="10">
        <v>44088</v>
      </c>
      <c r="B98" s="11">
        <v>-9</v>
      </c>
      <c r="C98" s="11">
        <v>5</v>
      </c>
      <c r="D98" s="11">
        <v>-7</v>
      </c>
      <c r="E98" s="11">
        <v>-63</v>
      </c>
      <c r="F98" s="11">
        <v>-24</v>
      </c>
      <c r="G98" s="11">
        <v>14</v>
      </c>
      <c r="H98" s="39">
        <v>8.3067436433644296E-2</v>
      </c>
      <c r="J98" s="15">
        <f t="shared" si="123"/>
        <v>44088</v>
      </c>
      <c r="K98" s="16">
        <f t="shared" si="124"/>
        <v>0.47499999999999998</v>
      </c>
      <c r="L98" s="16">
        <f t="shared" si="125"/>
        <v>0.43455497382198954</v>
      </c>
      <c r="M98" s="16">
        <f t="shared" si="126"/>
        <v>0.3300970873786408</v>
      </c>
      <c r="N98" s="16">
        <f t="shared" si="127"/>
        <v>0.27777777777777779</v>
      </c>
      <c r="O98" s="16">
        <f t="shared" si="128"/>
        <v>0.47761194029850745</v>
      </c>
      <c r="P98" s="16">
        <f t="shared" si="129"/>
        <v>0.55555555555555558</v>
      </c>
      <c r="Q98" s="16">
        <f t="shared" si="130"/>
        <v>0.11316937370157898</v>
      </c>
      <c r="R98" s="19">
        <v>87</v>
      </c>
      <c r="S98" s="15">
        <f t="shared" si="131"/>
        <v>44088</v>
      </c>
      <c r="T98" s="16">
        <f t="shared" si="164"/>
        <v>0.44187500000000002</v>
      </c>
      <c r="U98" s="16">
        <f t="shared" si="166"/>
        <v>0.37277486910994762</v>
      </c>
      <c r="V98" s="16">
        <f t="shared" si="167"/>
        <v>0.35145631067961158</v>
      </c>
      <c r="W98" s="16">
        <f t="shared" si="168"/>
        <v>0.78749999999999998</v>
      </c>
      <c r="X98" s="16">
        <f t="shared" si="169"/>
        <v>0.55671641791044768</v>
      </c>
      <c r="Y98" s="16">
        <f t="shared" si="170"/>
        <v>0.62962962962962954</v>
      </c>
      <c r="Z98" s="16">
        <f t="shared" si="171"/>
        <v>4.2752308714710932E-2</v>
      </c>
      <c r="AB98" s="15">
        <f t="shared" si="132"/>
        <v>44088</v>
      </c>
      <c r="AC98" s="16">
        <f t="shared" si="172"/>
        <v>10.335699130277664</v>
      </c>
      <c r="AD98" s="16">
        <f t="shared" si="172"/>
        <v>8.7194090872963077</v>
      </c>
      <c r="AE98" s="16">
        <f t="shared" si="79"/>
        <v>8.2207562876873741</v>
      </c>
      <c r="AF98" s="16">
        <f t="shared" si="80"/>
        <v>18.420057855940392</v>
      </c>
      <c r="AG98" s="16">
        <f t="shared" si="81"/>
        <v>13.021903018745824</v>
      </c>
      <c r="AH98" s="16">
        <f t="shared" si="82"/>
        <v>14.727383118212186</v>
      </c>
      <c r="AJ98" s="15">
        <f t="shared" si="133"/>
        <v>44097</v>
      </c>
      <c r="AK98" s="16">
        <f t="shared" ref="AK98" si="185">Y107</f>
        <v>0.58518518518518525</v>
      </c>
      <c r="AL98" s="16">
        <f t="shared" si="135"/>
        <v>8.8384819273597523E-2</v>
      </c>
      <c r="AM98" s="16">
        <f t="shared" si="136"/>
        <v>6.6208789019948009</v>
      </c>
      <c r="AO98" s="15">
        <f t="shared" si="137"/>
        <v>44097</v>
      </c>
      <c r="AP98" s="16">
        <f t="shared" si="138"/>
        <v>0.4656716417910447</v>
      </c>
      <c r="AQ98" s="16">
        <f t="shared" si="139"/>
        <v>8.8384819273597523E-2</v>
      </c>
      <c r="AR98" s="16">
        <f t="shared" si="140"/>
        <v>5.2686835320616083</v>
      </c>
      <c r="AT98" s="15">
        <f t="shared" si="141"/>
        <v>44097</v>
      </c>
      <c r="AU98" s="16">
        <f t="shared" si="142"/>
        <v>0.38687499999999997</v>
      </c>
      <c r="AV98" s="16">
        <f t="shared" si="143"/>
        <v>8.8384819273597523E-2</v>
      </c>
      <c r="AW98" s="16">
        <f t="shared" si="144"/>
        <v>4.3771657076360393</v>
      </c>
      <c r="AY98" s="15">
        <f t="shared" si="145"/>
        <v>44097</v>
      </c>
      <c r="AZ98" s="16">
        <f t="shared" si="146"/>
        <v>0.35340314136125656</v>
      </c>
      <c r="BA98" s="16">
        <f t="shared" si="147"/>
        <v>8.8384819273597523E-2</v>
      </c>
      <c r="BB98" s="16">
        <f t="shared" si="148"/>
        <v>3.9984597385133287</v>
      </c>
      <c r="BD98" s="15">
        <f t="shared" si="149"/>
        <v>44097</v>
      </c>
      <c r="BE98" s="16">
        <f t="shared" si="150"/>
        <v>0.24305555555555552</v>
      </c>
      <c r="BF98" s="16">
        <f t="shared" si="151"/>
        <v>8.8384819273597523E-2</v>
      </c>
      <c r="BG98" s="16">
        <f t="shared" si="152"/>
        <v>2.7499694806544852</v>
      </c>
      <c r="BI98" s="15">
        <f t="shared" si="153"/>
        <v>44097</v>
      </c>
      <c r="BJ98" s="16">
        <f t="shared" si="154"/>
        <v>0.28252427184466011</v>
      </c>
      <c r="BK98" s="16">
        <f t="shared" si="155"/>
        <v>8.8384819273597523E-2</v>
      </c>
      <c r="BL98" s="16">
        <f t="shared" si="156"/>
        <v>3.1965248576240093</v>
      </c>
    </row>
    <row r="99" spans="1:64" x14ac:dyDescent="0.25">
      <c r="A99" s="10">
        <v>44089</v>
      </c>
      <c r="B99" s="11">
        <v>-16</v>
      </c>
      <c r="C99" s="11">
        <v>-8</v>
      </c>
      <c r="D99" s="11">
        <v>-14</v>
      </c>
      <c r="E99" s="11">
        <v>-63</v>
      </c>
      <c r="F99" s="11">
        <v>-26</v>
      </c>
      <c r="G99" s="11">
        <v>17</v>
      </c>
      <c r="H99" s="39">
        <v>0.10957781409582699</v>
      </c>
      <c r="J99" s="15">
        <f t="shared" si="123"/>
        <v>44089</v>
      </c>
      <c r="K99" s="16">
        <f t="shared" si="124"/>
        <v>0.43125000000000002</v>
      </c>
      <c r="L99" s="16">
        <f t="shared" si="125"/>
        <v>0.36649214659685864</v>
      </c>
      <c r="M99" s="16">
        <f t="shared" si="126"/>
        <v>0.26213592233009708</v>
      </c>
      <c r="N99" s="16">
        <f t="shared" si="127"/>
        <v>0.27777777777777779</v>
      </c>
      <c r="O99" s="16">
        <f t="shared" si="128"/>
        <v>0.44776119402985076</v>
      </c>
      <c r="P99" s="16">
        <f t="shared" si="129"/>
        <v>0.66666666666666663</v>
      </c>
      <c r="Q99" s="16">
        <f t="shared" si="130"/>
        <v>0.14928656914456256</v>
      </c>
      <c r="R99" s="19">
        <v>88</v>
      </c>
      <c r="S99" s="15">
        <f t="shared" si="131"/>
        <v>44089</v>
      </c>
      <c r="T99" s="16">
        <f t="shared" si="164"/>
        <v>0.43187500000000006</v>
      </c>
      <c r="U99" s="16">
        <f t="shared" si="166"/>
        <v>0.36858638743455496</v>
      </c>
      <c r="V99" s="16">
        <f t="shared" si="167"/>
        <v>0.33786407766990284</v>
      </c>
      <c r="W99" s="16">
        <f t="shared" si="168"/>
        <v>0.7</v>
      </c>
      <c r="X99" s="16">
        <f t="shared" si="169"/>
        <v>0.51791044776119399</v>
      </c>
      <c r="Y99" s="16">
        <f t="shared" si="170"/>
        <v>0.63703703703703707</v>
      </c>
      <c r="Z99" s="16">
        <f t="shared" si="171"/>
        <v>5.5614332101331709E-2</v>
      </c>
      <c r="AB99" s="15">
        <f t="shared" si="132"/>
        <v>44089</v>
      </c>
      <c r="AC99" s="16">
        <f t="shared" si="172"/>
        <v>7.7655342369859843</v>
      </c>
      <c r="AD99" s="16">
        <f t="shared" si="172"/>
        <v>6.627543180110024</v>
      </c>
      <c r="AE99" s="16">
        <f t="shared" si="79"/>
        <v>6.0751260494201373</v>
      </c>
      <c r="AF99" s="16">
        <f t="shared" si="80"/>
        <v>12.586683567907816</v>
      </c>
      <c r="AG99" s="16">
        <f t="shared" si="81"/>
        <v>9.3125356035479996</v>
      </c>
      <c r="AH99" s="16">
        <f t="shared" si="82"/>
        <v>11.454548008889654</v>
      </c>
      <c r="AJ99" s="15">
        <f t="shared" si="133"/>
        <v>44098</v>
      </c>
      <c r="AK99" s="16">
        <f t="shared" ref="AK99" si="186">Y108</f>
        <v>0.59629629629629632</v>
      </c>
      <c r="AL99" s="16">
        <f t="shared" si="135"/>
        <v>7.9988297551103399E-2</v>
      </c>
      <c r="AM99" s="16">
        <f t="shared" si="136"/>
        <v>7.4547941955550563</v>
      </c>
      <c r="AO99" s="15">
        <f t="shared" si="137"/>
        <v>44098</v>
      </c>
      <c r="AP99" s="16">
        <f t="shared" si="138"/>
        <v>0.46268656716417905</v>
      </c>
      <c r="AQ99" s="16">
        <f t="shared" si="139"/>
        <v>7.9988297551103399E-2</v>
      </c>
      <c r="AR99" s="16">
        <f t="shared" si="140"/>
        <v>5.7844282392505617</v>
      </c>
      <c r="AT99" s="15">
        <f t="shared" si="141"/>
        <v>44098</v>
      </c>
      <c r="AU99" s="16">
        <f t="shared" si="142"/>
        <v>0.37812499999999999</v>
      </c>
      <c r="AV99" s="16">
        <f t="shared" si="143"/>
        <v>7.9988297551103399E-2</v>
      </c>
      <c r="AW99" s="16">
        <f t="shared" si="144"/>
        <v>4.727254005605273</v>
      </c>
      <c r="AY99" s="15">
        <f t="shared" si="145"/>
        <v>44098</v>
      </c>
      <c r="AZ99" s="16">
        <f t="shared" si="146"/>
        <v>0.33979057591623041</v>
      </c>
      <c r="BA99" s="16">
        <f t="shared" si="147"/>
        <v>7.9988297551103399E-2</v>
      </c>
      <c r="BB99" s="16">
        <f t="shared" si="148"/>
        <v>4.2480035995158287</v>
      </c>
      <c r="BD99" s="15">
        <f t="shared" si="149"/>
        <v>44098</v>
      </c>
      <c r="BE99" s="16">
        <f t="shared" si="150"/>
        <v>0.23333333333333331</v>
      </c>
      <c r="BF99" s="16">
        <f t="shared" si="151"/>
        <v>7.9988297551103399E-2</v>
      </c>
      <c r="BG99" s="16">
        <f t="shared" si="152"/>
        <v>2.9170933808693693</v>
      </c>
      <c r="BI99" s="15">
        <f t="shared" si="153"/>
        <v>44098</v>
      </c>
      <c r="BJ99" s="16">
        <f t="shared" si="154"/>
        <v>0.27669902912621358</v>
      </c>
      <c r="BK99" s="16">
        <f t="shared" si="155"/>
        <v>7.9988297551103399E-2</v>
      </c>
      <c r="BL99" s="16">
        <f t="shared" si="156"/>
        <v>3.4592438843873938</v>
      </c>
    </row>
    <row r="100" spans="1:64" x14ac:dyDescent="0.25">
      <c r="A100" s="10">
        <v>44090</v>
      </c>
      <c r="B100" s="11">
        <v>-17</v>
      </c>
      <c r="C100" s="11">
        <v>-3</v>
      </c>
      <c r="D100" s="11">
        <v>-17</v>
      </c>
      <c r="E100" s="11">
        <v>-65</v>
      </c>
      <c r="F100" s="11">
        <v>-29</v>
      </c>
      <c r="G100" s="11">
        <v>18</v>
      </c>
      <c r="H100" s="39">
        <v>0.10957781409582699</v>
      </c>
      <c r="J100" s="15">
        <f t="shared" si="123"/>
        <v>44090</v>
      </c>
      <c r="K100" s="16">
        <f t="shared" si="124"/>
        <v>0.42499999999999999</v>
      </c>
      <c r="L100" s="16">
        <f t="shared" si="125"/>
        <v>0.39267015706806285</v>
      </c>
      <c r="M100" s="16">
        <f t="shared" si="126"/>
        <v>0.23300970873786409</v>
      </c>
      <c r="N100" s="16">
        <f t="shared" si="127"/>
        <v>0.25</v>
      </c>
      <c r="O100" s="16">
        <f t="shared" si="128"/>
        <v>0.40298507462686567</v>
      </c>
      <c r="P100" s="16">
        <f t="shared" si="129"/>
        <v>0.70370370370370372</v>
      </c>
      <c r="Q100" s="16">
        <f t="shared" si="130"/>
        <v>0.14928656914456256</v>
      </c>
      <c r="R100" s="19">
        <v>89</v>
      </c>
      <c r="S100" s="15">
        <f t="shared" si="131"/>
        <v>44090</v>
      </c>
      <c r="T100" s="16">
        <f t="shared" si="164"/>
        <v>0.42125000000000001</v>
      </c>
      <c r="U100" s="16">
        <f t="shared" si="166"/>
        <v>0.3670157068062827</v>
      </c>
      <c r="V100" s="16">
        <f t="shared" si="167"/>
        <v>0.32135922330097083</v>
      </c>
      <c r="W100" s="16">
        <f t="shared" si="168"/>
        <v>0.60972222222222228</v>
      </c>
      <c r="X100" s="16">
        <f t="shared" si="169"/>
        <v>0.47462686567164181</v>
      </c>
      <c r="Y100" s="16">
        <f t="shared" si="170"/>
        <v>0.63333333333333341</v>
      </c>
      <c r="Z100" s="16">
        <f t="shared" si="171"/>
        <v>6.9363105473590675E-2</v>
      </c>
      <c r="AB100" s="15">
        <f t="shared" si="132"/>
        <v>44090</v>
      </c>
      <c r="AC100" s="16">
        <f t="shared" si="172"/>
        <v>6.0731133233414241</v>
      </c>
      <c r="AD100" s="16">
        <f t="shared" si="172"/>
        <v>5.2912236887378166</v>
      </c>
      <c r="AE100" s="16">
        <f t="shared" si="79"/>
        <v>4.6329993604932413</v>
      </c>
      <c r="AF100" s="16">
        <f t="shared" si="80"/>
        <v>8.7902959081664545</v>
      </c>
      <c r="AG100" s="16">
        <f t="shared" si="81"/>
        <v>6.8426415229109274</v>
      </c>
      <c r="AH100" s="16">
        <f t="shared" si="82"/>
        <v>9.1306946107605995</v>
      </c>
      <c r="AJ100" s="15">
        <f t="shared" si="133"/>
        <v>44099</v>
      </c>
      <c r="AK100" s="16">
        <f t="shared" ref="AK100" si="187">Y109</f>
        <v>0.6</v>
      </c>
      <c r="AL100" s="16">
        <f t="shared" si="135"/>
        <v>7.0607636164937398E-2</v>
      </c>
      <c r="AM100" s="16">
        <f t="shared" si="136"/>
        <v>8.4976644537202368</v>
      </c>
      <c r="AO100" s="15">
        <f t="shared" si="137"/>
        <v>44099</v>
      </c>
      <c r="AP100" s="16">
        <f t="shared" si="138"/>
        <v>0.47164179104477605</v>
      </c>
      <c r="AQ100" s="16">
        <f t="shared" si="139"/>
        <v>7.0607636164937398E-2</v>
      </c>
      <c r="AR100" s="16">
        <f t="shared" si="140"/>
        <v>6.6797561377502346</v>
      </c>
      <c r="AT100" s="15">
        <f t="shared" si="141"/>
        <v>44099</v>
      </c>
      <c r="AU100" s="16">
        <f t="shared" si="142"/>
        <v>0.3725</v>
      </c>
      <c r="AV100" s="16">
        <f t="shared" si="143"/>
        <v>7.0607636164937398E-2</v>
      </c>
      <c r="AW100" s="16">
        <f t="shared" si="144"/>
        <v>5.275633348351314</v>
      </c>
      <c r="AY100" s="15">
        <f t="shared" si="145"/>
        <v>44099</v>
      </c>
      <c r="AZ100" s="16">
        <f t="shared" si="146"/>
        <v>0.33403141361256544</v>
      </c>
      <c r="BA100" s="16">
        <f t="shared" si="147"/>
        <v>7.0607636164937398E-2</v>
      </c>
      <c r="BB100" s="16">
        <f t="shared" si="148"/>
        <v>4.7308114498023661</v>
      </c>
      <c r="BD100" s="15">
        <f t="shared" si="149"/>
        <v>44099</v>
      </c>
      <c r="BE100" s="16">
        <f t="shared" si="150"/>
        <v>0.22638888888888889</v>
      </c>
      <c r="BF100" s="16">
        <f t="shared" si="151"/>
        <v>7.0607636164937398E-2</v>
      </c>
      <c r="BG100" s="16">
        <f t="shared" si="152"/>
        <v>3.2062946897138858</v>
      </c>
      <c r="BI100" s="15">
        <f t="shared" si="153"/>
        <v>44099</v>
      </c>
      <c r="BJ100" s="16">
        <f t="shared" si="154"/>
        <v>0.27766990291262134</v>
      </c>
      <c r="BK100" s="16">
        <f t="shared" si="155"/>
        <v>7.0607636164937398E-2</v>
      </c>
      <c r="BL100" s="16">
        <f t="shared" si="156"/>
        <v>3.9325761064142193</v>
      </c>
    </row>
    <row r="101" spans="1:64" x14ac:dyDescent="0.25">
      <c r="A101" s="10">
        <v>44091</v>
      </c>
      <c r="B101" s="11">
        <v>-11</v>
      </c>
      <c r="C101" s="11">
        <v>2</v>
      </c>
      <c r="D101" s="11">
        <v>-6</v>
      </c>
      <c r="E101" s="11">
        <v>-63</v>
      </c>
      <c r="F101" s="11">
        <v>-23</v>
      </c>
      <c r="G101" s="11">
        <v>17</v>
      </c>
      <c r="H101" s="39">
        <v>0.220541897136937</v>
      </c>
      <c r="J101" s="15">
        <f t="shared" si="123"/>
        <v>44091</v>
      </c>
      <c r="K101" s="16">
        <f t="shared" si="124"/>
        <v>0.46250000000000002</v>
      </c>
      <c r="L101" s="16">
        <f t="shared" si="125"/>
        <v>0.41884816753926701</v>
      </c>
      <c r="M101" s="16">
        <f t="shared" si="126"/>
        <v>0.33980582524271846</v>
      </c>
      <c r="N101" s="16">
        <f t="shared" si="127"/>
        <v>0.27777777777777779</v>
      </c>
      <c r="O101" s="16">
        <f t="shared" si="128"/>
        <v>0.4925373134328358</v>
      </c>
      <c r="P101" s="16">
        <f t="shared" si="129"/>
        <v>0.66666666666666663</v>
      </c>
      <c r="Q101" s="16">
        <f t="shared" si="130"/>
        <v>0.30046176270147168</v>
      </c>
      <c r="R101" s="19">
        <v>90</v>
      </c>
      <c r="S101" s="15">
        <f t="shared" si="131"/>
        <v>44091</v>
      </c>
      <c r="T101" s="16">
        <f t="shared" si="164"/>
        <v>0.41437499999999999</v>
      </c>
      <c r="U101" s="16">
        <f t="shared" si="166"/>
        <v>0.3680628272251309</v>
      </c>
      <c r="V101" s="16">
        <f t="shared" si="167"/>
        <v>0.31553398058252419</v>
      </c>
      <c r="W101" s="16">
        <f t="shared" si="168"/>
        <v>0.52222222222222214</v>
      </c>
      <c r="X101" s="16">
        <f t="shared" si="169"/>
        <v>0.4776119402985074</v>
      </c>
      <c r="Y101" s="16">
        <f t="shared" si="170"/>
        <v>0.63703703703703707</v>
      </c>
      <c r="Z101" s="16">
        <f t="shared" si="171"/>
        <v>9.1931667041337525E-2</v>
      </c>
      <c r="AB101" s="15">
        <f t="shared" si="132"/>
        <v>44091</v>
      </c>
      <c r="AC101" s="16">
        <f t="shared" si="172"/>
        <v>4.5074239740879953</v>
      </c>
      <c r="AD101" s="16">
        <f t="shared" si="172"/>
        <v>4.0036566187756568</v>
      </c>
      <c r="AE101" s="16">
        <f t="shared" ref="AE101:AE164" si="188">V101/$Z101</f>
        <v>3.4322664946415338</v>
      </c>
      <c r="AF101" s="16">
        <f t="shared" ref="AF101:AF164" si="189">W101/$Z101</f>
        <v>5.6805477266870659</v>
      </c>
      <c r="AG101" s="16">
        <f t="shared" ref="AG101:AG164" si="190">X101/$Z101</f>
        <v>5.1952929351726738</v>
      </c>
      <c r="AH101" s="16">
        <f t="shared" ref="AH101:AH164" si="191">Y101/$Z101</f>
        <v>6.9294624751076279</v>
      </c>
      <c r="AJ101" s="15">
        <f t="shared" si="133"/>
        <v>44100</v>
      </c>
      <c r="AK101" s="16">
        <f t="shared" ref="AK101" si="192">Y110</f>
        <v>0.59259259259259256</v>
      </c>
      <c r="AL101" s="16">
        <f t="shared" si="135"/>
        <v>5.9897775675083989E-2</v>
      </c>
      <c r="AM101" s="16">
        <f t="shared" si="136"/>
        <v>9.8933989770691362</v>
      </c>
      <c r="AO101" s="15">
        <f t="shared" si="137"/>
        <v>44100</v>
      </c>
      <c r="AP101" s="16">
        <f t="shared" si="138"/>
        <v>0.50298507462686559</v>
      </c>
      <c r="AQ101" s="16">
        <f t="shared" si="139"/>
        <v>5.9897775675083989E-2</v>
      </c>
      <c r="AR101" s="16">
        <f t="shared" si="140"/>
        <v>8.3973915384656781</v>
      </c>
      <c r="AT101" s="15">
        <f t="shared" si="141"/>
        <v>44100</v>
      </c>
      <c r="AU101" s="16">
        <f t="shared" si="142"/>
        <v>0.36750000000000005</v>
      </c>
      <c r="AV101" s="16">
        <f t="shared" si="143"/>
        <v>5.9897775675083989E-2</v>
      </c>
      <c r="AW101" s="16">
        <f t="shared" si="144"/>
        <v>6.1354532093730327</v>
      </c>
      <c r="AY101" s="15">
        <f t="shared" si="145"/>
        <v>44100</v>
      </c>
      <c r="AZ101" s="16">
        <f t="shared" si="146"/>
        <v>0.32931937172774867</v>
      </c>
      <c r="BA101" s="16">
        <f t="shared" si="147"/>
        <v>5.9897775675083989E-2</v>
      </c>
      <c r="BB101" s="16">
        <f t="shared" si="148"/>
        <v>5.4980233909543568</v>
      </c>
      <c r="BD101" s="15">
        <f t="shared" si="149"/>
        <v>44100</v>
      </c>
      <c r="BE101" s="16">
        <f t="shared" si="150"/>
        <v>0.21805555555555553</v>
      </c>
      <c r="BF101" s="16">
        <f t="shared" si="151"/>
        <v>5.9897775675083989E-2</v>
      </c>
      <c r="BG101" s="16">
        <f t="shared" si="152"/>
        <v>3.6404616548434086</v>
      </c>
      <c r="BI101" s="15">
        <f t="shared" si="153"/>
        <v>44100</v>
      </c>
      <c r="BJ101" s="16">
        <f t="shared" si="154"/>
        <v>0.28155339805825241</v>
      </c>
      <c r="BK101" s="16">
        <f t="shared" si="155"/>
        <v>5.9897775675083989E-2</v>
      </c>
      <c r="BL101" s="16">
        <f t="shared" si="156"/>
        <v>4.7005651693235038</v>
      </c>
    </row>
    <row r="102" spans="1:64" x14ac:dyDescent="0.25">
      <c r="A102" s="10">
        <v>44092</v>
      </c>
      <c r="B102" s="11">
        <v>-21</v>
      </c>
      <c r="C102" s="11">
        <v>-4</v>
      </c>
      <c r="D102" s="11">
        <v>-9</v>
      </c>
      <c r="E102" s="11">
        <v>-63</v>
      </c>
      <c r="F102" s="11">
        <v>-21</v>
      </c>
      <c r="G102" s="11">
        <v>19</v>
      </c>
      <c r="H102" s="39">
        <v>1.8845607856841699E-2</v>
      </c>
      <c r="J102" s="15">
        <f t="shared" si="123"/>
        <v>44092</v>
      </c>
      <c r="K102" s="16">
        <f t="shared" si="124"/>
        <v>0.4</v>
      </c>
      <c r="L102" s="16">
        <f t="shared" si="125"/>
        <v>0.38743455497382201</v>
      </c>
      <c r="M102" s="16">
        <f t="shared" si="126"/>
        <v>0.31067961165048541</v>
      </c>
      <c r="N102" s="16">
        <f t="shared" si="127"/>
        <v>0.27777777777777779</v>
      </c>
      <c r="O102" s="16">
        <f t="shared" si="128"/>
        <v>0.52238805970149249</v>
      </c>
      <c r="P102" s="16">
        <f t="shared" si="129"/>
        <v>0.7407407407407407</v>
      </c>
      <c r="Q102" s="16">
        <f t="shared" si="130"/>
        <v>2.567487007845734E-2</v>
      </c>
      <c r="R102" s="19">
        <v>91</v>
      </c>
      <c r="S102" s="15">
        <f t="shared" si="131"/>
        <v>44092</v>
      </c>
      <c r="T102" s="16">
        <f t="shared" si="164"/>
        <v>0.40125</v>
      </c>
      <c r="U102" s="16">
        <f t="shared" si="166"/>
        <v>0.36596858638743457</v>
      </c>
      <c r="V102" s="16">
        <f t="shared" si="167"/>
        <v>0.30679611650485433</v>
      </c>
      <c r="W102" s="16">
        <f t="shared" si="168"/>
        <v>0.43472222222222212</v>
      </c>
      <c r="X102" s="16">
        <f t="shared" si="169"/>
        <v>0.48208955223880601</v>
      </c>
      <c r="Y102" s="16">
        <f t="shared" si="170"/>
        <v>0.64814814814814814</v>
      </c>
      <c r="Z102" s="16">
        <f t="shared" si="171"/>
        <v>8.92072702037153E-2</v>
      </c>
      <c r="AB102" s="15">
        <f t="shared" si="132"/>
        <v>44092</v>
      </c>
      <c r="AC102" s="16">
        <f t="shared" si="172"/>
        <v>4.4979517822224402</v>
      </c>
      <c r="AD102" s="16">
        <f t="shared" si="172"/>
        <v>4.1024524744642701</v>
      </c>
      <c r="AE102" s="16">
        <f t="shared" si="188"/>
        <v>3.4391380411512347</v>
      </c>
      <c r="AF102" s="16">
        <f t="shared" si="189"/>
        <v>4.873170328264532</v>
      </c>
      <c r="AG102" s="16">
        <f t="shared" si="190"/>
        <v>5.4041509300519763</v>
      </c>
      <c r="AH102" s="16">
        <f t="shared" si="191"/>
        <v>7.2656426619492507</v>
      </c>
      <c r="AJ102" s="15">
        <f t="shared" si="133"/>
        <v>44101</v>
      </c>
      <c r="AK102" s="16">
        <f t="shared" ref="AK102" si="193">Y111</f>
        <v>0.625925925925926</v>
      </c>
      <c r="AL102" s="16">
        <f t="shared" si="135"/>
        <v>3.2173812612931632E-2</v>
      </c>
      <c r="AM102" s="16">
        <f t="shared" si="136"/>
        <v>19.454515181528325</v>
      </c>
      <c r="AO102" s="15">
        <f t="shared" si="137"/>
        <v>44101</v>
      </c>
      <c r="AP102" s="16">
        <f t="shared" si="138"/>
        <v>0.4731343283582089</v>
      </c>
      <c r="AQ102" s="16">
        <f t="shared" si="139"/>
        <v>3.2173812612931632E-2</v>
      </c>
      <c r="AR102" s="16">
        <f t="shared" si="140"/>
        <v>14.705572325240741</v>
      </c>
      <c r="AT102" s="15">
        <f t="shared" si="141"/>
        <v>44101</v>
      </c>
      <c r="AU102" s="16">
        <f t="shared" si="142"/>
        <v>0.323125</v>
      </c>
      <c r="AV102" s="16">
        <f t="shared" si="143"/>
        <v>3.2173812612931632E-2</v>
      </c>
      <c r="AW102" s="16">
        <f t="shared" si="144"/>
        <v>10.04310567377788</v>
      </c>
      <c r="AY102" s="15">
        <f t="shared" si="145"/>
        <v>44101</v>
      </c>
      <c r="AZ102" s="16">
        <f t="shared" si="146"/>
        <v>0.28743455497382198</v>
      </c>
      <c r="BA102" s="16">
        <f t="shared" si="147"/>
        <v>3.2173812612931632E-2</v>
      </c>
      <c r="BB102" s="16">
        <f t="shared" si="148"/>
        <v>8.9338045954271923</v>
      </c>
      <c r="BD102" s="15">
        <f t="shared" si="149"/>
        <v>44101</v>
      </c>
      <c r="BE102" s="16">
        <f t="shared" si="150"/>
        <v>0.19583333333333336</v>
      </c>
      <c r="BF102" s="16">
        <f t="shared" si="151"/>
        <v>3.2173812612931632E-2</v>
      </c>
      <c r="BG102" s="16">
        <f t="shared" si="152"/>
        <v>6.0867307113805342</v>
      </c>
      <c r="BI102" s="15">
        <f t="shared" si="153"/>
        <v>44101</v>
      </c>
      <c r="BJ102" s="16">
        <f t="shared" si="154"/>
        <v>0.26116504854368927</v>
      </c>
      <c r="BK102" s="16">
        <f t="shared" si="155"/>
        <v>3.2173812612931632E-2</v>
      </c>
      <c r="BL102" s="16">
        <f t="shared" si="156"/>
        <v>8.1173173874556319</v>
      </c>
    </row>
    <row r="103" spans="1:64" x14ac:dyDescent="0.25">
      <c r="A103" s="10">
        <v>44093</v>
      </c>
      <c r="B103" s="11">
        <v>-36</v>
      </c>
      <c r="C103" s="11">
        <v>-16</v>
      </c>
      <c r="D103" s="11">
        <v>-9</v>
      </c>
      <c r="E103" s="11">
        <v>-65</v>
      </c>
      <c r="F103" s="11">
        <v>-11</v>
      </c>
      <c r="G103" s="11">
        <v>15</v>
      </c>
      <c r="H103" s="39">
        <v>3.5895597507778598E-2</v>
      </c>
      <c r="J103" s="15">
        <f t="shared" si="123"/>
        <v>44093</v>
      </c>
      <c r="K103" s="16">
        <f t="shared" si="124"/>
        <v>0.30625000000000002</v>
      </c>
      <c r="L103" s="16">
        <f t="shared" si="125"/>
        <v>0.32460732984293195</v>
      </c>
      <c r="M103" s="16">
        <f t="shared" si="126"/>
        <v>0.31067961165048541</v>
      </c>
      <c r="N103" s="16">
        <f t="shared" si="127"/>
        <v>0.25</v>
      </c>
      <c r="O103" s="16">
        <f t="shared" si="128"/>
        <v>0.67164179104477617</v>
      </c>
      <c r="P103" s="16">
        <f t="shared" si="129"/>
        <v>0.59259259259259256</v>
      </c>
      <c r="Q103" s="16">
        <f t="shared" si="130"/>
        <v>4.8903426697708245E-2</v>
      </c>
      <c r="R103" s="19">
        <v>92</v>
      </c>
      <c r="S103" s="15">
        <f t="shared" si="131"/>
        <v>44093</v>
      </c>
      <c r="T103" s="16">
        <f t="shared" si="164"/>
        <v>0.37874999999999998</v>
      </c>
      <c r="U103" s="16">
        <f t="shared" si="166"/>
        <v>0.35759162303664921</v>
      </c>
      <c r="V103" s="16">
        <f t="shared" si="167"/>
        <v>0.29805825242718442</v>
      </c>
      <c r="W103" s="16">
        <f t="shared" si="168"/>
        <v>0.34444444444444444</v>
      </c>
      <c r="X103" s="16">
        <f t="shared" si="169"/>
        <v>0.50149253731343291</v>
      </c>
      <c r="Y103" s="16">
        <f t="shared" si="170"/>
        <v>0.64444444444444449</v>
      </c>
      <c r="Z103" s="16">
        <f t="shared" si="171"/>
        <v>9.2924298877682582E-2</v>
      </c>
      <c r="AB103" s="15">
        <f t="shared" si="132"/>
        <v>44093</v>
      </c>
      <c r="AC103" s="16">
        <f t="shared" si="172"/>
        <v>4.0758983879830328</v>
      </c>
      <c r="AD103" s="16">
        <f t="shared" si="172"/>
        <v>3.8482036168747591</v>
      </c>
      <c r="AE103" s="16">
        <f t="shared" si="188"/>
        <v>3.2075383514006623</v>
      </c>
      <c r="AF103" s="16">
        <f t="shared" si="189"/>
        <v>3.7067209395665279</v>
      </c>
      <c r="AG103" s="16">
        <f t="shared" si="190"/>
        <v>5.3967858070530488</v>
      </c>
      <c r="AH103" s="16">
        <f t="shared" si="191"/>
        <v>6.9351553062857629</v>
      </c>
      <c r="AJ103" s="15">
        <f t="shared" si="133"/>
        <v>44102</v>
      </c>
      <c r="AK103" s="16">
        <f t="shared" ref="AK103" si="194">Y112</f>
        <v>0.61851851851851847</v>
      </c>
      <c r="AL103" s="16">
        <f t="shared" si="135"/>
        <v>3.4235120263402814E-2</v>
      </c>
      <c r="AM103" s="16">
        <f t="shared" si="136"/>
        <v>18.066783868719511</v>
      </c>
      <c r="AO103" s="15">
        <f t="shared" si="137"/>
        <v>44102</v>
      </c>
      <c r="AP103" s="16">
        <f t="shared" si="138"/>
        <v>0.4686567164179104</v>
      </c>
      <c r="AQ103" s="16">
        <f t="shared" si="139"/>
        <v>3.4235120263402814E-2</v>
      </c>
      <c r="AR103" s="16">
        <f t="shared" si="140"/>
        <v>13.689355048619539</v>
      </c>
      <c r="AT103" s="15">
        <f t="shared" si="141"/>
        <v>44102</v>
      </c>
      <c r="AU103" s="16">
        <f t="shared" si="142"/>
        <v>0.32624999999999998</v>
      </c>
      <c r="AV103" s="16">
        <f t="shared" si="143"/>
        <v>3.4235120263402814E-2</v>
      </c>
      <c r="AW103" s="16">
        <f t="shared" si="144"/>
        <v>9.5296875690768275</v>
      </c>
      <c r="AY103" s="15">
        <f t="shared" si="145"/>
        <v>44102</v>
      </c>
      <c r="AZ103" s="16">
        <f t="shared" si="146"/>
        <v>0.29109947643979062</v>
      </c>
      <c r="BA103" s="16">
        <f t="shared" si="147"/>
        <v>3.4235120263402814E-2</v>
      </c>
      <c r="BB103" s="16">
        <f t="shared" si="148"/>
        <v>8.5029488490208287</v>
      </c>
      <c r="BD103" s="15">
        <f t="shared" si="149"/>
        <v>44102</v>
      </c>
      <c r="BE103" s="16">
        <f t="shared" si="150"/>
        <v>0.19027777777777777</v>
      </c>
      <c r="BF103" s="16">
        <f t="shared" si="151"/>
        <v>3.4235120263402814E-2</v>
      </c>
      <c r="BG103" s="16">
        <f t="shared" si="152"/>
        <v>5.5579701871584728</v>
      </c>
      <c r="BI103" s="15">
        <f t="shared" si="153"/>
        <v>44102</v>
      </c>
      <c r="BJ103" s="16">
        <f t="shared" si="154"/>
        <v>0.25631067961165044</v>
      </c>
      <c r="BK103" s="16">
        <f t="shared" si="155"/>
        <v>3.4235120263402814E-2</v>
      </c>
      <c r="BL103" s="16">
        <f t="shared" si="156"/>
        <v>7.4867760837295894</v>
      </c>
    </row>
    <row r="104" spans="1:64" x14ac:dyDescent="0.25">
      <c r="A104" s="10">
        <v>44094</v>
      </c>
      <c r="B104" s="11">
        <v>-78</v>
      </c>
      <c r="C104" s="11">
        <v>-72</v>
      </c>
      <c r="D104" s="11">
        <v>-26</v>
      </c>
      <c r="E104" s="11">
        <v>-78</v>
      </c>
      <c r="F104" s="11">
        <v>-38</v>
      </c>
      <c r="G104" s="11"/>
      <c r="H104" s="39">
        <v>2.1998599620652599E-2</v>
      </c>
      <c r="J104" s="15">
        <f t="shared" si="123"/>
        <v>44094</v>
      </c>
      <c r="K104" s="16">
        <f t="shared" si="124"/>
        <v>4.3749999999999997E-2</v>
      </c>
      <c r="L104" s="16">
        <f t="shared" si="125"/>
        <v>3.1413612565445025E-2</v>
      </c>
      <c r="M104" s="16">
        <f t="shared" si="126"/>
        <v>0.14563106796116504</v>
      </c>
      <c r="N104" s="16">
        <f t="shared" si="127"/>
        <v>6.9444444444444448E-2</v>
      </c>
      <c r="O104" s="16">
        <f t="shared" si="128"/>
        <v>0.26865671641791045</v>
      </c>
      <c r="P104" s="16">
        <f t="shared" si="129"/>
        <v>3.7037037037037035E-2</v>
      </c>
      <c r="Q104" s="16">
        <f t="shared" si="130"/>
        <v>2.9970441466190632E-2</v>
      </c>
      <c r="R104" s="19">
        <v>93</v>
      </c>
      <c r="S104" s="15">
        <f t="shared" si="131"/>
        <v>44094</v>
      </c>
      <c r="T104" s="16">
        <f t="shared" si="164"/>
        <v>0.32999999999999996</v>
      </c>
      <c r="U104" s="16">
        <f t="shared" si="166"/>
        <v>0.31989528795811523</v>
      </c>
      <c r="V104" s="16">
        <f t="shared" si="167"/>
        <v>0.2728155339805825</v>
      </c>
      <c r="W104" s="16">
        <f t="shared" si="168"/>
        <v>0.2361111111111111</v>
      </c>
      <c r="X104" s="16">
        <f t="shared" si="169"/>
        <v>0.48208955223880601</v>
      </c>
      <c r="Y104" s="16">
        <f t="shared" si="170"/>
        <v>0.58518518518518525</v>
      </c>
      <c r="Z104" s="16">
        <f t="shared" si="171"/>
        <v>9.3456511874580178E-2</v>
      </c>
      <c r="AB104" s="15">
        <f t="shared" si="132"/>
        <v>44094</v>
      </c>
      <c r="AC104" s="16">
        <f t="shared" si="172"/>
        <v>3.5310541061372387</v>
      </c>
      <c r="AD104" s="16">
        <f t="shared" si="172"/>
        <v>3.42293203054078</v>
      </c>
      <c r="AE104" s="16">
        <f t="shared" si="188"/>
        <v>2.919170943879271</v>
      </c>
      <c r="AF104" s="16">
        <f t="shared" si="189"/>
        <v>2.5264276011924691</v>
      </c>
      <c r="AG104" s="16">
        <f t="shared" si="190"/>
        <v>5.158437251389997</v>
      </c>
      <c r="AH104" s="16">
        <f t="shared" si="191"/>
        <v>6.2615774272691791</v>
      </c>
      <c r="AJ104" s="15">
        <f t="shared" si="133"/>
        <v>44103</v>
      </c>
      <c r="AK104" s="16">
        <f t="shared" ref="AK104" si="195">Y113</f>
        <v>0.62962962962962954</v>
      </c>
      <c r="AL104" s="16">
        <f t="shared" si="135"/>
        <v>3.5586864194126454E-2</v>
      </c>
      <c r="AM104" s="16">
        <f t="shared" si="136"/>
        <v>17.692753882303254</v>
      </c>
      <c r="AO104" s="15">
        <f t="shared" si="137"/>
        <v>44103</v>
      </c>
      <c r="AP104" s="16">
        <f t="shared" si="138"/>
        <v>0.44776119402985071</v>
      </c>
      <c r="AQ104" s="16">
        <f t="shared" si="139"/>
        <v>3.5586864194126454E-2</v>
      </c>
      <c r="AR104" s="16">
        <f t="shared" si="140"/>
        <v>12.582204253437785</v>
      </c>
      <c r="AT104" s="15">
        <f t="shared" si="141"/>
        <v>44103</v>
      </c>
      <c r="AU104" s="16">
        <f t="shared" si="142"/>
        <v>0.33624999999999994</v>
      </c>
      <c r="AV104" s="16">
        <f t="shared" si="143"/>
        <v>3.5586864194126454E-2</v>
      </c>
      <c r="AW104" s="16">
        <f t="shared" si="144"/>
        <v>9.4487111358212168</v>
      </c>
      <c r="AY104" s="15">
        <f t="shared" si="145"/>
        <v>44103</v>
      </c>
      <c r="AZ104" s="16">
        <f t="shared" si="146"/>
        <v>0.29476439790575915</v>
      </c>
      <c r="BA104" s="16">
        <f t="shared" si="147"/>
        <v>3.5586864194126454E-2</v>
      </c>
      <c r="BB104" s="16">
        <f t="shared" si="148"/>
        <v>8.2829550897718445</v>
      </c>
      <c r="BD104" s="15">
        <f t="shared" si="149"/>
        <v>44103</v>
      </c>
      <c r="BE104" s="16">
        <f t="shared" si="150"/>
        <v>0.1875</v>
      </c>
      <c r="BF104" s="16">
        <f t="shared" si="151"/>
        <v>3.5586864194126454E-2</v>
      </c>
      <c r="BG104" s="16">
        <f t="shared" si="152"/>
        <v>5.2687980311270737</v>
      </c>
      <c r="BI104" s="15">
        <f t="shared" si="153"/>
        <v>44103</v>
      </c>
      <c r="BJ104" s="16">
        <f t="shared" si="154"/>
        <v>0.24951456310679604</v>
      </c>
      <c r="BK104" s="16">
        <f t="shared" si="155"/>
        <v>3.5586864194126454E-2</v>
      </c>
      <c r="BL104" s="16">
        <f t="shared" si="156"/>
        <v>7.0114231404513001</v>
      </c>
    </row>
    <row r="105" spans="1:64" x14ac:dyDescent="0.25">
      <c r="A105" s="10">
        <v>44095</v>
      </c>
      <c r="B105" s="11">
        <v>-7</v>
      </c>
      <c r="C105" s="11">
        <v>7</v>
      </c>
      <c r="D105" s="11">
        <v>-6</v>
      </c>
      <c r="E105" s="11">
        <v>-68</v>
      </c>
      <c r="F105" s="11">
        <v>-25</v>
      </c>
      <c r="G105" s="11">
        <v>16</v>
      </c>
      <c r="H105" s="39">
        <v>1.8192985468051499E-2</v>
      </c>
      <c r="J105" s="15">
        <f t="shared" si="123"/>
        <v>44095</v>
      </c>
      <c r="K105" s="16">
        <f t="shared" si="124"/>
        <v>0.48749999999999999</v>
      </c>
      <c r="L105" s="16">
        <f t="shared" si="125"/>
        <v>0.44502617801047123</v>
      </c>
      <c r="M105" s="16">
        <f t="shared" si="126"/>
        <v>0.33980582524271846</v>
      </c>
      <c r="N105" s="16">
        <f t="shared" si="127"/>
        <v>0.20833333333333334</v>
      </c>
      <c r="O105" s="16">
        <f t="shared" si="128"/>
        <v>0.46268656716417911</v>
      </c>
      <c r="P105" s="16">
        <f t="shared" si="129"/>
        <v>0.62962962962962965</v>
      </c>
      <c r="Q105" s="16">
        <f t="shared" si="130"/>
        <v>2.4785750705404178E-2</v>
      </c>
      <c r="R105" s="19">
        <v>94</v>
      </c>
      <c r="S105" s="15">
        <f t="shared" si="131"/>
        <v>44095</v>
      </c>
      <c r="T105" s="16">
        <f t="shared" si="164"/>
        <v>0.33937499999999998</v>
      </c>
      <c r="U105" s="16">
        <f t="shared" si="166"/>
        <v>0.32356020942408376</v>
      </c>
      <c r="V105" s="16">
        <f t="shared" si="167"/>
        <v>0.27669902912621358</v>
      </c>
      <c r="W105" s="16">
        <f t="shared" si="168"/>
        <v>0.23055555555555557</v>
      </c>
      <c r="X105" s="16">
        <f t="shared" si="169"/>
        <v>0.47611940298507466</v>
      </c>
      <c r="Y105" s="16">
        <f t="shared" si="170"/>
        <v>0.58518518518518525</v>
      </c>
      <c r="Z105" s="16">
        <f t="shared" si="171"/>
        <v>9.2489162726589927E-2</v>
      </c>
      <c r="AB105" s="15">
        <f t="shared" si="132"/>
        <v>44095</v>
      </c>
      <c r="AC105" s="16">
        <f t="shared" si="172"/>
        <v>3.66934881877174</v>
      </c>
      <c r="AD105" s="16">
        <f t="shared" si="172"/>
        <v>3.4983580766167175</v>
      </c>
      <c r="AE105" s="16">
        <f t="shared" si="188"/>
        <v>2.9916913611184062</v>
      </c>
      <c r="AF105" s="16">
        <f t="shared" si="189"/>
        <v>2.492784546413378</v>
      </c>
      <c r="AG105" s="16">
        <f t="shared" si="190"/>
        <v>5.1478399084717195</v>
      </c>
      <c r="AH105" s="16">
        <f t="shared" si="191"/>
        <v>6.327067603748012</v>
      </c>
      <c r="AJ105" s="15">
        <f t="shared" si="133"/>
        <v>44104</v>
      </c>
      <c r="AK105" s="16">
        <f t="shared" ref="AK105" si="196">Y114</f>
        <v>0.68148148148148147</v>
      </c>
      <c r="AL105" s="16">
        <f t="shared" si="135"/>
        <v>3.7663065578095581E-2</v>
      </c>
      <c r="AM105" s="16">
        <f t="shared" si="136"/>
        <v>18.094158588031227</v>
      </c>
      <c r="AO105" s="15">
        <f t="shared" si="137"/>
        <v>44104</v>
      </c>
      <c r="AP105" s="16">
        <f t="shared" si="138"/>
        <v>0.4641791044776119</v>
      </c>
      <c r="AQ105" s="16">
        <f t="shared" si="139"/>
        <v>3.7663065578095581E-2</v>
      </c>
      <c r="AR105" s="16">
        <f t="shared" si="140"/>
        <v>12.324517331578376</v>
      </c>
      <c r="AT105" s="15">
        <f t="shared" si="141"/>
        <v>44104</v>
      </c>
      <c r="AU105" s="16">
        <f t="shared" si="142"/>
        <v>0.37687500000000002</v>
      </c>
      <c r="AV105" s="16">
        <f t="shared" si="143"/>
        <v>3.7663065578095581E-2</v>
      </c>
      <c r="AW105" s="16">
        <f t="shared" si="144"/>
        <v>10.006487634909526</v>
      </c>
      <c r="AY105" s="15">
        <f t="shared" si="145"/>
        <v>44104</v>
      </c>
      <c r="AZ105" s="16">
        <f t="shared" si="146"/>
        <v>0.33246073298429318</v>
      </c>
      <c r="BA105" s="16">
        <f t="shared" si="147"/>
        <v>3.7663065578095581E-2</v>
      </c>
      <c r="BB105" s="16">
        <f t="shared" si="148"/>
        <v>8.8272350612279595</v>
      </c>
      <c r="BD105" s="15">
        <f t="shared" si="149"/>
        <v>44104</v>
      </c>
      <c r="BE105" s="16">
        <f t="shared" si="150"/>
        <v>0.20833333333333334</v>
      </c>
      <c r="BF105" s="16">
        <f t="shared" si="151"/>
        <v>3.7663065578095581E-2</v>
      </c>
      <c r="BG105" s="16">
        <f t="shared" si="152"/>
        <v>5.5315022857432421</v>
      </c>
      <c r="BI105" s="15">
        <f t="shared" si="153"/>
        <v>44104</v>
      </c>
      <c r="BJ105" s="16">
        <f t="shared" si="154"/>
        <v>0.25631067961165044</v>
      </c>
      <c r="BK105" s="16">
        <f t="shared" si="155"/>
        <v>3.7663065578095581E-2</v>
      </c>
      <c r="BL105" s="16">
        <f t="shared" si="156"/>
        <v>6.8053589286347913</v>
      </c>
    </row>
    <row r="106" spans="1:64" x14ac:dyDescent="0.25">
      <c r="A106" s="10">
        <v>44096</v>
      </c>
      <c r="B106" s="11">
        <v>-15</v>
      </c>
      <c r="C106" s="11">
        <v>-8</v>
      </c>
      <c r="D106" s="11">
        <v>-8</v>
      </c>
      <c r="E106" s="11">
        <v>-62</v>
      </c>
      <c r="F106" s="11">
        <v>-24</v>
      </c>
      <c r="G106" s="11">
        <v>15</v>
      </c>
      <c r="H106" s="39">
        <v>6.4547700117719197E-3</v>
      </c>
      <c r="J106" s="15">
        <f t="shared" si="123"/>
        <v>44096</v>
      </c>
      <c r="K106" s="16">
        <f t="shared" si="124"/>
        <v>0.4375</v>
      </c>
      <c r="L106" s="16">
        <f t="shared" si="125"/>
        <v>0.36649214659685864</v>
      </c>
      <c r="M106" s="16">
        <f t="shared" si="126"/>
        <v>0.32038834951456313</v>
      </c>
      <c r="N106" s="16">
        <f t="shared" si="127"/>
        <v>0.29166666666666669</v>
      </c>
      <c r="O106" s="16">
        <f t="shared" si="128"/>
        <v>0.47761194029850745</v>
      </c>
      <c r="P106" s="16">
        <f t="shared" si="129"/>
        <v>0.59259259259259256</v>
      </c>
      <c r="Q106" s="16">
        <f t="shared" si="130"/>
        <v>8.7938464334755724E-3</v>
      </c>
      <c r="R106" s="19">
        <v>95</v>
      </c>
      <c r="S106" s="15">
        <f t="shared" si="131"/>
        <v>44096</v>
      </c>
      <c r="T106" s="16">
        <f t="shared" si="164"/>
        <v>0.35374999999999995</v>
      </c>
      <c r="U106" s="16">
        <f t="shared" si="166"/>
        <v>0.32565445026178008</v>
      </c>
      <c r="V106" s="16">
        <f t="shared" si="167"/>
        <v>0.2805825242718446</v>
      </c>
      <c r="W106" s="16">
        <f t="shared" si="168"/>
        <v>0.23472222222222219</v>
      </c>
      <c r="X106" s="16">
        <f t="shared" si="169"/>
        <v>0.4567164179104477</v>
      </c>
      <c r="Y106" s="16">
        <f t="shared" si="170"/>
        <v>0.58888888888888891</v>
      </c>
      <c r="Z106" s="16">
        <f t="shared" si="171"/>
        <v>9.0202517818348524E-2</v>
      </c>
      <c r="AB106" s="15">
        <f t="shared" si="132"/>
        <v>44096</v>
      </c>
      <c r="AC106" s="16">
        <f t="shared" si="172"/>
        <v>3.9217308846343752</v>
      </c>
      <c r="AD106" s="16">
        <f t="shared" si="172"/>
        <v>3.6102589832091931</v>
      </c>
      <c r="AE106" s="16">
        <f t="shared" si="188"/>
        <v>3.1105841727931232</v>
      </c>
      <c r="AF106" s="16">
        <f t="shared" si="189"/>
        <v>2.6021692952619135</v>
      </c>
      <c r="AG106" s="16">
        <f t="shared" si="190"/>
        <v>5.0632335876720376</v>
      </c>
      <c r="AH106" s="16">
        <f t="shared" si="191"/>
        <v>6.5285194153316661</v>
      </c>
      <c r="AJ106" s="15">
        <f t="shared" si="133"/>
        <v>44105</v>
      </c>
      <c r="AK106" s="16">
        <f t="shared" ref="AK106" si="197">Y115</f>
        <v>0.66296296296296298</v>
      </c>
      <c r="AL106" s="16">
        <f t="shared" si="135"/>
        <v>3.9704457856172319E-2</v>
      </c>
      <c r="AM106" s="16">
        <f t="shared" si="136"/>
        <v>16.697444034232067</v>
      </c>
      <c r="AO106" s="15">
        <f t="shared" si="137"/>
        <v>44105</v>
      </c>
      <c r="AP106" s="16">
        <f t="shared" si="138"/>
        <v>0.45970149253731341</v>
      </c>
      <c r="AQ106" s="16">
        <f t="shared" si="139"/>
        <v>3.9704457856172319E-2</v>
      </c>
      <c r="AR106" s="16">
        <f t="shared" si="140"/>
        <v>11.578082597237877</v>
      </c>
      <c r="AT106" s="15">
        <f t="shared" si="141"/>
        <v>44105</v>
      </c>
      <c r="AU106" s="16">
        <f t="shared" si="142"/>
        <v>0.37000000000000005</v>
      </c>
      <c r="AV106" s="16">
        <f t="shared" si="143"/>
        <v>3.9704457856172319E-2</v>
      </c>
      <c r="AW106" s="16">
        <f t="shared" si="144"/>
        <v>9.3188528436859421</v>
      </c>
      <c r="AY106" s="15">
        <f t="shared" si="145"/>
        <v>44105</v>
      </c>
      <c r="AZ106" s="16">
        <f t="shared" si="146"/>
        <v>0.32565445026178008</v>
      </c>
      <c r="BA106" s="16">
        <f t="shared" si="147"/>
        <v>3.9704457856172319E-2</v>
      </c>
      <c r="BB106" s="16">
        <f t="shared" si="148"/>
        <v>8.2019618915701926</v>
      </c>
      <c r="BD106" s="15">
        <f t="shared" si="149"/>
        <v>44105</v>
      </c>
      <c r="BE106" s="16">
        <f t="shared" si="150"/>
        <v>0.21944444444444447</v>
      </c>
      <c r="BF106" s="16">
        <f t="shared" si="151"/>
        <v>3.9704457856172319E-2</v>
      </c>
      <c r="BG106" s="16">
        <f t="shared" si="152"/>
        <v>5.5269472571410612</v>
      </c>
      <c r="BI106" s="15">
        <f t="shared" si="153"/>
        <v>44105</v>
      </c>
      <c r="BJ106" s="16">
        <f t="shared" si="154"/>
        <v>0.2427184466019417</v>
      </c>
      <c r="BK106" s="16">
        <f t="shared" si="155"/>
        <v>3.9704457856172319E-2</v>
      </c>
      <c r="BL106" s="16">
        <f t="shared" si="156"/>
        <v>6.1131283414365907</v>
      </c>
    </row>
    <row r="107" spans="1:64" x14ac:dyDescent="0.25">
      <c r="A107" s="10">
        <v>44097</v>
      </c>
      <c r="B107" s="11">
        <v>-21</v>
      </c>
      <c r="C107" s="11">
        <v>-8</v>
      </c>
      <c r="D107" s="11">
        <v>-17</v>
      </c>
      <c r="E107" s="11">
        <v>-65</v>
      </c>
      <c r="F107" s="11">
        <v>-27</v>
      </c>
      <c r="G107" s="11">
        <v>17</v>
      </c>
      <c r="H107" s="39">
        <v>2.4600768222862401E-2</v>
      </c>
      <c r="J107" s="15">
        <f t="shared" si="123"/>
        <v>44097</v>
      </c>
      <c r="K107" s="16">
        <f t="shared" si="124"/>
        <v>0.4</v>
      </c>
      <c r="L107" s="16">
        <f t="shared" si="125"/>
        <v>0.36649214659685864</v>
      </c>
      <c r="M107" s="16">
        <f t="shared" si="126"/>
        <v>0.23300970873786409</v>
      </c>
      <c r="N107" s="16">
        <f t="shared" si="127"/>
        <v>0.25</v>
      </c>
      <c r="O107" s="16">
        <f t="shared" si="128"/>
        <v>0.43283582089552236</v>
      </c>
      <c r="P107" s="16">
        <f t="shared" si="129"/>
        <v>0.66666666666666663</v>
      </c>
      <c r="Q107" s="16">
        <f t="shared" si="130"/>
        <v>3.3515582662563492E-2</v>
      </c>
      <c r="R107" s="19">
        <v>96</v>
      </c>
      <c r="S107" s="15">
        <f t="shared" si="131"/>
        <v>44097</v>
      </c>
      <c r="T107" s="16">
        <f t="shared" si="164"/>
        <v>0.38687499999999997</v>
      </c>
      <c r="U107" s="16">
        <f t="shared" si="166"/>
        <v>0.35340314136125656</v>
      </c>
      <c r="V107" s="16">
        <f t="shared" si="167"/>
        <v>0.28252427184466011</v>
      </c>
      <c r="W107" s="16">
        <f t="shared" si="168"/>
        <v>0.24305555555555552</v>
      </c>
      <c r="X107" s="16">
        <f t="shared" si="169"/>
        <v>0.4656716417910447</v>
      </c>
      <c r="Y107" s="16">
        <f t="shared" si="170"/>
        <v>0.58518518518518525</v>
      </c>
      <c r="Z107" s="16">
        <f t="shared" si="171"/>
        <v>8.8384819273597523E-2</v>
      </c>
      <c r="AB107" s="15">
        <f t="shared" si="132"/>
        <v>44097</v>
      </c>
      <c r="AC107" s="16">
        <f t="shared" si="172"/>
        <v>4.3771657076360393</v>
      </c>
      <c r="AD107" s="16">
        <f t="shared" si="172"/>
        <v>3.9984597385133287</v>
      </c>
      <c r="AE107" s="16">
        <f t="shared" si="188"/>
        <v>3.1965248576240093</v>
      </c>
      <c r="AF107" s="16">
        <f t="shared" si="189"/>
        <v>2.7499694806544852</v>
      </c>
      <c r="AG107" s="16">
        <f t="shared" si="190"/>
        <v>5.2686835320616083</v>
      </c>
      <c r="AH107" s="16">
        <f t="shared" si="191"/>
        <v>6.6208789019948009</v>
      </c>
      <c r="AJ107" s="15">
        <f t="shared" si="133"/>
        <v>44106</v>
      </c>
      <c r="AK107" s="16">
        <f t="shared" ref="AK107" si="198">Y116</f>
        <v>0.64814814814814825</v>
      </c>
      <c r="AL107" s="16">
        <f t="shared" si="135"/>
        <v>4.0518174771620452E-2</v>
      </c>
      <c r="AM107" s="16">
        <f t="shared" si="136"/>
        <v>15.996479402179812</v>
      </c>
      <c r="AO107" s="15">
        <f t="shared" si="137"/>
        <v>44106</v>
      </c>
      <c r="AP107" s="16">
        <f t="shared" si="138"/>
        <v>0.45373134328358206</v>
      </c>
      <c r="AQ107" s="16">
        <f t="shared" si="139"/>
        <v>4.0518174771620452E-2</v>
      </c>
      <c r="AR107" s="16">
        <f t="shared" si="140"/>
        <v>11.198217734165617</v>
      </c>
      <c r="AT107" s="15">
        <f t="shared" si="141"/>
        <v>44106</v>
      </c>
      <c r="AU107" s="16">
        <f t="shared" si="142"/>
        <v>0.36625000000000008</v>
      </c>
      <c r="AV107" s="16">
        <f t="shared" si="143"/>
        <v>4.0518174771620452E-2</v>
      </c>
      <c r="AW107" s="16">
        <f t="shared" si="144"/>
        <v>9.0391534679031782</v>
      </c>
      <c r="AY107" s="15">
        <f t="shared" si="145"/>
        <v>44106</v>
      </c>
      <c r="AZ107" s="16">
        <f t="shared" si="146"/>
        <v>0.32617801047120415</v>
      </c>
      <c r="BA107" s="16">
        <f t="shared" si="147"/>
        <v>4.0518174771620452E-2</v>
      </c>
      <c r="BB107" s="16">
        <f t="shared" si="148"/>
        <v>8.0501654457461935</v>
      </c>
      <c r="BD107" s="15">
        <f t="shared" si="149"/>
        <v>44106</v>
      </c>
      <c r="BE107" s="16">
        <f t="shared" si="150"/>
        <v>0.21527777777777776</v>
      </c>
      <c r="BF107" s="16">
        <f t="shared" si="151"/>
        <v>4.0518174771620452E-2</v>
      </c>
      <c r="BG107" s="16">
        <f t="shared" si="152"/>
        <v>5.3131163728668644</v>
      </c>
      <c r="BI107" s="15">
        <f t="shared" si="153"/>
        <v>44106</v>
      </c>
      <c r="BJ107" s="16">
        <f t="shared" si="154"/>
        <v>0.22621359223300966</v>
      </c>
      <c r="BK107" s="16">
        <f t="shared" si="155"/>
        <v>4.0518174771620452E-2</v>
      </c>
      <c r="BL107" s="16">
        <f t="shared" si="156"/>
        <v>5.5830153630575952</v>
      </c>
    </row>
    <row r="108" spans="1:64" x14ac:dyDescent="0.25">
      <c r="A108" s="10">
        <v>44098</v>
      </c>
      <c r="B108" s="11">
        <v>-23</v>
      </c>
      <c r="C108" s="11">
        <v>-21</v>
      </c>
      <c r="D108" s="11">
        <v>-13</v>
      </c>
      <c r="E108" s="11">
        <v>-70</v>
      </c>
      <c r="F108" s="11">
        <v>-26</v>
      </c>
      <c r="G108" s="11">
        <v>17</v>
      </c>
      <c r="H108" s="39">
        <v>2.14361388808097E-2</v>
      </c>
      <c r="J108" s="15">
        <f t="shared" si="123"/>
        <v>44098</v>
      </c>
      <c r="K108" s="16">
        <f t="shared" si="124"/>
        <v>0.38750000000000001</v>
      </c>
      <c r="L108" s="16">
        <f t="shared" si="125"/>
        <v>0.29842931937172773</v>
      </c>
      <c r="M108" s="16">
        <f t="shared" si="126"/>
        <v>0.27184466019417475</v>
      </c>
      <c r="N108" s="16">
        <f t="shared" si="127"/>
        <v>0.18055555555555555</v>
      </c>
      <c r="O108" s="16">
        <f t="shared" si="128"/>
        <v>0.44776119402985076</v>
      </c>
      <c r="P108" s="16">
        <f t="shared" si="129"/>
        <v>0.66666666666666663</v>
      </c>
      <c r="Q108" s="16">
        <f t="shared" si="130"/>
        <v>2.9204156476637655E-2</v>
      </c>
      <c r="R108" s="19">
        <v>97</v>
      </c>
      <c r="S108" s="15">
        <f t="shared" si="131"/>
        <v>44098</v>
      </c>
      <c r="T108" s="16">
        <f t="shared" si="164"/>
        <v>0.37812499999999999</v>
      </c>
      <c r="U108" s="16">
        <f t="shared" si="166"/>
        <v>0.33979057591623041</v>
      </c>
      <c r="V108" s="16">
        <f t="shared" si="167"/>
        <v>0.27669902912621358</v>
      </c>
      <c r="W108" s="16">
        <f t="shared" si="168"/>
        <v>0.23333333333333331</v>
      </c>
      <c r="X108" s="16">
        <f t="shared" si="169"/>
        <v>0.46268656716417905</v>
      </c>
      <c r="Y108" s="16">
        <f t="shared" si="170"/>
        <v>0.59629629629629632</v>
      </c>
      <c r="Z108" s="16">
        <f t="shared" si="171"/>
        <v>7.9988297551103399E-2</v>
      </c>
      <c r="AB108" s="15">
        <f t="shared" si="132"/>
        <v>44098</v>
      </c>
      <c r="AC108" s="16">
        <f t="shared" si="172"/>
        <v>4.727254005605273</v>
      </c>
      <c r="AD108" s="16">
        <f t="shared" si="172"/>
        <v>4.2480035995158287</v>
      </c>
      <c r="AE108" s="16">
        <f t="shared" si="188"/>
        <v>3.4592438843873938</v>
      </c>
      <c r="AF108" s="16">
        <f t="shared" si="189"/>
        <v>2.9170933808693693</v>
      </c>
      <c r="AG108" s="16">
        <f t="shared" si="190"/>
        <v>5.7844282392505617</v>
      </c>
      <c r="AH108" s="16">
        <f t="shared" si="191"/>
        <v>7.4547941955550563</v>
      </c>
      <c r="AJ108" s="15">
        <f t="shared" si="133"/>
        <v>44107</v>
      </c>
      <c r="AK108" s="16">
        <f t="shared" ref="AK108" si="199">Y117</f>
        <v>0.61481481481481481</v>
      </c>
      <c r="AL108" s="16">
        <f t="shared" si="135"/>
        <v>4.2024424311571218E-2</v>
      </c>
      <c r="AM108" s="16">
        <f t="shared" si="136"/>
        <v>14.62994020469017</v>
      </c>
      <c r="AO108" s="15">
        <f t="shared" si="137"/>
        <v>44107</v>
      </c>
      <c r="AP108" s="16">
        <f t="shared" si="138"/>
        <v>0.4641791044776119</v>
      </c>
      <c r="AQ108" s="16">
        <f t="shared" si="139"/>
        <v>4.2024424311571218E-2</v>
      </c>
      <c r="AR108" s="16">
        <f t="shared" si="140"/>
        <v>11.045460159933766</v>
      </c>
      <c r="AT108" s="15">
        <f t="shared" si="141"/>
        <v>44107</v>
      </c>
      <c r="AU108" s="16">
        <f t="shared" si="142"/>
        <v>0.364375</v>
      </c>
      <c r="AV108" s="16">
        <f t="shared" si="143"/>
        <v>4.2024424311571218E-2</v>
      </c>
      <c r="AW108" s="16">
        <f t="shared" si="144"/>
        <v>8.670553040739005</v>
      </c>
      <c r="AY108" s="15">
        <f t="shared" si="145"/>
        <v>44107</v>
      </c>
      <c r="AZ108" s="16">
        <f t="shared" si="146"/>
        <v>0.3287958115183246</v>
      </c>
      <c r="BA108" s="16">
        <f t="shared" si="147"/>
        <v>4.2024424311571218E-2</v>
      </c>
      <c r="BB108" s="16">
        <f t="shared" si="148"/>
        <v>7.8239218479381361</v>
      </c>
      <c r="BD108" s="15">
        <f t="shared" si="149"/>
        <v>44107</v>
      </c>
      <c r="BE108" s="16">
        <f t="shared" si="150"/>
        <v>0.21388888888888888</v>
      </c>
      <c r="BF108" s="16">
        <f t="shared" si="151"/>
        <v>4.2024424311571218E-2</v>
      </c>
      <c r="BG108" s="16">
        <f t="shared" si="152"/>
        <v>5.0896328121738392</v>
      </c>
      <c r="BI108" s="15">
        <f t="shared" si="153"/>
        <v>44107</v>
      </c>
      <c r="BJ108" s="16">
        <f t="shared" si="154"/>
        <v>0.22427184466019412</v>
      </c>
      <c r="BK108" s="16">
        <f t="shared" si="155"/>
        <v>4.2024424311571218E-2</v>
      </c>
      <c r="BL108" s="16">
        <f t="shared" si="156"/>
        <v>5.3367023661628599</v>
      </c>
    </row>
    <row r="109" spans="1:64" x14ac:dyDescent="0.25">
      <c r="A109" s="10">
        <v>44099</v>
      </c>
      <c r="B109" s="11">
        <v>-25</v>
      </c>
      <c r="C109" s="11">
        <v>-19</v>
      </c>
      <c r="D109" s="11">
        <v>-13</v>
      </c>
      <c r="E109" s="11">
        <v>-68</v>
      </c>
      <c r="F109" s="11">
        <v>-20</v>
      </c>
      <c r="G109" s="11">
        <v>18</v>
      </c>
      <c r="H109" s="39">
        <v>4.0722834350541498E-2</v>
      </c>
      <c r="J109" s="15">
        <f t="shared" si="123"/>
        <v>44099</v>
      </c>
      <c r="K109" s="16">
        <f t="shared" si="124"/>
        <v>0.375</v>
      </c>
      <c r="L109" s="16">
        <f t="shared" si="125"/>
        <v>0.30890052356020942</v>
      </c>
      <c r="M109" s="16">
        <f t="shared" si="126"/>
        <v>0.27184466019417475</v>
      </c>
      <c r="N109" s="16">
        <f t="shared" si="127"/>
        <v>0.20833333333333334</v>
      </c>
      <c r="O109" s="16">
        <f t="shared" si="128"/>
        <v>0.53731343283582089</v>
      </c>
      <c r="P109" s="16">
        <f t="shared" si="129"/>
        <v>0.70370370370370372</v>
      </c>
      <c r="Q109" s="16">
        <f t="shared" si="130"/>
        <v>5.5479955282902456E-2</v>
      </c>
      <c r="R109" s="19">
        <v>98</v>
      </c>
      <c r="S109" s="15">
        <f t="shared" si="131"/>
        <v>44099</v>
      </c>
      <c r="T109" s="16">
        <f t="shared" si="164"/>
        <v>0.3725</v>
      </c>
      <c r="U109" s="16">
        <f t="shared" si="166"/>
        <v>0.33403141361256544</v>
      </c>
      <c r="V109" s="16">
        <f t="shared" si="167"/>
        <v>0.27766990291262134</v>
      </c>
      <c r="W109" s="16">
        <f t="shared" si="168"/>
        <v>0.22638888888888889</v>
      </c>
      <c r="X109" s="16">
        <f t="shared" si="169"/>
        <v>0.47164179104477605</v>
      </c>
      <c r="Y109" s="16">
        <f t="shared" si="170"/>
        <v>0.6</v>
      </c>
      <c r="Z109" s="16">
        <f t="shared" si="171"/>
        <v>7.0607636164937398E-2</v>
      </c>
      <c r="AB109" s="15">
        <f t="shared" si="132"/>
        <v>44099</v>
      </c>
      <c r="AC109" s="16">
        <f t="shared" si="172"/>
        <v>5.275633348351314</v>
      </c>
      <c r="AD109" s="16">
        <f t="shared" si="172"/>
        <v>4.7308114498023661</v>
      </c>
      <c r="AE109" s="16">
        <f t="shared" si="188"/>
        <v>3.9325761064142193</v>
      </c>
      <c r="AF109" s="16">
        <f t="shared" si="189"/>
        <v>3.2062946897138858</v>
      </c>
      <c r="AG109" s="16">
        <f t="shared" si="190"/>
        <v>6.6797561377502346</v>
      </c>
      <c r="AH109" s="16">
        <f t="shared" si="191"/>
        <v>8.4976644537202368</v>
      </c>
      <c r="AJ109" s="15">
        <f t="shared" si="133"/>
        <v>44108</v>
      </c>
      <c r="AK109" s="16">
        <f t="shared" ref="AK109" si="200">Y118</f>
        <v>0.62222222222222223</v>
      </c>
      <c r="AL109" s="16">
        <f t="shared" si="135"/>
        <v>4.5069858476149589E-2</v>
      </c>
      <c r="AM109" s="16">
        <f t="shared" si="136"/>
        <v>13.805728335079962</v>
      </c>
      <c r="AO109" s="15">
        <f t="shared" si="137"/>
        <v>44108</v>
      </c>
      <c r="AP109" s="16">
        <f t="shared" si="138"/>
        <v>0.42686567164179101</v>
      </c>
      <c r="AQ109" s="16">
        <f t="shared" si="139"/>
        <v>4.5069858476149589E-2</v>
      </c>
      <c r="AR109" s="16">
        <f t="shared" si="140"/>
        <v>9.4712006222003797</v>
      </c>
      <c r="AT109" s="15">
        <f t="shared" si="141"/>
        <v>44108</v>
      </c>
      <c r="AU109" s="16">
        <f t="shared" si="142"/>
        <v>0.32812500000000006</v>
      </c>
      <c r="AV109" s="16">
        <f t="shared" si="143"/>
        <v>4.5069858476149589E-2</v>
      </c>
      <c r="AW109" s="16">
        <f t="shared" si="144"/>
        <v>7.2803645517023252</v>
      </c>
      <c r="AY109" s="15">
        <f t="shared" si="145"/>
        <v>44108</v>
      </c>
      <c r="AZ109" s="16">
        <f t="shared" si="146"/>
        <v>0.30157068062827225</v>
      </c>
      <c r="BA109" s="16">
        <f t="shared" si="147"/>
        <v>4.5069858476149589E-2</v>
      </c>
      <c r="BB109" s="16">
        <f t="shared" si="148"/>
        <v>6.6911832170021057</v>
      </c>
      <c r="BD109" s="15">
        <f t="shared" si="149"/>
        <v>44108</v>
      </c>
      <c r="BE109" s="16">
        <f t="shared" si="150"/>
        <v>0.20416666666666666</v>
      </c>
      <c r="BF109" s="16">
        <f t="shared" si="151"/>
        <v>4.5069858476149589E-2</v>
      </c>
      <c r="BG109" s="16">
        <f t="shared" si="152"/>
        <v>4.5300046099481124</v>
      </c>
      <c r="BI109" s="15">
        <f t="shared" si="153"/>
        <v>44108</v>
      </c>
      <c r="BJ109" s="16">
        <f t="shared" si="154"/>
        <v>0.20194174757281549</v>
      </c>
      <c r="BK109" s="16">
        <f t="shared" si="155"/>
        <v>4.5069858476149589E-2</v>
      </c>
      <c r="BL109" s="16">
        <f t="shared" si="156"/>
        <v>4.4806385997346885</v>
      </c>
    </row>
    <row r="110" spans="1:64" x14ac:dyDescent="0.25">
      <c r="A110" s="10">
        <v>44100</v>
      </c>
      <c r="B110" s="11">
        <v>-25</v>
      </c>
      <c r="C110" s="11">
        <v>-12</v>
      </c>
      <c r="D110" s="11">
        <v>-13</v>
      </c>
      <c r="E110" s="11">
        <v>-71</v>
      </c>
      <c r="F110" s="11">
        <v>-8</v>
      </c>
      <c r="G110" s="11">
        <v>16</v>
      </c>
      <c r="H110" s="39">
        <v>3.0966381836775501E-2</v>
      </c>
      <c r="J110" s="15">
        <f t="shared" si="123"/>
        <v>44100</v>
      </c>
      <c r="K110" s="16">
        <f t="shared" si="124"/>
        <v>0.375</v>
      </c>
      <c r="L110" s="16">
        <f t="shared" si="125"/>
        <v>0.34554973821989526</v>
      </c>
      <c r="M110" s="16">
        <f t="shared" si="126"/>
        <v>0.27184466019417475</v>
      </c>
      <c r="N110" s="16">
        <f t="shared" si="127"/>
        <v>0.16666666666666666</v>
      </c>
      <c r="O110" s="16">
        <f t="shared" si="128"/>
        <v>0.71641791044776115</v>
      </c>
      <c r="P110" s="16">
        <f t="shared" si="129"/>
        <v>0.62962962962962965</v>
      </c>
      <c r="Q110" s="16">
        <f t="shared" si="130"/>
        <v>4.2187964246028539E-2</v>
      </c>
      <c r="R110" s="19">
        <v>99</v>
      </c>
      <c r="S110" s="15">
        <f t="shared" si="131"/>
        <v>44100</v>
      </c>
      <c r="T110" s="16">
        <f t="shared" si="164"/>
        <v>0.36750000000000005</v>
      </c>
      <c r="U110" s="16">
        <f t="shared" si="166"/>
        <v>0.32931937172774867</v>
      </c>
      <c r="V110" s="16">
        <f t="shared" si="167"/>
        <v>0.28155339805825241</v>
      </c>
      <c r="W110" s="16">
        <f t="shared" si="168"/>
        <v>0.21805555555555553</v>
      </c>
      <c r="X110" s="16">
        <f t="shared" si="169"/>
        <v>0.50298507462686559</v>
      </c>
      <c r="Y110" s="16">
        <f t="shared" si="170"/>
        <v>0.59259259259259256</v>
      </c>
      <c r="Z110" s="16">
        <f t="shared" si="171"/>
        <v>5.9897775675083989E-2</v>
      </c>
      <c r="AB110" s="15">
        <f t="shared" si="132"/>
        <v>44100</v>
      </c>
      <c r="AC110" s="16">
        <f t="shared" si="172"/>
        <v>6.1354532093730327</v>
      </c>
      <c r="AD110" s="16">
        <f t="shared" si="172"/>
        <v>5.4980233909543568</v>
      </c>
      <c r="AE110" s="16">
        <f t="shared" si="188"/>
        <v>4.7005651693235038</v>
      </c>
      <c r="AF110" s="16">
        <f t="shared" si="189"/>
        <v>3.6404616548434086</v>
      </c>
      <c r="AG110" s="16">
        <f t="shared" si="190"/>
        <v>8.3973915384656781</v>
      </c>
      <c r="AH110" s="16">
        <f t="shared" si="191"/>
        <v>9.8933989770691362</v>
      </c>
      <c r="AJ110" s="15">
        <f t="shared" si="133"/>
        <v>44109</v>
      </c>
      <c r="AK110" s="16">
        <f t="shared" ref="AK110" si="201">Y119</f>
        <v>0.5888888888888888</v>
      </c>
      <c r="AL110" s="16">
        <f t="shared" si="135"/>
        <v>4.7899502406969739E-2</v>
      </c>
      <c r="AM110" s="16">
        <f t="shared" si="136"/>
        <v>12.294259006815926</v>
      </c>
      <c r="AO110" s="15">
        <f t="shared" si="137"/>
        <v>44109</v>
      </c>
      <c r="AP110" s="16">
        <f t="shared" si="138"/>
        <v>0.41492537313432837</v>
      </c>
      <c r="AQ110" s="16">
        <f t="shared" si="139"/>
        <v>4.7899502406969739E-2</v>
      </c>
      <c r="AR110" s="16">
        <f t="shared" si="140"/>
        <v>8.6624151042110533</v>
      </c>
      <c r="AT110" s="15">
        <f t="shared" si="141"/>
        <v>44109</v>
      </c>
      <c r="AU110" s="16">
        <f t="shared" si="142"/>
        <v>0.33562500000000001</v>
      </c>
      <c r="AV110" s="16">
        <f t="shared" si="143"/>
        <v>4.7899502406969739E-2</v>
      </c>
      <c r="AW110" s="16">
        <f t="shared" si="144"/>
        <v>7.0068577570685582</v>
      </c>
      <c r="AY110" s="15">
        <f t="shared" si="145"/>
        <v>44109</v>
      </c>
      <c r="AZ110" s="16">
        <f t="shared" si="146"/>
        <v>0.3151832460732984</v>
      </c>
      <c r="BA110" s="16">
        <f t="shared" si="147"/>
        <v>4.7899502406969739E-2</v>
      </c>
      <c r="BB110" s="16">
        <f t="shared" si="148"/>
        <v>6.5800943691522953</v>
      </c>
      <c r="BD110" s="15">
        <f t="shared" si="149"/>
        <v>44109</v>
      </c>
      <c r="BE110" s="16">
        <f t="shared" si="150"/>
        <v>0.21388888888888888</v>
      </c>
      <c r="BF110" s="16">
        <f t="shared" si="151"/>
        <v>4.7899502406969739E-2</v>
      </c>
      <c r="BG110" s="16">
        <f t="shared" si="152"/>
        <v>4.4653676581359729</v>
      </c>
      <c r="BI110" s="15">
        <f t="shared" si="153"/>
        <v>44109</v>
      </c>
      <c r="BJ110" s="16">
        <f t="shared" si="154"/>
        <v>0.19029126213592229</v>
      </c>
      <c r="BK110" s="16">
        <f t="shared" si="155"/>
        <v>4.7899502406969739E-2</v>
      </c>
      <c r="BL110" s="16">
        <f t="shared" si="156"/>
        <v>3.9727189756408299</v>
      </c>
    </row>
    <row r="111" spans="1:64" x14ac:dyDescent="0.25">
      <c r="A111" s="10">
        <v>44101</v>
      </c>
      <c r="B111" s="11">
        <v>-82</v>
      </c>
      <c r="C111" s="11">
        <v>-78</v>
      </c>
      <c r="D111" s="11">
        <v>-27</v>
      </c>
      <c r="E111" s="11">
        <v>-79</v>
      </c>
      <c r="F111" s="11">
        <v>-43</v>
      </c>
      <c r="G111" s="11">
        <v>26</v>
      </c>
      <c r="H111" s="39">
        <v>1.7045273975726499E-2</v>
      </c>
      <c r="J111" s="15">
        <f t="shared" si="123"/>
        <v>44101</v>
      </c>
      <c r="K111" s="16">
        <f t="shared" si="124"/>
        <v>1.8749999999999999E-2</v>
      </c>
      <c r="L111" s="16">
        <f t="shared" si="125"/>
        <v>0</v>
      </c>
      <c r="M111" s="16">
        <f t="shared" si="126"/>
        <v>0.13592233009708737</v>
      </c>
      <c r="N111" s="16">
        <f t="shared" si="127"/>
        <v>5.5555555555555552E-2</v>
      </c>
      <c r="O111" s="16">
        <f t="shared" si="128"/>
        <v>0.19402985074626866</v>
      </c>
      <c r="P111" s="16">
        <f t="shared" si="129"/>
        <v>1</v>
      </c>
      <c r="Q111" s="16">
        <f t="shared" si="130"/>
        <v>2.3222132079948225E-2</v>
      </c>
      <c r="R111" s="19">
        <v>100</v>
      </c>
      <c r="S111" s="15">
        <f t="shared" si="131"/>
        <v>44101</v>
      </c>
      <c r="T111" s="16">
        <f t="shared" si="164"/>
        <v>0.323125</v>
      </c>
      <c r="U111" s="16">
        <f t="shared" si="166"/>
        <v>0.28743455497382198</v>
      </c>
      <c r="V111" s="16">
        <f t="shared" si="167"/>
        <v>0.26116504854368927</v>
      </c>
      <c r="W111" s="16">
        <f t="shared" si="168"/>
        <v>0.19583333333333336</v>
      </c>
      <c r="X111" s="16">
        <f t="shared" si="169"/>
        <v>0.4731343283582089</v>
      </c>
      <c r="Y111" s="16">
        <f t="shared" si="170"/>
        <v>0.625925925925926</v>
      </c>
      <c r="Z111" s="16">
        <f t="shared" si="171"/>
        <v>3.2173812612931632E-2</v>
      </c>
      <c r="AB111" s="15">
        <f t="shared" si="132"/>
        <v>44101</v>
      </c>
      <c r="AC111" s="16">
        <f t="shared" si="172"/>
        <v>10.04310567377788</v>
      </c>
      <c r="AD111" s="16">
        <f t="shared" si="172"/>
        <v>8.9338045954271923</v>
      </c>
      <c r="AE111" s="16">
        <f t="shared" si="188"/>
        <v>8.1173173874556319</v>
      </c>
      <c r="AF111" s="16">
        <f t="shared" si="189"/>
        <v>6.0867307113805342</v>
      </c>
      <c r="AG111" s="16">
        <f t="shared" si="190"/>
        <v>14.705572325240741</v>
      </c>
      <c r="AH111" s="16">
        <f t="shared" si="191"/>
        <v>19.454515181528325</v>
      </c>
      <c r="AJ111" s="15">
        <f t="shared" si="133"/>
        <v>44110</v>
      </c>
      <c r="AK111" s="16">
        <f t="shared" ref="AK111" si="202">Y120</f>
        <v>0.56666666666666665</v>
      </c>
      <c r="AL111" s="16">
        <f t="shared" si="135"/>
        <v>4.5017170702746433E-2</v>
      </c>
      <c r="AM111" s="16">
        <f t="shared" si="136"/>
        <v>12.587789455015553</v>
      </c>
      <c r="AO111" s="15">
        <f t="shared" si="137"/>
        <v>44110</v>
      </c>
      <c r="AP111" s="16">
        <f t="shared" si="138"/>
        <v>0.38358208955223877</v>
      </c>
      <c r="AQ111" s="16">
        <f t="shared" si="139"/>
        <v>4.5017170702746433E-2</v>
      </c>
      <c r="AR111" s="16">
        <f t="shared" si="140"/>
        <v>8.5207951447032411</v>
      </c>
      <c r="AT111" s="15">
        <f t="shared" si="141"/>
        <v>44110</v>
      </c>
      <c r="AU111" s="16">
        <f t="shared" si="142"/>
        <v>0.34062500000000001</v>
      </c>
      <c r="AV111" s="16">
        <f t="shared" si="143"/>
        <v>4.5017170702746433E-2</v>
      </c>
      <c r="AW111" s="16">
        <f t="shared" si="144"/>
        <v>7.5665572643200116</v>
      </c>
      <c r="AY111" s="15">
        <f t="shared" si="145"/>
        <v>44110</v>
      </c>
      <c r="AZ111" s="16">
        <f t="shared" si="146"/>
        <v>0.32041884816753929</v>
      </c>
      <c r="BA111" s="16">
        <f t="shared" si="147"/>
        <v>4.5017170702746433E-2</v>
      </c>
      <c r="BB111" s="16">
        <f t="shared" si="148"/>
        <v>7.1177029379145544</v>
      </c>
      <c r="BD111" s="15">
        <f t="shared" si="149"/>
        <v>44110</v>
      </c>
      <c r="BE111" s="16">
        <f t="shared" si="150"/>
        <v>0.22916666666666669</v>
      </c>
      <c r="BF111" s="16">
        <f t="shared" si="151"/>
        <v>4.5017170702746433E-2</v>
      </c>
      <c r="BG111" s="16">
        <f t="shared" si="152"/>
        <v>5.0906501472489376</v>
      </c>
      <c r="BI111" s="15">
        <f t="shared" si="153"/>
        <v>44110</v>
      </c>
      <c r="BJ111" s="16">
        <f t="shared" si="154"/>
        <v>0.17669902912621355</v>
      </c>
      <c r="BK111" s="16">
        <f t="shared" si="155"/>
        <v>4.5017170702746433E-2</v>
      </c>
      <c r="BL111" s="16">
        <f t="shared" si="156"/>
        <v>3.9251473686113596</v>
      </c>
    </row>
    <row r="112" spans="1:64" x14ac:dyDescent="0.25">
      <c r="A112" s="10">
        <v>44102</v>
      </c>
      <c r="B112" s="11">
        <v>-16</v>
      </c>
      <c r="C112" s="11">
        <v>3</v>
      </c>
      <c r="D112" s="11">
        <v>-14</v>
      </c>
      <c r="E112" s="11">
        <v>-67</v>
      </c>
      <c r="F112" s="11">
        <v>-24</v>
      </c>
      <c r="G112" s="11">
        <v>17</v>
      </c>
      <c r="H112" s="39">
        <v>3.3975809308447902E-2</v>
      </c>
      <c r="J112" s="15">
        <f t="shared" si="123"/>
        <v>44102</v>
      </c>
      <c r="K112" s="16">
        <f t="shared" si="124"/>
        <v>0.43125000000000002</v>
      </c>
      <c r="L112" s="16">
        <f t="shared" si="125"/>
        <v>0.42408376963350786</v>
      </c>
      <c r="M112" s="16">
        <f t="shared" si="126"/>
        <v>0.26213592233009708</v>
      </c>
      <c r="N112" s="16">
        <f t="shared" si="127"/>
        <v>0.22222222222222221</v>
      </c>
      <c r="O112" s="16">
        <f t="shared" si="128"/>
        <v>0.47761194029850745</v>
      </c>
      <c r="P112" s="16">
        <f t="shared" si="129"/>
        <v>0.66666666666666663</v>
      </c>
      <c r="Q112" s="16">
        <f t="shared" si="130"/>
        <v>4.6287946583169148E-2</v>
      </c>
      <c r="R112" s="19">
        <v>101</v>
      </c>
      <c r="S112" s="15">
        <f t="shared" si="131"/>
        <v>44102</v>
      </c>
      <c r="T112" s="16">
        <f t="shared" si="164"/>
        <v>0.32624999999999998</v>
      </c>
      <c r="U112" s="16">
        <f t="shared" si="166"/>
        <v>0.29109947643979062</v>
      </c>
      <c r="V112" s="16">
        <f t="shared" si="167"/>
        <v>0.25631067961165044</v>
      </c>
      <c r="W112" s="16">
        <f t="shared" si="168"/>
        <v>0.19027777777777777</v>
      </c>
      <c r="X112" s="16">
        <f t="shared" si="169"/>
        <v>0.4686567164179104</v>
      </c>
      <c r="Y112" s="16">
        <f t="shared" si="170"/>
        <v>0.61851851851851847</v>
      </c>
      <c r="Z112" s="16">
        <f t="shared" si="171"/>
        <v>3.4235120263402814E-2</v>
      </c>
      <c r="AB112" s="15">
        <f t="shared" si="132"/>
        <v>44102</v>
      </c>
      <c r="AC112" s="16">
        <f t="shared" si="172"/>
        <v>9.5296875690768275</v>
      </c>
      <c r="AD112" s="16">
        <f t="shared" si="172"/>
        <v>8.5029488490208287</v>
      </c>
      <c r="AE112" s="16">
        <f t="shared" si="188"/>
        <v>7.4867760837295894</v>
      </c>
      <c r="AF112" s="16">
        <f t="shared" si="189"/>
        <v>5.5579701871584728</v>
      </c>
      <c r="AG112" s="16">
        <f t="shared" si="190"/>
        <v>13.689355048619539</v>
      </c>
      <c r="AH112" s="16">
        <f t="shared" si="191"/>
        <v>18.066783868719511</v>
      </c>
      <c r="AJ112" s="15">
        <f t="shared" si="133"/>
        <v>44111</v>
      </c>
      <c r="AK112" s="16">
        <f t="shared" ref="AK112" si="203">Y121</f>
        <v>0.51111111111111118</v>
      </c>
      <c r="AL112" s="16">
        <f t="shared" si="135"/>
        <v>8.4715041929675508E-2</v>
      </c>
      <c r="AM112" s="16">
        <f t="shared" si="136"/>
        <v>6.0332982132665389</v>
      </c>
      <c r="AO112" s="15">
        <f t="shared" si="137"/>
        <v>44111</v>
      </c>
      <c r="AP112" s="16">
        <f t="shared" si="138"/>
        <v>0.40746268656716411</v>
      </c>
      <c r="AQ112" s="16">
        <f t="shared" si="139"/>
        <v>8.4715041929675508E-2</v>
      </c>
      <c r="AR112" s="16">
        <f t="shared" si="140"/>
        <v>4.8098032803361068</v>
      </c>
      <c r="AT112" s="15">
        <f t="shared" si="141"/>
        <v>44111</v>
      </c>
      <c r="AU112" s="16">
        <f t="shared" si="142"/>
        <v>0.38062500000000005</v>
      </c>
      <c r="AV112" s="16">
        <f t="shared" si="143"/>
        <v>8.4715041929675508E-2</v>
      </c>
      <c r="AW112" s="16">
        <f t="shared" si="144"/>
        <v>4.4930037373524323</v>
      </c>
      <c r="AY112" s="15">
        <f t="shared" si="145"/>
        <v>44111</v>
      </c>
      <c r="AZ112" s="16">
        <f t="shared" si="146"/>
        <v>0.36335078534031418</v>
      </c>
      <c r="BA112" s="16">
        <f t="shared" si="147"/>
        <v>8.4715041929675508E-2</v>
      </c>
      <c r="BB112" s="16">
        <f t="shared" si="148"/>
        <v>4.2890940860531304</v>
      </c>
      <c r="BD112" s="15">
        <f t="shared" si="149"/>
        <v>44111</v>
      </c>
      <c r="BE112" s="16">
        <f t="shared" si="150"/>
        <v>0.2541666666666666</v>
      </c>
      <c r="BF112" s="16">
        <f t="shared" si="151"/>
        <v>8.4715041929675508E-2</v>
      </c>
      <c r="BG112" s="16">
        <f t="shared" si="152"/>
        <v>3.0002542745320007</v>
      </c>
      <c r="BI112" s="15">
        <f t="shared" si="153"/>
        <v>44111</v>
      </c>
      <c r="BJ112" s="16">
        <f t="shared" si="154"/>
        <v>0.1844660194174757</v>
      </c>
      <c r="BK112" s="16">
        <f t="shared" si="155"/>
        <v>8.4715041929675508E-2</v>
      </c>
      <c r="BL112" s="16">
        <f t="shared" si="156"/>
        <v>2.1774883800518738</v>
      </c>
    </row>
    <row r="113" spans="1:64" x14ac:dyDescent="0.25">
      <c r="A113" s="10">
        <v>44103</v>
      </c>
      <c r="B113" s="11">
        <v>-20</v>
      </c>
      <c r="C113" s="11">
        <v>-9</v>
      </c>
      <c r="D113" s="11">
        <v>-16</v>
      </c>
      <c r="E113" s="11">
        <v>-67</v>
      </c>
      <c r="F113" s="11">
        <v>-25</v>
      </c>
      <c r="G113" s="11">
        <v>18</v>
      </c>
      <c r="H113" s="39">
        <v>4.5817531275481702E-2</v>
      </c>
      <c r="J113" s="15">
        <f t="shared" si="123"/>
        <v>44103</v>
      </c>
      <c r="K113" s="16">
        <f t="shared" si="124"/>
        <v>0.40625</v>
      </c>
      <c r="L113" s="16">
        <f t="shared" si="125"/>
        <v>0.36125654450261779</v>
      </c>
      <c r="M113" s="16">
        <f t="shared" si="126"/>
        <v>0.24271844660194175</v>
      </c>
      <c r="N113" s="16">
        <f t="shared" si="127"/>
        <v>0.22222222222222221</v>
      </c>
      <c r="O113" s="16">
        <f t="shared" si="128"/>
        <v>0.46268656716417911</v>
      </c>
      <c r="P113" s="16">
        <f t="shared" si="129"/>
        <v>0.70370370370370372</v>
      </c>
      <c r="Q113" s="16">
        <f t="shared" si="130"/>
        <v>6.2420866004944689E-2</v>
      </c>
      <c r="R113" s="19">
        <v>102</v>
      </c>
      <c r="S113" s="15">
        <f t="shared" si="131"/>
        <v>44103</v>
      </c>
      <c r="T113" s="16">
        <f t="shared" si="164"/>
        <v>0.33624999999999994</v>
      </c>
      <c r="U113" s="16">
        <f t="shared" si="166"/>
        <v>0.29476439790575915</v>
      </c>
      <c r="V113" s="16">
        <f t="shared" si="167"/>
        <v>0.24951456310679604</v>
      </c>
      <c r="W113" s="16">
        <f t="shared" si="168"/>
        <v>0.1875</v>
      </c>
      <c r="X113" s="16">
        <f t="shared" si="169"/>
        <v>0.44776119402985071</v>
      </c>
      <c r="Y113" s="16">
        <f t="shared" si="170"/>
        <v>0.62962962962962954</v>
      </c>
      <c r="Z113" s="16">
        <f t="shared" si="171"/>
        <v>3.5586864194126454E-2</v>
      </c>
      <c r="AB113" s="15">
        <f t="shared" si="132"/>
        <v>44103</v>
      </c>
      <c r="AC113" s="16">
        <f t="shared" si="172"/>
        <v>9.4487111358212168</v>
      </c>
      <c r="AD113" s="16">
        <f t="shared" si="172"/>
        <v>8.2829550897718445</v>
      </c>
      <c r="AE113" s="16">
        <f t="shared" si="188"/>
        <v>7.0114231404513001</v>
      </c>
      <c r="AF113" s="16">
        <f t="shared" si="189"/>
        <v>5.2687980311270737</v>
      </c>
      <c r="AG113" s="16">
        <f t="shared" si="190"/>
        <v>12.582204253437785</v>
      </c>
      <c r="AH113" s="16">
        <f t="shared" si="191"/>
        <v>17.692753882303254</v>
      </c>
      <c r="AJ113" s="15">
        <f t="shared" si="133"/>
        <v>44112</v>
      </c>
      <c r="AK113" s="16">
        <f t="shared" ref="AK113" si="204">Y122</f>
        <v>0.49629629629629629</v>
      </c>
      <c r="AL113" s="16">
        <f t="shared" si="135"/>
        <v>8.3602144776164622E-2</v>
      </c>
      <c r="AM113" s="16">
        <f t="shared" si="136"/>
        <v>5.9364062683448378</v>
      </c>
      <c r="AO113" s="15">
        <f t="shared" si="137"/>
        <v>44112</v>
      </c>
      <c r="AP113" s="16">
        <f t="shared" si="138"/>
        <v>0.40746268656716411</v>
      </c>
      <c r="AQ113" s="16">
        <f t="shared" si="139"/>
        <v>8.3602144776164622E-2</v>
      </c>
      <c r="AR113" s="16">
        <f t="shared" si="140"/>
        <v>4.8738305417654031</v>
      </c>
      <c r="AT113" s="15">
        <f t="shared" si="141"/>
        <v>44112</v>
      </c>
      <c r="AU113" s="16">
        <f t="shared" si="142"/>
        <v>0.38187500000000002</v>
      </c>
      <c r="AV113" s="16">
        <f t="shared" si="143"/>
        <v>8.3602144776164622E-2</v>
      </c>
      <c r="AW113" s="16">
        <f t="shared" si="144"/>
        <v>4.5677655881009702</v>
      </c>
      <c r="AY113" s="15">
        <f t="shared" si="145"/>
        <v>44112</v>
      </c>
      <c r="AZ113" s="16">
        <f t="shared" si="146"/>
        <v>0.36492146596858638</v>
      </c>
      <c r="BA113" s="16">
        <f t="shared" si="147"/>
        <v>8.3602144776164622E-2</v>
      </c>
      <c r="BB113" s="16">
        <f t="shared" si="148"/>
        <v>4.3649773214027308</v>
      </c>
      <c r="BD113" s="15">
        <f t="shared" si="149"/>
        <v>44112</v>
      </c>
      <c r="BE113" s="16">
        <f t="shared" si="150"/>
        <v>0.25694444444444448</v>
      </c>
      <c r="BF113" s="16">
        <f t="shared" si="151"/>
        <v>8.3602144776164622E-2</v>
      </c>
      <c r="BG113" s="16">
        <f t="shared" si="152"/>
        <v>3.073419290047934</v>
      </c>
      <c r="BI113" s="15">
        <f t="shared" si="153"/>
        <v>44112</v>
      </c>
      <c r="BJ113" s="16">
        <f t="shared" si="154"/>
        <v>0.18932038834951453</v>
      </c>
      <c r="BK113" s="16">
        <f t="shared" si="155"/>
        <v>8.3602144776164622E-2</v>
      </c>
      <c r="BL113" s="16">
        <f t="shared" si="156"/>
        <v>2.2645398495026492</v>
      </c>
    </row>
    <row r="114" spans="1:64" x14ac:dyDescent="0.25">
      <c r="A114" s="10">
        <v>44104</v>
      </c>
      <c r="B114" s="11">
        <v>-13</v>
      </c>
      <c r="C114" s="11">
        <v>0</v>
      </c>
      <c r="D114" s="11">
        <v>-19</v>
      </c>
      <c r="E114" s="11">
        <v>-63</v>
      </c>
      <c r="F114" s="11">
        <v>-27</v>
      </c>
      <c r="G114" s="11">
        <v>14</v>
      </c>
      <c r="H114" s="39">
        <v>3.72381225450331E-2</v>
      </c>
      <c r="J114" s="15">
        <f t="shared" si="123"/>
        <v>44104</v>
      </c>
      <c r="K114" s="16">
        <f t="shared" si="124"/>
        <v>0.45</v>
      </c>
      <c r="L114" s="16">
        <f t="shared" si="125"/>
        <v>0.40837696335078533</v>
      </c>
      <c r="M114" s="16">
        <f t="shared" si="126"/>
        <v>0.21359223300970873</v>
      </c>
      <c r="N114" s="16">
        <f t="shared" si="127"/>
        <v>0.27777777777777779</v>
      </c>
      <c r="O114" s="16">
        <f t="shared" si="128"/>
        <v>0.43283582089552236</v>
      </c>
      <c r="P114" s="16">
        <f t="shared" si="129"/>
        <v>0.55555555555555558</v>
      </c>
      <c r="Q114" s="16">
        <f t="shared" si="130"/>
        <v>5.0732455305881892E-2</v>
      </c>
      <c r="R114" s="19">
        <v>103</v>
      </c>
      <c r="S114" s="15">
        <f t="shared" si="131"/>
        <v>44104</v>
      </c>
      <c r="T114" s="16">
        <f t="shared" si="164"/>
        <v>0.37687500000000002</v>
      </c>
      <c r="U114" s="16">
        <f t="shared" si="166"/>
        <v>0.33246073298429318</v>
      </c>
      <c r="V114" s="16">
        <f t="shared" si="167"/>
        <v>0.25631067961165044</v>
      </c>
      <c r="W114" s="16">
        <f t="shared" si="168"/>
        <v>0.20833333333333334</v>
      </c>
      <c r="X114" s="16">
        <f t="shared" si="169"/>
        <v>0.4641791044776119</v>
      </c>
      <c r="Y114" s="16">
        <f t="shared" si="170"/>
        <v>0.68148148148148147</v>
      </c>
      <c r="Z114" s="16">
        <f t="shared" si="171"/>
        <v>3.7663065578095581E-2</v>
      </c>
      <c r="AB114" s="15">
        <f t="shared" si="132"/>
        <v>44104</v>
      </c>
      <c r="AC114" s="16">
        <f t="shared" si="172"/>
        <v>10.006487634909526</v>
      </c>
      <c r="AD114" s="16">
        <f t="shared" si="172"/>
        <v>8.8272350612279595</v>
      </c>
      <c r="AE114" s="16">
        <f t="shared" si="188"/>
        <v>6.8053589286347913</v>
      </c>
      <c r="AF114" s="16">
        <f t="shared" si="189"/>
        <v>5.5315022857432421</v>
      </c>
      <c r="AG114" s="16">
        <f t="shared" si="190"/>
        <v>12.324517331578376</v>
      </c>
      <c r="AH114" s="16">
        <f t="shared" si="191"/>
        <v>18.094158588031227</v>
      </c>
      <c r="AJ114" s="15">
        <f t="shared" si="133"/>
        <v>44113</v>
      </c>
      <c r="AK114" s="16">
        <f t="shared" ref="AK114" si="205">Y123</f>
        <v>0.48888888888888882</v>
      </c>
      <c r="AL114" s="16">
        <f t="shared" si="135"/>
        <v>8.3121044685981207E-2</v>
      </c>
      <c r="AM114" s="16">
        <f t="shared" si="136"/>
        <v>5.8816499568290732</v>
      </c>
      <c r="AO114" s="15">
        <f t="shared" si="137"/>
        <v>44113</v>
      </c>
      <c r="AP114" s="16">
        <f t="shared" si="138"/>
        <v>0.41940298507462687</v>
      </c>
      <c r="AQ114" s="16">
        <f t="shared" si="139"/>
        <v>8.3121044685981207E-2</v>
      </c>
      <c r="AR114" s="16">
        <f t="shared" si="140"/>
        <v>5.0456895321644257</v>
      </c>
      <c r="AT114" s="15">
        <f t="shared" si="141"/>
        <v>44113</v>
      </c>
      <c r="AU114" s="16">
        <f t="shared" si="142"/>
        <v>0.38312500000000005</v>
      </c>
      <c r="AV114" s="16">
        <f t="shared" si="143"/>
        <v>8.3121044685981207E-2</v>
      </c>
      <c r="AW114" s="16">
        <f t="shared" si="144"/>
        <v>4.60924187667983</v>
      </c>
      <c r="AY114" s="15">
        <f t="shared" si="145"/>
        <v>44113</v>
      </c>
      <c r="AZ114" s="16">
        <f t="shared" si="146"/>
        <v>0.37277486910994773</v>
      </c>
      <c r="BA114" s="16">
        <f t="shared" si="147"/>
        <v>8.3121044685981207E-2</v>
      </c>
      <c r="BB114" s="16">
        <f t="shared" si="148"/>
        <v>4.4847230989244062</v>
      </c>
      <c r="BD114" s="15">
        <f t="shared" si="149"/>
        <v>44113</v>
      </c>
      <c r="BE114" s="16">
        <f t="shared" si="150"/>
        <v>0.25972222222222224</v>
      </c>
      <c r="BF114" s="16">
        <f t="shared" si="151"/>
        <v>8.3121044685981207E-2</v>
      </c>
      <c r="BG114" s="16">
        <f t="shared" si="152"/>
        <v>3.1246265395654458</v>
      </c>
      <c r="BI114" s="15">
        <f t="shared" si="153"/>
        <v>44113</v>
      </c>
      <c r="BJ114" s="16">
        <f t="shared" si="154"/>
        <v>0.19126213592233005</v>
      </c>
      <c r="BK114" s="16">
        <f t="shared" si="155"/>
        <v>8.3121044685981207E-2</v>
      </c>
      <c r="BL114" s="16">
        <f t="shared" si="156"/>
        <v>2.3010073639580639</v>
      </c>
    </row>
    <row r="115" spans="1:64" x14ac:dyDescent="0.25">
      <c r="A115" s="10">
        <v>44105</v>
      </c>
      <c r="B115" s="11">
        <v>-18</v>
      </c>
      <c r="C115" s="11">
        <v>-6</v>
      </c>
      <c r="D115" s="11">
        <v>-20</v>
      </c>
      <c r="E115" s="11">
        <v>-60</v>
      </c>
      <c r="F115" s="11">
        <v>-28</v>
      </c>
      <c r="G115" s="11">
        <v>11</v>
      </c>
      <c r="H115" s="39">
        <v>3.31770061221223E-2</v>
      </c>
      <c r="J115" s="15">
        <f t="shared" si="123"/>
        <v>44105</v>
      </c>
      <c r="K115" s="16">
        <f t="shared" si="124"/>
        <v>0.41875000000000001</v>
      </c>
      <c r="L115" s="16">
        <f t="shared" si="125"/>
        <v>0.37696335078534032</v>
      </c>
      <c r="M115" s="16">
        <f t="shared" si="126"/>
        <v>0.20388349514563106</v>
      </c>
      <c r="N115" s="16">
        <f t="shared" si="127"/>
        <v>0.31944444444444442</v>
      </c>
      <c r="O115" s="16">
        <f t="shared" si="128"/>
        <v>0.41791044776119401</v>
      </c>
      <c r="P115" s="16">
        <f t="shared" si="129"/>
        <v>0.44444444444444442</v>
      </c>
      <c r="Q115" s="16">
        <f t="shared" si="130"/>
        <v>4.5199673486171543E-2</v>
      </c>
      <c r="R115" s="19">
        <v>104</v>
      </c>
      <c r="S115" s="15">
        <f t="shared" si="131"/>
        <v>44105</v>
      </c>
      <c r="T115" s="16">
        <f t="shared" si="164"/>
        <v>0.37000000000000005</v>
      </c>
      <c r="U115" s="16">
        <f t="shared" si="166"/>
        <v>0.32565445026178008</v>
      </c>
      <c r="V115" s="16">
        <f t="shared" si="167"/>
        <v>0.2427184466019417</v>
      </c>
      <c r="W115" s="16">
        <f t="shared" si="168"/>
        <v>0.21944444444444447</v>
      </c>
      <c r="X115" s="16">
        <f t="shared" si="169"/>
        <v>0.45970149253731341</v>
      </c>
      <c r="Y115" s="16">
        <f t="shared" si="170"/>
        <v>0.66296296296296298</v>
      </c>
      <c r="Z115" s="16">
        <f t="shared" si="171"/>
        <v>3.9704457856172319E-2</v>
      </c>
      <c r="AB115" s="15">
        <f t="shared" si="132"/>
        <v>44105</v>
      </c>
      <c r="AC115" s="16">
        <f t="shared" si="172"/>
        <v>9.3188528436859421</v>
      </c>
      <c r="AD115" s="16">
        <f t="shared" si="172"/>
        <v>8.2019618915701926</v>
      </c>
      <c r="AE115" s="16">
        <f t="shared" si="188"/>
        <v>6.1131283414365907</v>
      </c>
      <c r="AF115" s="16">
        <f t="shared" si="189"/>
        <v>5.5269472571410612</v>
      </c>
      <c r="AG115" s="16">
        <f t="shared" si="190"/>
        <v>11.578082597237877</v>
      </c>
      <c r="AH115" s="16">
        <f t="shared" si="191"/>
        <v>16.697444034232067</v>
      </c>
      <c r="AJ115" s="15">
        <f t="shared" si="133"/>
        <v>44114</v>
      </c>
      <c r="AK115" s="16">
        <f t="shared" ref="AK115" si="206">Y124</f>
        <v>0.48518518518518511</v>
      </c>
      <c r="AL115" s="16">
        <f t="shared" si="135"/>
        <v>8.1589813984662363E-2</v>
      </c>
      <c r="AM115" s="16">
        <f t="shared" si="136"/>
        <v>5.9466391880289429</v>
      </c>
      <c r="AO115" s="15">
        <f t="shared" si="137"/>
        <v>44114</v>
      </c>
      <c r="AP115" s="16">
        <f t="shared" si="138"/>
        <v>0.44925373134328356</v>
      </c>
      <c r="AQ115" s="16">
        <f t="shared" si="139"/>
        <v>8.1589813984662363E-2</v>
      </c>
      <c r="AR115" s="16">
        <f t="shared" si="140"/>
        <v>5.5062477704353681</v>
      </c>
      <c r="AT115" s="15">
        <f t="shared" si="141"/>
        <v>44114</v>
      </c>
      <c r="AU115" s="16">
        <f t="shared" si="142"/>
        <v>0.37750000000000006</v>
      </c>
      <c r="AV115" s="16">
        <f t="shared" si="143"/>
        <v>8.1589813984662363E-2</v>
      </c>
      <c r="AW115" s="16">
        <f t="shared" si="144"/>
        <v>4.6268030476324444</v>
      </c>
      <c r="AY115" s="15">
        <f t="shared" si="145"/>
        <v>44114</v>
      </c>
      <c r="AZ115" s="16">
        <f t="shared" si="146"/>
        <v>0.37434554973821987</v>
      </c>
      <c r="BA115" s="16">
        <f t="shared" si="147"/>
        <v>8.1589813984662363E-2</v>
      </c>
      <c r="BB115" s="16">
        <f t="shared" si="148"/>
        <v>4.5881407427720218</v>
      </c>
      <c r="BD115" s="15">
        <f t="shared" si="149"/>
        <v>44114</v>
      </c>
      <c r="BE115" s="16">
        <f t="shared" si="150"/>
        <v>0.25972222222222224</v>
      </c>
      <c r="BF115" s="16">
        <f t="shared" si="151"/>
        <v>8.1589813984662363E-2</v>
      </c>
      <c r="BG115" s="16">
        <f t="shared" si="152"/>
        <v>3.1832677332864865</v>
      </c>
      <c r="BI115" s="15">
        <f t="shared" si="153"/>
        <v>44114</v>
      </c>
      <c r="BJ115" s="16">
        <f t="shared" si="154"/>
        <v>0.19708737864077666</v>
      </c>
      <c r="BK115" s="16">
        <f t="shared" si="155"/>
        <v>8.1589813984662363E-2</v>
      </c>
      <c r="BL115" s="16">
        <f t="shared" si="156"/>
        <v>2.4155880374702909</v>
      </c>
    </row>
    <row r="116" spans="1:64" x14ac:dyDescent="0.25">
      <c r="A116" s="10">
        <v>44106</v>
      </c>
      <c r="B116" s="11">
        <v>-21</v>
      </c>
      <c r="C116" s="11">
        <v>-7</v>
      </c>
      <c r="D116" s="11">
        <v>-25</v>
      </c>
      <c r="E116" s="11">
        <v>-65</v>
      </c>
      <c r="F116" s="11">
        <v>-28</v>
      </c>
      <c r="G116" s="11">
        <v>11</v>
      </c>
      <c r="H116" s="39">
        <v>1.2427532424260699E-2</v>
      </c>
      <c r="J116" s="15">
        <f t="shared" si="123"/>
        <v>44106</v>
      </c>
      <c r="K116" s="16">
        <f t="shared" si="124"/>
        <v>0.4</v>
      </c>
      <c r="L116" s="16">
        <f t="shared" si="125"/>
        <v>0.37172774869109948</v>
      </c>
      <c r="M116" s="16">
        <f t="shared" si="126"/>
        <v>0.1553398058252427</v>
      </c>
      <c r="N116" s="16">
        <f t="shared" si="127"/>
        <v>0.25</v>
      </c>
      <c r="O116" s="16">
        <f t="shared" si="128"/>
        <v>0.41791044776119401</v>
      </c>
      <c r="P116" s="16">
        <f t="shared" si="129"/>
        <v>0.44444444444444442</v>
      </c>
      <c r="Q116" s="16">
        <f t="shared" si="130"/>
        <v>1.6931015587956878E-2</v>
      </c>
      <c r="R116" s="19">
        <v>105</v>
      </c>
      <c r="S116" s="15">
        <f t="shared" si="131"/>
        <v>44106</v>
      </c>
      <c r="T116" s="16">
        <f t="shared" si="164"/>
        <v>0.36625000000000008</v>
      </c>
      <c r="U116" s="16">
        <f t="shared" si="166"/>
        <v>0.32617801047120415</v>
      </c>
      <c r="V116" s="16">
        <f t="shared" si="167"/>
        <v>0.22621359223300966</v>
      </c>
      <c r="W116" s="16">
        <f t="shared" si="168"/>
        <v>0.21527777777777776</v>
      </c>
      <c r="X116" s="16">
        <f t="shared" si="169"/>
        <v>0.45373134328358206</v>
      </c>
      <c r="Y116" s="16">
        <f t="shared" si="170"/>
        <v>0.64814814814814825</v>
      </c>
      <c r="Z116" s="16">
        <f t="shared" si="171"/>
        <v>4.0518174771620452E-2</v>
      </c>
      <c r="AB116" s="15">
        <f t="shared" si="132"/>
        <v>44106</v>
      </c>
      <c r="AC116" s="16">
        <f t="shared" si="172"/>
        <v>9.0391534679031782</v>
      </c>
      <c r="AD116" s="16">
        <f t="shared" si="172"/>
        <v>8.0501654457461935</v>
      </c>
      <c r="AE116" s="16">
        <f t="shared" si="188"/>
        <v>5.5830153630575952</v>
      </c>
      <c r="AF116" s="16">
        <f t="shared" si="189"/>
        <v>5.3131163728668644</v>
      </c>
      <c r="AG116" s="16">
        <f t="shared" si="190"/>
        <v>11.198217734165617</v>
      </c>
      <c r="AH116" s="16">
        <f t="shared" si="191"/>
        <v>15.996479402179812</v>
      </c>
      <c r="AJ116" s="15">
        <f t="shared" si="133"/>
        <v>44115</v>
      </c>
      <c r="AK116" s="16">
        <f t="shared" ref="AK116" si="207">Y125</f>
        <v>0.53333333333333333</v>
      </c>
      <c r="AL116" s="16">
        <f t="shared" si="135"/>
        <v>7.9658057683688471E-2</v>
      </c>
      <c r="AM116" s="16">
        <f t="shared" si="136"/>
        <v>6.6952841789229769</v>
      </c>
      <c r="AO116" s="15">
        <f t="shared" si="137"/>
        <v>44115</v>
      </c>
      <c r="AP116" s="16">
        <f t="shared" si="138"/>
        <v>0.42835820895522392</v>
      </c>
      <c r="AQ116" s="16">
        <f t="shared" si="139"/>
        <v>7.9658057683688471E-2</v>
      </c>
      <c r="AR116" s="16">
        <f t="shared" si="140"/>
        <v>5.3774623862431756</v>
      </c>
      <c r="AT116" s="15">
        <f t="shared" si="141"/>
        <v>44115</v>
      </c>
      <c r="AU116" s="16">
        <f t="shared" si="142"/>
        <v>0.33875</v>
      </c>
      <c r="AV116" s="16">
        <f t="shared" si="143"/>
        <v>7.9658057683688471E-2</v>
      </c>
      <c r="AW116" s="16">
        <f t="shared" si="144"/>
        <v>4.2525515917690475</v>
      </c>
      <c r="AY116" s="15">
        <f t="shared" si="145"/>
        <v>44115</v>
      </c>
      <c r="AZ116" s="16">
        <f t="shared" si="146"/>
        <v>0.34188481675392668</v>
      </c>
      <c r="BA116" s="16">
        <f t="shared" si="147"/>
        <v>7.9658057683688471E-2</v>
      </c>
      <c r="BB116" s="16">
        <f t="shared" si="148"/>
        <v>4.2919050086747745</v>
      </c>
      <c r="BD116" s="15">
        <f t="shared" si="149"/>
        <v>44115</v>
      </c>
      <c r="BE116" s="16">
        <f t="shared" si="150"/>
        <v>0.24027777777777776</v>
      </c>
      <c r="BF116" s="16">
        <f t="shared" si="151"/>
        <v>7.9658057683688471E-2</v>
      </c>
      <c r="BG116" s="16">
        <f t="shared" si="152"/>
        <v>3.0163650076918618</v>
      </c>
      <c r="BI116" s="15">
        <f t="shared" si="153"/>
        <v>44115</v>
      </c>
      <c r="BJ116" s="16">
        <f t="shared" si="154"/>
        <v>0.187378640776699</v>
      </c>
      <c r="BK116" s="16">
        <f t="shared" si="155"/>
        <v>7.9658057683688471E-2</v>
      </c>
      <c r="BL116" s="16">
        <f t="shared" si="156"/>
        <v>2.3522873419881085</v>
      </c>
    </row>
    <row r="117" spans="1:64" x14ac:dyDescent="0.25">
      <c r="A117" s="10">
        <v>44107</v>
      </c>
      <c r="B117" s="11">
        <v>-24</v>
      </c>
      <c r="C117" s="11">
        <v>-3</v>
      </c>
      <c r="D117" s="11">
        <v>-19</v>
      </c>
      <c r="E117" s="11">
        <v>-66</v>
      </c>
      <c r="F117" s="11">
        <v>-20</v>
      </c>
      <c r="G117" s="11">
        <v>8</v>
      </c>
      <c r="H117" s="39">
        <v>3.5656788400459299E-2</v>
      </c>
      <c r="J117" s="15">
        <f t="shared" si="123"/>
        <v>44107</v>
      </c>
      <c r="K117" s="16">
        <f t="shared" si="124"/>
        <v>0.38124999999999998</v>
      </c>
      <c r="L117" s="16">
        <f t="shared" si="125"/>
        <v>0.39267015706806285</v>
      </c>
      <c r="M117" s="16">
        <f t="shared" si="126"/>
        <v>0.21359223300970873</v>
      </c>
      <c r="N117" s="16">
        <f t="shared" si="127"/>
        <v>0.2361111111111111</v>
      </c>
      <c r="O117" s="16">
        <f t="shared" si="128"/>
        <v>0.53731343283582089</v>
      </c>
      <c r="P117" s="16">
        <f t="shared" si="129"/>
        <v>0.33333333333333331</v>
      </c>
      <c r="Q117" s="16">
        <f t="shared" si="130"/>
        <v>4.8578078062071144E-2</v>
      </c>
      <c r="R117" s="19">
        <v>106</v>
      </c>
      <c r="S117" s="15">
        <f t="shared" si="131"/>
        <v>44107</v>
      </c>
      <c r="T117" s="16">
        <f t="shared" si="164"/>
        <v>0.364375</v>
      </c>
      <c r="U117" s="16">
        <f t="shared" si="166"/>
        <v>0.3287958115183246</v>
      </c>
      <c r="V117" s="16">
        <f t="shared" si="167"/>
        <v>0.22427184466019412</v>
      </c>
      <c r="W117" s="16">
        <f t="shared" si="168"/>
        <v>0.21388888888888888</v>
      </c>
      <c r="X117" s="16">
        <f t="shared" si="169"/>
        <v>0.4641791044776119</v>
      </c>
      <c r="Y117" s="16">
        <f t="shared" si="170"/>
        <v>0.61481481481481481</v>
      </c>
      <c r="Z117" s="16">
        <f t="shared" si="171"/>
        <v>4.2024424311571218E-2</v>
      </c>
      <c r="AB117" s="15">
        <f t="shared" si="132"/>
        <v>44107</v>
      </c>
      <c r="AC117" s="16">
        <f t="shared" si="172"/>
        <v>8.670553040739005</v>
      </c>
      <c r="AD117" s="16">
        <f t="shared" si="172"/>
        <v>7.8239218479381361</v>
      </c>
      <c r="AE117" s="16">
        <f t="shared" si="188"/>
        <v>5.3367023661628599</v>
      </c>
      <c r="AF117" s="16">
        <f t="shared" si="189"/>
        <v>5.0896328121738392</v>
      </c>
      <c r="AG117" s="16">
        <f t="shared" si="190"/>
        <v>11.045460159933766</v>
      </c>
      <c r="AH117" s="16">
        <f t="shared" si="191"/>
        <v>14.62994020469017</v>
      </c>
      <c r="AJ117" s="15">
        <f t="shared" si="133"/>
        <v>44116</v>
      </c>
      <c r="AK117" s="16">
        <f t="shared" ref="AK117" si="208">Y126</f>
        <v>0.54814814814814805</v>
      </c>
      <c r="AL117" s="16">
        <f t="shared" si="135"/>
        <v>8.3458619588220512E-2</v>
      </c>
      <c r="AM117" s="16">
        <f t="shared" si="136"/>
        <v>6.5679033616021441</v>
      </c>
      <c r="AO117" s="15">
        <f t="shared" si="137"/>
        <v>44116</v>
      </c>
      <c r="AP117" s="16">
        <f t="shared" si="138"/>
        <v>0.43731343283582091</v>
      </c>
      <c r="AQ117" s="16">
        <f t="shared" si="139"/>
        <v>8.3458619588220512E-2</v>
      </c>
      <c r="AR117" s="16">
        <f t="shared" si="140"/>
        <v>5.2398833696686742</v>
      </c>
      <c r="AT117" s="15">
        <f t="shared" si="141"/>
        <v>44116</v>
      </c>
      <c r="AU117" s="16">
        <f t="shared" si="142"/>
        <v>0.34437499999999999</v>
      </c>
      <c r="AV117" s="16">
        <f t="shared" si="143"/>
        <v>8.3458619588220512E-2</v>
      </c>
      <c r="AW117" s="16">
        <f t="shared" si="144"/>
        <v>4.1262963813579017</v>
      </c>
      <c r="AY117" s="15">
        <f t="shared" si="145"/>
        <v>44116</v>
      </c>
      <c r="AZ117" s="16">
        <f t="shared" si="146"/>
        <v>0.35654450261780107</v>
      </c>
      <c r="BA117" s="16">
        <f t="shared" si="147"/>
        <v>8.3458619588220512E-2</v>
      </c>
      <c r="BB117" s="16">
        <f t="shared" si="148"/>
        <v>4.2721111896766182</v>
      </c>
      <c r="BD117" s="15">
        <f t="shared" si="149"/>
        <v>44116</v>
      </c>
      <c r="BE117" s="16">
        <f t="shared" si="150"/>
        <v>0.24166666666666664</v>
      </c>
      <c r="BF117" s="16">
        <f t="shared" si="151"/>
        <v>8.3458619588220512E-2</v>
      </c>
      <c r="BG117" s="16">
        <f t="shared" si="152"/>
        <v>2.8956465834090537</v>
      </c>
      <c r="BI117" s="15">
        <f t="shared" si="153"/>
        <v>44116</v>
      </c>
      <c r="BJ117" s="16">
        <f t="shared" si="154"/>
        <v>0.19514563106796112</v>
      </c>
      <c r="BK117" s="16">
        <f t="shared" si="155"/>
        <v>8.3458619588220512E-2</v>
      </c>
      <c r="BL117" s="16">
        <f t="shared" si="156"/>
        <v>2.3382321925619807</v>
      </c>
    </row>
    <row r="118" spans="1:64" x14ac:dyDescent="0.25">
      <c r="A118" s="10">
        <v>44108</v>
      </c>
      <c r="B118" s="11">
        <v>-81</v>
      </c>
      <c r="C118" s="11">
        <v>-73</v>
      </c>
      <c r="D118" s="11">
        <v>-36</v>
      </c>
      <c r="E118" s="11">
        <v>-77</v>
      </c>
      <c r="F118" s="11">
        <v>-51</v>
      </c>
      <c r="G118" s="11">
        <v>19</v>
      </c>
      <c r="H118" s="39">
        <v>4.3789926005765097E-2</v>
      </c>
      <c r="J118" s="15">
        <f t="shared" si="123"/>
        <v>44108</v>
      </c>
      <c r="K118" s="16">
        <f t="shared" si="124"/>
        <v>2.5000000000000001E-2</v>
      </c>
      <c r="L118" s="16">
        <f t="shared" si="125"/>
        <v>2.6178010471204188E-2</v>
      </c>
      <c r="M118" s="16">
        <f t="shared" si="126"/>
        <v>4.8543689320388349E-2</v>
      </c>
      <c r="N118" s="16">
        <f t="shared" si="127"/>
        <v>8.3333333333333329E-2</v>
      </c>
      <c r="O118" s="16">
        <f t="shared" si="128"/>
        <v>7.4626865671641784E-2</v>
      </c>
      <c r="P118" s="16">
        <f t="shared" si="129"/>
        <v>0.7407407407407407</v>
      </c>
      <c r="Q118" s="16">
        <f t="shared" si="130"/>
        <v>5.9658498122421334E-2</v>
      </c>
      <c r="R118" s="19">
        <v>107</v>
      </c>
      <c r="S118" s="15">
        <f t="shared" si="131"/>
        <v>44108</v>
      </c>
      <c r="T118" s="16">
        <f t="shared" si="164"/>
        <v>0.32812500000000006</v>
      </c>
      <c r="U118" s="16">
        <f t="shared" si="166"/>
        <v>0.30157068062827225</v>
      </c>
      <c r="V118" s="16">
        <f t="shared" si="167"/>
        <v>0.20194174757281549</v>
      </c>
      <c r="W118" s="16">
        <f t="shared" si="168"/>
        <v>0.20416666666666666</v>
      </c>
      <c r="X118" s="16">
        <f t="shared" si="169"/>
        <v>0.42686567164179101</v>
      </c>
      <c r="Y118" s="16">
        <f t="shared" si="170"/>
        <v>0.62222222222222223</v>
      </c>
      <c r="Z118" s="16">
        <f t="shared" si="171"/>
        <v>4.5069858476149589E-2</v>
      </c>
      <c r="AB118" s="15">
        <f t="shared" si="132"/>
        <v>44108</v>
      </c>
      <c r="AC118" s="16">
        <f t="shared" si="172"/>
        <v>7.2803645517023252</v>
      </c>
      <c r="AD118" s="16">
        <f t="shared" si="172"/>
        <v>6.6911832170021057</v>
      </c>
      <c r="AE118" s="16">
        <f t="shared" si="188"/>
        <v>4.4806385997346885</v>
      </c>
      <c r="AF118" s="16">
        <f t="shared" si="189"/>
        <v>4.5300046099481124</v>
      </c>
      <c r="AG118" s="16">
        <f t="shared" si="190"/>
        <v>9.4712006222003797</v>
      </c>
      <c r="AH118" s="16">
        <f t="shared" si="191"/>
        <v>13.805728335079962</v>
      </c>
      <c r="AJ118" s="15">
        <f t="shared" si="133"/>
        <v>44117</v>
      </c>
      <c r="AK118" s="16">
        <f t="shared" ref="AK118" si="209">Y127</f>
        <v>0.57777777777777772</v>
      </c>
      <c r="AL118" s="16">
        <f t="shared" si="135"/>
        <v>8.8651078794891966E-2</v>
      </c>
      <c r="AM118" s="16">
        <f t="shared" si="136"/>
        <v>6.5174365121326536</v>
      </c>
      <c r="AO118" s="15">
        <f t="shared" si="137"/>
        <v>44117</v>
      </c>
      <c r="AP118" s="16">
        <f t="shared" si="138"/>
        <v>0.43283582089552242</v>
      </c>
      <c r="AQ118" s="16">
        <f t="shared" si="139"/>
        <v>8.8651078794891966E-2</v>
      </c>
      <c r="AR118" s="16">
        <f t="shared" si="140"/>
        <v>4.8824653549558636</v>
      </c>
      <c r="AT118" s="15">
        <f t="shared" si="141"/>
        <v>44117</v>
      </c>
      <c r="AU118" s="16">
        <f t="shared" si="142"/>
        <v>0.34812500000000002</v>
      </c>
      <c r="AV118" s="16">
        <f t="shared" si="143"/>
        <v>8.8651078794891966E-2</v>
      </c>
      <c r="AW118" s="16">
        <f t="shared" si="144"/>
        <v>3.9269121677068504</v>
      </c>
      <c r="AY118" s="15">
        <f t="shared" si="145"/>
        <v>44117</v>
      </c>
      <c r="AZ118" s="16">
        <f t="shared" si="146"/>
        <v>0.35706806282722514</v>
      </c>
      <c r="BA118" s="16">
        <f t="shared" si="147"/>
        <v>8.8651078794891966E-2</v>
      </c>
      <c r="BB118" s="16">
        <f t="shared" si="148"/>
        <v>4.0277915134384044</v>
      </c>
      <c r="BD118" s="15">
        <f t="shared" si="149"/>
        <v>44117</v>
      </c>
      <c r="BE118" s="16">
        <f t="shared" si="150"/>
        <v>0.24305555555555552</v>
      </c>
      <c r="BF118" s="16">
        <f t="shared" si="151"/>
        <v>8.8651078794891966E-2</v>
      </c>
      <c r="BG118" s="16">
        <f t="shared" si="152"/>
        <v>2.7417100712096496</v>
      </c>
      <c r="BI118" s="15">
        <f t="shared" si="153"/>
        <v>44117</v>
      </c>
      <c r="BJ118" s="16">
        <f t="shared" si="154"/>
        <v>0.19223300970873783</v>
      </c>
      <c r="BK118" s="16">
        <f t="shared" si="155"/>
        <v>8.8651078794891966E-2</v>
      </c>
      <c r="BL118" s="16">
        <f t="shared" si="156"/>
        <v>2.1684226782338287</v>
      </c>
    </row>
    <row r="119" spans="1:64" x14ac:dyDescent="0.25">
      <c r="A119" s="10">
        <v>44109</v>
      </c>
      <c r="B119" s="11">
        <v>-13</v>
      </c>
      <c r="C119" s="11">
        <v>7</v>
      </c>
      <c r="D119" s="11">
        <v>-25</v>
      </c>
      <c r="E119" s="11">
        <v>-61</v>
      </c>
      <c r="F119" s="11">
        <v>-28</v>
      </c>
      <c r="G119" s="11">
        <v>9</v>
      </c>
      <c r="H119" s="39">
        <v>6.1492699877328499E-2</v>
      </c>
      <c r="J119" s="15">
        <f t="shared" si="123"/>
        <v>44109</v>
      </c>
      <c r="K119" s="16">
        <f t="shared" si="124"/>
        <v>0.45</v>
      </c>
      <c r="L119" s="16">
        <f t="shared" si="125"/>
        <v>0.44502617801047123</v>
      </c>
      <c r="M119" s="16">
        <f t="shared" si="126"/>
        <v>0.1553398058252427</v>
      </c>
      <c r="N119" s="16">
        <f t="shared" si="127"/>
        <v>0.30555555555555558</v>
      </c>
      <c r="O119" s="16">
        <f t="shared" si="128"/>
        <v>0.41791044776119401</v>
      </c>
      <c r="P119" s="16">
        <f t="shared" si="129"/>
        <v>0.37037037037037035</v>
      </c>
      <c r="Q119" s="16">
        <f t="shared" si="130"/>
        <v>8.3776394591103948E-2</v>
      </c>
      <c r="R119" s="19">
        <v>108</v>
      </c>
      <c r="S119" s="15">
        <f t="shared" si="131"/>
        <v>44109</v>
      </c>
      <c r="T119" s="16">
        <f t="shared" si="164"/>
        <v>0.33562500000000001</v>
      </c>
      <c r="U119" s="16">
        <f t="shared" si="166"/>
        <v>0.3151832460732984</v>
      </c>
      <c r="V119" s="16">
        <f t="shared" si="167"/>
        <v>0.19029126213592229</v>
      </c>
      <c r="W119" s="16">
        <f t="shared" si="168"/>
        <v>0.21388888888888888</v>
      </c>
      <c r="X119" s="16">
        <f t="shared" si="169"/>
        <v>0.41492537313432837</v>
      </c>
      <c r="Y119" s="16">
        <f t="shared" si="170"/>
        <v>0.5888888888888888</v>
      </c>
      <c r="Z119" s="16">
        <f t="shared" si="171"/>
        <v>4.7899502406969739E-2</v>
      </c>
      <c r="AB119" s="15">
        <f t="shared" si="132"/>
        <v>44109</v>
      </c>
      <c r="AC119" s="16">
        <f t="shared" si="172"/>
        <v>7.0068577570685582</v>
      </c>
      <c r="AD119" s="16">
        <f t="shared" si="172"/>
        <v>6.5800943691522953</v>
      </c>
      <c r="AE119" s="16">
        <f t="shared" si="188"/>
        <v>3.9727189756408299</v>
      </c>
      <c r="AF119" s="16">
        <f t="shared" si="189"/>
        <v>4.4653676581359729</v>
      </c>
      <c r="AG119" s="16">
        <f t="shared" si="190"/>
        <v>8.6624151042110533</v>
      </c>
      <c r="AH119" s="16">
        <f t="shared" si="191"/>
        <v>12.294259006815926</v>
      </c>
      <c r="AJ119" s="15">
        <f t="shared" si="133"/>
        <v>44118</v>
      </c>
      <c r="AK119" s="16">
        <f t="shared" ref="AK119" si="210">Y128</f>
        <v>0.57037037037037042</v>
      </c>
      <c r="AL119" s="16">
        <f t="shared" si="135"/>
        <v>8.4059866587743365E-2</v>
      </c>
      <c r="AM119" s="16">
        <f t="shared" si="136"/>
        <v>6.7852875994634898</v>
      </c>
      <c r="AO119" s="15">
        <f t="shared" si="137"/>
        <v>44118</v>
      </c>
      <c r="AP119" s="16">
        <f t="shared" si="138"/>
        <v>0.4731343283582089</v>
      </c>
      <c r="AQ119" s="16">
        <f t="shared" si="139"/>
        <v>8.4059866587743365E-2</v>
      </c>
      <c r="AR119" s="16">
        <f t="shared" si="140"/>
        <v>5.6285400817801898</v>
      </c>
      <c r="AT119" s="15">
        <f t="shared" si="141"/>
        <v>44118</v>
      </c>
      <c r="AU119" s="16">
        <f t="shared" si="142"/>
        <v>0.38624999999999998</v>
      </c>
      <c r="AV119" s="16">
        <f t="shared" si="143"/>
        <v>8.4059866587743365E-2</v>
      </c>
      <c r="AW119" s="16">
        <f t="shared" si="144"/>
        <v>4.5949394839548612</v>
      </c>
      <c r="AY119" s="15">
        <f t="shared" si="145"/>
        <v>44118</v>
      </c>
      <c r="AZ119" s="16">
        <f t="shared" si="146"/>
        <v>0.39581151832460731</v>
      </c>
      <c r="BA119" s="16">
        <f t="shared" si="147"/>
        <v>8.4059866587743365E-2</v>
      </c>
      <c r="BB119" s="16">
        <f t="shared" si="148"/>
        <v>4.7086860161912272</v>
      </c>
      <c r="BD119" s="15">
        <f t="shared" si="149"/>
        <v>44118</v>
      </c>
      <c r="BE119" s="16">
        <f t="shared" si="150"/>
        <v>0.25694444444444448</v>
      </c>
      <c r="BF119" s="16">
        <f t="shared" si="151"/>
        <v>8.4059866587743365E-2</v>
      </c>
      <c r="BG119" s="16">
        <f t="shared" si="152"/>
        <v>3.0566839429401274</v>
      </c>
      <c r="BI119" s="15">
        <f t="shared" si="153"/>
        <v>44118</v>
      </c>
      <c r="BJ119" s="16">
        <f t="shared" si="154"/>
        <v>0.20582524271844654</v>
      </c>
      <c r="BK119" s="16">
        <f t="shared" si="155"/>
        <v>8.4059866587743365E-2</v>
      </c>
      <c r="BL119" s="16">
        <f t="shared" si="156"/>
        <v>2.4485554292856513</v>
      </c>
    </row>
    <row r="120" spans="1:64" x14ac:dyDescent="0.25">
      <c r="A120" s="10">
        <v>44110</v>
      </c>
      <c r="B120" s="11">
        <v>-17</v>
      </c>
      <c r="C120" s="11">
        <v>-2</v>
      </c>
      <c r="D120" s="11">
        <v>-27</v>
      </c>
      <c r="E120" s="11">
        <v>-60</v>
      </c>
      <c r="F120" s="11">
        <v>-29</v>
      </c>
      <c r="G120" s="11">
        <v>10</v>
      </c>
      <c r="H120" s="39">
        <v>9.8097828568603392E-3</v>
      </c>
      <c r="J120" s="15">
        <f t="shared" si="123"/>
        <v>44110</v>
      </c>
      <c r="K120" s="16">
        <f t="shared" si="124"/>
        <v>0.42499999999999999</v>
      </c>
      <c r="L120" s="16">
        <f t="shared" si="125"/>
        <v>0.39790575916230364</v>
      </c>
      <c r="M120" s="16">
        <f t="shared" si="126"/>
        <v>0.13592233009708737</v>
      </c>
      <c r="N120" s="16">
        <f t="shared" si="127"/>
        <v>0.31944444444444442</v>
      </c>
      <c r="O120" s="16">
        <f t="shared" si="128"/>
        <v>0.40298507462686567</v>
      </c>
      <c r="P120" s="16">
        <f t="shared" si="129"/>
        <v>0.40740740740740738</v>
      </c>
      <c r="Q120" s="16">
        <f t="shared" si="130"/>
        <v>1.3364647203795573E-2</v>
      </c>
      <c r="R120" s="19">
        <v>109</v>
      </c>
      <c r="S120" s="15">
        <f t="shared" si="131"/>
        <v>44110</v>
      </c>
      <c r="T120" s="16">
        <f t="shared" si="164"/>
        <v>0.34062500000000001</v>
      </c>
      <c r="U120" s="16">
        <f t="shared" si="166"/>
        <v>0.32041884816753929</v>
      </c>
      <c r="V120" s="16">
        <f t="shared" si="167"/>
        <v>0.17669902912621355</v>
      </c>
      <c r="W120" s="16">
        <f t="shared" si="168"/>
        <v>0.22916666666666669</v>
      </c>
      <c r="X120" s="16">
        <f t="shared" si="169"/>
        <v>0.38358208955223877</v>
      </c>
      <c r="Y120" s="16">
        <f t="shared" si="170"/>
        <v>0.56666666666666665</v>
      </c>
      <c r="Z120" s="16">
        <f t="shared" si="171"/>
        <v>4.5017170702746433E-2</v>
      </c>
      <c r="AB120" s="15">
        <f t="shared" si="132"/>
        <v>44110</v>
      </c>
      <c r="AC120" s="16">
        <f t="shared" si="172"/>
        <v>7.5665572643200116</v>
      </c>
      <c r="AD120" s="16">
        <f t="shared" si="172"/>
        <v>7.1177029379145544</v>
      </c>
      <c r="AE120" s="16">
        <f t="shared" si="188"/>
        <v>3.9251473686113596</v>
      </c>
      <c r="AF120" s="16">
        <f t="shared" si="189"/>
        <v>5.0906501472489376</v>
      </c>
      <c r="AG120" s="16">
        <f t="shared" si="190"/>
        <v>8.5207951447032411</v>
      </c>
      <c r="AH120" s="16">
        <f t="shared" si="191"/>
        <v>12.587789455015553</v>
      </c>
      <c r="AJ120" s="15">
        <f t="shared" si="133"/>
        <v>44119</v>
      </c>
      <c r="AK120" s="16">
        <f t="shared" ref="AK120" si="211">Y129</f>
        <v>0.59259259259259267</v>
      </c>
      <c r="AL120" s="16">
        <f t="shared" si="135"/>
        <v>8.1189992845378547E-2</v>
      </c>
      <c r="AM120" s="16">
        <f t="shared" si="136"/>
        <v>7.2988378471857924</v>
      </c>
      <c r="AO120" s="15">
        <f t="shared" si="137"/>
        <v>44119</v>
      </c>
      <c r="AP120" s="16">
        <f t="shared" si="138"/>
        <v>0.48358208955223886</v>
      </c>
      <c r="AQ120" s="16">
        <f t="shared" si="139"/>
        <v>8.1189992845378547E-2</v>
      </c>
      <c r="AR120" s="16">
        <f t="shared" si="140"/>
        <v>5.9561784969385556</v>
      </c>
      <c r="AT120" s="15">
        <f t="shared" si="141"/>
        <v>44119</v>
      </c>
      <c r="AU120" s="16">
        <f t="shared" si="142"/>
        <v>0.38687499999999997</v>
      </c>
      <c r="AV120" s="16">
        <f t="shared" si="143"/>
        <v>8.1189992845378547E-2</v>
      </c>
      <c r="AW120" s="16">
        <f t="shared" si="144"/>
        <v>4.7650576929693802</v>
      </c>
      <c r="AY120" s="15">
        <f t="shared" si="145"/>
        <v>44119</v>
      </c>
      <c r="AZ120" s="16">
        <f t="shared" si="146"/>
        <v>0.39214659685863873</v>
      </c>
      <c r="BA120" s="16">
        <f t="shared" si="147"/>
        <v>8.1189992845378547E-2</v>
      </c>
      <c r="BB120" s="16">
        <f t="shared" si="148"/>
        <v>4.8299868384698383</v>
      </c>
      <c r="BD120" s="15">
        <f t="shared" si="149"/>
        <v>44119</v>
      </c>
      <c r="BE120" s="16">
        <f t="shared" si="150"/>
        <v>0.24583333333333335</v>
      </c>
      <c r="BF120" s="16">
        <f t="shared" si="151"/>
        <v>8.1189992845378547E-2</v>
      </c>
      <c r="BG120" s="16">
        <f t="shared" si="152"/>
        <v>3.0278772631684809</v>
      </c>
      <c r="BI120" s="15">
        <f t="shared" si="153"/>
        <v>44119</v>
      </c>
      <c r="BJ120" s="16">
        <f t="shared" si="154"/>
        <v>0.21262135922330092</v>
      </c>
      <c r="BK120" s="16">
        <f t="shared" si="155"/>
        <v>8.1189992845378547E-2</v>
      </c>
      <c r="BL120" s="16">
        <f t="shared" si="156"/>
        <v>2.6188123901947558</v>
      </c>
    </row>
    <row r="121" spans="1:64" x14ac:dyDescent="0.25">
      <c r="A121" s="10">
        <v>44111</v>
      </c>
      <c r="B121" s="11">
        <v>-18</v>
      </c>
      <c r="C121" s="11">
        <v>4</v>
      </c>
      <c r="D121" s="11">
        <v>-19</v>
      </c>
      <c r="E121" s="11">
        <v>-61</v>
      </c>
      <c r="F121" s="11">
        <v>-27</v>
      </c>
      <c r="G121" s="11">
        <v>11</v>
      </c>
      <c r="H121" s="39">
        <v>0.30843156399704502</v>
      </c>
      <c r="J121" s="15">
        <f t="shared" si="123"/>
        <v>44111</v>
      </c>
      <c r="K121" s="16">
        <f t="shared" si="124"/>
        <v>0.41875000000000001</v>
      </c>
      <c r="L121" s="16">
        <f t="shared" si="125"/>
        <v>0.4293193717277487</v>
      </c>
      <c r="M121" s="16">
        <f t="shared" si="126"/>
        <v>0.21359223300970873</v>
      </c>
      <c r="N121" s="16">
        <f t="shared" si="127"/>
        <v>0.30555555555555558</v>
      </c>
      <c r="O121" s="16">
        <f t="shared" si="128"/>
        <v>0.43283582089552236</v>
      </c>
      <c r="P121" s="16">
        <f t="shared" si="129"/>
        <v>0.44444444444444442</v>
      </c>
      <c r="Q121" s="16">
        <f t="shared" si="130"/>
        <v>0.42020084434923888</v>
      </c>
      <c r="R121" s="19">
        <v>110</v>
      </c>
      <c r="S121" s="15">
        <f t="shared" si="131"/>
        <v>44111</v>
      </c>
      <c r="T121" s="16">
        <f t="shared" si="164"/>
        <v>0.38062500000000005</v>
      </c>
      <c r="U121" s="16">
        <f t="shared" si="166"/>
        <v>0.36335078534031418</v>
      </c>
      <c r="V121" s="16">
        <f t="shared" si="167"/>
        <v>0.1844660194174757</v>
      </c>
      <c r="W121" s="16">
        <f t="shared" si="168"/>
        <v>0.2541666666666666</v>
      </c>
      <c r="X121" s="16">
        <f t="shared" si="169"/>
        <v>0.40746268656716411</v>
      </c>
      <c r="Y121" s="16">
        <f t="shared" si="170"/>
        <v>0.51111111111111118</v>
      </c>
      <c r="Z121" s="16">
        <f t="shared" si="171"/>
        <v>8.4715041929675508E-2</v>
      </c>
      <c r="AB121" s="15">
        <f t="shared" si="132"/>
        <v>44111</v>
      </c>
      <c r="AC121" s="16">
        <f t="shared" si="172"/>
        <v>4.4930037373524323</v>
      </c>
      <c r="AD121" s="16">
        <f t="shared" si="172"/>
        <v>4.2890940860531304</v>
      </c>
      <c r="AE121" s="16">
        <f t="shared" si="188"/>
        <v>2.1774883800518738</v>
      </c>
      <c r="AF121" s="16">
        <f t="shared" si="189"/>
        <v>3.0002542745320007</v>
      </c>
      <c r="AG121" s="16">
        <f t="shared" si="190"/>
        <v>4.8098032803361068</v>
      </c>
      <c r="AH121" s="16">
        <f t="shared" si="191"/>
        <v>6.0332982132665389</v>
      </c>
      <c r="AJ121" s="15">
        <f t="shared" si="133"/>
        <v>44120</v>
      </c>
      <c r="AK121" s="16">
        <f t="shared" ref="AK121" si="212">Y130</f>
        <v>0.62222222222222234</v>
      </c>
      <c r="AL121" s="16">
        <f t="shared" si="135"/>
        <v>8.491415866917891E-2</v>
      </c>
      <c r="AM121" s="16">
        <f t="shared" si="136"/>
        <v>7.3276616288028871</v>
      </c>
      <c r="AO121" s="15">
        <f t="shared" si="137"/>
        <v>44120</v>
      </c>
      <c r="AP121" s="16">
        <f t="shared" si="138"/>
        <v>0.49701492537313435</v>
      </c>
      <c r="AQ121" s="16">
        <f t="shared" si="139"/>
        <v>8.491415866917891E-2</v>
      </c>
      <c r="AR121" s="16">
        <f t="shared" si="140"/>
        <v>5.853145496141325</v>
      </c>
      <c r="AT121" s="15">
        <f t="shared" si="141"/>
        <v>44120</v>
      </c>
      <c r="AU121" s="16">
        <f t="shared" si="142"/>
        <v>0.38437500000000002</v>
      </c>
      <c r="AV121" s="16">
        <f t="shared" si="143"/>
        <v>8.491415866917891E-2</v>
      </c>
      <c r="AW121" s="16">
        <f t="shared" si="144"/>
        <v>4.5266302584178542</v>
      </c>
      <c r="AY121" s="15">
        <f t="shared" si="145"/>
        <v>44120</v>
      </c>
      <c r="AZ121" s="16">
        <f t="shared" si="146"/>
        <v>0.39371727748691099</v>
      </c>
      <c r="BA121" s="16">
        <f t="shared" si="147"/>
        <v>8.491415866917891E-2</v>
      </c>
      <c r="BB121" s="16">
        <f t="shared" si="148"/>
        <v>4.6366505145603902</v>
      </c>
      <c r="BD121" s="15">
        <f t="shared" si="149"/>
        <v>44120</v>
      </c>
      <c r="BE121" s="16">
        <f t="shared" si="150"/>
        <v>0.23333333333333339</v>
      </c>
      <c r="BF121" s="16">
        <f t="shared" si="151"/>
        <v>8.491415866917891E-2</v>
      </c>
      <c r="BG121" s="16">
        <f t="shared" si="152"/>
        <v>2.7478731108010828</v>
      </c>
      <c r="BI121" s="15">
        <f t="shared" si="153"/>
        <v>44120</v>
      </c>
      <c r="BJ121" s="16">
        <f t="shared" si="154"/>
        <v>0.21747572815533975</v>
      </c>
      <c r="BK121" s="16">
        <f t="shared" si="155"/>
        <v>8.491415866917891E-2</v>
      </c>
      <c r="BL121" s="16">
        <f t="shared" si="156"/>
        <v>2.561124452785474</v>
      </c>
    </row>
    <row r="122" spans="1:64" x14ac:dyDescent="0.25">
      <c r="A122" s="10">
        <v>44112</v>
      </c>
      <c r="B122" s="11">
        <v>-14</v>
      </c>
      <c r="C122" s="11">
        <v>6</v>
      </c>
      <c r="D122" s="11">
        <v>-9</v>
      </c>
      <c r="E122" s="11">
        <v>-65</v>
      </c>
      <c r="F122" s="11">
        <v>-24</v>
      </c>
      <c r="G122" s="11">
        <v>13</v>
      </c>
      <c r="H122" s="39">
        <v>2.5807034441828702E-2</v>
      </c>
      <c r="J122" s="15">
        <f t="shared" si="123"/>
        <v>44112</v>
      </c>
      <c r="K122" s="16">
        <f t="shared" si="124"/>
        <v>0.44374999999999998</v>
      </c>
      <c r="L122" s="16">
        <f t="shared" si="125"/>
        <v>0.43979057591623039</v>
      </c>
      <c r="M122" s="16">
        <f t="shared" si="126"/>
        <v>0.31067961165048541</v>
      </c>
      <c r="N122" s="16">
        <f t="shared" si="127"/>
        <v>0.25</v>
      </c>
      <c r="O122" s="16">
        <f t="shared" si="128"/>
        <v>0.47761194029850745</v>
      </c>
      <c r="P122" s="16">
        <f t="shared" si="129"/>
        <v>0.51851851851851849</v>
      </c>
      <c r="Q122" s="16">
        <f t="shared" si="130"/>
        <v>3.5158975048060266E-2</v>
      </c>
      <c r="R122" s="19">
        <v>111</v>
      </c>
      <c r="S122" s="15">
        <f t="shared" si="131"/>
        <v>44112</v>
      </c>
      <c r="T122" s="16">
        <f t="shared" si="164"/>
        <v>0.38187500000000002</v>
      </c>
      <c r="U122" s="16">
        <f t="shared" si="166"/>
        <v>0.36492146596858638</v>
      </c>
      <c r="V122" s="16">
        <f t="shared" si="167"/>
        <v>0.18932038834951453</v>
      </c>
      <c r="W122" s="16">
        <f t="shared" si="168"/>
        <v>0.25694444444444448</v>
      </c>
      <c r="X122" s="16">
        <f t="shared" si="169"/>
        <v>0.40746268656716411</v>
      </c>
      <c r="Y122" s="16">
        <f t="shared" si="170"/>
        <v>0.49629629629629629</v>
      </c>
      <c r="Z122" s="16">
        <f t="shared" si="171"/>
        <v>8.3602144776164622E-2</v>
      </c>
      <c r="AB122" s="15">
        <f t="shared" si="132"/>
        <v>44112</v>
      </c>
      <c r="AC122" s="16">
        <f t="shared" si="172"/>
        <v>4.5677655881009702</v>
      </c>
      <c r="AD122" s="16">
        <f t="shared" si="172"/>
        <v>4.3649773214027308</v>
      </c>
      <c r="AE122" s="16">
        <f t="shared" si="188"/>
        <v>2.2645398495026492</v>
      </c>
      <c r="AF122" s="16">
        <f t="shared" si="189"/>
        <v>3.073419290047934</v>
      </c>
      <c r="AG122" s="16">
        <f t="shared" si="190"/>
        <v>4.8738305417654031</v>
      </c>
      <c r="AH122" s="16">
        <f t="shared" si="191"/>
        <v>5.9364062683448378</v>
      </c>
      <c r="AJ122" s="15">
        <f t="shared" si="133"/>
        <v>44121</v>
      </c>
      <c r="AK122" s="16">
        <f t="shared" ref="AK122" si="213">Y131</f>
        <v>0.63333333333333341</v>
      </c>
      <c r="AL122" s="16">
        <f t="shared" si="135"/>
        <v>4.6739020300625787E-2</v>
      </c>
      <c r="AM122" s="16">
        <f t="shared" si="136"/>
        <v>13.550419526548222</v>
      </c>
      <c r="AO122" s="15">
        <f t="shared" si="137"/>
        <v>44121</v>
      </c>
      <c r="AP122" s="16">
        <f t="shared" si="138"/>
        <v>0.52686567164179099</v>
      </c>
      <c r="AQ122" s="16">
        <f t="shared" si="139"/>
        <v>4.6739020300625787E-2</v>
      </c>
      <c r="AR122" s="16">
        <f t="shared" si="140"/>
        <v>11.272501397183476</v>
      </c>
      <c r="AT122" s="15">
        <f t="shared" si="141"/>
        <v>44121</v>
      </c>
      <c r="AU122" s="16">
        <f t="shared" si="142"/>
        <v>0.38312499999999999</v>
      </c>
      <c r="AV122" s="16">
        <f t="shared" si="143"/>
        <v>4.6739020300625787E-2</v>
      </c>
      <c r="AW122" s="16">
        <f t="shared" si="144"/>
        <v>8.197112338592822</v>
      </c>
      <c r="AY122" s="15">
        <f t="shared" si="145"/>
        <v>44121</v>
      </c>
      <c r="AZ122" s="16">
        <f t="shared" si="146"/>
        <v>0.39371727748691099</v>
      </c>
      <c r="BA122" s="16">
        <f t="shared" si="147"/>
        <v>4.6739020300625787E-2</v>
      </c>
      <c r="BB122" s="16">
        <f t="shared" si="148"/>
        <v>8.4237383444179628</v>
      </c>
      <c r="BD122" s="15">
        <f t="shared" si="149"/>
        <v>44121</v>
      </c>
      <c r="BE122" s="16">
        <f t="shared" si="150"/>
        <v>0.2208333333333333</v>
      </c>
      <c r="BF122" s="16">
        <f t="shared" si="151"/>
        <v>4.6739020300625787E-2</v>
      </c>
      <c r="BG122" s="16">
        <f t="shared" si="152"/>
        <v>4.7248173349148388</v>
      </c>
      <c r="BI122" s="15">
        <f t="shared" si="153"/>
        <v>44121</v>
      </c>
      <c r="BJ122" s="16">
        <f t="shared" si="154"/>
        <v>0.22038834951456304</v>
      </c>
      <c r="BK122" s="16">
        <f t="shared" si="155"/>
        <v>4.6739020300625787E-2</v>
      </c>
      <c r="BL122" s="16">
        <f t="shared" si="156"/>
        <v>4.7152967284513725</v>
      </c>
    </row>
    <row r="123" spans="1:64" x14ac:dyDescent="0.25">
      <c r="A123" s="10">
        <v>44113</v>
      </c>
      <c r="B123" s="11">
        <v>-18</v>
      </c>
      <c r="C123" s="11">
        <v>6</v>
      </c>
      <c r="D123" s="11">
        <v>-14</v>
      </c>
      <c r="E123" s="11">
        <v>-65</v>
      </c>
      <c r="F123" s="11">
        <v>-17</v>
      </c>
      <c r="G123" s="11">
        <v>16</v>
      </c>
      <c r="H123" s="39">
        <v>4.2286209164880101E-2</v>
      </c>
      <c r="J123" s="15">
        <f t="shared" si="123"/>
        <v>44113</v>
      </c>
      <c r="K123" s="16">
        <f t="shared" si="124"/>
        <v>0.41875000000000001</v>
      </c>
      <c r="L123" s="16">
        <f t="shared" si="125"/>
        <v>0.43979057591623039</v>
      </c>
      <c r="M123" s="16">
        <f t="shared" si="126"/>
        <v>0.26213592233009708</v>
      </c>
      <c r="N123" s="16">
        <f t="shared" si="127"/>
        <v>0.25</v>
      </c>
      <c r="O123" s="16">
        <f t="shared" si="128"/>
        <v>0.58208955223880599</v>
      </c>
      <c r="P123" s="16">
        <f t="shared" si="129"/>
        <v>0.62962962962962965</v>
      </c>
      <c r="Q123" s="16">
        <f t="shared" si="130"/>
        <v>5.7609865103110447E-2</v>
      </c>
      <c r="R123" s="19">
        <v>112</v>
      </c>
      <c r="S123" s="15">
        <f t="shared" si="131"/>
        <v>44113</v>
      </c>
      <c r="T123" s="16">
        <f t="shared" si="164"/>
        <v>0.38312500000000005</v>
      </c>
      <c r="U123" s="16">
        <f t="shared" si="166"/>
        <v>0.37277486910994773</v>
      </c>
      <c r="V123" s="16">
        <f t="shared" si="167"/>
        <v>0.19126213592233005</v>
      </c>
      <c r="W123" s="16">
        <f t="shared" si="168"/>
        <v>0.25972222222222224</v>
      </c>
      <c r="X123" s="16">
        <f t="shared" si="169"/>
        <v>0.41940298507462687</v>
      </c>
      <c r="Y123" s="16">
        <f t="shared" si="170"/>
        <v>0.48888888888888882</v>
      </c>
      <c r="Z123" s="16">
        <f t="shared" si="171"/>
        <v>8.3121044685981207E-2</v>
      </c>
      <c r="AB123" s="15">
        <f t="shared" si="132"/>
        <v>44113</v>
      </c>
      <c r="AC123" s="16">
        <f t="shared" si="172"/>
        <v>4.60924187667983</v>
      </c>
      <c r="AD123" s="16">
        <f t="shared" si="172"/>
        <v>4.4847230989244062</v>
      </c>
      <c r="AE123" s="16">
        <f t="shared" si="188"/>
        <v>2.3010073639580639</v>
      </c>
      <c r="AF123" s="16">
        <f t="shared" si="189"/>
        <v>3.1246265395654458</v>
      </c>
      <c r="AG123" s="16">
        <f t="shared" si="190"/>
        <v>5.0456895321644257</v>
      </c>
      <c r="AH123" s="16">
        <f t="shared" si="191"/>
        <v>5.8816499568290732</v>
      </c>
      <c r="AJ123" s="15">
        <f t="shared" si="133"/>
        <v>44122</v>
      </c>
      <c r="AK123" s="16">
        <f t="shared" ref="AK123" si="214">Y132</f>
        <v>0.67777777777777781</v>
      </c>
      <c r="AL123" s="16">
        <f t="shared" si="135"/>
        <v>6.1680061067568251E-2</v>
      </c>
      <c r="AM123" s="16">
        <f t="shared" si="136"/>
        <v>10.988604194721809</v>
      </c>
      <c r="AO123" s="15">
        <f t="shared" si="137"/>
        <v>44122</v>
      </c>
      <c r="AP123" s="16">
        <f t="shared" si="138"/>
        <v>0.50149253731343291</v>
      </c>
      <c r="AQ123" s="16">
        <f t="shared" si="139"/>
        <v>6.1680061067568251E-2</v>
      </c>
      <c r="AR123" s="16">
        <f t="shared" si="140"/>
        <v>8.1305454085732212</v>
      </c>
      <c r="AT123" s="15">
        <f t="shared" si="141"/>
        <v>44122</v>
      </c>
      <c r="AU123" s="16">
        <f t="shared" si="142"/>
        <v>0.33999999999999997</v>
      </c>
      <c r="AV123" s="16">
        <f t="shared" si="143"/>
        <v>6.1680061067568251E-2</v>
      </c>
      <c r="AW123" s="16">
        <f t="shared" si="144"/>
        <v>5.5123162025981527</v>
      </c>
      <c r="AY123" s="15">
        <f t="shared" si="145"/>
        <v>44122</v>
      </c>
      <c r="AZ123" s="16">
        <f t="shared" si="146"/>
        <v>0.35130890052356023</v>
      </c>
      <c r="BA123" s="16">
        <f t="shared" si="147"/>
        <v>6.1680061067568251E-2</v>
      </c>
      <c r="BB123" s="16">
        <f t="shared" si="148"/>
        <v>5.6956639543322467</v>
      </c>
      <c r="BD123" s="15">
        <f t="shared" si="149"/>
        <v>44122</v>
      </c>
      <c r="BE123" s="16">
        <f t="shared" si="150"/>
        <v>0.2</v>
      </c>
      <c r="BF123" s="16">
        <f t="shared" si="151"/>
        <v>6.1680061067568251E-2</v>
      </c>
      <c r="BG123" s="16">
        <f t="shared" si="152"/>
        <v>3.2425389427047961</v>
      </c>
      <c r="BI123" s="15">
        <f t="shared" si="153"/>
        <v>44122</v>
      </c>
      <c r="BJ123" s="16">
        <f t="shared" si="154"/>
        <v>0.18932038834951453</v>
      </c>
      <c r="BK123" s="16">
        <f t="shared" si="155"/>
        <v>6.1680061067568251E-2</v>
      </c>
      <c r="BL123" s="16">
        <f t="shared" si="156"/>
        <v>3.0693936593564812</v>
      </c>
    </row>
    <row r="124" spans="1:64" x14ac:dyDescent="0.25">
      <c r="A124" s="10">
        <v>44114</v>
      </c>
      <c r="B124" s="11">
        <v>-22</v>
      </c>
      <c r="C124" s="11">
        <v>3</v>
      </c>
      <c r="D124" s="11">
        <v>-13</v>
      </c>
      <c r="E124" s="11">
        <v>-63</v>
      </c>
      <c r="F124" s="11">
        <v>-7</v>
      </c>
      <c r="G124" s="11">
        <v>13</v>
      </c>
      <c r="H124" s="39">
        <v>2.5998738179219199E-2</v>
      </c>
      <c r="J124" s="15">
        <f t="shared" si="123"/>
        <v>44114</v>
      </c>
      <c r="K124" s="16">
        <f t="shared" si="124"/>
        <v>0.39374999999999999</v>
      </c>
      <c r="L124" s="16">
        <f t="shared" si="125"/>
        <v>0.42408376963350786</v>
      </c>
      <c r="M124" s="16">
        <f t="shared" si="126"/>
        <v>0.27184466019417475</v>
      </c>
      <c r="N124" s="16">
        <f t="shared" si="127"/>
        <v>0.27777777777777779</v>
      </c>
      <c r="O124" s="16">
        <f t="shared" si="128"/>
        <v>0.73134328358208955</v>
      </c>
      <c r="P124" s="16">
        <f t="shared" si="129"/>
        <v>0.51851851851851849</v>
      </c>
      <c r="Q124" s="16">
        <f t="shared" si="130"/>
        <v>3.5420148292693437E-2</v>
      </c>
      <c r="R124" s="19">
        <v>113</v>
      </c>
      <c r="S124" s="15">
        <f t="shared" si="131"/>
        <v>44114</v>
      </c>
      <c r="T124" s="16">
        <f t="shared" si="164"/>
        <v>0.37750000000000006</v>
      </c>
      <c r="U124" s="16">
        <f t="shared" si="166"/>
        <v>0.37434554973821987</v>
      </c>
      <c r="V124" s="16">
        <f t="shared" si="167"/>
        <v>0.19708737864077666</v>
      </c>
      <c r="W124" s="16">
        <f t="shared" si="168"/>
        <v>0.25972222222222224</v>
      </c>
      <c r="X124" s="16">
        <f t="shared" si="169"/>
        <v>0.44925373134328356</v>
      </c>
      <c r="Y124" s="16">
        <f t="shared" si="170"/>
        <v>0.48518518518518511</v>
      </c>
      <c r="Z124" s="16">
        <f t="shared" si="171"/>
        <v>8.1589813984662363E-2</v>
      </c>
      <c r="AB124" s="15">
        <f t="shared" si="132"/>
        <v>44114</v>
      </c>
      <c r="AC124" s="16">
        <f t="shared" si="172"/>
        <v>4.6268030476324444</v>
      </c>
      <c r="AD124" s="16">
        <f t="shared" si="172"/>
        <v>4.5881407427720218</v>
      </c>
      <c r="AE124" s="16">
        <f t="shared" si="188"/>
        <v>2.4155880374702909</v>
      </c>
      <c r="AF124" s="16">
        <f t="shared" si="189"/>
        <v>3.1832677332864865</v>
      </c>
      <c r="AG124" s="16">
        <f t="shared" si="190"/>
        <v>5.5062477704353681</v>
      </c>
      <c r="AH124" s="16">
        <f t="shared" si="191"/>
        <v>5.9466391880289429</v>
      </c>
      <c r="AJ124" s="15">
        <f t="shared" si="133"/>
        <v>44123</v>
      </c>
      <c r="AK124" s="16">
        <f t="shared" ref="AK124" si="215">Y133</f>
        <v>0.68148148148148147</v>
      </c>
      <c r="AL124" s="16">
        <f t="shared" si="135"/>
        <v>6.539769477800747E-2</v>
      </c>
      <c r="AM124" s="16">
        <f t="shared" si="136"/>
        <v>10.420573443678267</v>
      </c>
      <c r="AO124" s="15">
        <f t="shared" si="137"/>
        <v>44123</v>
      </c>
      <c r="AP124" s="16">
        <f t="shared" si="138"/>
        <v>0.4925373134328358</v>
      </c>
      <c r="AQ124" s="16">
        <f t="shared" si="139"/>
        <v>6.539769477800747E-2</v>
      </c>
      <c r="AR124" s="16">
        <f t="shared" si="140"/>
        <v>7.5314170492515693</v>
      </c>
      <c r="AT124" s="15">
        <f t="shared" si="141"/>
        <v>44123</v>
      </c>
      <c r="AU124" s="16">
        <f t="shared" si="142"/>
        <v>0.34312500000000001</v>
      </c>
      <c r="AV124" s="16">
        <f t="shared" si="143"/>
        <v>6.539769477800747E-2</v>
      </c>
      <c r="AW124" s="16">
        <f t="shared" si="144"/>
        <v>5.246744570504176</v>
      </c>
      <c r="AY124" s="15">
        <f t="shared" si="145"/>
        <v>44123</v>
      </c>
      <c r="AZ124" s="16">
        <f t="shared" si="146"/>
        <v>0.35078534031413611</v>
      </c>
      <c r="BA124" s="16">
        <f t="shared" si="147"/>
        <v>6.539769477800747E-2</v>
      </c>
      <c r="BB124" s="16">
        <f t="shared" si="148"/>
        <v>5.3638792851166581</v>
      </c>
      <c r="BD124" s="15">
        <f t="shared" si="149"/>
        <v>44123</v>
      </c>
      <c r="BE124" s="16">
        <f t="shared" si="150"/>
        <v>0.19444444444444445</v>
      </c>
      <c r="BF124" s="16">
        <f t="shared" si="151"/>
        <v>6.539769477800747E-2</v>
      </c>
      <c r="BG124" s="16">
        <f t="shared" si="152"/>
        <v>2.9732614445277661</v>
      </c>
      <c r="BI124" s="15">
        <f t="shared" si="153"/>
        <v>44123</v>
      </c>
      <c r="BJ124" s="16">
        <f t="shared" si="154"/>
        <v>0.18252427184466016</v>
      </c>
      <c r="BK124" s="16">
        <f t="shared" si="155"/>
        <v>6.539769477800747E-2</v>
      </c>
      <c r="BL124" s="16">
        <f t="shared" si="156"/>
        <v>2.7909893837120552</v>
      </c>
    </row>
    <row r="125" spans="1:64" x14ac:dyDescent="0.25">
      <c r="A125" s="10">
        <v>44115</v>
      </c>
      <c r="B125" s="11">
        <v>-80</v>
      </c>
      <c r="C125" s="11">
        <v>-68</v>
      </c>
      <c r="D125" s="11">
        <v>-30</v>
      </c>
      <c r="E125" s="11">
        <v>-74</v>
      </c>
      <c r="F125" s="11">
        <v>-42</v>
      </c>
      <c r="G125" s="11">
        <v>24</v>
      </c>
      <c r="H125" s="39">
        <v>1.89977243528709E-2</v>
      </c>
      <c r="J125" s="15">
        <f t="shared" si="123"/>
        <v>44115</v>
      </c>
      <c r="K125" s="16">
        <f t="shared" si="124"/>
        <v>3.125E-2</v>
      </c>
      <c r="L125" s="16">
        <f t="shared" si="125"/>
        <v>5.2356020942408377E-2</v>
      </c>
      <c r="M125" s="16">
        <f t="shared" si="126"/>
        <v>0.10679611650485436</v>
      </c>
      <c r="N125" s="16">
        <f t="shared" si="127"/>
        <v>0.125</v>
      </c>
      <c r="O125" s="16">
        <f t="shared" si="128"/>
        <v>0.20895522388059701</v>
      </c>
      <c r="P125" s="16">
        <f t="shared" si="129"/>
        <v>0.92592592592592593</v>
      </c>
      <c r="Q125" s="16">
        <f t="shared" si="130"/>
        <v>2.5882110476432726E-2</v>
      </c>
      <c r="R125" s="19">
        <v>114</v>
      </c>
      <c r="S125" s="15">
        <f t="shared" si="131"/>
        <v>44115</v>
      </c>
      <c r="T125" s="16">
        <f t="shared" si="164"/>
        <v>0.33875</v>
      </c>
      <c r="U125" s="16">
        <f t="shared" si="166"/>
        <v>0.34188481675392668</v>
      </c>
      <c r="V125" s="16">
        <f t="shared" si="167"/>
        <v>0.187378640776699</v>
      </c>
      <c r="W125" s="16">
        <f t="shared" si="168"/>
        <v>0.24027777777777776</v>
      </c>
      <c r="X125" s="16">
        <f t="shared" si="169"/>
        <v>0.42835820895522392</v>
      </c>
      <c r="Y125" s="16">
        <f t="shared" si="170"/>
        <v>0.53333333333333333</v>
      </c>
      <c r="Z125" s="16">
        <f t="shared" si="171"/>
        <v>7.9658057683688471E-2</v>
      </c>
      <c r="AB125" s="15">
        <f t="shared" si="132"/>
        <v>44115</v>
      </c>
      <c r="AC125" s="16">
        <f t="shared" si="172"/>
        <v>4.2525515917690475</v>
      </c>
      <c r="AD125" s="16">
        <f t="shared" si="172"/>
        <v>4.2919050086747745</v>
      </c>
      <c r="AE125" s="16">
        <f t="shared" si="188"/>
        <v>2.3522873419881085</v>
      </c>
      <c r="AF125" s="16">
        <f t="shared" si="189"/>
        <v>3.0163650076918618</v>
      </c>
      <c r="AG125" s="16">
        <f t="shared" si="190"/>
        <v>5.3774623862431756</v>
      </c>
      <c r="AH125" s="16">
        <f t="shared" si="191"/>
        <v>6.6952841789229769</v>
      </c>
      <c r="AJ125" s="15">
        <f t="shared" si="133"/>
        <v>44124</v>
      </c>
      <c r="AK125" s="16">
        <f t="shared" ref="AK125" si="216">Y134</f>
        <v>0.6962962962962963</v>
      </c>
      <c r="AL125" s="16">
        <f t="shared" si="135"/>
        <v>7.1334300169488371E-2</v>
      </c>
      <c r="AM125" s="16">
        <f t="shared" si="136"/>
        <v>9.7610307333486848</v>
      </c>
      <c r="AO125" s="15">
        <f t="shared" si="137"/>
        <v>44124</v>
      </c>
      <c r="AP125" s="16">
        <f t="shared" si="138"/>
        <v>0.46716417910447755</v>
      </c>
      <c r="AQ125" s="16">
        <f t="shared" si="139"/>
        <v>7.1334300169488371E-2</v>
      </c>
      <c r="AR125" s="16">
        <f t="shared" si="140"/>
        <v>6.5489417852913405</v>
      </c>
      <c r="AT125" s="15">
        <f t="shared" si="141"/>
        <v>44124</v>
      </c>
      <c r="AU125" s="16">
        <f t="shared" si="142"/>
        <v>0.34250000000000008</v>
      </c>
      <c r="AV125" s="16">
        <f t="shared" si="143"/>
        <v>7.1334300169488371E-2</v>
      </c>
      <c r="AW125" s="16">
        <f t="shared" si="144"/>
        <v>4.801336792906489</v>
      </c>
      <c r="AY125" s="15">
        <f t="shared" si="145"/>
        <v>44124</v>
      </c>
      <c r="AZ125" s="16">
        <f t="shared" si="146"/>
        <v>0.34293193717277487</v>
      </c>
      <c r="BA125" s="16">
        <f t="shared" si="147"/>
        <v>7.1334300169488371E-2</v>
      </c>
      <c r="BB125" s="16">
        <f t="shared" si="148"/>
        <v>4.8073919048477078</v>
      </c>
      <c r="BD125" s="15">
        <f t="shared" si="149"/>
        <v>44124</v>
      </c>
      <c r="BE125" s="16">
        <f t="shared" si="150"/>
        <v>0.18611111111111112</v>
      </c>
      <c r="BF125" s="16">
        <f t="shared" si="151"/>
        <v>7.1334300169488371E-2</v>
      </c>
      <c r="BG125" s="16">
        <f t="shared" si="152"/>
        <v>2.6089989061211245</v>
      </c>
      <c r="BI125" s="15">
        <f t="shared" si="153"/>
        <v>44124</v>
      </c>
      <c r="BJ125" s="16">
        <f t="shared" si="154"/>
        <v>0.17087378640776696</v>
      </c>
      <c r="BK125" s="16">
        <f t="shared" si="155"/>
        <v>7.1334300169488371E-2</v>
      </c>
      <c r="BL125" s="16">
        <f t="shared" si="156"/>
        <v>2.395394445614178</v>
      </c>
    </row>
    <row r="126" spans="1:64" x14ac:dyDescent="0.25">
      <c r="A126" s="10">
        <v>44116</v>
      </c>
      <c r="B126" s="11">
        <v>-12</v>
      </c>
      <c r="C126" s="11">
        <v>21</v>
      </c>
      <c r="D126" s="11">
        <v>-17</v>
      </c>
      <c r="E126" s="11">
        <v>-64</v>
      </c>
      <c r="F126" s="11">
        <v>-22</v>
      </c>
      <c r="G126" s="11">
        <v>15</v>
      </c>
      <c r="H126" s="39">
        <v>4.0324031635198702E-2</v>
      </c>
      <c r="J126" s="15">
        <f t="shared" si="123"/>
        <v>44116</v>
      </c>
      <c r="K126" s="16">
        <f t="shared" si="124"/>
        <v>0.45624999999999999</v>
      </c>
      <c r="L126" s="16">
        <f t="shared" si="125"/>
        <v>0.51832460732984298</v>
      </c>
      <c r="M126" s="16">
        <f t="shared" si="126"/>
        <v>0.23300970873786409</v>
      </c>
      <c r="N126" s="16">
        <f t="shared" si="127"/>
        <v>0.2638888888888889</v>
      </c>
      <c r="O126" s="16">
        <f t="shared" si="128"/>
        <v>0.5074626865671642</v>
      </c>
      <c r="P126" s="16">
        <f t="shared" si="129"/>
        <v>0.59259259259259256</v>
      </c>
      <c r="Q126" s="16">
        <f t="shared" si="130"/>
        <v>5.4936634633277193E-2</v>
      </c>
      <c r="R126" s="19">
        <v>115</v>
      </c>
      <c r="S126" s="15">
        <f t="shared" si="131"/>
        <v>44116</v>
      </c>
      <c r="T126" s="16">
        <f t="shared" si="164"/>
        <v>0.34437499999999999</v>
      </c>
      <c r="U126" s="16">
        <f t="shared" si="166"/>
        <v>0.35654450261780107</v>
      </c>
      <c r="V126" s="16">
        <f t="shared" si="167"/>
        <v>0.19514563106796112</v>
      </c>
      <c r="W126" s="16">
        <f t="shared" si="168"/>
        <v>0.24166666666666664</v>
      </c>
      <c r="X126" s="16">
        <f t="shared" si="169"/>
        <v>0.43731343283582091</v>
      </c>
      <c r="Y126" s="16">
        <f t="shared" si="170"/>
        <v>0.54814814814814805</v>
      </c>
      <c r="Z126" s="16">
        <f t="shared" si="171"/>
        <v>8.3458619588220512E-2</v>
      </c>
      <c r="AB126" s="15">
        <f t="shared" si="132"/>
        <v>44116</v>
      </c>
      <c r="AC126" s="16">
        <f t="shared" si="172"/>
        <v>4.1262963813579017</v>
      </c>
      <c r="AD126" s="16">
        <f t="shared" si="172"/>
        <v>4.2721111896766182</v>
      </c>
      <c r="AE126" s="16">
        <f t="shared" si="188"/>
        <v>2.3382321925619807</v>
      </c>
      <c r="AF126" s="16">
        <f t="shared" si="189"/>
        <v>2.8956465834090537</v>
      </c>
      <c r="AG126" s="16">
        <f t="shared" si="190"/>
        <v>5.2398833696686742</v>
      </c>
      <c r="AH126" s="16">
        <f t="shared" si="191"/>
        <v>6.5679033616021441</v>
      </c>
      <c r="AJ126" s="15">
        <f t="shared" si="133"/>
        <v>44125</v>
      </c>
      <c r="AK126" s="16">
        <f t="shared" ref="AK126" si="217">Y135</f>
        <v>0.66296296296296298</v>
      </c>
      <c r="AL126" s="16">
        <f t="shared" si="135"/>
        <v>7.5624974693159125E-2</v>
      </c>
      <c r="AM126" s="16">
        <f t="shared" si="136"/>
        <v>8.7664553363868194</v>
      </c>
      <c r="AO126" s="15">
        <f t="shared" si="137"/>
        <v>44125</v>
      </c>
      <c r="AP126" s="16">
        <f t="shared" si="138"/>
        <v>0.49402985074626854</v>
      </c>
      <c r="AQ126" s="16">
        <f t="shared" si="139"/>
        <v>7.5624974693159125E-2</v>
      </c>
      <c r="AR126" s="16">
        <f t="shared" si="140"/>
        <v>6.5326283116225285</v>
      </c>
      <c r="AT126" s="15">
        <f t="shared" si="141"/>
        <v>44125</v>
      </c>
      <c r="AU126" s="16">
        <f t="shared" si="142"/>
        <v>0.38250000000000006</v>
      </c>
      <c r="AV126" s="16">
        <f t="shared" si="143"/>
        <v>7.5624974693159125E-2</v>
      </c>
      <c r="AW126" s="16">
        <f t="shared" si="144"/>
        <v>5.057852932208653</v>
      </c>
      <c r="AY126" s="15">
        <f t="shared" si="145"/>
        <v>44125</v>
      </c>
      <c r="AZ126" s="16">
        <f t="shared" si="146"/>
        <v>0.38010471204188478</v>
      </c>
      <c r="BA126" s="16">
        <f t="shared" si="147"/>
        <v>7.5624974693159125E-2</v>
      </c>
      <c r="BB126" s="16">
        <f t="shared" si="148"/>
        <v>5.0261796924114313</v>
      </c>
      <c r="BD126" s="15">
        <f t="shared" si="149"/>
        <v>44125</v>
      </c>
      <c r="BE126" s="16">
        <f t="shared" si="150"/>
        <v>0.19166666666666668</v>
      </c>
      <c r="BF126" s="16">
        <f t="shared" si="151"/>
        <v>7.5624974693159125E-2</v>
      </c>
      <c r="BG126" s="16">
        <f t="shared" si="152"/>
        <v>2.5344361098213293</v>
      </c>
      <c r="BI126" s="15">
        <f t="shared" si="153"/>
        <v>44125</v>
      </c>
      <c r="BJ126" s="16">
        <f t="shared" si="154"/>
        <v>0.17766990291262133</v>
      </c>
      <c r="BK126" s="16">
        <f t="shared" si="155"/>
        <v>7.5624974693159125E-2</v>
      </c>
      <c r="BL126" s="16">
        <f t="shared" si="156"/>
        <v>2.3493548742792898</v>
      </c>
    </row>
    <row r="127" spans="1:64" x14ac:dyDescent="0.25">
      <c r="A127" s="10">
        <v>44117</v>
      </c>
      <c r="B127" s="11">
        <v>-18</v>
      </c>
      <c r="C127" s="11">
        <v>-2</v>
      </c>
      <c r="D127" s="11">
        <v>-22</v>
      </c>
      <c r="E127" s="11">
        <v>-65</v>
      </c>
      <c r="F127" s="11">
        <v>-23</v>
      </c>
      <c r="G127" s="11">
        <v>16</v>
      </c>
      <c r="H127" s="39">
        <v>7.3769951085431801E-2</v>
      </c>
      <c r="J127" s="15">
        <f t="shared" si="123"/>
        <v>44117</v>
      </c>
      <c r="K127" s="16">
        <f t="shared" si="124"/>
        <v>0.41875000000000001</v>
      </c>
      <c r="L127" s="16">
        <f t="shared" si="125"/>
        <v>0.39790575916230364</v>
      </c>
      <c r="M127" s="16">
        <f t="shared" si="126"/>
        <v>0.18446601941747573</v>
      </c>
      <c r="N127" s="16">
        <f t="shared" si="127"/>
        <v>0.25</v>
      </c>
      <c r="O127" s="16">
        <f t="shared" si="128"/>
        <v>0.4925373134328358</v>
      </c>
      <c r="P127" s="16">
        <f t="shared" si="129"/>
        <v>0.62962962962962965</v>
      </c>
      <c r="Q127" s="16">
        <f t="shared" si="130"/>
        <v>0.10050267012878576</v>
      </c>
      <c r="R127" s="19">
        <v>116</v>
      </c>
      <c r="S127" s="15">
        <f t="shared" si="131"/>
        <v>44117</v>
      </c>
      <c r="T127" s="16">
        <f t="shared" si="164"/>
        <v>0.34812500000000002</v>
      </c>
      <c r="U127" s="16">
        <f t="shared" si="166"/>
        <v>0.35706806282722514</v>
      </c>
      <c r="V127" s="16">
        <f t="shared" si="167"/>
        <v>0.19223300970873783</v>
      </c>
      <c r="W127" s="16">
        <f t="shared" si="168"/>
        <v>0.24305555555555552</v>
      </c>
      <c r="X127" s="16">
        <f t="shared" si="169"/>
        <v>0.43283582089552242</v>
      </c>
      <c r="Y127" s="16">
        <f t="shared" si="170"/>
        <v>0.57777777777777772</v>
      </c>
      <c r="Z127" s="16">
        <f t="shared" si="171"/>
        <v>8.8651078794891966E-2</v>
      </c>
      <c r="AB127" s="15">
        <f t="shared" si="132"/>
        <v>44117</v>
      </c>
      <c r="AC127" s="16">
        <f t="shared" si="172"/>
        <v>3.9269121677068504</v>
      </c>
      <c r="AD127" s="16">
        <f t="shared" si="172"/>
        <v>4.0277915134384044</v>
      </c>
      <c r="AE127" s="16">
        <f t="shared" si="188"/>
        <v>2.1684226782338287</v>
      </c>
      <c r="AF127" s="16">
        <f t="shared" si="189"/>
        <v>2.7417100712096496</v>
      </c>
      <c r="AG127" s="16">
        <f t="shared" si="190"/>
        <v>4.8824653549558636</v>
      </c>
      <c r="AH127" s="16">
        <f t="shared" si="191"/>
        <v>6.5174365121326536</v>
      </c>
      <c r="AJ127" s="15">
        <f t="shared" si="133"/>
        <v>44126</v>
      </c>
      <c r="AK127" s="16">
        <f t="shared" ref="AK127" si="218">Y136</f>
        <v>0.65555555555555556</v>
      </c>
      <c r="AL127" s="16">
        <f t="shared" si="135"/>
        <v>7.9666482870899474E-2</v>
      </c>
      <c r="AM127" s="16">
        <f t="shared" si="136"/>
        <v>8.2287498070912886</v>
      </c>
      <c r="AO127" s="15">
        <f t="shared" si="137"/>
        <v>44126</v>
      </c>
      <c r="AP127" s="16">
        <f t="shared" si="138"/>
        <v>0.4925373134328358</v>
      </c>
      <c r="AQ127" s="16">
        <f t="shared" si="139"/>
        <v>7.9666482870899474E-2</v>
      </c>
      <c r="AR127" s="16">
        <f t="shared" si="140"/>
        <v>6.1824910010273531</v>
      </c>
      <c r="AT127" s="15">
        <f t="shared" si="141"/>
        <v>44126</v>
      </c>
      <c r="AU127" s="16">
        <f t="shared" si="142"/>
        <v>0.38062500000000005</v>
      </c>
      <c r="AV127" s="16">
        <f t="shared" si="143"/>
        <v>7.9666482870899474E-2</v>
      </c>
      <c r="AW127" s="16">
        <f t="shared" si="144"/>
        <v>4.7777306877825598</v>
      </c>
      <c r="AY127" s="15">
        <f t="shared" si="145"/>
        <v>44126</v>
      </c>
      <c r="AZ127" s="16">
        <f t="shared" si="146"/>
        <v>0.37015706806282728</v>
      </c>
      <c r="BA127" s="16">
        <f t="shared" si="147"/>
        <v>7.9666482870899474E-2</v>
      </c>
      <c r="BB127" s="16">
        <f t="shared" si="148"/>
        <v>4.6463337494473231</v>
      </c>
      <c r="BD127" s="15">
        <f t="shared" si="149"/>
        <v>44126</v>
      </c>
      <c r="BE127" s="16">
        <f t="shared" si="150"/>
        <v>0.18333333333333332</v>
      </c>
      <c r="BF127" s="16">
        <f t="shared" si="151"/>
        <v>7.9666482870899474E-2</v>
      </c>
      <c r="BG127" s="16">
        <f t="shared" si="152"/>
        <v>2.3012605392712926</v>
      </c>
      <c r="BI127" s="15">
        <f t="shared" si="153"/>
        <v>44126</v>
      </c>
      <c r="BJ127" s="16">
        <f t="shared" si="154"/>
        <v>0.18737864077669902</v>
      </c>
      <c r="BK127" s="16">
        <f t="shared" si="155"/>
        <v>7.9666482870899474E-2</v>
      </c>
      <c r="BL127" s="16">
        <f t="shared" si="156"/>
        <v>2.3520385741184087</v>
      </c>
    </row>
    <row r="128" spans="1:64" x14ac:dyDescent="0.25">
      <c r="A128" s="10">
        <v>44118</v>
      </c>
      <c r="B128" s="11">
        <v>-20</v>
      </c>
      <c r="C128" s="11">
        <v>1</v>
      </c>
      <c r="D128" s="11">
        <v>-22</v>
      </c>
      <c r="E128" s="11">
        <v>-67</v>
      </c>
      <c r="F128" s="11">
        <v>-24</v>
      </c>
      <c r="G128" s="11">
        <v>17</v>
      </c>
      <c r="H128" s="39">
        <v>1.00899755954742E-2</v>
      </c>
      <c r="J128" s="15">
        <f t="shared" si="123"/>
        <v>44118</v>
      </c>
      <c r="K128" s="16">
        <f t="shared" si="124"/>
        <v>0.40625</v>
      </c>
      <c r="L128" s="16">
        <f t="shared" si="125"/>
        <v>0.41361256544502617</v>
      </c>
      <c r="M128" s="16">
        <f t="shared" si="126"/>
        <v>0.18446601941747573</v>
      </c>
      <c r="N128" s="16">
        <f t="shared" si="127"/>
        <v>0.22222222222222221</v>
      </c>
      <c r="O128" s="16">
        <f t="shared" si="128"/>
        <v>0.47761194029850745</v>
      </c>
      <c r="P128" s="16">
        <f t="shared" si="129"/>
        <v>0.66666666666666663</v>
      </c>
      <c r="Q128" s="16">
        <f t="shared" si="130"/>
        <v>1.3746376050935219E-2</v>
      </c>
      <c r="R128" s="19">
        <v>117</v>
      </c>
      <c r="S128" s="15">
        <f t="shared" si="131"/>
        <v>44118</v>
      </c>
      <c r="T128" s="16">
        <f t="shared" si="164"/>
        <v>0.38624999999999998</v>
      </c>
      <c r="U128" s="16">
        <f t="shared" si="166"/>
        <v>0.39581151832460731</v>
      </c>
      <c r="V128" s="16">
        <f t="shared" si="167"/>
        <v>0.20582524271844654</v>
      </c>
      <c r="W128" s="16">
        <f t="shared" si="168"/>
        <v>0.25694444444444448</v>
      </c>
      <c r="X128" s="16">
        <f t="shared" si="169"/>
        <v>0.4731343283582089</v>
      </c>
      <c r="Y128" s="16">
        <f t="shared" si="170"/>
        <v>0.57037037037037042</v>
      </c>
      <c r="Z128" s="16">
        <f t="shared" si="171"/>
        <v>8.4059866587743365E-2</v>
      </c>
      <c r="AB128" s="15">
        <f t="shared" si="132"/>
        <v>44118</v>
      </c>
      <c r="AC128" s="16">
        <f t="shared" si="172"/>
        <v>4.5949394839548612</v>
      </c>
      <c r="AD128" s="16">
        <f t="shared" si="172"/>
        <v>4.7086860161912272</v>
      </c>
      <c r="AE128" s="16">
        <f t="shared" si="188"/>
        <v>2.4485554292856513</v>
      </c>
      <c r="AF128" s="16">
        <f t="shared" si="189"/>
        <v>3.0566839429401274</v>
      </c>
      <c r="AG128" s="16">
        <f t="shared" si="190"/>
        <v>5.6285400817801898</v>
      </c>
      <c r="AH128" s="16">
        <f t="shared" si="191"/>
        <v>6.7852875994634898</v>
      </c>
      <c r="AJ128" s="15">
        <f t="shared" si="133"/>
        <v>44127</v>
      </c>
      <c r="AK128" s="16">
        <f t="shared" ref="AK128" si="219">Y137</f>
        <v>0.64814814814814814</v>
      </c>
      <c r="AL128" s="16">
        <f t="shared" si="135"/>
        <v>7.4922863098889514E-2</v>
      </c>
      <c r="AM128" s="16">
        <f t="shared" si="136"/>
        <v>8.6508726620960488</v>
      </c>
      <c r="AO128" s="15">
        <f t="shared" si="137"/>
        <v>44127</v>
      </c>
      <c r="AP128" s="16">
        <f t="shared" si="138"/>
        <v>0.49552238805970139</v>
      </c>
      <c r="AQ128" s="16">
        <f t="shared" si="139"/>
        <v>7.4922863098889514E-2</v>
      </c>
      <c r="AR128" s="16">
        <f t="shared" si="140"/>
        <v>6.6137673810685689</v>
      </c>
      <c r="AT128" s="15">
        <f t="shared" si="141"/>
        <v>44127</v>
      </c>
      <c r="AU128" s="16">
        <f t="shared" si="142"/>
        <v>0.37812499999999999</v>
      </c>
      <c r="AV128" s="16">
        <f t="shared" si="143"/>
        <v>7.4922863098889514E-2</v>
      </c>
      <c r="AW128" s="16">
        <f t="shared" si="144"/>
        <v>5.0468573191192485</v>
      </c>
      <c r="AY128" s="15">
        <f t="shared" si="145"/>
        <v>44127</v>
      </c>
      <c r="AZ128" s="16">
        <f t="shared" si="146"/>
        <v>0.3680628272251309</v>
      </c>
      <c r="BA128" s="16">
        <f t="shared" si="147"/>
        <v>7.4922863098889514E-2</v>
      </c>
      <c r="BB128" s="16">
        <f t="shared" si="148"/>
        <v>4.9125568885338851</v>
      </c>
      <c r="BD128" s="15">
        <f t="shared" si="149"/>
        <v>44127</v>
      </c>
      <c r="BE128" s="16">
        <f t="shared" si="150"/>
        <v>0.17222222222222222</v>
      </c>
      <c r="BF128" s="16">
        <f t="shared" si="151"/>
        <v>7.4922863098889514E-2</v>
      </c>
      <c r="BG128" s="16">
        <f t="shared" si="152"/>
        <v>2.298660450214093</v>
      </c>
      <c r="BI128" s="15">
        <f t="shared" si="153"/>
        <v>44127</v>
      </c>
      <c r="BJ128" s="16">
        <f t="shared" si="154"/>
        <v>0.19514563106796118</v>
      </c>
      <c r="BK128" s="16">
        <f t="shared" si="155"/>
        <v>7.4922863098889514E-2</v>
      </c>
      <c r="BL128" s="16">
        <f t="shared" si="156"/>
        <v>2.6046205790399588</v>
      </c>
    </row>
    <row r="129" spans="1:64" x14ac:dyDescent="0.25">
      <c r="A129" s="10">
        <v>44119</v>
      </c>
      <c r="B129" s="11">
        <v>-12</v>
      </c>
      <c r="C129" s="11">
        <v>0</v>
      </c>
      <c r="D129" s="11">
        <v>-18</v>
      </c>
      <c r="E129" s="11">
        <v>-69</v>
      </c>
      <c r="F129" s="11">
        <v>-21</v>
      </c>
      <c r="G129" s="11">
        <v>15</v>
      </c>
      <c r="H129" s="39">
        <v>4.0427543566125303E-2</v>
      </c>
      <c r="J129" s="15">
        <f t="shared" si="123"/>
        <v>44119</v>
      </c>
      <c r="K129" s="16">
        <f t="shared" si="124"/>
        <v>0.45624999999999999</v>
      </c>
      <c r="L129" s="16">
        <f t="shared" si="125"/>
        <v>0.40837696335078533</v>
      </c>
      <c r="M129" s="16">
        <f t="shared" si="126"/>
        <v>0.22330097087378642</v>
      </c>
      <c r="N129" s="16">
        <f t="shared" si="127"/>
        <v>0.19444444444444445</v>
      </c>
      <c r="O129" s="16">
        <f t="shared" si="128"/>
        <v>0.52238805970149249</v>
      </c>
      <c r="P129" s="16">
        <f t="shared" si="129"/>
        <v>0.59259259259259256</v>
      </c>
      <c r="Q129" s="16">
        <f t="shared" si="130"/>
        <v>5.507765716745594E-2</v>
      </c>
      <c r="R129" s="19">
        <v>118</v>
      </c>
      <c r="S129" s="15">
        <f t="shared" si="131"/>
        <v>44119</v>
      </c>
      <c r="T129" s="16">
        <f t="shared" si="164"/>
        <v>0.38687499999999997</v>
      </c>
      <c r="U129" s="16">
        <f t="shared" si="166"/>
        <v>0.39214659685863873</v>
      </c>
      <c r="V129" s="16">
        <f t="shared" si="167"/>
        <v>0.21262135922330092</v>
      </c>
      <c r="W129" s="16">
        <f t="shared" si="168"/>
        <v>0.24583333333333335</v>
      </c>
      <c r="X129" s="16">
        <f t="shared" si="169"/>
        <v>0.48358208955223886</v>
      </c>
      <c r="Y129" s="16">
        <f t="shared" si="170"/>
        <v>0.59259259259259267</v>
      </c>
      <c r="Z129" s="16">
        <f t="shared" si="171"/>
        <v>8.1189992845378547E-2</v>
      </c>
      <c r="AB129" s="15">
        <f t="shared" si="132"/>
        <v>44119</v>
      </c>
      <c r="AC129" s="16">
        <f t="shared" si="172"/>
        <v>4.7650576929693802</v>
      </c>
      <c r="AD129" s="16">
        <f t="shared" si="172"/>
        <v>4.8299868384698383</v>
      </c>
      <c r="AE129" s="16">
        <f t="shared" si="188"/>
        <v>2.6188123901947558</v>
      </c>
      <c r="AF129" s="16">
        <f t="shared" si="189"/>
        <v>3.0278772631684809</v>
      </c>
      <c r="AG129" s="16">
        <f t="shared" si="190"/>
        <v>5.9561784969385556</v>
      </c>
      <c r="AH129" s="16">
        <f t="shared" si="191"/>
        <v>7.2988378471857924</v>
      </c>
      <c r="AJ129" s="15">
        <f t="shared" si="133"/>
        <v>44128</v>
      </c>
      <c r="AK129" s="16">
        <f t="shared" ref="AK129" si="220">Y138</f>
        <v>0.62222222222222212</v>
      </c>
      <c r="AL129" s="16">
        <f t="shared" si="135"/>
        <v>7.7955497019731701E-2</v>
      </c>
      <c r="AM129" s="16">
        <f t="shared" si="136"/>
        <v>7.9817619797193826</v>
      </c>
      <c r="AO129" s="15">
        <f t="shared" si="137"/>
        <v>44128</v>
      </c>
      <c r="AP129" s="16">
        <f t="shared" si="138"/>
        <v>0.51343283582089549</v>
      </c>
      <c r="AQ129" s="16">
        <f t="shared" si="139"/>
        <v>7.7955497019731701E-2</v>
      </c>
      <c r="AR129" s="16">
        <f t="shared" si="140"/>
        <v>6.5862300344379561</v>
      </c>
      <c r="AT129" s="15">
        <f t="shared" si="141"/>
        <v>44128</v>
      </c>
      <c r="AU129" s="16">
        <f t="shared" si="142"/>
        <v>0.37937499999999996</v>
      </c>
      <c r="AV129" s="16">
        <f t="shared" si="143"/>
        <v>7.7955497019731701E-2</v>
      </c>
      <c r="AW129" s="16">
        <f t="shared" si="144"/>
        <v>4.8665586713400657</v>
      </c>
      <c r="AY129" s="15">
        <f t="shared" si="145"/>
        <v>44128</v>
      </c>
      <c r="AZ129" s="16">
        <f t="shared" si="146"/>
        <v>0.36596858638743457</v>
      </c>
      <c r="BA129" s="16">
        <f t="shared" si="147"/>
        <v>7.7955497019731701E-2</v>
      </c>
      <c r="BB129" s="16">
        <f t="shared" si="148"/>
        <v>4.6945834531053334</v>
      </c>
      <c r="BD129" s="15">
        <f t="shared" si="149"/>
        <v>44128</v>
      </c>
      <c r="BE129" s="16">
        <f t="shared" si="150"/>
        <v>0.16388888888888886</v>
      </c>
      <c r="BF129" s="16">
        <f t="shared" si="151"/>
        <v>7.7955497019731701E-2</v>
      </c>
      <c r="BG129" s="16">
        <f t="shared" si="152"/>
        <v>2.1023390928725161</v>
      </c>
      <c r="BI129" s="15">
        <f t="shared" si="153"/>
        <v>44128</v>
      </c>
      <c r="BJ129" s="16">
        <f t="shared" si="154"/>
        <v>0.20970873786407768</v>
      </c>
      <c r="BK129" s="16">
        <f t="shared" si="155"/>
        <v>7.7955497019731701E-2</v>
      </c>
      <c r="BL129" s="16">
        <f t="shared" si="156"/>
        <v>2.6901084064796259</v>
      </c>
    </row>
    <row r="130" spans="1:64" x14ac:dyDescent="0.25">
      <c r="A130" s="10">
        <v>44120</v>
      </c>
      <c r="B130" s="11">
        <v>-21</v>
      </c>
      <c r="C130" s="11">
        <v>1</v>
      </c>
      <c r="D130" s="11">
        <v>-22</v>
      </c>
      <c r="E130" s="11">
        <v>-69</v>
      </c>
      <c r="F130" s="11">
        <v>-20</v>
      </c>
      <c r="G130" s="11">
        <v>18</v>
      </c>
      <c r="H130" s="39">
        <v>3.7145527300639199E-2</v>
      </c>
      <c r="J130" s="15">
        <f t="shared" si="123"/>
        <v>44120</v>
      </c>
      <c r="K130" s="16">
        <f t="shared" si="124"/>
        <v>0.4</v>
      </c>
      <c r="L130" s="16">
        <f t="shared" si="125"/>
        <v>0.41361256544502617</v>
      </c>
      <c r="M130" s="16">
        <f t="shared" si="126"/>
        <v>0.18446601941747573</v>
      </c>
      <c r="N130" s="16">
        <f t="shared" si="127"/>
        <v>0.19444444444444445</v>
      </c>
      <c r="O130" s="16">
        <f t="shared" si="128"/>
        <v>0.53731343283582089</v>
      </c>
      <c r="P130" s="16">
        <f t="shared" si="129"/>
        <v>0.70370370370370372</v>
      </c>
      <c r="Q130" s="16">
        <f t="shared" si="130"/>
        <v>5.0606305441799192E-2</v>
      </c>
      <c r="R130" s="19">
        <v>119</v>
      </c>
      <c r="S130" s="15">
        <f t="shared" si="131"/>
        <v>44120</v>
      </c>
      <c r="T130" s="16">
        <f t="shared" si="164"/>
        <v>0.38437500000000002</v>
      </c>
      <c r="U130" s="16">
        <f t="shared" si="166"/>
        <v>0.39371727748691099</v>
      </c>
      <c r="V130" s="16">
        <f t="shared" si="167"/>
        <v>0.21747572815533975</v>
      </c>
      <c r="W130" s="16">
        <f t="shared" si="168"/>
        <v>0.23333333333333339</v>
      </c>
      <c r="X130" s="16">
        <f t="shared" si="169"/>
        <v>0.49701492537313435</v>
      </c>
      <c r="Y130" s="16">
        <f t="shared" si="170"/>
        <v>0.62222222222222234</v>
      </c>
      <c r="Z130" s="16">
        <f t="shared" si="171"/>
        <v>8.491415866917891E-2</v>
      </c>
      <c r="AB130" s="15">
        <f t="shared" si="132"/>
        <v>44120</v>
      </c>
      <c r="AC130" s="16">
        <f t="shared" si="172"/>
        <v>4.5266302584178542</v>
      </c>
      <c r="AD130" s="16">
        <f t="shared" si="172"/>
        <v>4.6366505145603902</v>
      </c>
      <c r="AE130" s="16">
        <f t="shared" si="188"/>
        <v>2.561124452785474</v>
      </c>
      <c r="AF130" s="16">
        <f t="shared" si="189"/>
        <v>2.7478731108010828</v>
      </c>
      <c r="AG130" s="16">
        <f t="shared" si="190"/>
        <v>5.853145496141325</v>
      </c>
      <c r="AH130" s="16">
        <f t="shared" si="191"/>
        <v>7.3276616288028871</v>
      </c>
      <c r="AJ130" s="15">
        <f t="shared" si="133"/>
        <v>44129</v>
      </c>
      <c r="AK130" s="16">
        <f t="shared" ref="AK130" si="221">Y139</f>
        <v>0.64444444444444438</v>
      </c>
      <c r="AL130" s="16">
        <f t="shared" si="135"/>
        <v>9.7910086614158856E-2</v>
      </c>
      <c r="AM130" s="16">
        <f t="shared" si="136"/>
        <v>6.5820025977921128</v>
      </c>
      <c r="AO130" s="15">
        <f t="shared" si="137"/>
        <v>44129</v>
      </c>
      <c r="AP130" s="16">
        <f t="shared" si="138"/>
        <v>0.47611940298507455</v>
      </c>
      <c r="AQ130" s="16">
        <f t="shared" si="139"/>
        <v>9.7910086614158856E-2</v>
      </c>
      <c r="AR130" s="16">
        <f t="shared" si="140"/>
        <v>4.8628228147867096</v>
      </c>
      <c r="AT130" s="15">
        <f t="shared" si="141"/>
        <v>44129</v>
      </c>
      <c r="AU130" s="16">
        <f t="shared" si="142"/>
        <v>0.33562499999999995</v>
      </c>
      <c r="AV130" s="16">
        <f t="shared" si="143"/>
        <v>9.7910086614158856E-2</v>
      </c>
      <c r="AW130" s="16">
        <f t="shared" si="144"/>
        <v>3.4278899305096209</v>
      </c>
      <c r="AY130" s="15">
        <f t="shared" si="145"/>
        <v>44129</v>
      </c>
      <c r="AZ130" s="16">
        <f t="shared" si="146"/>
        <v>0.32827225130890053</v>
      </c>
      <c r="BA130" s="16">
        <f t="shared" si="147"/>
        <v>9.7910086614158856E-2</v>
      </c>
      <c r="BB130" s="16">
        <f t="shared" si="148"/>
        <v>3.3527929824283174</v>
      </c>
      <c r="BD130" s="15">
        <f t="shared" si="149"/>
        <v>44129</v>
      </c>
      <c r="BE130" s="16">
        <f t="shared" si="150"/>
        <v>0.14444444444444443</v>
      </c>
      <c r="BF130" s="16">
        <f t="shared" si="151"/>
        <v>9.7910086614158856E-2</v>
      </c>
      <c r="BG130" s="16">
        <f t="shared" si="152"/>
        <v>1.4752764443327151</v>
      </c>
      <c r="BI130" s="15">
        <f t="shared" si="153"/>
        <v>44129</v>
      </c>
      <c r="BJ130" s="16">
        <f t="shared" si="154"/>
        <v>0.19611650485436896</v>
      </c>
      <c r="BK130" s="16">
        <f t="shared" si="155"/>
        <v>9.7910086614158856E-2</v>
      </c>
      <c r="BL130" s="16">
        <f t="shared" si="156"/>
        <v>2.0030265689297062</v>
      </c>
    </row>
    <row r="131" spans="1:64" x14ac:dyDescent="0.25">
      <c r="A131" s="10">
        <v>44121</v>
      </c>
      <c r="B131" s="11">
        <v>-20</v>
      </c>
      <c r="C131" s="11">
        <v>4</v>
      </c>
      <c r="D131" s="11">
        <v>-16</v>
      </c>
      <c r="E131" s="11">
        <v>-70</v>
      </c>
      <c r="F131" s="11">
        <v>-7</v>
      </c>
      <c r="G131" s="11">
        <v>14</v>
      </c>
      <c r="H131" s="39">
        <v>2.8222283336237001E-2</v>
      </c>
      <c r="J131" s="15">
        <f t="shared" si="123"/>
        <v>44121</v>
      </c>
      <c r="K131" s="16">
        <f t="shared" si="124"/>
        <v>0.40625</v>
      </c>
      <c r="L131" s="16">
        <f t="shared" si="125"/>
        <v>0.4293193717277487</v>
      </c>
      <c r="M131" s="16">
        <f t="shared" si="126"/>
        <v>0.24271844660194175</v>
      </c>
      <c r="N131" s="16">
        <f t="shared" si="127"/>
        <v>0.18055555555555555</v>
      </c>
      <c r="O131" s="16">
        <f t="shared" si="128"/>
        <v>0.73134328358208955</v>
      </c>
      <c r="P131" s="16">
        <f t="shared" si="129"/>
        <v>0.55555555555555558</v>
      </c>
      <c r="Q131" s="16">
        <f t="shared" si="130"/>
        <v>3.8449460663707746E-2</v>
      </c>
      <c r="R131" s="19">
        <v>120</v>
      </c>
      <c r="S131" s="15">
        <f t="shared" si="131"/>
        <v>44121</v>
      </c>
      <c r="T131" s="16">
        <f t="shared" si="164"/>
        <v>0.38312499999999999</v>
      </c>
      <c r="U131" s="16">
        <f t="shared" si="166"/>
        <v>0.39371727748691099</v>
      </c>
      <c r="V131" s="16">
        <f t="shared" si="167"/>
        <v>0.22038834951456304</v>
      </c>
      <c r="W131" s="16">
        <f t="shared" si="168"/>
        <v>0.2208333333333333</v>
      </c>
      <c r="X131" s="16">
        <f t="shared" si="169"/>
        <v>0.52686567164179099</v>
      </c>
      <c r="Y131" s="16">
        <f t="shared" si="170"/>
        <v>0.63333333333333341</v>
      </c>
      <c r="Z131" s="16">
        <f t="shared" si="171"/>
        <v>4.6739020300625787E-2</v>
      </c>
      <c r="AB131" s="15">
        <f t="shared" si="132"/>
        <v>44121</v>
      </c>
      <c r="AC131" s="16">
        <f t="shared" si="172"/>
        <v>8.197112338592822</v>
      </c>
      <c r="AD131" s="16">
        <f t="shared" si="172"/>
        <v>8.4237383444179628</v>
      </c>
      <c r="AE131" s="16">
        <f t="shared" si="188"/>
        <v>4.7152967284513725</v>
      </c>
      <c r="AF131" s="16">
        <f t="shared" si="189"/>
        <v>4.7248173349148388</v>
      </c>
      <c r="AG131" s="16">
        <f t="shared" si="190"/>
        <v>11.272501397183476</v>
      </c>
      <c r="AH131" s="16">
        <f t="shared" si="191"/>
        <v>13.550419526548222</v>
      </c>
      <c r="AJ131" s="15">
        <f t="shared" si="133"/>
        <v>44130</v>
      </c>
      <c r="AK131" s="16">
        <f t="shared" ref="AK131" si="222">Y140</f>
        <v>0.62222222222222223</v>
      </c>
      <c r="AL131" s="16">
        <f t="shared" si="135"/>
        <v>0.10639599662023536</v>
      </c>
      <c r="AM131" s="16">
        <f t="shared" si="136"/>
        <v>5.8481732582772983</v>
      </c>
      <c r="AO131" s="15">
        <f t="shared" si="137"/>
        <v>44130</v>
      </c>
      <c r="AP131" s="16">
        <f t="shared" si="138"/>
        <v>0.4686567164179104</v>
      </c>
      <c r="AQ131" s="16">
        <f t="shared" si="139"/>
        <v>0.10639599662023536</v>
      </c>
      <c r="AR131" s="16">
        <f t="shared" si="140"/>
        <v>4.4048341225723995</v>
      </c>
      <c r="AT131" s="15">
        <f t="shared" si="141"/>
        <v>44130</v>
      </c>
      <c r="AU131" s="16">
        <f t="shared" si="142"/>
        <v>0.34062500000000001</v>
      </c>
      <c r="AV131" s="16">
        <f t="shared" si="143"/>
        <v>0.10639599662023536</v>
      </c>
      <c r="AW131" s="16">
        <f t="shared" si="144"/>
        <v>3.2014832401618469</v>
      </c>
      <c r="AY131" s="15">
        <f t="shared" si="145"/>
        <v>44130</v>
      </c>
      <c r="AZ131" s="16">
        <f t="shared" si="146"/>
        <v>0.33246073298429318</v>
      </c>
      <c r="BA131" s="16">
        <f t="shared" si="147"/>
        <v>0.10639599662023536</v>
      </c>
      <c r="BB131" s="16">
        <f t="shared" si="148"/>
        <v>3.1247485201060918</v>
      </c>
      <c r="BD131" s="15">
        <f t="shared" si="149"/>
        <v>44130</v>
      </c>
      <c r="BE131" s="16">
        <f t="shared" si="150"/>
        <v>0.14305555555555555</v>
      </c>
      <c r="BF131" s="16">
        <f t="shared" si="151"/>
        <v>0.10639599662023536</v>
      </c>
      <c r="BG131" s="16">
        <f t="shared" si="152"/>
        <v>1.3445576910771466</v>
      </c>
      <c r="BI131" s="15">
        <f t="shared" si="153"/>
        <v>44130</v>
      </c>
      <c r="BJ131" s="16">
        <f t="shared" si="154"/>
        <v>0.2058252427184466</v>
      </c>
      <c r="BK131" s="16">
        <f t="shared" si="155"/>
        <v>0.10639599662023536</v>
      </c>
      <c r="BL131" s="16">
        <f t="shared" si="156"/>
        <v>1.9345205576964433</v>
      </c>
    </row>
    <row r="132" spans="1:64" x14ac:dyDescent="0.25">
      <c r="A132" s="10">
        <v>44122</v>
      </c>
      <c r="B132" s="11">
        <v>-83</v>
      </c>
      <c r="C132" s="11">
        <v>-75</v>
      </c>
      <c r="D132" s="11">
        <v>-41</v>
      </c>
      <c r="E132" s="11">
        <v>-80</v>
      </c>
      <c r="F132" s="11">
        <v>-41</v>
      </c>
      <c r="G132" s="11">
        <v>25</v>
      </c>
      <c r="H132" s="39">
        <v>0.13547574723626599</v>
      </c>
      <c r="J132" s="15">
        <f t="shared" si="123"/>
        <v>44122</v>
      </c>
      <c r="K132" s="16">
        <f t="shared" si="124"/>
        <v>1.2500000000000001E-2</v>
      </c>
      <c r="L132" s="16">
        <f t="shared" si="125"/>
        <v>1.5706806282722512E-2</v>
      </c>
      <c r="M132" s="16">
        <f t="shared" si="126"/>
        <v>0</v>
      </c>
      <c r="N132" s="16">
        <f t="shared" si="127"/>
        <v>4.1666666666666664E-2</v>
      </c>
      <c r="O132" s="16">
        <f t="shared" si="128"/>
        <v>0.22388059701492538</v>
      </c>
      <c r="P132" s="16">
        <f t="shared" si="129"/>
        <v>0.96296296296296291</v>
      </c>
      <c r="Q132" s="16">
        <f t="shared" si="130"/>
        <v>0.18456938271748488</v>
      </c>
      <c r="R132" s="19">
        <v>121</v>
      </c>
      <c r="S132" s="15">
        <f t="shared" si="131"/>
        <v>44122</v>
      </c>
      <c r="T132" s="16">
        <f t="shared" si="164"/>
        <v>0.33999999999999997</v>
      </c>
      <c r="U132" s="16">
        <f t="shared" si="166"/>
        <v>0.35130890052356023</v>
      </c>
      <c r="V132" s="16">
        <f t="shared" si="167"/>
        <v>0.18932038834951453</v>
      </c>
      <c r="W132" s="16">
        <f t="shared" si="168"/>
        <v>0.2</v>
      </c>
      <c r="X132" s="16">
        <f t="shared" si="169"/>
        <v>0.50149253731343291</v>
      </c>
      <c r="Y132" s="16">
        <f t="shared" si="170"/>
        <v>0.67777777777777781</v>
      </c>
      <c r="Z132" s="16">
        <f t="shared" si="171"/>
        <v>6.1680061067568251E-2</v>
      </c>
      <c r="AB132" s="15">
        <f t="shared" si="132"/>
        <v>44122</v>
      </c>
      <c r="AC132" s="16">
        <f t="shared" si="172"/>
        <v>5.5123162025981527</v>
      </c>
      <c r="AD132" s="16">
        <f t="shared" si="172"/>
        <v>5.6956639543322467</v>
      </c>
      <c r="AE132" s="16">
        <f t="shared" si="188"/>
        <v>3.0693936593564812</v>
      </c>
      <c r="AF132" s="16">
        <f t="shared" si="189"/>
        <v>3.2425389427047961</v>
      </c>
      <c r="AG132" s="16">
        <f t="shared" si="190"/>
        <v>8.1305454085732212</v>
      </c>
      <c r="AH132" s="16">
        <f t="shared" si="191"/>
        <v>10.988604194721809</v>
      </c>
      <c r="AJ132" s="15">
        <f t="shared" si="133"/>
        <v>44131</v>
      </c>
      <c r="AK132" s="16">
        <f t="shared" ref="AK132" si="223">Y141</f>
        <v>0.61111111111111116</v>
      </c>
      <c r="AL132" s="16">
        <f t="shared" si="135"/>
        <v>0.10408833696969415</v>
      </c>
      <c r="AM132" s="16">
        <f t="shared" si="136"/>
        <v>5.8710815150119968</v>
      </c>
      <c r="AO132" s="15">
        <f t="shared" si="137"/>
        <v>44131</v>
      </c>
      <c r="AP132" s="16">
        <f t="shared" si="138"/>
        <v>0.44626865671641791</v>
      </c>
      <c r="AQ132" s="16">
        <f t="shared" si="139"/>
        <v>0.10408833696969415</v>
      </c>
      <c r="AR132" s="16">
        <f t="shared" si="140"/>
        <v>4.2874030819259925</v>
      </c>
      <c r="AT132" s="15">
        <f t="shared" si="141"/>
        <v>44131</v>
      </c>
      <c r="AU132" s="16">
        <f t="shared" si="142"/>
        <v>0.34562499999999996</v>
      </c>
      <c r="AV132" s="16">
        <f t="shared" si="143"/>
        <v>0.10408833696969415</v>
      </c>
      <c r="AW132" s="16">
        <f t="shared" si="144"/>
        <v>3.3204968977516707</v>
      </c>
      <c r="AY132" s="15">
        <f t="shared" si="145"/>
        <v>44131</v>
      </c>
      <c r="AZ132" s="16">
        <f t="shared" si="146"/>
        <v>0.33403141361256544</v>
      </c>
      <c r="BA132" s="16">
        <f t="shared" si="147"/>
        <v>0.10408833696969415</v>
      </c>
      <c r="BB132" s="16">
        <f t="shared" si="148"/>
        <v>3.2091147129175521</v>
      </c>
      <c r="BD132" s="15">
        <f t="shared" si="149"/>
        <v>44131</v>
      </c>
      <c r="BE132" s="16">
        <f t="shared" si="150"/>
        <v>0.14722222222222223</v>
      </c>
      <c r="BF132" s="16">
        <f t="shared" si="151"/>
        <v>0.10408833696969415</v>
      </c>
      <c r="BG132" s="16">
        <f t="shared" si="152"/>
        <v>1.4143969104347083</v>
      </c>
      <c r="BI132" s="15">
        <f t="shared" si="153"/>
        <v>44131</v>
      </c>
      <c r="BJ132" s="16">
        <f t="shared" si="154"/>
        <v>0.20970873786407768</v>
      </c>
      <c r="BK132" s="16">
        <f t="shared" si="155"/>
        <v>0.10408833696969415</v>
      </c>
      <c r="BL132" s="16">
        <f t="shared" si="156"/>
        <v>2.0147188817622808</v>
      </c>
    </row>
    <row r="133" spans="1:64" x14ac:dyDescent="0.25">
      <c r="A133" s="10">
        <v>44123</v>
      </c>
      <c r="B133" s="11">
        <v>-13</v>
      </c>
      <c r="C133" s="11">
        <v>5</v>
      </c>
      <c r="D133" s="11">
        <v>-21</v>
      </c>
      <c r="E133" s="11">
        <v>-69</v>
      </c>
      <c r="F133" s="11">
        <v>-23</v>
      </c>
      <c r="G133" s="11">
        <v>17</v>
      </c>
      <c r="H133" s="39">
        <v>6.9574007252356296E-2</v>
      </c>
      <c r="J133" s="15">
        <f t="shared" si="123"/>
        <v>44123</v>
      </c>
      <c r="K133" s="16">
        <f t="shared" si="124"/>
        <v>0.45</v>
      </c>
      <c r="L133" s="16">
        <f t="shared" si="125"/>
        <v>0.43455497382198954</v>
      </c>
      <c r="M133" s="16">
        <f t="shared" si="126"/>
        <v>0.1941747572815534</v>
      </c>
      <c r="N133" s="16">
        <f t="shared" si="127"/>
        <v>0.19444444444444445</v>
      </c>
      <c r="O133" s="16">
        <f t="shared" si="128"/>
        <v>0.4925373134328358</v>
      </c>
      <c r="P133" s="16">
        <f t="shared" si="129"/>
        <v>0.66666666666666663</v>
      </c>
      <c r="Q133" s="16">
        <f t="shared" si="130"/>
        <v>9.4786202207502585E-2</v>
      </c>
      <c r="R133" s="19">
        <v>122</v>
      </c>
      <c r="S133" s="15">
        <f t="shared" si="131"/>
        <v>44123</v>
      </c>
      <c r="T133" s="16">
        <f t="shared" si="164"/>
        <v>0.34312500000000001</v>
      </c>
      <c r="U133" s="16">
        <f t="shared" si="166"/>
        <v>0.35078534031413611</v>
      </c>
      <c r="V133" s="16">
        <f t="shared" si="167"/>
        <v>0.18252427184466016</v>
      </c>
      <c r="W133" s="16">
        <f t="shared" si="168"/>
        <v>0.19444444444444445</v>
      </c>
      <c r="X133" s="16">
        <f t="shared" si="169"/>
        <v>0.4925373134328358</v>
      </c>
      <c r="Y133" s="16">
        <f t="shared" si="170"/>
        <v>0.68148148148148147</v>
      </c>
      <c r="Z133" s="16">
        <f t="shared" si="171"/>
        <v>6.539769477800747E-2</v>
      </c>
      <c r="AB133" s="15">
        <f t="shared" si="132"/>
        <v>44123</v>
      </c>
      <c r="AC133" s="16">
        <f t="shared" si="172"/>
        <v>5.246744570504176</v>
      </c>
      <c r="AD133" s="16">
        <f t="shared" si="172"/>
        <v>5.3638792851166581</v>
      </c>
      <c r="AE133" s="16">
        <f t="shared" si="188"/>
        <v>2.7909893837120552</v>
      </c>
      <c r="AF133" s="16">
        <f t="shared" si="189"/>
        <v>2.9732614445277661</v>
      </c>
      <c r="AG133" s="16">
        <f t="shared" si="190"/>
        <v>7.5314170492515693</v>
      </c>
      <c r="AH133" s="16">
        <f t="shared" si="191"/>
        <v>10.420573443678267</v>
      </c>
      <c r="AJ133" s="15">
        <f t="shared" si="133"/>
        <v>44132</v>
      </c>
      <c r="AK133" s="16">
        <f t="shared" ref="AK133" si="224">Y142</f>
        <v>0.56296296296296311</v>
      </c>
      <c r="AL133" s="16">
        <f t="shared" si="135"/>
        <v>9.4619563170697113E-2</v>
      </c>
      <c r="AM133" s="16">
        <f t="shared" si="136"/>
        <v>5.9497522932689675</v>
      </c>
      <c r="AO133" s="15">
        <f t="shared" si="137"/>
        <v>44132</v>
      </c>
      <c r="AP133" s="16">
        <f t="shared" si="138"/>
        <v>0.46716417910447755</v>
      </c>
      <c r="AQ133" s="16">
        <f t="shared" si="139"/>
        <v>9.4619563170697113E-2</v>
      </c>
      <c r="AR133" s="16">
        <f t="shared" si="140"/>
        <v>4.9372895355868058</v>
      </c>
      <c r="AT133" s="15">
        <f t="shared" si="141"/>
        <v>44132</v>
      </c>
      <c r="AU133" s="16">
        <f t="shared" si="142"/>
        <v>0.38875000000000004</v>
      </c>
      <c r="AV133" s="16">
        <f t="shared" si="143"/>
        <v>9.4619563170697113E-2</v>
      </c>
      <c r="AW133" s="16">
        <f t="shared" si="144"/>
        <v>4.1085583886989729</v>
      </c>
      <c r="AY133" s="15">
        <f t="shared" si="145"/>
        <v>44132</v>
      </c>
      <c r="AZ133" s="16">
        <f t="shared" si="146"/>
        <v>0.37329842931937174</v>
      </c>
      <c r="BA133" s="16">
        <f t="shared" si="147"/>
        <v>9.4619563170697113E-2</v>
      </c>
      <c r="BB133" s="16">
        <f t="shared" si="148"/>
        <v>3.9452563170887598</v>
      </c>
      <c r="BD133" s="15">
        <f t="shared" si="149"/>
        <v>44132</v>
      </c>
      <c r="BE133" s="16">
        <f t="shared" si="150"/>
        <v>0.15277777777777776</v>
      </c>
      <c r="BF133" s="16">
        <f t="shared" si="151"/>
        <v>9.4619563170697113E-2</v>
      </c>
      <c r="BG133" s="16">
        <f t="shared" si="152"/>
        <v>1.6146531716930581</v>
      </c>
      <c r="BI133" s="15">
        <f t="shared" si="153"/>
        <v>44132</v>
      </c>
      <c r="BJ133" s="16">
        <f t="shared" si="154"/>
        <v>0.23106796116504852</v>
      </c>
      <c r="BK133" s="16">
        <f t="shared" si="155"/>
        <v>9.4619563170697113E-2</v>
      </c>
      <c r="BL133" s="16">
        <f t="shared" si="156"/>
        <v>2.4420738526153789</v>
      </c>
    </row>
    <row r="134" spans="1:64" x14ac:dyDescent="0.25">
      <c r="A134" s="10">
        <v>44124</v>
      </c>
      <c r="B134" s="11">
        <v>-23</v>
      </c>
      <c r="C134" s="11">
        <v>-12</v>
      </c>
      <c r="D134" s="11">
        <v>-25</v>
      </c>
      <c r="E134" s="11">
        <v>-69</v>
      </c>
      <c r="F134" s="11">
        <v>-24</v>
      </c>
      <c r="G134" s="11">
        <v>17</v>
      </c>
      <c r="H134" s="39">
        <v>6.9574007252356296E-2</v>
      </c>
      <c r="J134" s="15">
        <f t="shared" si="123"/>
        <v>44124</v>
      </c>
      <c r="K134" s="16">
        <f t="shared" si="124"/>
        <v>0.38750000000000001</v>
      </c>
      <c r="L134" s="16">
        <f t="shared" si="125"/>
        <v>0.34554973821989526</v>
      </c>
      <c r="M134" s="16">
        <f t="shared" si="126"/>
        <v>0.1553398058252427</v>
      </c>
      <c r="N134" s="16">
        <f t="shared" si="127"/>
        <v>0.19444444444444445</v>
      </c>
      <c r="O134" s="16">
        <f t="shared" si="128"/>
        <v>0.47761194029850745</v>
      </c>
      <c r="P134" s="16">
        <f t="shared" si="129"/>
        <v>0.66666666666666663</v>
      </c>
      <c r="Q134" s="16">
        <f t="shared" si="130"/>
        <v>9.4786202207502585E-2</v>
      </c>
      <c r="R134" s="19">
        <v>123</v>
      </c>
      <c r="S134" s="15">
        <f t="shared" si="131"/>
        <v>44124</v>
      </c>
      <c r="T134" s="16">
        <f t="shared" si="164"/>
        <v>0.34250000000000008</v>
      </c>
      <c r="U134" s="16">
        <f t="shared" si="166"/>
        <v>0.34293193717277487</v>
      </c>
      <c r="V134" s="16">
        <f t="shared" si="167"/>
        <v>0.17087378640776696</v>
      </c>
      <c r="W134" s="16">
        <f t="shared" si="168"/>
        <v>0.18611111111111112</v>
      </c>
      <c r="X134" s="16">
        <f t="shared" si="169"/>
        <v>0.46716417910447755</v>
      </c>
      <c r="Y134" s="16">
        <f t="shared" si="170"/>
        <v>0.6962962962962963</v>
      </c>
      <c r="Z134" s="16">
        <f t="shared" si="171"/>
        <v>7.1334300169488371E-2</v>
      </c>
      <c r="AB134" s="15">
        <f t="shared" si="132"/>
        <v>44124</v>
      </c>
      <c r="AC134" s="16">
        <f t="shared" si="172"/>
        <v>4.801336792906489</v>
      </c>
      <c r="AD134" s="16">
        <f t="shared" si="172"/>
        <v>4.8073919048477078</v>
      </c>
      <c r="AE134" s="16">
        <f t="shared" si="188"/>
        <v>2.395394445614178</v>
      </c>
      <c r="AF134" s="16">
        <f t="shared" si="189"/>
        <v>2.6089989061211245</v>
      </c>
      <c r="AG134" s="16">
        <f t="shared" si="190"/>
        <v>6.5489417852913405</v>
      </c>
      <c r="AH134" s="16">
        <f t="shared" si="191"/>
        <v>9.7610307333486848</v>
      </c>
      <c r="AJ134" s="15">
        <f t="shared" si="133"/>
        <v>44133</v>
      </c>
      <c r="AK134" s="16">
        <f t="shared" ref="AK134" si="225">Y143</f>
        <v>0.54444444444444451</v>
      </c>
      <c r="AL134" s="16">
        <f t="shared" si="135"/>
        <v>9.1690820160288067E-2</v>
      </c>
      <c r="AM134" s="16">
        <f t="shared" si="136"/>
        <v>5.9378293649536706</v>
      </c>
      <c r="AO134" s="15">
        <f t="shared" si="137"/>
        <v>44133</v>
      </c>
      <c r="AP134" s="16">
        <f t="shared" si="138"/>
        <v>0.43731343283582086</v>
      </c>
      <c r="AQ134" s="16">
        <f t="shared" si="139"/>
        <v>9.1690820160288067E-2</v>
      </c>
      <c r="AR134" s="16">
        <f t="shared" si="140"/>
        <v>4.7694352833940989</v>
      </c>
      <c r="AT134" s="15">
        <f t="shared" si="141"/>
        <v>44133</v>
      </c>
      <c r="AU134" s="16">
        <f t="shared" si="142"/>
        <v>0.38687499999999997</v>
      </c>
      <c r="AV134" s="16">
        <f t="shared" si="143"/>
        <v>9.1690820160288067E-2</v>
      </c>
      <c r="AW134" s="16">
        <f t="shared" si="144"/>
        <v>4.2193427796118481</v>
      </c>
      <c r="AY134" s="15">
        <f t="shared" si="145"/>
        <v>44133</v>
      </c>
      <c r="AZ134" s="16">
        <f t="shared" si="146"/>
        <v>0.3680628272251309</v>
      </c>
      <c r="BA134" s="16">
        <f t="shared" si="147"/>
        <v>9.1690820160288067E-2</v>
      </c>
      <c r="BB134" s="16">
        <f t="shared" si="148"/>
        <v>4.0141731373076048</v>
      </c>
      <c r="BD134" s="15">
        <f t="shared" si="149"/>
        <v>44133</v>
      </c>
      <c r="BE134" s="16">
        <f t="shared" si="150"/>
        <v>0.15972222222222224</v>
      </c>
      <c r="BF134" s="16">
        <f t="shared" si="151"/>
        <v>9.1690820160288067E-2</v>
      </c>
      <c r="BG134" s="16">
        <f t="shared" si="152"/>
        <v>1.7419652473716125</v>
      </c>
      <c r="BI134" s="15">
        <f t="shared" si="153"/>
        <v>44133</v>
      </c>
      <c r="BJ134" s="16">
        <f t="shared" si="154"/>
        <v>0.23980582524271837</v>
      </c>
      <c r="BK134" s="16">
        <f t="shared" si="155"/>
        <v>9.1690820160288067E-2</v>
      </c>
      <c r="BL134" s="16">
        <f t="shared" si="156"/>
        <v>2.6153744161466226</v>
      </c>
    </row>
    <row r="135" spans="1:64" x14ac:dyDescent="0.25">
      <c r="A135" s="10">
        <v>44125</v>
      </c>
      <c r="B135" s="11">
        <v>-16</v>
      </c>
      <c r="C135" s="11">
        <v>3</v>
      </c>
      <c r="D135" s="11">
        <v>-23</v>
      </c>
      <c r="E135" s="11">
        <v>-70</v>
      </c>
      <c r="F135" s="11">
        <v>-24</v>
      </c>
      <c r="G135" s="11">
        <v>15</v>
      </c>
      <c r="H135" s="39">
        <v>5.0491698525806102E-2</v>
      </c>
      <c r="J135" s="15">
        <f t="shared" si="123"/>
        <v>44125</v>
      </c>
      <c r="K135" s="16">
        <f t="shared" si="124"/>
        <v>0.43125000000000002</v>
      </c>
      <c r="L135" s="16">
        <f t="shared" si="125"/>
        <v>0.42408376963350786</v>
      </c>
      <c r="M135" s="16">
        <f t="shared" si="126"/>
        <v>0.17475728155339806</v>
      </c>
      <c r="N135" s="16">
        <f t="shared" si="127"/>
        <v>0.18055555555555555</v>
      </c>
      <c r="O135" s="16">
        <f t="shared" si="128"/>
        <v>0.47761194029850745</v>
      </c>
      <c r="P135" s="16">
        <f t="shared" si="129"/>
        <v>0.59259259259259256</v>
      </c>
      <c r="Q135" s="16">
        <f t="shared" si="130"/>
        <v>6.8788855713140348E-2</v>
      </c>
      <c r="R135" s="19">
        <v>124</v>
      </c>
      <c r="S135" s="15">
        <f t="shared" si="131"/>
        <v>44125</v>
      </c>
      <c r="T135" s="16">
        <f t="shared" si="164"/>
        <v>0.38250000000000006</v>
      </c>
      <c r="U135" s="16">
        <f t="shared" si="166"/>
        <v>0.38010471204188478</v>
      </c>
      <c r="V135" s="16">
        <f t="shared" si="167"/>
        <v>0.17766990291262133</v>
      </c>
      <c r="W135" s="16">
        <f t="shared" si="168"/>
        <v>0.19166666666666668</v>
      </c>
      <c r="X135" s="16">
        <f t="shared" si="169"/>
        <v>0.49402985074626854</v>
      </c>
      <c r="Y135" s="16">
        <f t="shared" si="170"/>
        <v>0.66296296296296298</v>
      </c>
      <c r="Z135" s="16">
        <f t="shared" si="171"/>
        <v>7.5624974693159125E-2</v>
      </c>
      <c r="AB135" s="15">
        <f t="shared" si="132"/>
        <v>44125</v>
      </c>
      <c r="AC135" s="16">
        <f t="shared" si="172"/>
        <v>5.057852932208653</v>
      </c>
      <c r="AD135" s="16">
        <f t="shared" si="172"/>
        <v>5.0261796924114313</v>
      </c>
      <c r="AE135" s="16">
        <f t="shared" si="188"/>
        <v>2.3493548742792898</v>
      </c>
      <c r="AF135" s="16">
        <f t="shared" si="189"/>
        <v>2.5344361098213293</v>
      </c>
      <c r="AG135" s="16">
        <f t="shared" si="190"/>
        <v>6.5326283116225285</v>
      </c>
      <c r="AH135" s="16">
        <f t="shared" si="191"/>
        <v>8.7664553363868194</v>
      </c>
      <c r="AJ135" s="15">
        <f t="shared" si="133"/>
        <v>44134</v>
      </c>
      <c r="AK135" s="16">
        <f t="shared" ref="AK135" si="226">Y144</f>
        <v>0.52592592592592602</v>
      </c>
      <c r="AL135" s="16">
        <f t="shared" si="135"/>
        <v>8.6892774628615305E-2</v>
      </c>
      <c r="AM135" s="16">
        <f t="shared" si="136"/>
        <v>6.0525852485867038</v>
      </c>
      <c r="AO135" s="15">
        <f t="shared" si="137"/>
        <v>44134</v>
      </c>
      <c r="AP135" s="16">
        <f t="shared" si="138"/>
        <v>0.43731343283582091</v>
      </c>
      <c r="AQ135" s="16">
        <f t="shared" si="139"/>
        <v>8.6892774628615305E-2</v>
      </c>
      <c r="AR135" s="16">
        <f t="shared" si="140"/>
        <v>5.0327939774615738</v>
      </c>
      <c r="AT135" s="15">
        <f t="shared" si="141"/>
        <v>44134</v>
      </c>
      <c r="AU135" s="16">
        <f t="shared" si="142"/>
        <v>0.38812499999999994</v>
      </c>
      <c r="AV135" s="16">
        <f t="shared" si="143"/>
        <v>8.6892774628615305E-2</v>
      </c>
      <c r="AW135" s="16">
        <f t="shared" si="144"/>
        <v>4.466712009817484</v>
      </c>
      <c r="AY135" s="15">
        <f t="shared" si="145"/>
        <v>44134</v>
      </c>
      <c r="AZ135" s="16">
        <f t="shared" si="146"/>
        <v>0.37172774869109948</v>
      </c>
      <c r="BA135" s="16">
        <f t="shared" si="147"/>
        <v>8.6892774628615305E-2</v>
      </c>
      <c r="BB135" s="16">
        <f t="shared" si="148"/>
        <v>4.2780052804146855</v>
      </c>
      <c r="BD135" s="15">
        <f t="shared" si="149"/>
        <v>44134</v>
      </c>
      <c r="BE135" s="16">
        <f t="shared" si="150"/>
        <v>0.16527777777777777</v>
      </c>
      <c r="BF135" s="16">
        <f t="shared" si="151"/>
        <v>8.6892774628615305E-2</v>
      </c>
      <c r="BG135" s="16">
        <f t="shared" si="152"/>
        <v>1.9020888501280395</v>
      </c>
      <c r="BI135" s="15">
        <f t="shared" si="153"/>
        <v>44134</v>
      </c>
      <c r="BJ135" s="16">
        <f t="shared" si="154"/>
        <v>0.24563106796116499</v>
      </c>
      <c r="BK135" s="16">
        <f t="shared" si="155"/>
        <v>8.6892774628615305E-2</v>
      </c>
      <c r="BL135" s="16">
        <f t="shared" si="156"/>
        <v>2.8268296070761494</v>
      </c>
    </row>
    <row r="136" spans="1:64" x14ac:dyDescent="0.25">
      <c r="A136" s="10">
        <v>44126</v>
      </c>
      <c r="B136" s="11">
        <v>-15</v>
      </c>
      <c r="C136" s="11">
        <v>2</v>
      </c>
      <c r="D136" s="11">
        <v>-7</v>
      </c>
      <c r="E136" s="11">
        <v>-70</v>
      </c>
      <c r="F136" s="11">
        <v>-23</v>
      </c>
      <c r="G136" s="11">
        <v>13</v>
      </c>
      <c r="H136" s="39">
        <v>6.9989100254891495E-2</v>
      </c>
      <c r="J136" s="15">
        <f t="shared" si="123"/>
        <v>44126</v>
      </c>
      <c r="K136" s="16">
        <f t="shared" si="124"/>
        <v>0.4375</v>
      </c>
      <c r="L136" s="16">
        <f t="shared" si="125"/>
        <v>0.41884816753926701</v>
      </c>
      <c r="M136" s="16">
        <f t="shared" si="126"/>
        <v>0.3300970873786408</v>
      </c>
      <c r="N136" s="16">
        <f t="shared" si="127"/>
        <v>0.18055555555555555</v>
      </c>
      <c r="O136" s="16">
        <f t="shared" si="128"/>
        <v>0.4925373134328358</v>
      </c>
      <c r="P136" s="16">
        <f t="shared" si="129"/>
        <v>0.51851851851851849</v>
      </c>
      <c r="Q136" s="16">
        <f t="shared" si="130"/>
        <v>9.5351716410680645E-2</v>
      </c>
      <c r="R136" s="19">
        <v>125</v>
      </c>
      <c r="S136" s="15">
        <f t="shared" si="131"/>
        <v>44126</v>
      </c>
      <c r="T136" s="16">
        <f t="shared" si="164"/>
        <v>0.38062500000000005</v>
      </c>
      <c r="U136" s="16">
        <f t="shared" si="166"/>
        <v>0.37015706806282728</v>
      </c>
      <c r="V136" s="16">
        <f t="shared" si="167"/>
        <v>0.18737864077669902</v>
      </c>
      <c r="W136" s="16">
        <f t="shared" si="168"/>
        <v>0.18333333333333332</v>
      </c>
      <c r="X136" s="16">
        <f t="shared" si="169"/>
        <v>0.4925373134328358</v>
      </c>
      <c r="Y136" s="16">
        <f t="shared" si="170"/>
        <v>0.65555555555555556</v>
      </c>
      <c r="Z136" s="16">
        <f t="shared" si="171"/>
        <v>7.9666482870899474E-2</v>
      </c>
      <c r="AB136" s="15">
        <f t="shared" si="132"/>
        <v>44126</v>
      </c>
      <c r="AC136" s="16">
        <f t="shared" si="172"/>
        <v>4.7777306877825598</v>
      </c>
      <c r="AD136" s="16">
        <f t="shared" si="172"/>
        <v>4.6463337494473231</v>
      </c>
      <c r="AE136" s="16">
        <f t="shared" si="188"/>
        <v>2.3520385741184087</v>
      </c>
      <c r="AF136" s="16">
        <f t="shared" si="189"/>
        <v>2.3012605392712926</v>
      </c>
      <c r="AG136" s="16">
        <f t="shared" si="190"/>
        <v>6.1824910010273531</v>
      </c>
      <c r="AH136" s="16">
        <f t="shared" si="191"/>
        <v>8.2287498070912886</v>
      </c>
      <c r="AJ136" s="15">
        <f t="shared" si="133"/>
        <v>44135</v>
      </c>
      <c r="AK136" s="16">
        <f t="shared" ref="AK136" si="227">Y145</f>
        <v>0.50740740740740742</v>
      </c>
      <c r="AL136" s="16">
        <f t="shared" si="135"/>
        <v>9.1138952906939449E-2</v>
      </c>
      <c r="AM136" s="16">
        <f t="shared" si="136"/>
        <v>5.5674043998016209</v>
      </c>
      <c r="AO136" s="15">
        <f t="shared" si="137"/>
        <v>44135</v>
      </c>
      <c r="AP136" s="16">
        <f t="shared" si="138"/>
        <v>0.44925373134328356</v>
      </c>
      <c r="AQ136" s="16">
        <f t="shared" si="139"/>
        <v>9.1138952906939449E-2</v>
      </c>
      <c r="AR136" s="16">
        <f t="shared" si="140"/>
        <v>4.9293273294681086</v>
      </c>
      <c r="AT136" s="15">
        <f t="shared" si="141"/>
        <v>44135</v>
      </c>
      <c r="AU136" s="16">
        <f t="shared" si="142"/>
        <v>0.38249999999999995</v>
      </c>
      <c r="AV136" s="16">
        <f t="shared" si="143"/>
        <v>9.1138952906939449E-2</v>
      </c>
      <c r="AW136" s="16">
        <f t="shared" si="144"/>
        <v>4.1968882437190675</v>
      </c>
      <c r="AY136" s="15">
        <f t="shared" si="145"/>
        <v>44135</v>
      </c>
      <c r="AZ136" s="16">
        <f t="shared" si="146"/>
        <v>0.36649214659685869</v>
      </c>
      <c r="BA136" s="16">
        <f t="shared" si="147"/>
        <v>9.1138952906939449E-2</v>
      </c>
      <c r="BB136" s="16">
        <f t="shared" si="148"/>
        <v>4.0212459646214942</v>
      </c>
      <c r="BD136" s="15">
        <f t="shared" si="149"/>
        <v>44135</v>
      </c>
      <c r="BE136" s="16">
        <f t="shared" si="150"/>
        <v>0.16944444444444443</v>
      </c>
      <c r="BF136" s="16">
        <f t="shared" si="151"/>
        <v>9.1138952906939449E-2</v>
      </c>
      <c r="BG136" s="16">
        <f t="shared" si="152"/>
        <v>1.8591879656271835</v>
      </c>
      <c r="BI136" s="15">
        <f t="shared" si="153"/>
        <v>44135</v>
      </c>
      <c r="BJ136" s="16">
        <f t="shared" si="154"/>
        <v>0.25436893203883487</v>
      </c>
      <c r="BK136" s="16">
        <f t="shared" si="155"/>
        <v>9.1138952906939449E-2</v>
      </c>
      <c r="BL136" s="16">
        <f t="shared" si="156"/>
        <v>2.7910012560553223</v>
      </c>
    </row>
    <row r="137" spans="1:64" x14ac:dyDescent="0.25">
      <c r="A137" s="10">
        <v>44127</v>
      </c>
      <c r="B137" s="11">
        <v>-22</v>
      </c>
      <c r="C137" s="11">
        <v>-6</v>
      </c>
      <c r="D137" s="11">
        <v>-14</v>
      </c>
      <c r="E137" s="11">
        <v>-73</v>
      </c>
      <c r="F137" s="11">
        <v>-21</v>
      </c>
      <c r="G137" s="11">
        <v>14</v>
      </c>
      <c r="H137" s="39">
        <v>3.8951314117812198E-2</v>
      </c>
      <c r="J137" s="15">
        <f t="shared" si="123"/>
        <v>44127</v>
      </c>
      <c r="K137" s="16">
        <f t="shared" si="124"/>
        <v>0.39374999999999999</v>
      </c>
      <c r="L137" s="16">
        <f t="shared" si="125"/>
        <v>0.37696335078534032</v>
      </c>
      <c r="M137" s="16">
        <f t="shared" si="126"/>
        <v>0.26213592233009708</v>
      </c>
      <c r="N137" s="16">
        <f t="shared" si="127"/>
        <v>0.1388888888888889</v>
      </c>
      <c r="O137" s="16">
        <f t="shared" si="128"/>
        <v>0.52238805970149249</v>
      </c>
      <c r="P137" s="16">
        <f t="shared" si="129"/>
        <v>0.55555555555555558</v>
      </c>
      <c r="Q137" s="16">
        <f t="shared" si="130"/>
        <v>5.3066472408686172E-2</v>
      </c>
      <c r="R137" s="19">
        <v>126</v>
      </c>
      <c r="S137" s="15">
        <f t="shared" si="131"/>
        <v>44127</v>
      </c>
      <c r="T137" s="16">
        <f t="shared" si="164"/>
        <v>0.37812499999999999</v>
      </c>
      <c r="U137" s="16">
        <f t="shared" si="166"/>
        <v>0.3680628272251309</v>
      </c>
      <c r="V137" s="16">
        <f t="shared" si="167"/>
        <v>0.19514563106796118</v>
      </c>
      <c r="W137" s="16">
        <f t="shared" si="168"/>
        <v>0.17222222222222222</v>
      </c>
      <c r="X137" s="16">
        <f t="shared" si="169"/>
        <v>0.49552238805970139</v>
      </c>
      <c r="Y137" s="16">
        <f t="shared" si="170"/>
        <v>0.64814814814814814</v>
      </c>
      <c r="Z137" s="16">
        <f t="shared" si="171"/>
        <v>7.4922863098889514E-2</v>
      </c>
      <c r="AB137" s="15">
        <f t="shared" si="132"/>
        <v>44127</v>
      </c>
      <c r="AC137" s="16">
        <f t="shared" si="172"/>
        <v>5.0468573191192485</v>
      </c>
      <c r="AD137" s="16">
        <f t="shared" si="172"/>
        <v>4.9125568885338851</v>
      </c>
      <c r="AE137" s="16">
        <f t="shared" si="188"/>
        <v>2.6046205790399588</v>
      </c>
      <c r="AF137" s="16">
        <f t="shared" si="189"/>
        <v>2.298660450214093</v>
      </c>
      <c r="AG137" s="16">
        <f t="shared" si="190"/>
        <v>6.6137673810685689</v>
      </c>
      <c r="AH137" s="16">
        <f t="shared" si="191"/>
        <v>8.6508726620960488</v>
      </c>
      <c r="AJ137" s="15">
        <f t="shared" si="133"/>
        <v>44136</v>
      </c>
      <c r="AK137" s="16">
        <f t="shared" ref="AK137" si="228">Y146</f>
        <v>0.53703703703703698</v>
      </c>
      <c r="AL137" s="16">
        <f t="shared" si="135"/>
        <v>9.2728845115509537E-2</v>
      </c>
      <c r="AM137" s="16">
        <f t="shared" si="136"/>
        <v>5.7914776827864731</v>
      </c>
      <c r="AO137" s="15">
        <f t="shared" si="137"/>
        <v>44136</v>
      </c>
      <c r="AP137" s="16">
        <f t="shared" si="138"/>
        <v>0.41044776119402987</v>
      </c>
      <c r="AQ137" s="16">
        <f t="shared" si="139"/>
        <v>9.2728845115509537E-2</v>
      </c>
      <c r="AR137" s="16">
        <f t="shared" si="140"/>
        <v>4.4263223669263585</v>
      </c>
      <c r="AT137" s="15">
        <f t="shared" si="141"/>
        <v>44136</v>
      </c>
      <c r="AU137" s="16">
        <f t="shared" si="142"/>
        <v>0.33875</v>
      </c>
      <c r="AV137" s="16">
        <f t="shared" si="143"/>
        <v>9.2728845115509537E-2</v>
      </c>
      <c r="AW137" s="16">
        <f t="shared" si="144"/>
        <v>3.6531243280128129</v>
      </c>
      <c r="AY137" s="15">
        <f t="shared" si="145"/>
        <v>44136</v>
      </c>
      <c r="AZ137" s="16">
        <f t="shared" si="146"/>
        <v>0.32827225130890053</v>
      </c>
      <c r="BA137" s="16">
        <f t="shared" si="147"/>
        <v>9.2728845115509537E-2</v>
      </c>
      <c r="BB137" s="16">
        <f t="shared" si="148"/>
        <v>3.5401309150349243</v>
      </c>
      <c r="BD137" s="15">
        <f t="shared" si="149"/>
        <v>44136</v>
      </c>
      <c r="BE137" s="16">
        <f t="shared" si="150"/>
        <v>0.15694444444444444</v>
      </c>
      <c r="BF137" s="16">
        <f t="shared" si="151"/>
        <v>9.2728845115509537E-2</v>
      </c>
      <c r="BG137" s="16">
        <f t="shared" si="152"/>
        <v>1.6925094262625988</v>
      </c>
      <c r="BI137" s="15">
        <f t="shared" si="153"/>
        <v>44136</v>
      </c>
      <c r="BJ137" s="16">
        <f t="shared" si="154"/>
        <v>0.22427184466019412</v>
      </c>
      <c r="BK137" s="16">
        <f t="shared" si="155"/>
        <v>9.2728845115509537E-2</v>
      </c>
      <c r="BL137" s="16">
        <f t="shared" si="156"/>
        <v>2.4185769204914114</v>
      </c>
    </row>
    <row r="138" spans="1:64" x14ac:dyDescent="0.25">
      <c r="A138" s="10">
        <v>44128</v>
      </c>
      <c r="B138" s="11">
        <v>-18</v>
      </c>
      <c r="C138" s="11">
        <v>-3</v>
      </c>
      <c r="D138" s="11">
        <v>-7</v>
      </c>
      <c r="E138" s="11">
        <v>-73</v>
      </c>
      <c r="F138" s="11">
        <v>-12</v>
      </c>
      <c r="G138" s="11">
        <v>10</v>
      </c>
      <c r="H138" s="39">
        <v>3.2349807668977701E-2</v>
      </c>
      <c r="J138" s="15">
        <f t="shared" si="123"/>
        <v>44128</v>
      </c>
      <c r="K138" s="16">
        <f t="shared" si="124"/>
        <v>0.41875000000000001</v>
      </c>
      <c r="L138" s="16">
        <f t="shared" si="125"/>
        <v>0.39267015706806285</v>
      </c>
      <c r="M138" s="16">
        <f t="shared" si="126"/>
        <v>0.3300970873786408</v>
      </c>
      <c r="N138" s="16">
        <f t="shared" si="127"/>
        <v>0.1388888888888889</v>
      </c>
      <c r="O138" s="16">
        <f t="shared" si="128"/>
        <v>0.65671641791044777</v>
      </c>
      <c r="P138" s="16">
        <f t="shared" si="129"/>
        <v>0.40740740740740738</v>
      </c>
      <c r="Q138" s="16">
        <f t="shared" si="130"/>
        <v>4.4072715259357007E-2</v>
      </c>
      <c r="R138" s="19">
        <v>127</v>
      </c>
      <c r="S138" s="15">
        <f t="shared" si="131"/>
        <v>44128</v>
      </c>
      <c r="T138" s="16">
        <f t="shared" si="164"/>
        <v>0.37937499999999996</v>
      </c>
      <c r="U138" s="16">
        <f t="shared" si="166"/>
        <v>0.36596858638743457</v>
      </c>
      <c r="V138" s="16">
        <f t="shared" si="167"/>
        <v>0.20970873786407768</v>
      </c>
      <c r="W138" s="16">
        <f t="shared" si="168"/>
        <v>0.16388888888888886</v>
      </c>
      <c r="X138" s="16">
        <f t="shared" si="169"/>
        <v>0.51343283582089549</v>
      </c>
      <c r="Y138" s="16">
        <f t="shared" si="170"/>
        <v>0.62222222222222212</v>
      </c>
      <c r="Z138" s="16">
        <f t="shared" si="171"/>
        <v>7.7955497019731701E-2</v>
      </c>
      <c r="AB138" s="15">
        <f t="shared" si="132"/>
        <v>44128</v>
      </c>
      <c r="AC138" s="16">
        <f t="shared" si="172"/>
        <v>4.8665586713400657</v>
      </c>
      <c r="AD138" s="16">
        <f t="shared" si="172"/>
        <v>4.6945834531053334</v>
      </c>
      <c r="AE138" s="16">
        <f t="shared" si="188"/>
        <v>2.6901084064796259</v>
      </c>
      <c r="AF138" s="16">
        <f t="shared" si="189"/>
        <v>2.1023390928725161</v>
      </c>
      <c r="AG138" s="16">
        <f t="shared" si="190"/>
        <v>6.5862300344379561</v>
      </c>
      <c r="AH138" s="16">
        <f t="shared" si="191"/>
        <v>7.9817619797193826</v>
      </c>
      <c r="AJ138" s="15">
        <f t="shared" si="133"/>
        <v>44137</v>
      </c>
      <c r="AK138" s="16">
        <f t="shared" ref="AK138" si="229">Y147</f>
        <v>0.5444444444444444</v>
      </c>
      <c r="AL138" s="16">
        <f t="shared" si="135"/>
        <v>9.1461569740029836E-2</v>
      </c>
      <c r="AM138" s="16">
        <f t="shared" si="136"/>
        <v>5.9527126638212318</v>
      </c>
      <c r="AO138" s="15">
        <f t="shared" si="137"/>
        <v>44137</v>
      </c>
      <c r="AP138" s="16">
        <f t="shared" si="138"/>
        <v>0.37164179104477613</v>
      </c>
      <c r="AQ138" s="16">
        <f t="shared" si="139"/>
        <v>9.1461569740029836E-2</v>
      </c>
      <c r="AR138" s="16">
        <f t="shared" si="140"/>
        <v>4.063365543595304</v>
      </c>
      <c r="AT138" s="15">
        <f t="shared" si="141"/>
        <v>44137</v>
      </c>
      <c r="AU138" s="16">
        <f t="shared" si="142"/>
        <v>0.33875</v>
      </c>
      <c r="AV138" s="16">
        <f t="shared" si="143"/>
        <v>9.1461569740029836E-2</v>
      </c>
      <c r="AW138" s="16">
        <f t="shared" si="144"/>
        <v>3.7037413742499963</v>
      </c>
      <c r="AY138" s="15">
        <f t="shared" si="145"/>
        <v>44137</v>
      </c>
      <c r="AZ138" s="16">
        <f t="shared" si="146"/>
        <v>0.32827225130890053</v>
      </c>
      <c r="BA138" s="16">
        <f t="shared" si="147"/>
        <v>9.1461569740029836E-2</v>
      </c>
      <c r="BB138" s="16">
        <f t="shared" si="148"/>
        <v>3.5891823444751809</v>
      </c>
      <c r="BD138" s="15">
        <f t="shared" si="149"/>
        <v>44137</v>
      </c>
      <c r="BE138" s="16">
        <f t="shared" si="150"/>
        <v>0.16527777777777777</v>
      </c>
      <c r="BF138" s="16">
        <f t="shared" si="151"/>
        <v>9.1461569740029836E-2</v>
      </c>
      <c r="BG138" s="16">
        <f t="shared" si="152"/>
        <v>1.8070734872314456</v>
      </c>
      <c r="BI138" s="15">
        <f t="shared" si="153"/>
        <v>44137</v>
      </c>
      <c r="BJ138" s="16">
        <f t="shared" si="154"/>
        <v>0.21747572815533975</v>
      </c>
      <c r="BK138" s="16">
        <f t="shared" si="155"/>
        <v>9.1461569740029836E-2</v>
      </c>
      <c r="BL138" s="16">
        <f t="shared" si="156"/>
        <v>2.3777825897094513</v>
      </c>
    </row>
    <row r="139" spans="1:64" x14ac:dyDescent="0.25">
      <c r="A139" s="10">
        <v>44129</v>
      </c>
      <c r="B139" s="11">
        <v>-82</v>
      </c>
      <c r="C139" s="11">
        <v>-72</v>
      </c>
      <c r="D139" s="11">
        <v>-32</v>
      </c>
      <c r="E139" s="11">
        <v>-83</v>
      </c>
      <c r="F139" s="11">
        <v>-46</v>
      </c>
      <c r="G139" s="11">
        <v>21</v>
      </c>
      <c r="H139" s="39">
        <v>0.18689619921720901</v>
      </c>
      <c r="J139" s="15">
        <f t="shared" si="123"/>
        <v>44129</v>
      </c>
      <c r="K139" s="16">
        <f t="shared" si="124"/>
        <v>1.8749999999999999E-2</v>
      </c>
      <c r="L139" s="16">
        <f t="shared" si="125"/>
        <v>3.1413612565445025E-2</v>
      </c>
      <c r="M139" s="16">
        <f t="shared" si="126"/>
        <v>8.7378640776699032E-2</v>
      </c>
      <c r="N139" s="16">
        <f t="shared" si="127"/>
        <v>0</v>
      </c>
      <c r="O139" s="16">
        <f t="shared" si="128"/>
        <v>0.14925373134328357</v>
      </c>
      <c r="P139" s="16">
        <f t="shared" si="129"/>
        <v>0.81481481481481477</v>
      </c>
      <c r="Q139" s="16">
        <f t="shared" si="130"/>
        <v>0.25462355311172752</v>
      </c>
      <c r="R139" s="19">
        <v>128</v>
      </c>
      <c r="S139" s="15">
        <f t="shared" si="131"/>
        <v>44129</v>
      </c>
      <c r="T139" s="16">
        <f t="shared" si="164"/>
        <v>0.33562499999999995</v>
      </c>
      <c r="U139" s="16">
        <f t="shared" si="166"/>
        <v>0.32827225130890053</v>
      </c>
      <c r="V139" s="16">
        <f t="shared" si="167"/>
        <v>0.19611650485436896</v>
      </c>
      <c r="W139" s="16">
        <f t="shared" si="168"/>
        <v>0.14444444444444443</v>
      </c>
      <c r="X139" s="16">
        <f t="shared" si="169"/>
        <v>0.47611940298507455</v>
      </c>
      <c r="Y139" s="16">
        <f t="shared" si="170"/>
        <v>0.64444444444444438</v>
      </c>
      <c r="Z139" s="16">
        <f t="shared" si="171"/>
        <v>9.7910086614158856E-2</v>
      </c>
      <c r="AB139" s="15">
        <f t="shared" si="132"/>
        <v>44129</v>
      </c>
      <c r="AC139" s="16">
        <f t="shared" si="172"/>
        <v>3.4278899305096209</v>
      </c>
      <c r="AD139" s="16">
        <f t="shared" si="172"/>
        <v>3.3527929824283174</v>
      </c>
      <c r="AE139" s="16">
        <f t="shared" si="188"/>
        <v>2.0030265689297062</v>
      </c>
      <c r="AF139" s="16">
        <f t="shared" si="189"/>
        <v>1.4752764443327151</v>
      </c>
      <c r="AG139" s="16">
        <f t="shared" si="190"/>
        <v>4.8628228147867096</v>
      </c>
      <c r="AH139" s="16">
        <f t="shared" si="191"/>
        <v>6.5820025977921128</v>
      </c>
      <c r="AJ139" s="15">
        <f t="shared" si="133"/>
        <v>44138</v>
      </c>
      <c r="AK139" s="16">
        <f t="shared" ref="AK139" si="230">Y148</f>
        <v>0.54444444444444451</v>
      </c>
      <c r="AL139" s="16">
        <f t="shared" si="135"/>
        <v>9.1327123708221727E-2</v>
      </c>
      <c r="AM139" s="16">
        <f t="shared" si="136"/>
        <v>5.9614758719860008</v>
      </c>
      <c r="AO139" s="15">
        <f t="shared" si="137"/>
        <v>44138</v>
      </c>
      <c r="AP139" s="16">
        <f t="shared" si="138"/>
        <v>0.35522388059701493</v>
      </c>
      <c r="AQ139" s="16">
        <f t="shared" si="139"/>
        <v>9.1327123708221727E-2</v>
      </c>
      <c r="AR139" s="16">
        <f t="shared" si="140"/>
        <v>3.8895770081614418</v>
      </c>
      <c r="AT139" s="15">
        <f t="shared" si="141"/>
        <v>44138</v>
      </c>
      <c r="AU139" s="16">
        <f t="shared" si="142"/>
        <v>0.34249999999999992</v>
      </c>
      <c r="AV139" s="16">
        <f t="shared" si="143"/>
        <v>9.1327123708221727E-2</v>
      </c>
      <c r="AW139" s="16">
        <f t="shared" si="144"/>
        <v>3.7502549745707841</v>
      </c>
      <c r="AY139" s="15">
        <f t="shared" si="145"/>
        <v>44138</v>
      </c>
      <c r="AZ139" s="16">
        <f t="shared" si="146"/>
        <v>0.33350785340314137</v>
      </c>
      <c r="BA139" s="16">
        <f t="shared" si="147"/>
        <v>9.1327123708221727E-2</v>
      </c>
      <c r="BB139" s="16">
        <f t="shared" si="148"/>
        <v>3.6517941205359272</v>
      </c>
      <c r="BD139" s="15">
        <f t="shared" si="149"/>
        <v>44138</v>
      </c>
      <c r="BE139" s="16">
        <f t="shared" si="150"/>
        <v>0.18055555555555555</v>
      </c>
      <c r="BF139" s="16">
        <f t="shared" si="151"/>
        <v>9.1327123708221727E-2</v>
      </c>
      <c r="BG139" s="16">
        <f t="shared" si="152"/>
        <v>1.9770200595871938</v>
      </c>
      <c r="BI139" s="15">
        <f t="shared" si="153"/>
        <v>44138</v>
      </c>
      <c r="BJ139" s="16">
        <f t="shared" si="154"/>
        <v>0.20485436893203879</v>
      </c>
      <c r="BK139" s="16">
        <f t="shared" si="155"/>
        <v>9.1327123708221727E-2</v>
      </c>
      <c r="BL139" s="16">
        <f t="shared" si="156"/>
        <v>2.2430835508027367</v>
      </c>
    </row>
    <row r="140" spans="1:64" x14ac:dyDescent="0.25">
      <c r="A140" s="10">
        <v>44130</v>
      </c>
      <c r="B140" s="11">
        <v>-13</v>
      </c>
      <c r="C140" s="11">
        <v>9</v>
      </c>
      <c r="D140" s="11">
        <v>-12</v>
      </c>
      <c r="E140" s="11">
        <v>-70</v>
      </c>
      <c r="F140" s="11">
        <v>-25</v>
      </c>
      <c r="G140" s="11">
        <v>12</v>
      </c>
      <c r="H140" s="39">
        <v>9.9432943670917096E-2</v>
      </c>
      <c r="J140" s="15">
        <f t="shared" si="123"/>
        <v>44130</v>
      </c>
      <c r="K140" s="16">
        <f t="shared" si="124"/>
        <v>0.45</v>
      </c>
      <c r="L140" s="16">
        <f t="shared" si="125"/>
        <v>0.45549738219895286</v>
      </c>
      <c r="M140" s="16">
        <f t="shared" si="126"/>
        <v>0.28155339805825241</v>
      </c>
      <c r="N140" s="16">
        <f t="shared" si="127"/>
        <v>0.18055555555555555</v>
      </c>
      <c r="O140" s="16">
        <f t="shared" si="128"/>
        <v>0.46268656716417911</v>
      </c>
      <c r="P140" s="16">
        <f t="shared" si="129"/>
        <v>0.48148148148148145</v>
      </c>
      <c r="Q140" s="16">
        <f t="shared" si="130"/>
        <v>0.13546540550256383</v>
      </c>
      <c r="R140" s="19">
        <v>129</v>
      </c>
      <c r="S140" s="15">
        <f t="shared" si="131"/>
        <v>44130</v>
      </c>
      <c r="T140" s="16">
        <f t="shared" si="164"/>
        <v>0.34062500000000001</v>
      </c>
      <c r="U140" s="16">
        <f t="shared" si="166"/>
        <v>0.33246073298429318</v>
      </c>
      <c r="V140" s="16">
        <f t="shared" si="167"/>
        <v>0.2058252427184466</v>
      </c>
      <c r="W140" s="16">
        <f t="shared" si="168"/>
        <v>0.14305555555555555</v>
      </c>
      <c r="X140" s="16">
        <f t="shared" si="169"/>
        <v>0.4686567164179104</v>
      </c>
      <c r="Y140" s="16">
        <f t="shared" si="170"/>
        <v>0.62222222222222223</v>
      </c>
      <c r="Z140" s="16">
        <f t="shared" si="171"/>
        <v>0.10639599662023536</v>
      </c>
      <c r="AB140" s="15">
        <f t="shared" si="132"/>
        <v>44130</v>
      </c>
      <c r="AC140" s="16">
        <f t="shared" si="172"/>
        <v>3.2014832401618469</v>
      </c>
      <c r="AD140" s="16">
        <f t="shared" si="172"/>
        <v>3.1247485201060918</v>
      </c>
      <c r="AE140" s="16">
        <f t="shared" si="188"/>
        <v>1.9345205576964433</v>
      </c>
      <c r="AF140" s="16">
        <f t="shared" si="189"/>
        <v>1.3445576910771466</v>
      </c>
      <c r="AG140" s="16">
        <f t="shared" si="190"/>
        <v>4.4048341225723995</v>
      </c>
      <c r="AH140" s="16">
        <f t="shared" si="191"/>
        <v>5.8481732582772983</v>
      </c>
      <c r="AJ140" s="15">
        <f t="shared" si="133"/>
        <v>44139</v>
      </c>
      <c r="AK140" s="16">
        <f t="shared" ref="AK140" si="231">Y149</f>
        <v>0.50740740740740742</v>
      </c>
      <c r="AL140" s="16">
        <f t="shared" si="135"/>
        <v>7.0606685183059445E-2</v>
      </c>
      <c r="AM140" s="16">
        <f t="shared" si="136"/>
        <v>7.1863932727031479</v>
      </c>
      <c r="AO140" s="15">
        <f t="shared" si="137"/>
        <v>44139</v>
      </c>
      <c r="AP140" s="16">
        <f t="shared" si="138"/>
        <v>0.38805970149253732</v>
      </c>
      <c r="AQ140" s="16">
        <f t="shared" si="139"/>
        <v>7.0606685183059445E-2</v>
      </c>
      <c r="AR140" s="16">
        <f t="shared" si="140"/>
        <v>5.4960759096171801</v>
      </c>
      <c r="AT140" s="15">
        <f t="shared" si="141"/>
        <v>44139</v>
      </c>
      <c r="AU140" s="16">
        <f t="shared" si="142"/>
        <v>0.38499999999999995</v>
      </c>
      <c r="AV140" s="16">
        <f t="shared" si="143"/>
        <v>7.0606685183059445E-2</v>
      </c>
      <c r="AW140" s="16">
        <f t="shared" si="144"/>
        <v>5.4527414649451975</v>
      </c>
      <c r="AY140" s="15">
        <f t="shared" si="145"/>
        <v>44139</v>
      </c>
      <c r="AZ140" s="16">
        <f t="shared" si="146"/>
        <v>0.37591623036649213</v>
      </c>
      <c r="BA140" s="16">
        <f t="shared" si="147"/>
        <v>7.0606685183059445E-2</v>
      </c>
      <c r="BB140" s="16">
        <f t="shared" si="148"/>
        <v>5.3240883549747089</v>
      </c>
      <c r="BD140" s="15">
        <f t="shared" si="149"/>
        <v>44139</v>
      </c>
      <c r="BE140" s="16">
        <f t="shared" si="150"/>
        <v>0.20277777777777778</v>
      </c>
      <c r="BF140" s="16">
        <f t="shared" si="151"/>
        <v>7.0606685183059445E-2</v>
      </c>
      <c r="BG140" s="16">
        <f t="shared" si="152"/>
        <v>2.871934537813849</v>
      </c>
      <c r="BI140" s="15">
        <f t="shared" si="153"/>
        <v>44139</v>
      </c>
      <c r="BJ140" s="16">
        <f t="shared" si="154"/>
        <v>0.21067961165048538</v>
      </c>
      <c r="BK140" s="16">
        <f t="shared" si="155"/>
        <v>7.0606685183059445E-2</v>
      </c>
      <c r="BL140" s="16">
        <f t="shared" si="156"/>
        <v>2.983847933156242</v>
      </c>
    </row>
    <row r="141" spans="1:64" x14ac:dyDescent="0.25">
      <c r="A141" s="10">
        <v>44131</v>
      </c>
      <c r="B141" s="11">
        <v>-12</v>
      </c>
      <c r="C141" s="11">
        <v>7</v>
      </c>
      <c r="D141" s="11">
        <v>-12</v>
      </c>
      <c r="E141" s="11">
        <v>-67</v>
      </c>
      <c r="F141" s="11">
        <v>-22</v>
      </c>
      <c r="G141" s="11">
        <v>11</v>
      </c>
      <c r="H141" s="39">
        <v>1.1283833907569501E-2</v>
      </c>
      <c r="J141" s="15">
        <f t="shared" ref="J141:J204" si="232">A141</f>
        <v>44131</v>
      </c>
      <c r="K141" s="16">
        <f t="shared" ref="K141:K204" si="233">(B141-B$6)/B$8</f>
        <v>0.45624999999999999</v>
      </c>
      <c r="L141" s="16">
        <f t="shared" ref="L141:L204" si="234">(C141-C$6)/C$8</f>
        <v>0.44502617801047123</v>
      </c>
      <c r="M141" s="16">
        <f t="shared" ref="M141:M204" si="235">(D141-D$6)/D$8</f>
        <v>0.28155339805825241</v>
      </c>
      <c r="N141" s="16">
        <f t="shared" ref="N141:N204" si="236">(E141-E$6)/E$8</f>
        <v>0.22222222222222221</v>
      </c>
      <c r="O141" s="16">
        <f t="shared" ref="O141:O204" si="237">(F141-F$6)/F$8</f>
        <v>0.5074626865671642</v>
      </c>
      <c r="P141" s="16">
        <f t="shared" ref="P141:P204" si="238">(G141-G$6)/G$8</f>
        <v>0.44444444444444442</v>
      </c>
      <c r="Q141" s="16">
        <f t="shared" ref="Q141:Q204" si="239">(H141-H$6)/H$8</f>
        <v>1.537286415829575E-2</v>
      </c>
      <c r="R141" s="19">
        <v>130</v>
      </c>
      <c r="S141" s="15">
        <f t="shared" ref="S141:S204" si="240">J141</f>
        <v>44131</v>
      </c>
      <c r="T141" s="16">
        <f t="shared" si="164"/>
        <v>0.34562499999999996</v>
      </c>
      <c r="U141" s="16">
        <f t="shared" si="166"/>
        <v>0.33403141361256544</v>
      </c>
      <c r="V141" s="16">
        <f t="shared" si="167"/>
        <v>0.20970873786407768</v>
      </c>
      <c r="W141" s="16">
        <f t="shared" si="168"/>
        <v>0.14722222222222223</v>
      </c>
      <c r="X141" s="16">
        <f t="shared" si="169"/>
        <v>0.44626865671641791</v>
      </c>
      <c r="Y141" s="16">
        <f t="shared" si="170"/>
        <v>0.61111111111111116</v>
      </c>
      <c r="Z141" s="16">
        <f t="shared" si="171"/>
        <v>0.10408833696969415</v>
      </c>
      <c r="AB141" s="15">
        <f t="shared" ref="AB141:AB204" si="241">S141</f>
        <v>44131</v>
      </c>
      <c r="AC141" s="16">
        <f t="shared" si="172"/>
        <v>3.3204968977516707</v>
      </c>
      <c r="AD141" s="16">
        <f t="shared" si="172"/>
        <v>3.2091147129175521</v>
      </c>
      <c r="AE141" s="16">
        <f t="shared" si="188"/>
        <v>2.0147188817622808</v>
      </c>
      <c r="AF141" s="16">
        <f t="shared" si="189"/>
        <v>1.4143969104347083</v>
      </c>
      <c r="AG141" s="16">
        <f t="shared" si="190"/>
        <v>4.2874030819259925</v>
      </c>
      <c r="AH141" s="16">
        <f t="shared" si="191"/>
        <v>5.8710815150119968</v>
      </c>
      <c r="AJ141" s="15">
        <f t="shared" ref="AJ141:AJ204" si="242">$S150</f>
        <v>44140</v>
      </c>
      <c r="AK141" s="16">
        <f t="shared" ref="AK141" si="243">Y150</f>
        <v>0.50740740740740742</v>
      </c>
      <c r="AL141" s="16">
        <f t="shared" ref="AL141:AL204" si="244">$Z150</f>
        <v>7.040242767479224E-2</v>
      </c>
      <c r="AM141" s="16">
        <f t="shared" ref="AM141:AM204" si="245">AH150</f>
        <v>7.207243047800266</v>
      </c>
      <c r="AO141" s="15">
        <f t="shared" ref="AO141:AO204" si="246">$S150</f>
        <v>44140</v>
      </c>
      <c r="AP141" s="16">
        <f t="shared" ref="AP141:AP204" si="247">X150</f>
        <v>0.39402985074626867</v>
      </c>
      <c r="AQ141" s="16">
        <f t="shared" ref="AQ141:AQ204" si="248">$Z150</f>
        <v>7.040242767479224E-2</v>
      </c>
      <c r="AR141" s="16">
        <f t="shared" ref="AR141:AR204" si="249">AG150</f>
        <v>5.5968219244711079</v>
      </c>
      <c r="AT141" s="15">
        <f t="shared" ref="AT141:AT204" si="250">$S150</f>
        <v>44140</v>
      </c>
      <c r="AU141" s="16">
        <f t="shared" ref="AU141:AU204" si="251">T150</f>
        <v>0.38249999999999995</v>
      </c>
      <c r="AV141" s="16">
        <f t="shared" ref="AV141:AV204" si="252">$Z150</f>
        <v>7.040242767479224E-2</v>
      </c>
      <c r="AW141" s="16">
        <f t="shared" ref="AW141:AW204" si="253">AC150</f>
        <v>5.433051282931185</v>
      </c>
      <c r="AY141" s="15">
        <f t="shared" ref="AY141:AY204" si="254">$S150</f>
        <v>44140</v>
      </c>
      <c r="AZ141" s="16">
        <f t="shared" ref="AZ141:AZ204" si="255">U150</f>
        <v>0.37172774869109948</v>
      </c>
      <c r="BA141" s="16">
        <f t="shared" ref="BA141:BA204" si="256">$Z150</f>
        <v>7.040242767479224E-2</v>
      </c>
      <c r="BB141" s="16">
        <f t="shared" ref="BB141:BB204" si="257">AD150</f>
        <v>5.2800416259537242</v>
      </c>
      <c r="BD141" s="15">
        <f t="shared" ref="BD141:BD204" si="258">$S150</f>
        <v>44140</v>
      </c>
      <c r="BE141" s="16">
        <f t="shared" ref="BE141:BE204" si="259">W150</f>
        <v>0.21111111111111108</v>
      </c>
      <c r="BF141" s="16">
        <f t="shared" ref="BF141:BF204" si="260">$Z150</f>
        <v>7.040242767479224E-2</v>
      </c>
      <c r="BG141" s="16">
        <f t="shared" ref="BG141:BG204" si="261">AF150</f>
        <v>2.9986339687928107</v>
      </c>
      <c r="BI141" s="15">
        <f t="shared" ref="BI141:BI204" si="262">$S150</f>
        <v>44140</v>
      </c>
      <c r="BJ141" s="16">
        <f t="shared" ref="BJ141:BJ204" si="263">V150</f>
        <v>0.20679611650485433</v>
      </c>
      <c r="BK141" s="16">
        <f t="shared" ref="BK141:BK204" si="264">$Z150</f>
        <v>7.040242767479224E-2</v>
      </c>
      <c r="BL141" s="16">
        <f t="shared" ref="BL141:BL204" si="265">AE150</f>
        <v>2.9373435453121197</v>
      </c>
    </row>
    <row r="142" spans="1:64" x14ac:dyDescent="0.25">
      <c r="A142" s="10">
        <v>44132</v>
      </c>
      <c r="B142" s="11">
        <v>-14</v>
      </c>
      <c r="C142" s="11">
        <v>0</v>
      </c>
      <c r="D142" s="11">
        <v>-19</v>
      </c>
      <c r="E142" s="11">
        <v>-76</v>
      </c>
      <c r="F142" s="11">
        <v>-27</v>
      </c>
      <c r="G142" s="11">
        <v>12</v>
      </c>
      <c r="H142" s="39">
        <v>6.5974013690685104E-2</v>
      </c>
      <c r="J142" s="15">
        <f t="shared" si="232"/>
        <v>44132</v>
      </c>
      <c r="K142" s="16">
        <f t="shared" si="233"/>
        <v>0.44374999999999998</v>
      </c>
      <c r="L142" s="16">
        <f t="shared" si="234"/>
        <v>0.40837696335078533</v>
      </c>
      <c r="M142" s="16">
        <f t="shared" si="235"/>
        <v>0.21359223300970873</v>
      </c>
      <c r="N142" s="16">
        <f t="shared" si="236"/>
        <v>9.7222222222222224E-2</v>
      </c>
      <c r="O142" s="16">
        <f t="shared" si="237"/>
        <v>0.43283582089552236</v>
      </c>
      <c r="P142" s="16">
        <f t="shared" si="238"/>
        <v>0.48148148148148145</v>
      </c>
      <c r="Q142" s="16">
        <f t="shared" si="239"/>
        <v>8.988164472751474E-2</v>
      </c>
      <c r="R142" s="19">
        <v>131</v>
      </c>
      <c r="S142" s="15">
        <f t="shared" si="240"/>
        <v>44132</v>
      </c>
      <c r="T142" s="16">
        <f t="shared" si="164"/>
        <v>0.38875000000000004</v>
      </c>
      <c r="U142" s="16">
        <f t="shared" si="166"/>
        <v>0.37329842931937174</v>
      </c>
      <c r="V142" s="16">
        <f t="shared" si="167"/>
        <v>0.23106796116504852</v>
      </c>
      <c r="W142" s="16">
        <f t="shared" si="168"/>
        <v>0.15277777777777776</v>
      </c>
      <c r="X142" s="16">
        <f t="shared" si="169"/>
        <v>0.46716417910447755</v>
      </c>
      <c r="Y142" s="16">
        <f t="shared" si="170"/>
        <v>0.56296296296296311</v>
      </c>
      <c r="Z142" s="16">
        <f t="shared" si="171"/>
        <v>9.4619563170697113E-2</v>
      </c>
      <c r="AB142" s="15">
        <f t="shared" si="241"/>
        <v>44132</v>
      </c>
      <c r="AC142" s="16">
        <f t="shared" si="172"/>
        <v>4.1085583886989729</v>
      </c>
      <c r="AD142" s="16">
        <f t="shared" si="172"/>
        <v>3.9452563170887598</v>
      </c>
      <c r="AE142" s="16">
        <f t="shared" si="188"/>
        <v>2.4420738526153789</v>
      </c>
      <c r="AF142" s="16">
        <f t="shared" si="189"/>
        <v>1.6146531716930581</v>
      </c>
      <c r="AG142" s="16">
        <f t="shared" si="190"/>
        <v>4.9372895355868058</v>
      </c>
      <c r="AH142" s="16">
        <f t="shared" si="191"/>
        <v>5.9497522932689675</v>
      </c>
      <c r="AJ142" s="15">
        <f t="shared" si="242"/>
        <v>44141</v>
      </c>
      <c r="AK142" s="16">
        <f t="shared" ref="AK142" si="266">Y151</f>
        <v>0.51481481481481484</v>
      </c>
      <c r="AL142" s="16">
        <f t="shared" si="244"/>
        <v>7.4407852232214897E-2</v>
      </c>
      <c r="AM142" s="16">
        <f t="shared" si="245"/>
        <v>6.9188237446790009</v>
      </c>
      <c r="AO142" s="15">
        <f t="shared" si="246"/>
        <v>44141</v>
      </c>
      <c r="AP142" s="16">
        <f t="shared" si="247"/>
        <v>0.40149253731343287</v>
      </c>
      <c r="AQ142" s="16">
        <f t="shared" si="248"/>
        <v>7.4407852232214897E-2</v>
      </c>
      <c r="AR142" s="16">
        <f t="shared" si="249"/>
        <v>5.3958355908518829</v>
      </c>
      <c r="AT142" s="15">
        <f t="shared" si="250"/>
        <v>44141</v>
      </c>
      <c r="AU142" s="16">
        <f t="shared" si="251"/>
        <v>0.37624999999999992</v>
      </c>
      <c r="AV142" s="16">
        <f t="shared" si="252"/>
        <v>7.4407852232214897E-2</v>
      </c>
      <c r="AW142" s="16">
        <f t="shared" si="253"/>
        <v>5.0565899795868905</v>
      </c>
      <c r="AY142" s="15">
        <f t="shared" si="254"/>
        <v>44141</v>
      </c>
      <c r="AZ142" s="16">
        <f t="shared" si="255"/>
        <v>0.36753926701570677</v>
      </c>
      <c r="BA142" s="16">
        <f t="shared" si="256"/>
        <v>7.4407852232214897E-2</v>
      </c>
      <c r="BB142" s="16">
        <f t="shared" si="257"/>
        <v>4.9395225905550406</v>
      </c>
      <c r="BD142" s="15">
        <f t="shared" si="258"/>
        <v>44141</v>
      </c>
      <c r="BE142" s="16">
        <f t="shared" si="259"/>
        <v>0.20972222222222223</v>
      </c>
      <c r="BF142" s="16">
        <f t="shared" si="260"/>
        <v>7.4407852232214897E-2</v>
      </c>
      <c r="BG142" s="16">
        <f t="shared" si="261"/>
        <v>2.818549601024809</v>
      </c>
      <c r="BI142" s="15">
        <f t="shared" si="262"/>
        <v>44141</v>
      </c>
      <c r="BJ142" s="16">
        <f t="shared" si="263"/>
        <v>0.20582524271844654</v>
      </c>
      <c r="BK142" s="16">
        <f t="shared" si="264"/>
        <v>7.4407852232214897E-2</v>
      </c>
      <c r="BL142" s="16">
        <f t="shared" si="265"/>
        <v>2.7661763717638186</v>
      </c>
    </row>
    <row r="143" spans="1:64" x14ac:dyDescent="0.25">
      <c r="A143" s="10">
        <v>44133</v>
      </c>
      <c r="B143" s="11">
        <v>-16</v>
      </c>
      <c r="C143" s="11">
        <v>-5</v>
      </c>
      <c r="D143" s="11">
        <v>-12</v>
      </c>
      <c r="E143" s="11">
        <v>-64</v>
      </c>
      <c r="F143" s="11">
        <v>-43</v>
      </c>
      <c r="G143" s="11">
        <v>12</v>
      </c>
      <c r="H143" s="39">
        <v>4.8076744707707397E-2</v>
      </c>
      <c r="J143" s="15">
        <f t="shared" si="232"/>
        <v>44133</v>
      </c>
      <c r="K143" s="16">
        <f t="shared" si="233"/>
        <v>0.43125000000000002</v>
      </c>
      <c r="L143" s="16">
        <f t="shared" si="234"/>
        <v>0.38219895287958117</v>
      </c>
      <c r="M143" s="16">
        <f t="shared" si="235"/>
        <v>0.28155339805825241</v>
      </c>
      <c r="N143" s="16">
        <f t="shared" si="236"/>
        <v>0.2638888888888889</v>
      </c>
      <c r="O143" s="16">
        <f t="shared" si="237"/>
        <v>0.19402985074626866</v>
      </c>
      <c r="P143" s="16">
        <f t="shared" si="238"/>
        <v>0.48148148148148145</v>
      </c>
      <c r="Q143" s="16">
        <f t="shared" si="239"/>
        <v>6.5498772103412206E-2</v>
      </c>
      <c r="R143" s="19">
        <v>132</v>
      </c>
      <c r="S143" s="15">
        <f t="shared" si="240"/>
        <v>44133</v>
      </c>
      <c r="T143" s="16">
        <f t="shared" si="164"/>
        <v>0.38687499999999997</v>
      </c>
      <c r="U143" s="16">
        <f t="shared" si="166"/>
        <v>0.3680628272251309</v>
      </c>
      <c r="V143" s="16">
        <f t="shared" si="167"/>
        <v>0.23980582524271837</v>
      </c>
      <c r="W143" s="16">
        <f t="shared" si="168"/>
        <v>0.15972222222222224</v>
      </c>
      <c r="X143" s="16">
        <f t="shared" si="169"/>
        <v>0.43731343283582086</v>
      </c>
      <c r="Y143" s="16">
        <f t="shared" si="170"/>
        <v>0.54444444444444451</v>
      </c>
      <c r="Z143" s="16">
        <f t="shared" si="171"/>
        <v>9.1690820160288067E-2</v>
      </c>
      <c r="AB143" s="15">
        <f t="shared" si="241"/>
        <v>44133</v>
      </c>
      <c r="AC143" s="16">
        <f t="shared" si="172"/>
        <v>4.2193427796118481</v>
      </c>
      <c r="AD143" s="16">
        <f t="shared" si="172"/>
        <v>4.0141731373076048</v>
      </c>
      <c r="AE143" s="16">
        <f t="shared" si="188"/>
        <v>2.6153744161466226</v>
      </c>
      <c r="AF143" s="16">
        <f t="shared" si="189"/>
        <v>1.7419652473716125</v>
      </c>
      <c r="AG143" s="16">
        <f t="shared" si="190"/>
        <v>4.7694352833940989</v>
      </c>
      <c r="AH143" s="16">
        <f t="shared" si="191"/>
        <v>5.9378293649536706</v>
      </c>
      <c r="AJ143" s="15">
        <f t="shared" si="242"/>
        <v>44142</v>
      </c>
      <c r="AK143" s="16">
        <f t="shared" ref="AK143" si="267">Y152</f>
        <v>0.51481481481481484</v>
      </c>
      <c r="AL143" s="16">
        <f t="shared" si="244"/>
        <v>6.5419687759463427E-2</v>
      </c>
      <c r="AM143" s="16">
        <f t="shared" si="245"/>
        <v>7.8694171807682345</v>
      </c>
      <c r="AO143" s="15">
        <f t="shared" si="246"/>
        <v>44142</v>
      </c>
      <c r="AP143" s="16">
        <f t="shared" si="247"/>
        <v>0.42388059701492536</v>
      </c>
      <c r="AQ143" s="16">
        <f t="shared" si="248"/>
        <v>6.5419687759463427E-2</v>
      </c>
      <c r="AR143" s="16">
        <f t="shared" si="249"/>
        <v>6.4794041600054566</v>
      </c>
      <c r="AT143" s="15">
        <f t="shared" si="250"/>
        <v>44142</v>
      </c>
      <c r="AU143" s="16">
        <f t="shared" si="251"/>
        <v>0.37187499999999996</v>
      </c>
      <c r="AV143" s="16">
        <f t="shared" si="252"/>
        <v>6.5419687759463427E-2</v>
      </c>
      <c r="AW143" s="16">
        <f t="shared" si="253"/>
        <v>5.6844508547230959</v>
      </c>
      <c r="AY143" s="15">
        <f t="shared" si="254"/>
        <v>44142</v>
      </c>
      <c r="AZ143" s="16">
        <f t="shared" si="255"/>
        <v>0.36282722513089005</v>
      </c>
      <c r="BA143" s="16">
        <f t="shared" si="256"/>
        <v>6.5419687759463427E-2</v>
      </c>
      <c r="BB143" s="16">
        <f t="shared" si="257"/>
        <v>5.5461473075955565</v>
      </c>
      <c r="BD143" s="15">
        <f t="shared" si="258"/>
        <v>44142</v>
      </c>
      <c r="BE143" s="16">
        <f t="shared" si="259"/>
        <v>0.22638888888888889</v>
      </c>
      <c r="BF143" s="16">
        <f t="shared" si="260"/>
        <v>6.5419687759463427E-2</v>
      </c>
      <c r="BG143" s="16">
        <f t="shared" si="261"/>
        <v>3.4605620516148079</v>
      </c>
      <c r="BI143" s="15">
        <f t="shared" si="262"/>
        <v>44142</v>
      </c>
      <c r="BJ143" s="16">
        <f t="shared" si="263"/>
        <v>0.21165048543689316</v>
      </c>
      <c r="BK143" s="16">
        <f t="shared" si="264"/>
        <v>6.5419687759463427E-2</v>
      </c>
      <c r="BL143" s="16">
        <f t="shared" si="265"/>
        <v>3.2352720210939312</v>
      </c>
    </row>
    <row r="144" spans="1:64" x14ac:dyDescent="0.25">
      <c r="A144" s="10">
        <v>44134</v>
      </c>
      <c r="B144" s="11">
        <v>-21</v>
      </c>
      <c r="C144" s="11">
        <v>-5</v>
      </c>
      <c r="D144" s="11">
        <v>-19</v>
      </c>
      <c r="E144" s="11">
        <v>-65</v>
      </c>
      <c r="F144" s="11">
        <v>-24</v>
      </c>
      <c r="G144" s="11">
        <v>12</v>
      </c>
      <c r="H144" s="39">
        <v>3.4355879841053198E-2</v>
      </c>
      <c r="J144" s="15">
        <f t="shared" si="232"/>
        <v>44134</v>
      </c>
      <c r="K144" s="16">
        <f t="shared" si="233"/>
        <v>0.4</v>
      </c>
      <c r="L144" s="16">
        <f t="shared" si="234"/>
        <v>0.38219895287958117</v>
      </c>
      <c r="M144" s="16">
        <f t="shared" si="235"/>
        <v>0.21359223300970873</v>
      </c>
      <c r="N144" s="16">
        <f t="shared" si="236"/>
        <v>0.25</v>
      </c>
      <c r="O144" s="16">
        <f t="shared" si="237"/>
        <v>0.47761194029850745</v>
      </c>
      <c r="P144" s="16">
        <f t="shared" si="238"/>
        <v>0.48148148148148145</v>
      </c>
      <c r="Q144" s="16">
        <f t="shared" si="239"/>
        <v>4.6805746890774963E-2</v>
      </c>
      <c r="R144" s="19">
        <v>133</v>
      </c>
      <c r="S144" s="15">
        <f t="shared" si="240"/>
        <v>44134</v>
      </c>
      <c r="T144" s="16">
        <f t="shared" si="164"/>
        <v>0.38812499999999994</v>
      </c>
      <c r="U144" s="16">
        <f t="shared" si="166"/>
        <v>0.37172774869109948</v>
      </c>
      <c r="V144" s="16">
        <f t="shared" si="167"/>
        <v>0.24563106796116499</v>
      </c>
      <c r="W144" s="16">
        <f t="shared" si="168"/>
        <v>0.16527777777777777</v>
      </c>
      <c r="X144" s="16">
        <f t="shared" si="169"/>
        <v>0.43731343283582091</v>
      </c>
      <c r="Y144" s="16">
        <f t="shared" si="170"/>
        <v>0.52592592592592602</v>
      </c>
      <c r="Z144" s="16">
        <f t="shared" si="171"/>
        <v>8.6892774628615305E-2</v>
      </c>
      <c r="AB144" s="15">
        <f t="shared" si="241"/>
        <v>44134</v>
      </c>
      <c r="AC144" s="16">
        <f t="shared" si="172"/>
        <v>4.466712009817484</v>
      </c>
      <c r="AD144" s="16">
        <f t="shared" si="172"/>
        <v>4.2780052804146855</v>
      </c>
      <c r="AE144" s="16">
        <f t="shared" si="188"/>
        <v>2.8268296070761494</v>
      </c>
      <c r="AF144" s="16">
        <f t="shared" si="189"/>
        <v>1.9020888501280395</v>
      </c>
      <c r="AG144" s="16">
        <f t="shared" si="190"/>
        <v>5.0327939774615738</v>
      </c>
      <c r="AH144" s="16">
        <f t="shared" si="191"/>
        <v>6.0525852485867038</v>
      </c>
      <c r="AJ144" s="15">
        <f t="shared" si="242"/>
        <v>44143</v>
      </c>
      <c r="AK144" s="16">
        <f t="shared" ref="AK144" si="268">Y153</f>
        <v>0.55185185185185193</v>
      </c>
      <c r="AL144" s="16">
        <f t="shared" si="244"/>
        <v>6.2709630331754335E-2</v>
      </c>
      <c r="AM144" s="16">
        <f t="shared" si="245"/>
        <v>8.8001132989044297</v>
      </c>
      <c r="AO144" s="15">
        <f t="shared" si="246"/>
        <v>44143</v>
      </c>
      <c r="AP144" s="16">
        <f t="shared" si="247"/>
        <v>0.42238805970149251</v>
      </c>
      <c r="AQ144" s="16">
        <f t="shared" si="248"/>
        <v>6.2709630331754335E-2</v>
      </c>
      <c r="AR144" s="16">
        <f t="shared" si="249"/>
        <v>6.7356171207982305</v>
      </c>
      <c r="AT144" s="15">
        <f t="shared" si="250"/>
        <v>44143</v>
      </c>
      <c r="AU144" s="16">
        <f t="shared" si="251"/>
        <v>0.33062499999999995</v>
      </c>
      <c r="AV144" s="16">
        <f t="shared" si="252"/>
        <v>6.2709630331754335E-2</v>
      </c>
      <c r="AW144" s="16">
        <f t="shared" si="253"/>
        <v>5.2723162016884197</v>
      </c>
      <c r="AY144" s="15">
        <f t="shared" si="254"/>
        <v>44143</v>
      </c>
      <c r="AZ144" s="16">
        <f t="shared" si="255"/>
        <v>0.32670157068062822</v>
      </c>
      <c r="BA144" s="16">
        <f t="shared" si="256"/>
        <v>6.2709630331754335E-2</v>
      </c>
      <c r="BB144" s="16">
        <f t="shared" si="257"/>
        <v>5.2097511809951786</v>
      </c>
      <c r="BD144" s="15">
        <f t="shared" si="258"/>
        <v>44143</v>
      </c>
      <c r="BE144" s="16">
        <f t="shared" si="259"/>
        <v>0.20555555555555555</v>
      </c>
      <c r="BF144" s="16">
        <f t="shared" si="260"/>
        <v>6.2709630331754335E-2</v>
      </c>
      <c r="BG144" s="16">
        <f t="shared" si="261"/>
        <v>3.2778945509341999</v>
      </c>
      <c r="BI144" s="15">
        <f t="shared" si="262"/>
        <v>44143</v>
      </c>
      <c r="BJ144" s="16">
        <f t="shared" si="263"/>
        <v>0.19126213592233005</v>
      </c>
      <c r="BK144" s="16">
        <f t="shared" si="264"/>
        <v>6.2709630331754335E-2</v>
      </c>
      <c r="BL144" s="16">
        <f t="shared" si="265"/>
        <v>3.0499643341938256</v>
      </c>
    </row>
    <row r="145" spans="1:64" x14ac:dyDescent="0.25">
      <c r="A145" s="10">
        <v>44135</v>
      </c>
      <c r="B145" s="11">
        <v>-25</v>
      </c>
      <c r="C145" s="11">
        <v>-7</v>
      </c>
      <c r="D145" s="11">
        <v>-14</v>
      </c>
      <c r="E145" s="11">
        <v>-67</v>
      </c>
      <c r="F145" s="11">
        <v>-16</v>
      </c>
      <c r="G145" s="11">
        <v>10</v>
      </c>
      <c r="H145" s="39">
        <v>8.1659065869440106E-2</v>
      </c>
      <c r="J145" s="15">
        <f t="shared" si="232"/>
        <v>44135</v>
      </c>
      <c r="K145" s="16">
        <f t="shared" si="233"/>
        <v>0.375</v>
      </c>
      <c r="L145" s="16">
        <f t="shared" si="234"/>
        <v>0.37172774869109948</v>
      </c>
      <c r="M145" s="16">
        <f t="shared" si="235"/>
        <v>0.26213592233009708</v>
      </c>
      <c r="N145" s="16">
        <f t="shared" si="236"/>
        <v>0.22222222222222221</v>
      </c>
      <c r="O145" s="16">
        <f t="shared" si="237"/>
        <v>0.59701492537313428</v>
      </c>
      <c r="P145" s="16">
        <f t="shared" si="238"/>
        <v>0.40740740740740738</v>
      </c>
      <c r="Q145" s="16">
        <f t="shared" si="239"/>
        <v>0.11125063849638162</v>
      </c>
      <c r="R145" s="19">
        <v>134</v>
      </c>
      <c r="S145" s="15">
        <f t="shared" si="240"/>
        <v>44135</v>
      </c>
      <c r="T145" s="16">
        <f t="shared" si="164"/>
        <v>0.38249999999999995</v>
      </c>
      <c r="U145" s="16">
        <f t="shared" si="166"/>
        <v>0.36649214659685869</v>
      </c>
      <c r="V145" s="16">
        <f t="shared" si="167"/>
        <v>0.25436893203883487</v>
      </c>
      <c r="W145" s="16">
        <f t="shared" si="168"/>
        <v>0.16944444444444443</v>
      </c>
      <c r="X145" s="16">
        <f t="shared" si="169"/>
        <v>0.44925373134328356</v>
      </c>
      <c r="Y145" s="16">
        <f t="shared" si="170"/>
        <v>0.50740740740740742</v>
      </c>
      <c r="Z145" s="16">
        <f t="shared" si="171"/>
        <v>9.1138952906939449E-2</v>
      </c>
      <c r="AB145" s="15">
        <f t="shared" si="241"/>
        <v>44135</v>
      </c>
      <c r="AC145" s="16">
        <f t="shared" si="172"/>
        <v>4.1968882437190675</v>
      </c>
      <c r="AD145" s="16">
        <f t="shared" si="172"/>
        <v>4.0212459646214942</v>
      </c>
      <c r="AE145" s="16">
        <f t="shared" si="188"/>
        <v>2.7910012560553223</v>
      </c>
      <c r="AF145" s="16">
        <f t="shared" si="189"/>
        <v>1.8591879656271835</v>
      </c>
      <c r="AG145" s="16">
        <f t="shared" si="190"/>
        <v>4.9293273294681086</v>
      </c>
      <c r="AH145" s="16">
        <f t="shared" si="191"/>
        <v>5.5674043998016209</v>
      </c>
      <c r="AJ145" s="15">
        <f t="shared" si="242"/>
        <v>44144</v>
      </c>
      <c r="AK145" s="16">
        <f t="shared" ref="AK145" si="269">Y154</f>
        <v>0.55185185185185193</v>
      </c>
      <c r="AL145" s="16">
        <f t="shared" si="244"/>
        <v>6.6077220639255738E-2</v>
      </c>
      <c r="AM145" s="16">
        <f t="shared" si="245"/>
        <v>8.3516202181785317</v>
      </c>
      <c r="AO145" s="15">
        <f t="shared" si="246"/>
        <v>44144</v>
      </c>
      <c r="AP145" s="16">
        <f t="shared" si="247"/>
        <v>0.42835820895522392</v>
      </c>
      <c r="AQ145" s="16">
        <f t="shared" si="248"/>
        <v>6.6077220639255738E-2</v>
      </c>
      <c r="AR145" s="16">
        <f t="shared" si="249"/>
        <v>6.4826910819057835</v>
      </c>
      <c r="AT145" s="15">
        <f t="shared" si="250"/>
        <v>44144</v>
      </c>
      <c r="AU145" s="16">
        <f t="shared" si="251"/>
        <v>0.34062499999999996</v>
      </c>
      <c r="AV145" s="16">
        <f t="shared" si="252"/>
        <v>6.6077220639255738E-2</v>
      </c>
      <c r="AW145" s="16">
        <f t="shared" si="253"/>
        <v>5.154953502957091</v>
      </c>
      <c r="AY145" s="15">
        <f t="shared" si="254"/>
        <v>44144</v>
      </c>
      <c r="AZ145" s="16">
        <f t="shared" si="255"/>
        <v>0.33874345549738216</v>
      </c>
      <c r="BA145" s="16">
        <f t="shared" si="256"/>
        <v>6.6077220639255738E-2</v>
      </c>
      <c r="BB145" s="16">
        <f t="shared" si="257"/>
        <v>5.126478568866113</v>
      </c>
      <c r="BD145" s="15">
        <f t="shared" si="258"/>
        <v>44144</v>
      </c>
      <c r="BE145" s="16">
        <f t="shared" si="259"/>
        <v>0.21527777777777776</v>
      </c>
      <c r="BF145" s="16">
        <f t="shared" si="260"/>
        <v>6.6077220639255738E-2</v>
      </c>
      <c r="BG145" s="16">
        <f t="shared" si="261"/>
        <v>3.2579726522256847</v>
      </c>
      <c r="BI145" s="15">
        <f t="shared" si="262"/>
        <v>44144</v>
      </c>
      <c r="BJ145" s="16">
        <f t="shared" si="263"/>
        <v>0.1990291262135922</v>
      </c>
      <c r="BK145" s="16">
        <f t="shared" si="264"/>
        <v>6.6077220639255738E-2</v>
      </c>
      <c r="BL145" s="16">
        <f t="shared" si="265"/>
        <v>3.0120686718979708</v>
      </c>
    </row>
    <row r="146" spans="1:64" x14ac:dyDescent="0.25">
      <c r="A146" s="10">
        <v>44136</v>
      </c>
      <c r="B146" s="11">
        <v>-85</v>
      </c>
      <c r="C146" s="11">
        <v>-71</v>
      </c>
      <c r="D146" s="11">
        <v>-38</v>
      </c>
      <c r="E146" s="11">
        <v>-79</v>
      </c>
      <c r="F146" s="11">
        <v>-49</v>
      </c>
      <c r="G146" s="11">
        <v>21</v>
      </c>
      <c r="H146" s="39">
        <v>8.1659065869440106E-2</v>
      </c>
      <c r="J146" s="15">
        <f t="shared" si="232"/>
        <v>44136</v>
      </c>
      <c r="K146" s="16">
        <f t="shared" si="233"/>
        <v>0</v>
      </c>
      <c r="L146" s="16">
        <f t="shared" si="234"/>
        <v>3.6649214659685861E-2</v>
      </c>
      <c r="M146" s="16">
        <f t="shared" si="235"/>
        <v>2.9126213592233011E-2</v>
      </c>
      <c r="N146" s="16">
        <f t="shared" si="236"/>
        <v>5.5555555555555552E-2</v>
      </c>
      <c r="O146" s="16">
        <f t="shared" si="237"/>
        <v>0.1044776119402985</v>
      </c>
      <c r="P146" s="16">
        <f t="shared" si="238"/>
        <v>0.81481481481481477</v>
      </c>
      <c r="Q146" s="16">
        <f t="shared" si="239"/>
        <v>0.11125063849638162</v>
      </c>
      <c r="R146" s="19">
        <v>135</v>
      </c>
      <c r="S146" s="15">
        <f t="shared" si="240"/>
        <v>44136</v>
      </c>
      <c r="T146" s="16">
        <f t="shared" si="164"/>
        <v>0.33875</v>
      </c>
      <c r="U146" s="16">
        <f t="shared" si="166"/>
        <v>0.32827225130890053</v>
      </c>
      <c r="V146" s="16">
        <f t="shared" si="167"/>
        <v>0.22427184466019412</v>
      </c>
      <c r="W146" s="16">
        <f t="shared" si="168"/>
        <v>0.15694444444444444</v>
      </c>
      <c r="X146" s="16">
        <f t="shared" si="169"/>
        <v>0.41044776119402987</v>
      </c>
      <c r="Y146" s="16">
        <f t="shared" si="170"/>
        <v>0.53703703703703698</v>
      </c>
      <c r="Z146" s="16">
        <f t="shared" si="171"/>
        <v>9.2728845115509537E-2</v>
      </c>
      <c r="AB146" s="15">
        <f t="shared" si="241"/>
        <v>44136</v>
      </c>
      <c r="AC146" s="16">
        <f t="shared" si="172"/>
        <v>3.6531243280128129</v>
      </c>
      <c r="AD146" s="16">
        <f t="shared" si="172"/>
        <v>3.5401309150349243</v>
      </c>
      <c r="AE146" s="16">
        <f t="shared" si="188"/>
        <v>2.4185769204914114</v>
      </c>
      <c r="AF146" s="16">
        <f t="shared" si="189"/>
        <v>1.6925094262625988</v>
      </c>
      <c r="AG146" s="16">
        <f t="shared" si="190"/>
        <v>4.4263223669263585</v>
      </c>
      <c r="AH146" s="16">
        <f t="shared" si="191"/>
        <v>5.7914776827864731</v>
      </c>
      <c r="AJ146" s="15">
        <f t="shared" si="242"/>
        <v>44145</v>
      </c>
      <c r="AK146" s="16">
        <f t="shared" ref="AK146" si="270">Y155</f>
        <v>0.562962962962963</v>
      </c>
      <c r="AL146" s="16">
        <f t="shared" si="244"/>
        <v>6.1624274468209936E-2</v>
      </c>
      <c r="AM146" s="16">
        <f t="shared" si="245"/>
        <v>9.1354091844663952</v>
      </c>
      <c r="AO146" s="15">
        <f t="shared" si="246"/>
        <v>44145</v>
      </c>
      <c r="AP146" s="16">
        <f t="shared" si="247"/>
        <v>0.41641791044776111</v>
      </c>
      <c r="AQ146" s="16">
        <f t="shared" si="248"/>
        <v>6.1624274468209936E-2</v>
      </c>
      <c r="AR146" s="16">
        <f t="shared" si="249"/>
        <v>6.7573681644329664</v>
      </c>
      <c r="AT146" s="15">
        <f t="shared" si="250"/>
        <v>44145</v>
      </c>
      <c r="AU146" s="16">
        <f t="shared" si="251"/>
        <v>0.34499999999999997</v>
      </c>
      <c r="AV146" s="16">
        <f t="shared" si="252"/>
        <v>6.1624274468209936E-2</v>
      </c>
      <c r="AW146" s="16">
        <f t="shared" si="253"/>
        <v>5.5984431942963457</v>
      </c>
      <c r="AY146" s="15">
        <f t="shared" si="254"/>
        <v>44145</v>
      </c>
      <c r="AZ146" s="16">
        <f t="shared" si="255"/>
        <v>0.34031413612565442</v>
      </c>
      <c r="BA146" s="16">
        <f t="shared" si="256"/>
        <v>6.1624274468209936E-2</v>
      </c>
      <c r="BB146" s="16">
        <f t="shared" si="257"/>
        <v>5.5224039400449572</v>
      </c>
      <c r="BD146" s="15">
        <f t="shared" si="258"/>
        <v>44145</v>
      </c>
      <c r="BE146" s="16">
        <f t="shared" si="259"/>
        <v>0.21944444444444441</v>
      </c>
      <c r="BF146" s="16">
        <f t="shared" si="260"/>
        <v>6.1624274468209936E-2</v>
      </c>
      <c r="BG146" s="16">
        <f t="shared" si="261"/>
        <v>3.5610065406554852</v>
      </c>
      <c r="BI146" s="15">
        <f t="shared" si="262"/>
        <v>44145</v>
      </c>
      <c r="BJ146" s="16">
        <f t="shared" si="263"/>
        <v>0.19708737864077666</v>
      </c>
      <c r="BK146" s="16">
        <f t="shared" si="264"/>
        <v>6.1624274468209936E-2</v>
      </c>
      <c r="BL146" s="16">
        <f t="shared" si="265"/>
        <v>3.1982101264729366</v>
      </c>
    </row>
    <row r="147" spans="1:64" x14ac:dyDescent="0.25">
      <c r="A147" s="10">
        <v>44137</v>
      </c>
      <c r="B147" s="11">
        <v>-22</v>
      </c>
      <c r="C147" s="11">
        <v>-6</v>
      </c>
      <c r="D147" s="11">
        <v>-21</v>
      </c>
      <c r="E147" s="11">
        <v>-67</v>
      </c>
      <c r="F147" s="11">
        <v>-47</v>
      </c>
      <c r="G147" s="11">
        <v>16</v>
      </c>
      <c r="H147" s="39">
        <v>2.9649387876338799E-2</v>
      </c>
      <c r="J147" s="15">
        <f t="shared" si="232"/>
        <v>44137</v>
      </c>
      <c r="K147" s="16">
        <f t="shared" si="233"/>
        <v>0.39374999999999999</v>
      </c>
      <c r="L147" s="16">
        <f t="shared" si="234"/>
        <v>0.37696335078534032</v>
      </c>
      <c r="M147" s="16">
        <f t="shared" si="235"/>
        <v>0.1941747572815534</v>
      </c>
      <c r="N147" s="16">
        <f t="shared" si="236"/>
        <v>0.22222222222222221</v>
      </c>
      <c r="O147" s="16">
        <f t="shared" si="237"/>
        <v>0.13432835820895522</v>
      </c>
      <c r="P147" s="16">
        <f t="shared" si="238"/>
        <v>0.62962962962962965</v>
      </c>
      <c r="Q147" s="16">
        <f t="shared" si="239"/>
        <v>4.0393718653889174E-2</v>
      </c>
      <c r="R147" s="19">
        <v>136</v>
      </c>
      <c r="S147" s="15">
        <f t="shared" si="240"/>
        <v>44137</v>
      </c>
      <c r="T147" s="16">
        <f t="shared" si="164"/>
        <v>0.33875</v>
      </c>
      <c r="U147" s="16">
        <f t="shared" si="166"/>
        <v>0.32827225130890053</v>
      </c>
      <c r="V147" s="16">
        <f t="shared" si="167"/>
        <v>0.21747572815533975</v>
      </c>
      <c r="W147" s="16">
        <f t="shared" si="168"/>
        <v>0.16527777777777777</v>
      </c>
      <c r="X147" s="16">
        <f t="shared" si="169"/>
        <v>0.37164179104477613</v>
      </c>
      <c r="Y147" s="16">
        <f t="shared" si="170"/>
        <v>0.5444444444444444</v>
      </c>
      <c r="Z147" s="16">
        <f t="shared" si="171"/>
        <v>9.1461569740029836E-2</v>
      </c>
      <c r="AB147" s="15">
        <f t="shared" si="241"/>
        <v>44137</v>
      </c>
      <c r="AC147" s="16">
        <f t="shared" si="172"/>
        <v>3.7037413742499963</v>
      </c>
      <c r="AD147" s="16">
        <f t="shared" si="172"/>
        <v>3.5891823444751809</v>
      </c>
      <c r="AE147" s="16">
        <f t="shared" si="188"/>
        <v>2.3777825897094513</v>
      </c>
      <c r="AF147" s="16">
        <f t="shared" si="189"/>
        <v>1.8070734872314456</v>
      </c>
      <c r="AG147" s="16">
        <f t="shared" si="190"/>
        <v>4.063365543595304</v>
      </c>
      <c r="AH147" s="16">
        <f t="shared" si="191"/>
        <v>5.9527126638212318</v>
      </c>
      <c r="AJ147" s="15">
        <f t="shared" si="242"/>
        <v>44146</v>
      </c>
      <c r="AK147" s="16">
        <f t="shared" ref="AK147" si="271">Y156</f>
        <v>0.53333333333333333</v>
      </c>
      <c r="AL147" s="16">
        <f t="shared" si="244"/>
        <v>5.8737867348761776E-2</v>
      </c>
      <c r="AM147" s="16">
        <f t="shared" si="245"/>
        <v>9.0798893015065563</v>
      </c>
      <c r="AO147" s="15">
        <f t="shared" si="246"/>
        <v>44146</v>
      </c>
      <c r="AP147" s="16">
        <f t="shared" si="247"/>
        <v>0.45970149253731341</v>
      </c>
      <c r="AQ147" s="16">
        <f t="shared" si="248"/>
        <v>5.8737867348761776E-2</v>
      </c>
      <c r="AR147" s="16">
        <f t="shared" si="249"/>
        <v>7.8263224949552779</v>
      </c>
      <c r="AT147" s="15">
        <f t="shared" si="250"/>
        <v>44146</v>
      </c>
      <c r="AU147" s="16">
        <f t="shared" si="251"/>
        <v>0.39499999999999996</v>
      </c>
      <c r="AV147" s="16">
        <f t="shared" si="252"/>
        <v>5.8737867348761776E-2</v>
      </c>
      <c r="AW147" s="16">
        <f t="shared" si="253"/>
        <v>6.7247930139282932</v>
      </c>
      <c r="AY147" s="15">
        <f t="shared" si="254"/>
        <v>44146</v>
      </c>
      <c r="AZ147" s="16">
        <f t="shared" si="255"/>
        <v>0.38429319371727744</v>
      </c>
      <c r="BA147" s="16">
        <f t="shared" si="256"/>
        <v>5.8737867348761776E-2</v>
      </c>
      <c r="BB147" s="16">
        <f t="shared" si="257"/>
        <v>6.5425118592661766</v>
      </c>
      <c r="BD147" s="15">
        <f t="shared" si="258"/>
        <v>44146</v>
      </c>
      <c r="BE147" s="16">
        <f t="shared" si="259"/>
        <v>0.2361111111111111</v>
      </c>
      <c r="BF147" s="16">
        <f t="shared" si="260"/>
        <v>5.8737867348761776E-2</v>
      </c>
      <c r="BG147" s="16">
        <f t="shared" si="261"/>
        <v>4.0197426595211319</v>
      </c>
      <c r="BI147" s="15">
        <f t="shared" si="262"/>
        <v>44146</v>
      </c>
      <c r="BJ147" s="16">
        <f t="shared" si="263"/>
        <v>0.22038834951456304</v>
      </c>
      <c r="BK147" s="16">
        <f t="shared" si="264"/>
        <v>5.8737867348761776E-2</v>
      </c>
      <c r="BL147" s="16">
        <f t="shared" si="265"/>
        <v>3.7520659067511914</v>
      </c>
    </row>
    <row r="148" spans="1:64" x14ac:dyDescent="0.25">
      <c r="A148" s="10">
        <v>44138</v>
      </c>
      <c r="B148" s="11">
        <v>-12</v>
      </c>
      <c r="C148" s="11">
        <v>7</v>
      </c>
      <c r="D148" s="11">
        <v>-20</v>
      </c>
      <c r="E148" s="11">
        <v>-62</v>
      </c>
      <c r="F148" s="11">
        <v>-23</v>
      </c>
      <c r="G148" s="11">
        <v>10</v>
      </c>
      <c r="H148" s="39">
        <v>3.1362960535721802E-2</v>
      </c>
      <c r="J148" s="15">
        <f t="shared" si="232"/>
        <v>44138</v>
      </c>
      <c r="K148" s="16">
        <f t="shared" si="233"/>
        <v>0.45624999999999999</v>
      </c>
      <c r="L148" s="16">
        <f t="shared" si="234"/>
        <v>0.44502617801047123</v>
      </c>
      <c r="M148" s="16">
        <f t="shared" si="235"/>
        <v>0.20388349514563106</v>
      </c>
      <c r="N148" s="16">
        <f t="shared" si="236"/>
        <v>0.29166666666666669</v>
      </c>
      <c r="O148" s="16">
        <f t="shared" si="237"/>
        <v>0.4925373134328358</v>
      </c>
      <c r="P148" s="16">
        <f t="shared" si="238"/>
        <v>0.40740740740740738</v>
      </c>
      <c r="Q148" s="16">
        <f t="shared" si="239"/>
        <v>4.2728254941275787E-2</v>
      </c>
      <c r="R148" s="19">
        <v>137</v>
      </c>
      <c r="S148" s="15">
        <f t="shared" si="240"/>
        <v>44138</v>
      </c>
      <c r="T148" s="16">
        <f t="shared" si="164"/>
        <v>0.34249999999999992</v>
      </c>
      <c r="U148" s="16">
        <f t="shared" si="166"/>
        <v>0.33350785340314137</v>
      </c>
      <c r="V148" s="16">
        <f t="shared" si="167"/>
        <v>0.20485436893203879</v>
      </c>
      <c r="W148" s="16">
        <f t="shared" si="168"/>
        <v>0.18055555555555555</v>
      </c>
      <c r="X148" s="16">
        <f t="shared" si="169"/>
        <v>0.35522388059701493</v>
      </c>
      <c r="Y148" s="16">
        <f t="shared" si="170"/>
        <v>0.54444444444444451</v>
      </c>
      <c r="Z148" s="16">
        <f t="shared" si="171"/>
        <v>9.1327123708221727E-2</v>
      </c>
      <c r="AB148" s="15">
        <f t="shared" si="241"/>
        <v>44138</v>
      </c>
      <c r="AC148" s="16">
        <f t="shared" si="172"/>
        <v>3.7502549745707841</v>
      </c>
      <c r="AD148" s="16">
        <f t="shared" si="172"/>
        <v>3.6517941205359272</v>
      </c>
      <c r="AE148" s="16">
        <f t="shared" si="188"/>
        <v>2.2430835508027367</v>
      </c>
      <c r="AF148" s="16">
        <f t="shared" si="189"/>
        <v>1.9770200595871938</v>
      </c>
      <c r="AG148" s="16">
        <f t="shared" si="190"/>
        <v>3.8895770081614418</v>
      </c>
      <c r="AH148" s="16">
        <f t="shared" si="191"/>
        <v>5.9614758719860008</v>
      </c>
      <c r="AJ148" s="15">
        <f t="shared" si="242"/>
        <v>44147</v>
      </c>
      <c r="AK148" s="16">
        <f t="shared" ref="AK148" si="272">Y157</f>
        <v>0.52592592592592591</v>
      </c>
      <c r="AL148" s="16">
        <f t="shared" si="244"/>
        <v>5.9044409779127373E-2</v>
      </c>
      <c r="AM148" s="16">
        <f t="shared" si="245"/>
        <v>8.9072941518647291</v>
      </c>
      <c r="AO148" s="15">
        <f t="shared" si="246"/>
        <v>44147</v>
      </c>
      <c r="AP148" s="16">
        <f t="shared" si="247"/>
        <v>0.49850746268656715</v>
      </c>
      <c r="AQ148" s="16">
        <f t="shared" si="248"/>
        <v>5.9044409779127373E-2</v>
      </c>
      <c r="AR148" s="16">
        <f t="shared" si="249"/>
        <v>8.4429239711494777</v>
      </c>
      <c r="AT148" s="15">
        <f t="shared" si="250"/>
        <v>44147</v>
      </c>
      <c r="AU148" s="16">
        <f t="shared" si="251"/>
        <v>0.40187499999999998</v>
      </c>
      <c r="AV148" s="16">
        <f t="shared" si="252"/>
        <v>5.9044409779127373E-2</v>
      </c>
      <c r="AW148" s="16">
        <f t="shared" si="253"/>
        <v>6.8063175075054385</v>
      </c>
      <c r="AY148" s="15">
        <f t="shared" si="254"/>
        <v>44147</v>
      </c>
      <c r="AZ148" s="16">
        <f t="shared" si="255"/>
        <v>0.39109947643979054</v>
      </c>
      <c r="BA148" s="16">
        <f t="shared" si="256"/>
        <v>5.9044409779127373E-2</v>
      </c>
      <c r="BB148" s="16">
        <f t="shared" si="257"/>
        <v>6.6238188831560993</v>
      </c>
      <c r="BD148" s="15">
        <f t="shared" si="258"/>
        <v>44147</v>
      </c>
      <c r="BE148" s="16">
        <f t="shared" si="259"/>
        <v>0.2361111111111111</v>
      </c>
      <c r="BF148" s="16">
        <f t="shared" si="260"/>
        <v>5.9044409779127373E-2</v>
      </c>
      <c r="BG148" s="16">
        <f t="shared" si="261"/>
        <v>3.998873254798426</v>
      </c>
      <c r="BI148" s="15">
        <f t="shared" si="262"/>
        <v>44147</v>
      </c>
      <c r="BJ148" s="16">
        <f t="shared" si="263"/>
        <v>0.23203883495145625</v>
      </c>
      <c r="BK148" s="16">
        <f t="shared" si="264"/>
        <v>5.9044409779127373E-2</v>
      </c>
      <c r="BL148" s="16">
        <f t="shared" si="265"/>
        <v>3.9299035390389094</v>
      </c>
    </row>
    <row r="149" spans="1:64" x14ac:dyDescent="0.25">
      <c r="A149" s="10">
        <v>44139</v>
      </c>
      <c r="B149" s="11">
        <v>-14</v>
      </c>
      <c r="C149" s="11">
        <v>9</v>
      </c>
      <c r="D149" s="11">
        <v>-26</v>
      </c>
      <c r="E149" s="11">
        <v>-67</v>
      </c>
      <c r="F149" s="11">
        <v>-24</v>
      </c>
      <c r="G149" s="11">
        <v>11</v>
      </c>
      <c r="H149" s="39">
        <v>3.4806136882425898E-2</v>
      </c>
      <c r="J149" s="15">
        <f t="shared" si="232"/>
        <v>44139</v>
      </c>
      <c r="K149" s="16">
        <f t="shared" si="233"/>
        <v>0.44374999999999998</v>
      </c>
      <c r="L149" s="16">
        <f t="shared" si="234"/>
        <v>0.45549738219895286</v>
      </c>
      <c r="M149" s="16">
        <f t="shared" si="235"/>
        <v>0.14563106796116504</v>
      </c>
      <c r="N149" s="16">
        <f t="shared" si="236"/>
        <v>0.22222222222222221</v>
      </c>
      <c r="O149" s="16">
        <f t="shared" si="237"/>
        <v>0.47761194029850745</v>
      </c>
      <c r="P149" s="16">
        <f t="shared" si="238"/>
        <v>0.44444444444444442</v>
      </c>
      <c r="Q149" s="16">
        <f t="shared" si="239"/>
        <v>4.741916786010484E-2</v>
      </c>
      <c r="R149" s="19">
        <v>138</v>
      </c>
      <c r="S149" s="15">
        <f t="shared" si="240"/>
        <v>44139</v>
      </c>
      <c r="T149" s="16">
        <f t="shared" ref="T149:T212" si="273">AVERAGE(K140:K149)</f>
        <v>0.38499999999999995</v>
      </c>
      <c r="U149" s="16">
        <f t="shared" si="166"/>
        <v>0.37591623036649213</v>
      </c>
      <c r="V149" s="16">
        <f t="shared" si="167"/>
        <v>0.21067961165048538</v>
      </c>
      <c r="W149" s="16">
        <f t="shared" si="168"/>
        <v>0.20277777777777778</v>
      </c>
      <c r="X149" s="16">
        <f t="shared" si="169"/>
        <v>0.38805970149253732</v>
      </c>
      <c r="Y149" s="16">
        <f t="shared" si="170"/>
        <v>0.50740740740740742</v>
      </c>
      <c r="Z149" s="16">
        <f t="shared" si="171"/>
        <v>7.0606685183059445E-2</v>
      </c>
      <c r="AB149" s="15">
        <f t="shared" si="241"/>
        <v>44139</v>
      </c>
      <c r="AC149" s="16">
        <f t="shared" si="172"/>
        <v>5.4527414649451975</v>
      </c>
      <c r="AD149" s="16">
        <f t="shared" si="172"/>
        <v>5.3240883549747089</v>
      </c>
      <c r="AE149" s="16">
        <f t="shared" si="188"/>
        <v>2.983847933156242</v>
      </c>
      <c r="AF149" s="16">
        <f t="shared" si="189"/>
        <v>2.871934537813849</v>
      </c>
      <c r="AG149" s="16">
        <f t="shared" si="190"/>
        <v>5.4960759096171801</v>
      </c>
      <c r="AH149" s="16">
        <f t="shared" si="191"/>
        <v>7.1863932727031479</v>
      </c>
      <c r="AJ149" s="15">
        <f t="shared" si="242"/>
        <v>44148</v>
      </c>
      <c r="AK149" s="16">
        <f t="shared" ref="AK149" si="274">Y158</f>
        <v>0.54074074074074063</v>
      </c>
      <c r="AL149" s="16">
        <f t="shared" si="244"/>
        <v>6.1662498178150324E-2</v>
      </c>
      <c r="AM149" s="16">
        <f t="shared" si="245"/>
        <v>8.7693615522756811</v>
      </c>
      <c r="AO149" s="15">
        <f t="shared" si="246"/>
        <v>44148</v>
      </c>
      <c r="AP149" s="16">
        <f t="shared" si="247"/>
        <v>0.5104477611940299</v>
      </c>
      <c r="AQ149" s="16">
        <f t="shared" si="248"/>
        <v>6.1662498178150324E-2</v>
      </c>
      <c r="AR149" s="16">
        <f t="shared" si="249"/>
        <v>8.278090837631737</v>
      </c>
      <c r="AT149" s="15">
        <f t="shared" si="250"/>
        <v>44148</v>
      </c>
      <c r="AU149" s="16">
        <f t="shared" si="251"/>
        <v>0.40375000000000005</v>
      </c>
      <c r="AV149" s="16">
        <f t="shared" si="252"/>
        <v>6.1662498178150324E-2</v>
      </c>
      <c r="AW149" s="16">
        <f t="shared" si="253"/>
        <v>6.5477399055989922</v>
      </c>
      <c r="AY149" s="15">
        <f t="shared" si="254"/>
        <v>44148</v>
      </c>
      <c r="AZ149" s="16">
        <f t="shared" si="255"/>
        <v>0.3900523560209424</v>
      </c>
      <c r="BA149" s="16">
        <f t="shared" si="256"/>
        <v>6.1662498178150324E-2</v>
      </c>
      <c r="BB149" s="16">
        <f t="shared" si="257"/>
        <v>6.3256009332290519</v>
      </c>
      <c r="BD149" s="15">
        <f t="shared" si="258"/>
        <v>44148</v>
      </c>
      <c r="BE149" s="16">
        <f t="shared" si="259"/>
        <v>0.2277777777777778</v>
      </c>
      <c r="BF149" s="16">
        <f t="shared" si="260"/>
        <v>6.1662498178150324E-2</v>
      </c>
      <c r="BG149" s="16">
        <f t="shared" si="261"/>
        <v>3.6939433935955788</v>
      </c>
      <c r="BI149" s="15">
        <f t="shared" si="262"/>
        <v>44148</v>
      </c>
      <c r="BJ149" s="16">
        <f t="shared" si="263"/>
        <v>0.23786407766990286</v>
      </c>
      <c r="BK149" s="16">
        <f t="shared" si="264"/>
        <v>6.1662498178150324E-2</v>
      </c>
      <c r="BL149" s="16">
        <f t="shared" si="265"/>
        <v>3.8575160705082872</v>
      </c>
    </row>
    <row r="150" spans="1:64" x14ac:dyDescent="0.25">
      <c r="A150" s="10">
        <v>44140</v>
      </c>
      <c r="B150" s="11">
        <v>-17</v>
      </c>
      <c r="C150" s="11">
        <v>1</v>
      </c>
      <c r="D150" s="11">
        <v>-16</v>
      </c>
      <c r="E150" s="11">
        <v>-64</v>
      </c>
      <c r="F150" s="11">
        <v>-21</v>
      </c>
      <c r="G150" s="11">
        <v>12</v>
      </c>
      <c r="H150" s="39">
        <v>9.7933673415271594E-2</v>
      </c>
      <c r="J150" s="15">
        <f t="shared" si="232"/>
        <v>44140</v>
      </c>
      <c r="K150" s="16">
        <f t="shared" si="233"/>
        <v>0.42499999999999999</v>
      </c>
      <c r="L150" s="16">
        <f t="shared" si="234"/>
        <v>0.41361256544502617</v>
      </c>
      <c r="M150" s="16">
        <f t="shared" si="235"/>
        <v>0.24271844660194175</v>
      </c>
      <c r="N150" s="16">
        <f t="shared" si="236"/>
        <v>0.2638888888888889</v>
      </c>
      <c r="O150" s="16">
        <f t="shared" si="237"/>
        <v>0.52238805970149249</v>
      </c>
      <c r="P150" s="16">
        <f t="shared" si="238"/>
        <v>0.48148148148148145</v>
      </c>
      <c r="Q150" s="16">
        <f t="shared" si="239"/>
        <v>0.13342283041989175</v>
      </c>
      <c r="R150" s="19">
        <v>139</v>
      </c>
      <c r="S150" s="15">
        <f t="shared" si="240"/>
        <v>44140</v>
      </c>
      <c r="T150" s="16">
        <f t="shared" si="273"/>
        <v>0.38249999999999995</v>
      </c>
      <c r="U150" s="16">
        <f t="shared" ref="U150:U213" si="275">AVERAGE(L141:L150)</f>
        <v>0.37172774869109948</v>
      </c>
      <c r="V150" s="16">
        <f t="shared" ref="V150:V213" si="276">AVERAGE(M141:M150)</f>
        <v>0.20679611650485433</v>
      </c>
      <c r="W150" s="16">
        <f t="shared" ref="W150:W213" si="277">AVERAGE(N141:N150)</f>
        <v>0.21111111111111108</v>
      </c>
      <c r="X150" s="16">
        <f t="shared" ref="X150:X213" si="278">AVERAGE(O141:O150)</f>
        <v>0.39402985074626867</v>
      </c>
      <c r="Y150" s="16">
        <f t="shared" ref="Y150:Y213" si="279">AVERAGE(P141:P150)</f>
        <v>0.50740740740740742</v>
      </c>
      <c r="Z150" s="16">
        <f t="shared" ref="Z150:Z213" si="280">AVERAGE(Q141:Q150)</f>
        <v>7.040242767479224E-2</v>
      </c>
      <c r="AB150" s="15">
        <f t="shared" si="241"/>
        <v>44140</v>
      </c>
      <c r="AC150" s="16">
        <f t="shared" ref="AC150:AD213" si="281">T150/$Z150</f>
        <v>5.433051282931185</v>
      </c>
      <c r="AD150" s="16">
        <f t="shared" si="281"/>
        <v>5.2800416259537242</v>
      </c>
      <c r="AE150" s="16">
        <f t="shared" si="188"/>
        <v>2.9373435453121197</v>
      </c>
      <c r="AF150" s="16">
        <f t="shared" si="189"/>
        <v>2.9986339687928107</v>
      </c>
      <c r="AG150" s="16">
        <f t="shared" si="190"/>
        <v>5.5968219244711079</v>
      </c>
      <c r="AH150" s="16">
        <f t="shared" si="191"/>
        <v>7.207243047800266</v>
      </c>
      <c r="AJ150" s="15">
        <f t="shared" si="242"/>
        <v>44149</v>
      </c>
      <c r="AK150" s="16">
        <f t="shared" ref="AK150" si="282">Y159</f>
        <v>0.53703703703703698</v>
      </c>
      <c r="AL150" s="16">
        <f t="shared" si="244"/>
        <v>6.2686634228184823E-2</v>
      </c>
      <c r="AM150" s="16">
        <f t="shared" si="245"/>
        <v>8.5670102351033126</v>
      </c>
      <c r="AO150" s="15">
        <f t="shared" si="246"/>
        <v>44149</v>
      </c>
      <c r="AP150" s="16">
        <f t="shared" si="247"/>
        <v>0.5343283582089553</v>
      </c>
      <c r="AQ150" s="16">
        <f t="shared" si="248"/>
        <v>6.2686634228184823E-2</v>
      </c>
      <c r="AR150" s="16">
        <f t="shared" si="249"/>
        <v>8.5238004047873019</v>
      </c>
      <c r="AT150" s="15">
        <f t="shared" si="250"/>
        <v>44149</v>
      </c>
      <c r="AU150" s="16">
        <f t="shared" si="251"/>
        <v>0.40812499999999996</v>
      </c>
      <c r="AV150" s="16">
        <f t="shared" si="252"/>
        <v>6.2686634228184823E-2</v>
      </c>
      <c r="AW150" s="16">
        <f t="shared" si="253"/>
        <v>6.5105585109959696</v>
      </c>
      <c r="AY150" s="15">
        <f t="shared" si="254"/>
        <v>44149</v>
      </c>
      <c r="AZ150" s="16">
        <f t="shared" si="255"/>
        <v>0.38952879581151834</v>
      </c>
      <c r="BA150" s="16">
        <f t="shared" si="256"/>
        <v>6.2686634228184823E-2</v>
      </c>
      <c r="BB150" s="16">
        <f t="shared" si="257"/>
        <v>6.213905094881941</v>
      </c>
      <c r="BD150" s="15">
        <f t="shared" si="258"/>
        <v>44149</v>
      </c>
      <c r="BE150" s="16">
        <f t="shared" si="259"/>
        <v>0.22916666666666669</v>
      </c>
      <c r="BF150" s="16">
        <f t="shared" si="260"/>
        <v>6.2686634228184823E-2</v>
      </c>
      <c r="BG150" s="16">
        <f t="shared" si="261"/>
        <v>3.6557500572208106</v>
      </c>
      <c r="BI150" s="15">
        <f t="shared" si="262"/>
        <v>44149</v>
      </c>
      <c r="BJ150" s="16">
        <f t="shared" si="263"/>
        <v>0.25145631067961161</v>
      </c>
      <c r="BK150" s="16">
        <f t="shared" si="264"/>
        <v>6.2686634228184823E-2</v>
      </c>
      <c r="BL150" s="16">
        <f t="shared" si="265"/>
        <v>4.0113225694059231</v>
      </c>
    </row>
    <row r="151" spans="1:64" x14ac:dyDescent="0.25">
      <c r="A151" s="10">
        <v>44141</v>
      </c>
      <c r="B151" s="11">
        <v>-22</v>
      </c>
      <c r="C151" s="11">
        <v>-1</v>
      </c>
      <c r="D151" s="11">
        <v>-13</v>
      </c>
      <c r="E151" s="11">
        <v>-68</v>
      </c>
      <c r="F151" s="11">
        <v>-17</v>
      </c>
      <c r="G151" s="11">
        <v>13</v>
      </c>
      <c r="H151" s="39">
        <v>4.0684045195371499E-2</v>
      </c>
      <c r="J151" s="15">
        <f t="shared" si="232"/>
        <v>44141</v>
      </c>
      <c r="K151" s="16">
        <f t="shared" si="233"/>
        <v>0.39374999999999999</v>
      </c>
      <c r="L151" s="16">
        <f t="shared" si="234"/>
        <v>0.40314136125654448</v>
      </c>
      <c r="M151" s="16">
        <f t="shared" si="235"/>
        <v>0.27184466019417475</v>
      </c>
      <c r="N151" s="16">
        <f t="shared" si="236"/>
        <v>0.20833333333333334</v>
      </c>
      <c r="O151" s="16">
        <f t="shared" si="237"/>
        <v>0.58208955223880599</v>
      </c>
      <c r="P151" s="16">
        <f t="shared" si="238"/>
        <v>0.51851851851851849</v>
      </c>
      <c r="Q151" s="16">
        <f t="shared" si="239"/>
        <v>5.542710973252233E-2</v>
      </c>
      <c r="R151" s="19">
        <v>140</v>
      </c>
      <c r="S151" s="15">
        <f t="shared" si="240"/>
        <v>44141</v>
      </c>
      <c r="T151" s="16">
        <f t="shared" si="273"/>
        <v>0.37624999999999992</v>
      </c>
      <c r="U151" s="16">
        <f t="shared" si="275"/>
        <v>0.36753926701570677</v>
      </c>
      <c r="V151" s="16">
        <f t="shared" si="276"/>
        <v>0.20582524271844654</v>
      </c>
      <c r="W151" s="16">
        <f t="shared" si="277"/>
        <v>0.20972222222222223</v>
      </c>
      <c r="X151" s="16">
        <f t="shared" si="278"/>
        <v>0.40149253731343287</v>
      </c>
      <c r="Y151" s="16">
        <f t="shared" si="279"/>
        <v>0.51481481481481484</v>
      </c>
      <c r="Z151" s="16">
        <f t="shared" si="280"/>
        <v>7.4407852232214897E-2</v>
      </c>
      <c r="AB151" s="15">
        <f t="shared" si="241"/>
        <v>44141</v>
      </c>
      <c r="AC151" s="16">
        <f t="shared" si="281"/>
        <v>5.0565899795868905</v>
      </c>
      <c r="AD151" s="16">
        <f t="shared" si="281"/>
        <v>4.9395225905550406</v>
      </c>
      <c r="AE151" s="16">
        <f t="shared" si="188"/>
        <v>2.7661763717638186</v>
      </c>
      <c r="AF151" s="16">
        <f t="shared" si="189"/>
        <v>2.818549601024809</v>
      </c>
      <c r="AG151" s="16">
        <f t="shared" si="190"/>
        <v>5.3958355908518829</v>
      </c>
      <c r="AH151" s="16">
        <f t="shared" si="191"/>
        <v>6.9188237446790009</v>
      </c>
      <c r="AJ151" s="15">
        <f t="shared" si="242"/>
        <v>44150</v>
      </c>
      <c r="AK151" s="16">
        <f t="shared" ref="AK151" si="283">Y160</f>
        <v>0.57037037037037042</v>
      </c>
      <c r="AL151" s="16">
        <f t="shared" si="244"/>
        <v>5.5764442199160803E-2</v>
      </c>
      <c r="AM151" s="16">
        <f t="shared" si="245"/>
        <v>10.22820901414762</v>
      </c>
      <c r="AO151" s="15">
        <f t="shared" si="246"/>
        <v>44150</v>
      </c>
      <c r="AP151" s="16">
        <f t="shared" si="247"/>
        <v>0.50149253731343291</v>
      </c>
      <c r="AQ151" s="16">
        <f t="shared" si="248"/>
        <v>5.5764442199160803E-2</v>
      </c>
      <c r="AR151" s="16">
        <f t="shared" si="249"/>
        <v>8.9930521589791823</v>
      </c>
      <c r="AT151" s="15">
        <f t="shared" si="250"/>
        <v>44150</v>
      </c>
      <c r="AU151" s="16">
        <f t="shared" si="251"/>
        <v>0.36937500000000001</v>
      </c>
      <c r="AV151" s="16">
        <f t="shared" si="252"/>
        <v>5.5764442199160803E-2</v>
      </c>
      <c r="AW151" s="16">
        <f t="shared" si="253"/>
        <v>6.6238446119624008</v>
      </c>
      <c r="AY151" s="15">
        <f t="shared" si="254"/>
        <v>44150</v>
      </c>
      <c r="AZ151" s="16">
        <f t="shared" si="255"/>
        <v>0.3518324607329843</v>
      </c>
      <c r="BA151" s="16">
        <f t="shared" si="256"/>
        <v>5.5764442199160803E-2</v>
      </c>
      <c r="BB151" s="16">
        <f t="shared" si="257"/>
        <v>6.309261724100578</v>
      </c>
      <c r="BD151" s="15">
        <f t="shared" si="258"/>
        <v>44150</v>
      </c>
      <c r="BE151" s="16">
        <f t="shared" si="259"/>
        <v>0.21249999999999999</v>
      </c>
      <c r="BF151" s="16">
        <f t="shared" si="260"/>
        <v>5.5764442199160803E-2</v>
      </c>
      <c r="BG151" s="16">
        <f t="shared" si="261"/>
        <v>3.8106720271864907</v>
      </c>
      <c r="BI151" s="15">
        <f t="shared" si="262"/>
        <v>44150</v>
      </c>
      <c r="BJ151" s="16">
        <f t="shared" si="263"/>
        <v>0.23592233009708732</v>
      </c>
      <c r="BK151" s="16">
        <f t="shared" si="264"/>
        <v>5.5764442199160803E-2</v>
      </c>
      <c r="BL151" s="16">
        <f t="shared" si="265"/>
        <v>4.2306947006570743</v>
      </c>
    </row>
    <row r="152" spans="1:64" x14ac:dyDescent="0.25">
      <c r="A152" s="10">
        <v>44142</v>
      </c>
      <c r="B152" s="11">
        <v>-21</v>
      </c>
      <c r="C152" s="11">
        <v>-9</v>
      </c>
      <c r="D152" s="11">
        <v>-13</v>
      </c>
      <c r="E152" s="11">
        <v>-64</v>
      </c>
      <c r="F152" s="11">
        <v>-12</v>
      </c>
      <c r="G152" s="11">
        <v>12</v>
      </c>
      <c r="H152" s="39">
        <v>0</v>
      </c>
      <c r="J152" s="15">
        <f t="shared" si="232"/>
        <v>44142</v>
      </c>
      <c r="K152" s="16">
        <f t="shared" si="233"/>
        <v>0.4</v>
      </c>
      <c r="L152" s="16">
        <f t="shared" si="234"/>
        <v>0.36125654450261779</v>
      </c>
      <c r="M152" s="16">
        <f t="shared" si="235"/>
        <v>0.27184466019417475</v>
      </c>
      <c r="N152" s="16">
        <f t="shared" si="236"/>
        <v>0.2638888888888889</v>
      </c>
      <c r="O152" s="16">
        <f t="shared" si="237"/>
        <v>0.65671641791044777</v>
      </c>
      <c r="P152" s="16">
        <f t="shared" si="238"/>
        <v>0.48148148148148145</v>
      </c>
      <c r="Q152" s="16">
        <f t="shared" si="239"/>
        <v>0</v>
      </c>
      <c r="R152" s="19">
        <v>141</v>
      </c>
      <c r="S152" s="15">
        <f t="shared" si="240"/>
        <v>44142</v>
      </c>
      <c r="T152" s="16">
        <f t="shared" si="273"/>
        <v>0.37187499999999996</v>
      </c>
      <c r="U152" s="16">
        <f t="shared" si="275"/>
        <v>0.36282722513089005</v>
      </c>
      <c r="V152" s="16">
        <f t="shared" si="276"/>
        <v>0.21165048543689316</v>
      </c>
      <c r="W152" s="16">
        <f t="shared" si="277"/>
        <v>0.22638888888888889</v>
      </c>
      <c r="X152" s="16">
        <f t="shared" si="278"/>
        <v>0.42388059701492536</v>
      </c>
      <c r="Y152" s="16">
        <f t="shared" si="279"/>
        <v>0.51481481481481484</v>
      </c>
      <c r="Z152" s="16">
        <f t="shared" si="280"/>
        <v>6.5419687759463427E-2</v>
      </c>
      <c r="AB152" s="15">
        <f t="shared" si="241"/>
        <v>44142</v>
      </c>
      <c r="AC152" s="16">
        <f t="shared" si="281"/>
        <v>5.6844508547230959</v>
      </c>
      <c r="AD152" s="16">
        <f t="shared" si="281"/>
        <v>5.5461473075955565</v>
      </c>
      <c r="AE152" s="16">
        <f t="shared" si="188"/>
        <v>3.2352720210939312</v>
      </c>
      <c r="AF152" s="16">
        <f t="shared" si="189"/>
        <v>3.4605620516148079</v>
      </c>
      <c r="AG152" s="16">
        <f t="shared" si="190"/>
        <v>6.4794041600054566</v>
      </c>
      <c r="AH152" s="16">
        <f t="shared" si="191"/>
        <v>7.8694171807682345</v>
      </c>
      <c r="AJ152" s="15">
        <f t="shared" si="242"/>
        <v>44151</v>
      </c>
      <c r="AK152" s="16">
        <f t="shared" ref="AK152" si="284">Y161</f>
        <v>0.562962962962963</v>
      </c>
      <c r="AL152" s="16">
        <f t="shared" si="244"/>
        <v>6.0686746168155968E-2</v>
      </c>
      <c r="AM152" s="16">
        <f t="shared" si="245"/>
        <v>9.2765389233928879</v>
      </c>
      <c r="AO152" s="15">
        <f t="shared" si="246"/>
        <v>44151</v>
      </c>
      <c r="AP152" s="16">
        <f t="shared" si="247"/>
        <v>0.5</v>
      </c>
      <c r="AQ152" s="16">
        <f t="shared" si="248"/>
        <v>6.0686746168155968E-2</v>
      </c>
      <c r="AR152" s="16">
        <f t="shared" si="249"/>
        <v>8.2390312806449977</v>
      </c>
      <c r="AT152" s="15">
        <f t="shared" si="250"/>
        <v>44151</v>
      </c>
      <c r="AU152" s="16">
        <f t="shared" si="251"/>
        <v>0.38374999999999998</v>
      </c>
      <c r="AV152" s="16">
        <f t="shared" si="252"/>
        <v>6.0686746168155968E-2</v>
      </c>
      <c r="AW152" s="16">
        <f t="shared" si="253"/>
        <v>6.3234565078950355</v>
      </c>
      <c r="AY152" s="15">
        <f t="shared" si="254"/>
        <v>44151</v>
      </c>
      <c r="AZ152" s="16">
        <f t="shared" si="255"/>
        <v>0.36020942408376966</v>
      </c>
      <c r="BA152" s="16">
        <f t="shared" si="256"/>
        <v>6.0686746168155968E-2</v>
      </c>
      <c r="BB152" s="16">
        <f t="shared" si="257"/>
        <v>5.935553425218596</v>
      </c>
      <c r="BD152" s="15">
        <f t="shared" si="258"/>
        <v>44151</v>
      </c>
      <c r="BE152" s="16">
        <f t="shared" si="259"/>
        <v>0.22083333333333335</v>
      </c>
      <c r="BF152" s="16">
        <f t="shared" si="260"/>
        <v>6.0686746168155968E-2</v>
      </c>
      <c r="BG152" s="16">
        <f t="shared" si="261"/>
        <v>3.6389054822848745</v>
      </c>
      <c r="BI152" s="15">
        <f t="shared" si="262"/>
        <v>44151</v>
      </c>
      <c r="BJ152" s="16">
        <f t="shared" si="263"/>
        <v>0.23592233009708732</v>
      </c>
      <c r="BK152" s="16">
        <f t="shared" si="264"/>
        <v>6.0686746168155968E-2</v>
      </c>
      <c r="BL152" s="16">
        <f t="shared" si="265"/>
        <v>3.8875429149451146</v>
      </c>
    </row>
    <row r="153" spans="1:64" x14ac:dyDescent="0.25">
      <c r="A153" s="10">
        <v>44143</v>
      </c>
      <c r="B153" s="11">
        <v>-82</v>
      </c>
      <c r="C153" s="11">
        <v>-74</v>
      </c>
      <c r="D153" s="11">
        <v>-33</v>
      </c>
      <c r="E153" s="11">
        <v>-79</v>
      </c>
      <c r="F153" s="11">
        <v>-44</v>
      </c>
      <c r="G153" s="11">
        <v>22</v>
      </c>
      <c r="H153" s="39">
        <v>2.8184655908013799E-2</v>
      </c>
      <c r="J153" s="15">
        <f t="shared" si="232"/>
        <v>44143</v>
      </c>
      <c r="K153" s="16">
        <f t="shared" si="233"/>
        <v>1.8749999999999999E-2</v>
      </c>
      <c r="L153" s="16">
        <f t="shared" si="234"/>
        <v>2.0942408376963352E-2</v>
      </c>
      <c r="M153" s="16">
        <f t="shared" si="235"/>
        <v>7.7669902912621352E-2</v>
      </c>
      <c r="N153" s="16">
        <f t="shared" si="236"/>
        <v>5.5555555555555552E-2</v>
      </c>
      <c r="O153" s="16">
        <f t="shared" si="237"/>
        <v>0.17910447761194029</v>
      </c>
      <c r="P153" s="16">
        <f t="shared" si="238"/>
        <v>0.85185185185185186</v>
      </c>
      <c r="Q153" s="16">
        <f t="shared" si="239"/>
        <v>3.8398197826321132E-2</v>
      </c>
      <c r="R153" s="19">
        <v>142</v>
      </c>
      <c r="S153" s="15">
        <f t="shared" si="240"/>
        <v>44143</v>
      </c>
      <c r="T153" s="16">
        <f t="shared" si="273"/>
        <v>0.33062499999999995</v>
      </c>
      <c r="U153" s="16">
        <f t="shared" si="275"/>
        <v>0.32670157068062822</v>
      </c>
      <c r="V153" s="16">
        <f t="shared" si="276"/>
        <v>0.19126213592233005</v>
      </c>
      <c r="W153" s="16">
        <f t="shared" si="277"/>
        <v>0.20555555555555555</v>
      </c>
      <c r="X153" s="16">
        <f t="shared" si="278"/>
        <v>0.42238805970149251</v>
      </c>
      <c r="Y153" s="16">
        <f t="shared" si="279"/>
        <v>0.55185185185185193</v>
      </c>
      <c r="Z153" s="16">
        <f t="shared" si="280"/>
        <v>6.2709630331754335E-2</v>
      </c>
      <c r="AB153" s="15">
        <f t="shared" si="241"/>
        <v>44143</v>
      </c>
      <c r="AC153" s="16">
        <f t="shared" si="281"/>
        <v>5.2723162016884197</v>
      </c>
      <c r="AD153" s="16">
        <f t="shared" si="281"/>
        <v>5.2097511809951786</v>
      </c>
      <c r="AE153" s="16">
        <f t="shared" si="188"/>
        <v>3.0499643341938256</v>
      </c>
      <c r="AF153" s="16">
        <f t="shared" si="189"/>
        <v>3.2778945509341999</v>
      </c>
      <c r="AG153" s="16">
        <f t="shared" si="190"/>
        <v>6.7356171207982305</v>
      </c>
      <c r="AH153" s="16">
        <f t="shared" si="191"/>
        <v>8.8001132989044297</v>
      </c>
      <c r="AJ153" s="15">
        <f t="shared" si="242"/>
        <v>44152</v>
      </c>
      <c r="AK153" s="16">
        <f t="shared" ref="AK153" si="285">Y162</f>
        <v>0.562962962962963</v>
      </c>
      <c r="AL153" s="16">
        <f t="shared" si="244"/>
        <v>6.9680592729955873E-2</v>
      </c>
      <c r="AM153" s="16">
        <f t="shared" si="245"/>
        <v>8.0791930852927969</v>
      </c>
      <c r="AO153" s="15">
        <f t="shared" si="246"/>
        <v>44152</v>
      </c>
      <c r="AP153" s="16">
        <f t="shared" si="247"/>
        <v>0.4880597014925373</v>
      </c>
      <c r="AQ153" s="16">
        <f t="shared" si="248"/>
        <v>6.9680592729955873E-2</v>
      </c>
      <c r="AR153" s="16">
        <f t="shared" si="249"/>
        <v>7.0042415308375974</v>
      </c>
      <c r="AT153" s="15">
        <f t="shared" si="250"/>
        <v>44152</v>
      </c>
      <c r="AU153" s="16">
        <f t="shared" si="251"/>
        <v>0.39124999999999999</v>
      </c>
      <c r="AV153" s="16">
        <f t="shared" si="252"/>
        <v>6.9680592729955873E-2</v>
      </c>
      <c r="AW153" s="16">
        <f t="shared" si="253"/>
        <v>5.6149063128132743</v>
      </c>
      <c r="AY153" s="15">
        <f t="shared" si="254"/>
        <v>44152</v>
      </c>
      <c r="AZ153" s="16">
        <f t="shared" si="255"/>
        <v>0.36858638743455496</v>
      </c>
      <c r="BA153" s="16">
        <f t="shared" si="256"/>
        <v>6.9680592729955873E-2</v>
      </c>
      <c r="BB153" s="16">
        <f t="shared" si="257"/>
        <v>5.2896563159701522</v>
      </c>
      <c r="BD153" s="15">
        <f t="shared" si="258"/>
        <v>44152</v>
      </c>
      <c r="BE153" s="16">
        <f t="shared" si="259"/>
        <v>0.22222222222222224</v>
      </c>
      <c r="BF153" s="16">
        <f t="shared" si="260"/>
        <v>6.9680592729955873E-2</v>
      </c>
      <c r="BG153" s="16">
        <f t="shared" si="261"/>
        <v>3.1891551652471564</v>
      </c>
      <c r="BI153" s="15">
        <f t="shared" si="262"/>
        <v>44152</v>
      </c>
      <c r="BJ153" s="16">
        <f t="shared" si="263"/>
        <v>0.23009708737864071</v>
      </c>
      <c r="BK153" s="16">
        <f t="shared" si="264"/>
        <v>6.9680592729955873E-2</v>
      </c>
      <c r="BL153" s="16">
        <f t="shared" si="265"/>
        <v>3.3021689162486321</v>
      </c>
    </row>
    <row r="154" spans="1:64" x14ac:dyDescent="0.25">
      <c r="A154" s="10">
        <v>44144</v>
      </c>
      <c r="B154" s="11">
        <v>-5</v>
      </c>
      <c r="C154" s="11">
        <v>18</v>
      </c>
      <c r="D154" s="11">
        <v>-11</v>
      </c>
      <c r="E154" s="11">
        <v>-58</v>
      </c>
      <c r="F154" s="11">
        <v>-20</v>
      </c>
      <c r="G154" s="11">
        <v>12</v>
      </c>
      <c r="H154" s="39">
        <v>5.9074324827819699E-2</v>
      </c>
      <c r="J154" s="15">
        <f t="shared" si="232"/>
        <v>44144</v>
      </c>
      <c r="K154" s="16">
        <f t="shared" si="233"/>
        <v>0.5</v>
      </c>
      <c r="L154" s="16">
        <f t="shared" si="234"/>
        <v>0.50261780104712039</v>
      </c>
      <c r="M154" s="16">
        <f t="shared" si="235"/>
        <v>0.29126213592233008</v>
      </c>
      <c r="N154" s="16">
        <f t="shared" si="236"/>
        <v>0.34722222222222221</v>
      </c>
      <c r="O154" s="16">
        <f t="shared" si="237"/>
        <v>0.53731343283582089</v>
      </c>
      <c r="P154" s="16">
        <f t="shared" si="238"/>
        <v>0.48148148148148145</v>
      </c>
      <c r="Q154" s="16">
        <f t="shared" si="239"/>
        <v>8.0481649965789048E-2</v>
      </c>
      <c r="R154" s="19">
        <v>143</v>
      </c>
      <c r="S154" s="15">
        <f t="shared" si="240"/>
        <v>44144</v>
      </c>
      <c r="T154" s="16">
        <f t="shared" si="273"/>
        <v>0.34062499999999996</v>
      </c>
      <c r="U154" s="16">
        <f t="shared" si="275"/>
        <v>0.33874345549738216</v>
      </c>
      <c r="V154" s="16">
        <f t="shared" si="276"/>
        <v>0.1990291262135922</v>
      </c>
      <c r="W154" s="16">
        <f t="shared" si="277"/>
        <v>0.21527777777777776</v>
      </c>
      <c r="X154" s="16">
        <f t="shared" si="278"/>
        <v>0.42835820895522392</v>
      </c>
      <c r="Y154" s="16">
        <f t="shared" si="279"/>
        <v>0.55185185185185193</v>
      </c>
      <c r="Z154" s="16">
        <f t="shared" si="280"/>
        <v>6.6077220639255738E-2</v>
      </c>
      <c r="AB154" s="15">
        <f t="shared" si="241"/>
        <v>44144</v>
      </c>
      <c r="AC154" s="16">
        <f t="shared" si="281"/>
        <v>5.154953502957091</v>
      </c>
      <c r="AD154" s="16">
        <f t="shared" si="281"/>
        <v>5.126478568866113</v>
      </c>
      <c r="AE154" s="16">
        <f t="shared" si="188"/>
        <v>3.0120686718979708</v>
      </c>
      <c r="AF154" s="16">
        <f t="shared" si="189"/>
        <v>3.2579726522256847</v>
      </c>
      <c r="AG154" s="16">
        <f t="shared" si="190"/>
        <v>6.4826910819057835</v>
      </c>
      <c r="AH154" s="16">
        <f t="shared" si="191"/>
        <v>8.3516202181785317</v>
      </c>
      <c r="AJ154" s="15">
        <f t="shared" si="242"/>
        <v>44153</v>
      </c>
      <c r="AK154" s="16">
        <f t="shared" ref="AK154" si="286">Y163</f>
        <v>0.52592592592592602</v>
      </c>
      <c r="AL154" s="16">
        <f t="shared" si="244"/>
        <v>7.1732270410324178E-2</v>
      </c>
      <c r="AM154" s="16">
        <f t="shared" si="245"/>
        <v>7.3317897637634415</v>
      </c>
      <c r="AO154" s="15">
        <f t="shared" si="246"/>
        <v>44153</v>
      </c>
      <c r="AP154" s="16">
        <f t="shared" si="247"/>
        <v>0.52238805970149238</v>
      </c>
      <c r="AQ154" s="16">
        <f t="shared" si="248"/>
        <v>7.1732270410324178E-2</v>
      </c>
      <c r="AR154" s="16">
        <f t="shared" si="249"/>
        <v>7.2824693365108777</v>
      </c>
      <c r="AT154" s="15">
        <f t="shared" si="250"/>
        <v>44153</v>
      </c>
      <c r="AU154" s="16">
        <f t="shared" si="251"/>
        <v>0.44125000000000003</v>
      </c>
      <c r="AV154" s="16">
        <f t="shared" si="252"/>
        <v>7.1732270410324178E-2</v>
      </c>
      <c r="AW154" s="16">
        <f t="shared" si="253"/>
        <v>6.1513457956363871</v>
      </c>
      <c r="AY154" s="15">
        <f t="shared" si="254"/>
        <v>44153</v>
      </c>
      <c r="AZ154" s="16">
        <f t="shared" si="255"/>
        <v>0.41361256544502617</v>
      </c>
      <c r="BA154" s="16">
        <f t="shared" si="256"/>
        <v>7.1732270410324178E-2</v>
      </c>
      <c r="BB154" s="16">
        <f t="shared" si="257"/>
        <v>5.7660598650938049</v>
      </c>
      <c r="BD154" s="15">
        <f t="shared" si="258"/>
        <v>44153</v>
      </c>
      <c r="BE154" s="16">
        <f t="shared" si="259"/>
        <v>0.23888888888888893</v>
      </c>
      <c r="BF154" s="16">
        <f t="shared" si="260"/>
        <v>7.1732270410324178E-2</v>
      </c>
      <c r="BG154" s="16">
        <f t="shared" si="261"/>
        <v>3.3302847870615633</v>
      </c>
      <c r="BI154" s="15">
        <f t="shared" si="262"/>
        <v>44153</v>
      </c>
      <c r="BJ154" s="16">
        <f t="shared" si="263"/>
        <v>0.24660194174757274</v>
      </c>
      <c r="BK154" s="16">
        <f t="shared" si="264"/>
        <v>7.1732270410324178E-2</v>
      </c>
      <c r="BL154" s="16">
        <f t="shared" si="265"/>
        <v>3.437810351421418</v>
      </c>
    </row>
    <row r="155" spans="1:64" x14ac:dyDescent="0.25">
      <c r="A155" s="10">
        <v>44145</v>
      </c>
      <c r="B155" s="11">
        <v>-18</v>
      </c>
      <c r="C155" s="11">
        <v>-4</v>
      </c>
      <c r="D155" s="11">
        <v>-16</v>
      </c>
      <c r="E155" s="11">
        <v>-64</v>
      </c>
      <c r="F155" s="11">
        <v>-24</v>
      </c>
      <c r="G155" s="11">
        <v>13</v>
      </c>
      <c r="H155" s="39">
        <v>4.8974001800677298E-2</v>
      </c>
      <c r="J155" s="15">
        <f t="shared" si="232"/>
        <v>44145</v>
      </c>
      <c r="K155" s="16">
        <f t="shared" si="233"/>
        <v>0.41875000000000001</v>
      </c>
      <c r="L155" s="16">
        <f t="shared" si="234"/>
        <v>0.38743455497382201</v>
      </c>
      <c r="M155" s="16">
        <f t="shared" si="235"/>
        <v>0.24271844660194175</v>
      </c>
      <c r="N155" s="16">
        <f t="shared" si="236"/>
        <v>0.2638888888888889</v>
      </c>
      <c r="O155" s="16">
        <f t="shared" si="237"/>
        <v>0.47761194029850745</v>
      </c>
      <c r="P155" s="16">
        <f t="shared" si="238"/>
        <v>0.51851851851851849</v>
      </c>
      <c r="Q155" s="16">
        <f t="shared" si="239"/>
        <v>6.6721176785923583E-2</v>
      </c>
      <c r="R155" s="19">
        <v>144</v>
      </c>
      <c r="S155" s="15">
        <f t="shared" si="240"/>
        <v>44145</v>
      </c>
      <c r="T155" s="16">
        <f t="shared" si="273"/>
        <v>0.34499999999999997</v>
      </c>
      <c r="U155" s="16">
        <f t="shared" si="275"/>
        <v>0.34031413612565442</v>
      </c>
      <c r="V155" s="16">
        <f t="shared" si="276"/>
        <v>0.19708737864077666</v>
      </c>
      <c r="W155" s="16">
        <f t="shared" si="277"/>
        <v>0.21944444444444441</v>
      </c>
      <c r="X155" s="16">
        <f t="shared" si="278"/>
        <v>0.41641791044776111</v>
      </c>
      <c r="Y155" s="16">
        <f t="shared" si="279"/>
        <v>0.562962962962963</v>
      </c>
      <c r="Z155" s="16">
        <f t="shared" si="280"/>
        <v>6.1624274468209936E-2</v>
      </c>
      <c r="AB155" s="15">
        <f t="shared" si="241"/>
        <v>44145</v>
      </c>
      <c r="AC155" s="16">
        <f t="shared" si="281"/>
        <v>5.5984431942963457</v>
      </c>
      <c r="AD155" s="16">
        <f t="shared" si="281"/>
        <v>5.5224039400449572</v>
      </c>
      <c r="AE155" s="16">
        <f t="shared" si="188"/>
        <v>3.1982101264729366</v>
      </c>
      <c r="AF155" s="16">
        <f t="shared" si="189"/>
        <v>3.5610065406554852</v>
      </c>
      <c r="AG155" s="16">
        <f t="shared" si="190"/>
        <v>6.7573681644329664</v>
      </c>
      <c r="AH155" s="16">
        <f t="shared" si="191"/>
        <v>9.1354091844663952</v>
      </c>
      <c r="AJ155" s="15">
        <f t="shared" si="242"/>
        <v>44154</v>
      </c>
      <c r="AK155" s="16">
        <f t="shared" ref="AK155" si="287">Y164</f>
        <v>0.52592592592592602</v>
      </c>
      <c r="AL155" s="16">
        <f t="shared" si="244"/>
        <v>7.0869790290053428E-2</v>
      </c>
      <c r="AM155" s="16">
        <f t="shared" si="245"/>
        <v>7.4210171043745801</v>
      </c>
      <c r="AO155" s="15">
        <f t="shared" si="246"/>
        <v>44154</v>
      </c>
      <c r="AP155" s="16">
        <f t="shared" si="247"/>
        <v>0.52238805970149249</v>
      </c>
      <c r="AQ155" s="16">
        <f t="shared" si="248"/>
        <v>7.0869790290053428E-2</v>
      </c>
      <c r="AR155" s="16">
        <f t="shared" si="249"/>
        <v>7.37109645116037</v>
      </c>
      <c r="AT155" s="15">
        <f t="shared" si="250"/>
        <v>44154</v>
      </c>
      <c r="AU155" s="16">
        <f t="shared" si="251"/>
        <v>0.44187500000000002</v>
      </c>
      <c r="AV155" s="16">
        <f t="shared" si="252"/>
        <v>7.0869790290053428E-2</v>
      </c>
      <c r="AW155" s="16">
        <f t="shared" si="253"/>
        <v>6.2350262106252794</v>
      </c>
      <c r="AY155" s="15">
        <f t="shared" si="254"/>
        <v>44154</v>
      </c>
      <c r="AZ155" s="16">
        <f t="shared" si="255"/>
        <v>0.41047120418848165</v>
      </c>
      <c r="BA155" s="16">
        <f t="shared" si="256"/>
        <v>7.0869790290053428E-2</v>
      </c>
      <c r="BB155" s="16">
        <f t="shared" si="257"/>
        <v>5.7919065727232901</v>
      </c>
      <c r="BD155" s="15">
        <f t="shared" si="258"/>
        <v>44154</v>
      </c>
      <c r="BE155" s="16">
        <f t="shared" si="259"/>
        <v>0.22638888888888892</v>
      </c>
      <c r="BF155" s="16">
        <f t="shared" si="260"/>
        <v>7.0869790290053428E-2</v>
      </c>
      <c r="BG155" s="16">
        <f t="shared" si="261"/>
        <v>3.194434299330255</v>
      </c>
      <c r="BI155" s="15">
        <f t="shared" si="262"/>
        <v>44154</v>
      </c>
      <c r="BJ155" s="16">
        <f t="shared" si="263"/>
        <v>0.2427184466019417</v>
      </c>
      <c r="BK155" s="16">
        <f t="shared" si="264"/>
        <v>7.0869790290053428E-2</v>
      </c>
      <c r="BL155" s="16">
        <f t="shared" si="265"/>
        <v>3.4248506395821412</v>
      </c>
    </row>
    <row r="156" spans="1:64" x14ac:dyDescent="0.25">
      <c r="A156" s="10">
        <v>44146</v>
      </c>
      <c r="B156" s="11">
        <v>-5</v>
      </c>
      <c r="C156" s="11">
        <v>13</v>
      </c>
      <c r="D156" s="11">
        <v>-14</v>
      </c>
      <c r="E156" s="11">
        <v>-67</v>
      </c>
      <c r="F156" s="11">
        <v>-20</v>
      </c>
      <c r="G156" s="11">
        <v>13</v>
      </c>
      <c r="H156" s="39">
        <v>6.0472552939835299E-2</v>
      </c>
      <c r="J156" s="15">
        <f t="shared" si="232"/>
        <v>44146</v>
      </c>
      <c r="K156" s="16">
        <f t="shared" si="233"/>
        <v>0.5</v>
      </c>
      <c r="L156" s="16">
        <f t="shared" si="234"/>
        <v>0.47643979057591623</v>
      </c>
      <c r="M156" s="16">
        <f t="shared" si="235"/>
        <v>0.26213592233009708</v>
      </c>
      <c r="N156" s="16">
        <f t="shared" si="236"/>
        <v>0.22222222222222221</v>
      </c>
      <c r="O156" s="16">
        <f t="shared" si="237"/>
        <v>0.53731343283582089</v>
      </c>
      <c r="P156" s="16">
        <f t="shared" si="238"/>
        <v>0.51851851851851849</v>
      </c>
      <c r="Q156" s="16">
        <f t="shared" si="239"/>
        <v>8.2386567301900041E-2</v>
      </c>
      <c r="R156" s="19">
        <v>145</v>
      </c>
      <c r="S156" s="15">
        <f t="shared" si="240"/>
        <v>44146</v>
      </c>
      <c r="T156" s="16">
        <f t="shared" si="273"/>
        <v>0.39499999999999996</v>
      </c>
      <c r="U156" s="16">
        <f t="shared" si="275"/>
        <v>0.38429319371727744</v>
      </c>
      <c r="V156" s="16">
        <f t="shared" si="276"/>
        <v>0.22038834951456304</v>
      </c>
      <c r="W156" s="16">
        <f t="shared" si="277"/>
        <v>0.2361111111111111</v>
      </c>
      <c r="X156" s="16">
        <f t="shared" si="278"/>
        <v>0.45970149253731341</v>
      </c>
      <c r="Y156" s="16">
        <f t="shared" si="279"/>
        <v>0.53333333333333333</v>
      </c>
      <c r="Z156" s="16">
        <f t="shared" si="280"/>
        <v>5.8737867348761776E-2</v>
      </c>
      <c r="AB156" s="15">
        <f t="shared" si="241"/>
        <v>44146</v>
      </c>
      <c r="AC156" s="16">
        <f t="shared" si="281"/>
        <v>6.7247930139282932</v>
      </c>
      <c r="AD156" s="16">
        <f t="shared" si="281"/>
        <v>6.5425118592661766</v>
      </c>
      <c r="AE156" s="16">
        <f t="shared" si="188"/>
        <v>3.7520659067511914</v>
      </c>
      <c r="AF156" s="16">
        <f t="shared" si="189"/>
        <v>4.0197426595211319</v>
      </c>
      <c r="AG156" s="16">
        <f t="shared" si="190"/>
        <v>7.8263224949552779</v>
      </c>
      <c r="AH156" s="16">
        <f t="shared" si="191"/>
        <v>9.0798893015065563</v>
      </c>
      <c r="AJ156" s="15">
        <f t="shared" si="242"/>
        <v>44155</v>
      </c>
      <c r="AK156" s="16">
        <f t="shared" ref="AK156" si="288">Y165</f>
        <v>0.52222222222222225</v>
      </c>
      <c r="AL156" s="16">
        <f t="shared" si="244"/>
        <v>6.8987152222958842E-2</v>
      </c>
      <c r="AM156" s="16">
        <f t="shared" si="245"/>
        <v>7.5698475063075197</v>
      </c>
      <c r="AO156" s="15">
        <f t="shared" si="246"/>
        <v>44155</v>
      </c>
      <c r="AP156" s="16">
        <f t="shared" si="247"/>
        <v>0.5313432835820896</v>
      </c>
      <c r="AQ156" s="16">
        <f t="shared" si="248"/>
        <v>6.8987152222958842E-2</v>
      </c>
      <c r="AR156" s="16">
        <f t="shared" si="249"/>
        <v>7.7020614195647168</v>
      </c>
      <c r="AT156" s="15">
        <f t="shared" si="250"/>
        <v>44155</v>
      </c>
      <c r="AU156" s="16">
        <f t="shared" si="251"/>
        <v>0.44937500000000002</v>
      </c>
      <c r="AV156" s="16">
        <f t="shared" si="252"/>
        <v>6.8987152222958842E-2</v>
      </c>
      <c r="AW156" s="16">
        <f t="shared" si="253"/>
        <v>6.5138940443239308</v>
      </c>
      <c r="AY156" s="15">
        <f t="shared" si="254"/>
        <v>44155</v>
      </c>
      <c r="AZ156" s="16">
        <f t="shared" si="255"/>
        <v>0.41884816753926701</v>
      </c>
      <c r="BA156" s="16">
        <f t="shared" si="256"/>
        <v>6.8987152222958842E-2</v>
      </c>
      <c r="BB156" s="16">
        <f t="shared" si="257"/>
        <v>6.0713937891739045</v>
      </c>
      <c r="BD156" s="15">
        <f t="shared" si="258"/>
        <v>44155</v>
      </c>
      <c r="BE156" s="16">
        <f t="shared" si="259"/>
        <v>0.21805555555555553</v>
      </c>
      <c r="BF156" s="16">
        <f t="shared" si="260"/>
        <v>6.8987152222958842E-2</v>
      </c>
      <c r="BG156" s="16">
        <f t="shared" si="261"/>
        <v>3.1608139853464903</v>
      </c>
      <c r="BI156" s="15">
        <f t="shared" si="262"/>
        <v>44155</v>
      </c>
      <c r="BJ156" s="16">
        <f t="shared" si="263"/>
        <v>0.24368932038834945</v>
      </c>
      <c r="BK156" s="16">
        <f t="shared" si="264"/>
        <v>6.8987152222958842E-2</v>
      </c>
      <c r="BL156" s="16">
        <f t="shared" si="265"/>
        <v>3.5323870102765298</v>
      </c>
    </row>
    <row r="157" spans="1:64" x14ac:dyDescent="0.25">
      <c r="A157" s="10">
        <v>44147</v>
      </c>
      <c r="B157" s="11">
        <v>-11</v>
      </c>
      <c r="C157" s="11">
        <v>7</v>
      </c>
      <c r="D157" s="11">
        <v>-9</v>
      </c>
      <c r="E157" s="11">
        <v>-67</v>
      </c>
      <c r="F157" s="11">
        <v>-21</v>
      </c>
      <c r="G157" s="11">
        <v>14</v>
      </c>
      <c r="H157" s="39">
        <v>3.1899439548070702E-2</v>
      </c>
      <c r="J157" s="15">
        <f t="shared" si="232"/>
        <v>44147</v>
      </c>
      <c r="K157" s="16">
        <f t="shared" si="233"/>
        <v>0.46250000000000002</v>
      </c>
      <c r="L157" s="16">
        <f t="shared" si="234"/>
        <v>0.44502617801047123</v>
      </c>
      <c r="M157" s="16">
        <f t="shared" si="235"/>
        <v>0.31067961165048541</v>
      </c>
      <c r="N157" s="16">
        <f t="shared" si="236"/>
        <v>0.22222222222222221</v>
      </c>
      <c r="O157" s="16">
        <f t="shared" si="237"/>
        <v>0.52238805970149249</v>
      </c>
      <c r="P157" s="16">
        <f t="shared" si="238"/>
        <v>0.55555555555555558</v>
      </c>
      <c r="Q157" s="16">
        <f t="shared" si="239"/>
        <v>4.345914295754514E-2</v>
      </c>
      <c r="R157" s="19">
        <v>146</v>
      </c>
      <c r="S157" s="15">
        <f t="shared" si="240"/>
        <v>44147</v>
      </c>
      <c r="T157" s="16">
        <f t="shared" si="273"/>
        <v>0.40187499999999998</v>
      </c>
      <c r="U157" s="16">
        <f t="shared" si="275"/>
        <v>0.39109947643979054</v>
      </c>
      <c r="V157" s="16">
        <f t="shared" si="276"/>
        <v>0.23203883495145625</v>
      </c>
      <c r="W157" s="16">
        <f t="shared" si="277"/>
        <v>0.2361111111111111</v>
      </c>
      <c r="X157" s="16">
        <f t="shared" si="278"/>
        <v>0.49850746268656715</v>
      </c>
      <c r="Y157" s="16">
        <f t="shared" si="279"/>
        <v>0.52592592592592591</v>
      </c>
      <c r="Z157" s="16">
        <f t="shared" si="280"/>
        <v>5.9044409779127373E-2</v>
      </c>
      <c r="AB157" s="15">
        <f t="shared" si="241"/>
        <v>44147</v>
      </c>
      <c r="AC157" s="16">
        <f t="shared" si="281"/>
        <v>6.8063175075054385</v>
      </c>
      <c r="AD157" s="16">
        <f t="shared" si="281"/>
        <v>6.6238188831560993</v>
      </c>
      <c r="AE157" s="16">
        <f t="shared" si="188"/>
        <v>3.9299035390389094</v>
      </c>
      <c r="AF157" s="16">
        <f t="shared" si="189"/>
        <v>3.998873254798426</v>
      </c>
      <c r="AG157" s="16">
        <f t="shared" si="190"/>
        <v>8.4429239711494777</v>
      </c>
      <c r="AH157" s="16">
        <f t="shared" si="191"/>
        <v>8.9072941518647291</v>
      </c>
      <c r="AJ157" s="15">
        <f t="shared" si="242"/>
        <v>44156</v>
      </c>
      <c r="AK157" s="16">
        <f t="shared" ref="AK157" si="289">Y166</f>
        <v>0.50740740740740742</v>
      </c>
      <c r="AL157" s="16">
        <f t="shared" si="244"/>
        <v>7.3107012655277304E-2</v>
      </c>
      <c r="AM157" s="16">
        <f t="shared" si="245"/>
        <v>6.9406119738470764</v>
      </c>
      <c r="AO157" s="15">
        <f t="shared" si="246"/>
        <v>44156</v>
      </c>
      <c r="AP157" s="16">
        <f t="shared" si="247"/>
        <v>0.5492537313432837</v>
      </c>
      <c r="AQ157" s="16">
        <f t="shared" si="248"/>
        <v>7.3107012655277304E-2</v>
      </c>
      <c r="AR157" s="16">
        <f t="shared" si="249"/>
        <v>7.5130101941545444</v>
      </c>
      <c r="AT157" s="15">
        <f t="shared" si="250"/>
        <v>44156</v>
      </c>
      <c r="AU157" s="16">
        <f t="shared" si="251"/>
        <v>0.44875000000000009</v>
      </c>
      <c r="AV157" s="16">
        <f t="shared" si="252"/>
        <v>7.3107012655277304E-2</v>
      </c>
      <c r="AW157" s="16">
        <f t="shared" si="253"/>
        <v>6.1382620312499752</v>
      </c>
      <c r="AY157" s="15">
        <f t="shared" si="254"/>
        <v>44156</v>
      </c>
      <c r="AZ157" s="16">
        <f t="shared" si="255"/>
        <v>0.4130890052356021</v>
      </c>
      <c r="BA157" s="16">
        <f t="shared" si="256"/>
        <v>7.3107012655277304E-2</v>
      </c>
      <c r="BB157" s="16">
        <f t="shared" si="257"/>
        <v>5.6504703205894549</v>
      </c>
      <c r="BD157" s="15">
        <f t="shared" si="258"/>
        <v>44156</v>
      </c>
      <c r="BE157" s="16">
        <f t="shared" si="259"/>
        <v>0.22361111111111115</v>
      </c>
      <c r="BF157" s="16">
        <f t="shared" si="260"/>
        <v>7.3107012655277304E-2</v>
      </c>
      <c r="BG157" s="16">
        <f t="shared" si="261"/>
        <v>3.058682101613265</v>
      </c>
      <c r="BI157" s="15">
        <f t="shared" si="262"/>
        <v>44156</v>
      </c>
      <c r="BJ157" s="16">
        <f t="shared" si="263"/>
        <v>0.24951456310679604</v>
      </c>
      <c r="BK157" s="16">
        <f t="shared" si="264"/>
        <v>7.3107012655277304E-2</v>
      </c>
      <c r="BL157" s="16">
        <f t="shared" si="265"/>
        <v>3.4130044990804937</v>
      </c>
    </row>
    <row r="158" spans="1:64" x14ac:dyDescent="0.25">
      <c r="A158" s="10">
        <v>44148</v>
      </c>
      <c r="B158" s="11">
        <v>-9</v>
      </c>
      <c r="C158" s="11">
        <v>5</v>
      </c>
      <c r="D158" s="11">
        <v>-14</v>
      </c>
      <c r="E158" s="11">
        <v>-68</v>
      </c>
      <c r="F158" s="11">
        <v>-15</v>
      </c>
      <c r="G158" s="11">
        <v>14</v>
      </c>
      <c r="H158" s="39">
        <v>5.0579987594383299E-2</v>
      </c>
      <c r="J158" s="15">
        <f t="shared" si="232"/>
        <v>44148</v>
      </c>
      <c r="K158" s="16">
        <f t="shared" si="233"/>
        <v>0.47499999999999998</v>
      </c>
      <c r="L158" s="16">
        <f t="shared" si="234"/>
        <v>0.43455497382198954</v>
      </c>
      <c r="M158" s="16">
        <f t="shared" si="235"/>
        <v>0.26213592233009708</v>
      </c>
      <c r="N158" s="16">
        <f t="shared" si="236"/>
        <v>0.20833333333333334</v>
      </c>
      <c r="O158" s="16">
        <f t="shared" si="237"/>
        <v>0.61194029850746268</v>
      </c>
      <c r="P158" s="16">
        <f t="shared" si="238"/>
        <v>0.55555555555555558</v>
      </c>
      <c r="Q158" s="16">
        <f t="shared" si="239"/>
        <v>6.8909138931505451E-2</v>
      </c>
      <c r="R158" s="19">
        <v>147</v>
      </c>
      <c r="S158" s="15">
        <f t="shared" si="240"/>
        <v>44148</v>
      </c>
      <c r="T158" s="16">
        <f t="shared" si="273"/>
        <v>0.40375000000000005</v>
      </c>
      <c r="U158" s="16">
        <f t="shared" si="275"/>
        <v>0.3900523560209424</v>
      </c>
      <c r="V158" s="16">
        <f t="shared" si="276"/>
        <v>0.23786407766990286</v>
      </c>
      <c r="W158" s="16">
        <f t="shared" si="277"/>
        <v>0.2277777777777778</v>
      </c>
      <c r="X158" s="16">
        <f t="shared" si="278"/>
        <v>0.5104477611940299</v>
      </c>
      <c r="Y158" s="16">
        <f t="shared" si="279"/>
        <v>0.54074074074074063</v>
      </c>
      <c r="Z158" s="16">
        <f t="shared" si="280"/>
        <v>6.1662498178150324E-2</v>
      </c>
      <c r="AB158" s="15">
        <f t="shared" si="241"/>
        <v>44148</v>
      </c>
      <c r="AC158" s="16">
        <f t="shared" si="281"/>
        <v>6.5477399055989922</v>
      </c>
      <c r="AD158" s="16">
        <f t="shared" si="281"/>
        <v>6.3256009332290519</v>
      </c>
      <c r="AE158" s="16">
        <f t="shared" si="188"/>
        <v>3.8575160705082872</v>
      </c>
      <c r="AF158" s="16">
        <f t="shared" si="189"/>
        <v>3.6939433935955788</v>
      </c>
      <c r="AG158" s="16">
        <f t="shared" si="190"/>
        <v>8.278090837631737</v>
      </c>
      <c r="AH158" s="16">
        <f t="shared" si="191"/>
        <v>8.7693615522756811</v>
      </c>
      <c r="AJ158" s="15">
        <f t="shared" si="242"/>
        <v>44157</v>
      </c>
      <c r="AK158" s="16">
        <f t="shared" ref="AK158" si="290">Y167</f>
        <v>0.52592592592592591</v>
      </c>
      <c r="AL158" s="16">
        <f t="shared" si="244"/>
        <v>7.7755564611780806E-2</v>
      </c>
      <c r="AM158" s="16">
        <f t="shared" si="245"/>
        <v>6.7638364990567181</v>
      </c>
      <c r="AO158" s="15">
        <f t="shared" si="246"/>
        <v>44157</v>
      </c>
      <c r="AP158" s="16">
        <f t="shared" si="247"/>
        <v>0.5194029850746269</v>
      </c>
      <c r="AQ158" s="16">
        <f t="shared" si="248"/>
        <v>7.7755564611780806E-2</v>
      </c>
      <c r="AR158" s="16">
        <f t="shared" si="249"/>
        <v>6.6799461577818926</v>
      </c>
      <c r="AT158" s="15">
        <f t="shared" si="250"/>
        <v>44157</v>
      </c>
      <c r="AU158" s="16">
        <f t="shared" si="251"/>
        <v>0.40812500000000007</v>
      </c>
      <c r="AV158" s="16">
        <f t="shared" si="252"/>
        <v>7.7755564611780806E-2</v>
      </c>
      <c r="AW158" s="16">
        <f t="shared" si="253"/>
        <v>5.248820480407967</v>
      </c>
      <c r="AY158" s="15">
        <f t="shared" si="254"/>
        <v>44157</v>
      </c>
      <c r="AZ158" s="16">
        <f t="shared" si="255"/>
        <v>0.37905759162303665</v>
      </c>
      <c r="BA158" s="16">
        <f t="shared" si="256"/>
        <v>7.7755564611780806E-2</v>
      </c>
      <c r="BB158" s="16">
        <f t="shared" si="257"/>
        <v>4.874989893207017</v>
      </c>
      <c r="BD158" s="15">
        <f t="shared" si="258"/>
        <v>44157</v>
      </c>
      <c r="BE158" s="16">
        <f t="shared" si="259"/>
        <v>0.21111111111111117</v>
      </c>
      <c r="BF158" s="16">
        <f t="shared" si="260"/>
        <v>7.7755564611780806E-2</v>
      </c>
      <c r="BG158" s="16">
        <f t="shared" si="261"/>
        <v>2.7150611299030496</v>
      </c>
      <c r="BI158" s="15">
        <f t="shared" si="262"/>
        <v>44157</v>
      </c>
      <c r="BJ158" s="16">
        <f t="shared" si="263"/>
        <v>0.23300970873786403</v>
      </c>
      <c r="BK158" s="16">
        <f t="shared" si="264"/>
        <v>7.7755564611780806E-2</v>
      </c>
      <c r="BL158" s="16">
        <f t="shared" si="265"/>
        <v>2.9966949619778149</v>
      </c>
    </row>
    <row r="159" spans="1:64" x14ac:dyDescent="0.25">
      <c r="A159" s="10">
        <v>44149</v>
      </c>
      <c r="B159" s="11">
        <v>-7</v>
      </c>
      <c r="C159" s="11">
        <v>8</v>
      </c>
      <c r="D159" s="11">
        <v>-12</v>
      </c>
      <c r="E159" s="11">
        <v>-66</v>
      </c>
      <c r="F159" s="11">
        <v>-8</v>
      </c>
      <c r="G159" s="11">
        <v>10</v>
      </c>
      <c r="H159" s="39">
        <v>4.2323396495435199E-2</v>
      </c>
      <c r="J159" s="15">
        <f t="shared" si="232"/>
        <v>44149</v>
      </c>
      <c r="K159" s="16">
        <f t="shared" si="233"/>
        <v>0.48749999999999999</v>
      </c>
      <c r="L159" s="16">
        <f t="shared" si="234"/>
        <v>0.45026178010471202</v>
      </c>
      <c r="M159" s="16">
        <f t="shared" si="235"/>
        <v>0.28155339805825241</v>
      </c>
      <c r="N159" s="16">
        <f t="shared" si="236"/>
        <v>0.2361111111111111</v>
      </c>
      <c r="O159" s="16">
        <f t="shared" si="237"/>
        <v>0.71641791044776115</v>
      </c>
      <c r="P159" s="16">
        <f t="shared" si="238"/>
        <v>0.40740740740740738</v>
      </c>
      <c r="Q159" s="16">
        <f t="shared" si="239"/>
        <v>5.7660528360449756E-2</v>
      </c>
      <c r="R159" s="19">
        <v>148</v>
      </c>
      <c r="S159" s="15">
        <f t="shared" si="240"/>
        <v>44149</v>
      </c>
      <c r="T159" s="16">
        <f t="shared" si="273"/>
        <v>0.40812499999999996</v>
      </c>
      <c r="U159" s="16">
        <f t="shared" si="275"/>
        <v>0.38952879581151834</v>
      </c>
      <c r="V159" s="16">
        <f t="shared" si="276"/>
        <v>0.25145631067961161</v>
      </c>
      <c r="W159" s="16">
        <f t="shared" si="277"/>
        <v>0.22916666666666669</v>
      </c>
      <c r="X159" s="16">
        <f t="shared" si="278"/>
        <v>0.5343283582089553</v>
      </c>
      <c r="Y159" s="16">
        <f t="shared" si="279"/>
        <v>0.53703703703703698</v>
      </c>
      <c r="Z159" s="16">
        <f t="shared" si="280"/>
        <v>6.2686634228184823E-2</v>
      </c>
      <c r="AB159" s="15">
        <f t="shared" si="241"/>
        <v>44149</v>
      </c>
      <c r="AC159" s="16">
        <f t="shared" si="281"/>
        <v>6.5105585109959696</v>
      </c>
      <c r="AD159" s="16">
        <f t="shared" si="281"/>
        <v>6.213905094881941</v>
      </c>
      <c r="AE159" s="16">
        <f t="shared" si="188"/>
        <v>4.0113225694059231</v>
      </c>
      <c r="AF159" s="16">
        <f t="shared" si="189"/>
        <v>3.6557500572208106</v>
      </c>
      <c r="AG159" s="16">
        <f t="shared" si="190"/>
        <v>8.5238004047873019</v>
      </c>
      <c r="AH159" s="16">
        <f t="shared" si="191"/>
        <v>8.5670102351033126</v>
      </c>
      <c r="AJ159" s="15">
        <f t="shared" si="242"/>
        <v>44158</v>
      </c>
      <c r="AK159" s="16">
        <f t="shared" ref="AK159" si="291">Y168</f>
        <v>0.51481481481481484</v>
      </c>
      <c r="AL159" s="16">
        <f t="shared" si="244"/>
        <v>7.8737144431064054E-2</v>
      </c>
      <c r="AM159" s="16">
        <f t="shared" si="245"/>
        <v>6.5383983447043281</v>
      </c>
      <c r="AO159" s="15">
        <f t="shared" si="246"/>
        <v>44158</v>
      </c>
      <c r="AP159" s="16">
        <f t="shared" si="247"/>
        <v>0.50895522388059711</v>
      </c>
      <c r="AQ159" s="16">
        <f t="shared" si="248"/>
        <v>7.8737144431064054E-2</v>
      </c>
      <c r="AR159" s="16">
        <f t="shared" si="249"/>
        <v>6.4639786921177667</v>
      </c>
      <c r="AT159" s="15">
        <f t="shared" si="250"/>
        <v>44158</v>
      </c>
      <c r="AU159" s="16">
        <f t="shared" si="251"/>
        <v>0.41312500000000008</v>
      </c>
      <c r="AV159" s="16">
        <f t="shared" si="252"/>
        <v>7.8737144431064054E-2</v>
      </c>
      <c r="AW159" s="16">
        <f t="shared" si="253"/>
        <v>5.2468882759864286</v>
      </c>
      <c r="AY159" s="15">
        <f t="shared" si="254"/>
        <v>44158</v>
      </c>
      <c r="AZ159" s="16">
        <f t="shared" si="255"/>
        <v>0.38481675392670156</v>
      </c>
      <c r="BA159" s="16">
        <f t="shared" si="256"/>
        <v>7.8737144431064054E-2</v>
      </c>
      <c r="BB159" s="16">
        <f t="shared" si="257"/>
        <v>4.8873597932373114</v>
      </c>
      <c r="BD159" s="15">
        <f t="shared" si="258"/>
        <v>44158</v>
      </c>
      <c r="BE159" s="16">
        <f t="shared" si="259"/>
        <v>0.21944444444444447</v>
      </c>
      <c r="BF159" s="16">
        <f t="shared" si="260"/>
        <v>7.8737144431064054E-2</v>
      </c>
      <c r="BG159" s="16">
        <f t="shared" si="261"/>
        <v>2.7870510929764856</v>
      </c>
      <c r="BI159" s="15">
        <f t="shared" si="262"/>
        <v>44158</v>
      </c>
      <c r="BJ159" s="16">
        <f t="shared" si="263"/>
        <v>0.23106796116504852</v>
      </c>
      <c r="BK159" s="16">
        <f t="shared" si="264"/>
        <v>7.8737144431064054E-2</v>
      </c>
      <c r="BL159" s="16">
        <f t="shared" si="265"/>
        <v>2.9346754042795284</v>
      </c>
    </row>
    <row r="160" spans="1:64" x14ac:dyDescent="0.25">
      <c r="A160" s="10">
        <v>44150</v>
      </c>
      <c r="B160" s="11">
        <v>-79</v>
      </c>
      <c r="C160" s="11">
        <v>-71</v>
      </c>
      <c r="D160" s="11">
        <v>-32</v>
      </c>
      <c r="E160" s="11">
        <v>-76</v>
      </c>
      <c r="F160" s="11">
        <v>-43</v>
      </c>
      <c r="G160" s="11">
        <v>21</v>
      </c>
      <c r="H160" s="39">
        <v>4.7124101218760497E-2</v>
      </c>
      <c r="J160" s="15">
        <f t="shared" si="232"/>
        <v>44150</v>
      </c>
      <c r="K160" s="16">
        <f t="shared" si="233"/>
        <v>3.7499999999999999E-2</v>
      </c>
      <c r="L160" s="16">
        <f t="shared" si="234"/>
        <v>3.6649214659685861E-2</v>
      </c>
      <c r="M160" s="16">
        <f t="shared" si="235"/>
        <v>8.7378640776699032E-2</v>
      </c>
      <c r="N160" s="16">
        <f t="shared" si="236"/>
        <v>9.7222222222222224E-2</v>
      </c>
      <c r="O160" s="16">
        <f t="shared" si="237"/>
        <v>0.19402985074626866</v>
      </c>
      <c r="P160" s="16">
        <f t="shared" si="238"/>
        <v>0.81481481481481477</v>
      </c>
      <c r="Q160" s="16">
        <f t="shared" si="239"/>
        <v>6.4200910129651553E-2</v>
      </c>
      <c r="R160" s="19">
        <v>149</v>
      </c>
      <c r="S160" s="15">
        <f t="shared" si="240"/>
        <v>44150</v>
      </c>
      <c r="T160" s="16">
        <f t="shared" si="273"/>
        <v>0.36937500000000001</v>
      </c>
      <c r="U160" s="16">
        <f t="shared" si="275"/>
        <v>0.3518324607329843</v>
      </c>
      <c r="V160" s="16">
        <f t="shared" si="276"/>
        <v>0.23592233009708732</v>
      </c>
      <c r="W160" s="16">
        <f t="shared" si="277"/>
        <v>0.21249999999999999</v>
      </c>
      <c r="X160" s="16">
        <f t="shared" si="278"/>
        <v>0.50149253731343291</v>
      </c>
      <c r="Y160" s="16">
        <f t="shared" si="279"/>
        <v>0.57037037037037042</v>
      </c>
      <c r="Z160" s="16">
        <f t="shared" si="280"/>
        <v>5.5764442199160803E-2</v>
      </c>
      <c r="AB160" s="15">
        <f t="shared" si="241"/>
        <v>44150</v>
      </c>
      <c r="AC160" s="16">
        <f t="shared" si="281"/>
        <v>6.6238446119624008</v>
      </c>
      <c r="AD160" s="16">
        <f t="shared" si="281"/>
        <v>6.309261724100578</v>
      </c>
      <c r="AE160" s="16">
        <f t="shared" si="188"/>
        <v>4.2306947006570743</v>
      </c>
      <c r="AF160" s="16">
        <f t="shared" si="189"/>
        <v>3.8106720271864907</v>
      </c>
      <c r="AG160" s="16">
        <f t="shared" si="190"/>
        <v>8.9930521589791823</v>
      </c>
      <c r="AH160" s="16">
        <f t="shared" si="191"/>
        <v>10.22820901414762</v>
      </c>
      <c r="AJ160" s="15">
        <f t="shared" si="242"/>
        <v>44159</v>
      </c>
      <c r="AK160" s="16">
        <f t="shared" ref="AK160" si="292">Y169</f>
        <v>0.51851851851851849</v>
      </c>
      <c r="AL160" s="16">
        <f t="shared" si="244"/>
        <v>7.9090798906446366E-2</v>
      </c>
      <c r="AM160" s="16">
        <f t="shared" si="245"/>
        <v>6.5559904020169935</v>
      </c>
      <c r="AO160" s="15">
        <f t="shared" si="246"/>
        <v>44159</v>
      </c>
      <c r="AP160" s="16">
        <f t="shared" si="247"/>
        <v>0.4880597014925373</v>
      </c>
      <c r="AQ160" s="16">
        <f t="shared" si="248"/>
        <v>7.9090798906446366E-2</v>
      </c>
      <c r="AR160" s="16">
        <f t="shared" si="249"/>
        <v>6.1708783858643965</v>
      </c>
      <c r="AT160" s="15">
        <f t="shared" si="250"/>
        <v>44159</v>
      </c>
      <c r="AU160" s="16">
        <f t="shared" si="251"/>
        <v>0.41499999999999992</v>
      </c>
      <c r="AV160" s="16">
        <f t="shared" si="252"/>
        <v>7.9090798906446366E-2</v>
      </c>
      <c r="AW160" s="16">
        <f t="shared" si="253"/>
        <v>5.2471337467571715</v>
      </c>
      <c r="AY160" s="15">
        <f t="shared" si="254"/>
        <v>44159</v>
      </c>
      <c r="AZ160" s="16">
        <f t="shared" si="255"/>
        <v>0.38534031413612568</v>
      </c>
      <c r="BA160" s="16">
        <f t="shared" si="256"/>
        <v>7.9090798906446366E-2</v>
      </c>
      <c r="BB160" s="16">
        <f t="shared" si="257"/>
        <v>4.8721257019028315</v>
      </c>
      <c r="BD160" s="15">
        <f t="shared" si="258"/>
        <v>44159</v>
      </c>
      <c r="BE160" s="16">
        <f t="shared" si="259"/>
        <v>0.22361111111111115</v>
      </c>
      <c r="BF160" s="16">
        <f t="shared" si="260"/>
        <v>7.9090798906446366E-2</v>
      </c>
      <c r="BG160" s="16">
        <f t="shared" si="261"/>
        <v>2.8272708608698291</v>
      </c>
      <c r="BI160" s="15">
        <f t="shared" si="262"/>
        <v>44159</v>
      </c>
      <c r="BJ160" s="16">
        <f t="shared" si="263"/>
        <v>0.22427184466019418</v>
      </c>
      <c r="BK160" s="16">
        <f t="shared" si="264"/>
        <v>7.9090798906446366E-2</v>
      </c>
      <c r="BL160" s="16">
        <f t="shared" si="265"/>
        <v>2.8356249748529812</v>
      </c>
    </row>
    <row r="161" spans="1:64" x14ac:dyDescent="0.25">
      <c r="A161" s="10">
        <v>44151</v>
      </c>
      <c r="B161" s="11">
        <v>1</v>
      </c>
      <c r="C161" s="11">
        <v>15</v>
      </c>
      <c r="D161" s="11">
        <v>-13</v>
      </c>
      <c r="E161" s="11">
        <v>-62</v>
      </c>
      <c r="F161" s="11">
        <v>-18</v>
      </c>
      <c r="G161" s="11">
        <v>11</v>
      </c>
      <c r="H161" s="39">
        <v>7.6814241791650403E-2</v>
      </c>
      <c r="J161" s="15">
        <f t="shared" si="232"/>
        <v>44151</v>
      </c>
      <c r="K161" s="16">
        <f t="shared" si="233"/>
        <v>0.53749999999999998</v>
      </c>
      <c r="L161" s="16">
        <f t="shared" si="234"/>
        <v>0.48691099476439792</v>
      </c>
      <c r="M161" s="16">
        <f t="shared" si="235"/>
        <v>0.27184466019417475</v>
      </c>
      <c r="N161" s="16">
        <f t="shared" si="236"/>
        <v>0.29166666666666669</v>
      </c>
      <c r="O161" s="16">
        <f t="shared" si="237"/>
        <v>0.56716417910447758</v>
      </c>
      <c r="P161" s="16">
        <f t="shared" si="238"/>
        <v>0.44444444444444442</v>
      </c>
      <c r="Q161" s="16">
        <f t="shared" si="239"/>
        <v>0.10465014942247393</v>
      </c>
      <c r="R161" s="19">
        <v>150</v>
      </c>
      <c r="S161" s="15">
        <f t="shared" si="240"/>
        <v>44151</v>
      </c>
      <c r="T161" s="16">
        <f t="shared" si="273"/>
        <v>0.38374999999999998</v>
      </c>
      <c r="U161" s="16">
        <f t="shared" si="275"/>
        <v>0.36020942408376966</v>
      </c>
      <c r="V161" s="16">
        <f t="shared" si="276"/>
        <v>0.23592233009708732</v>
      </c>
      <c r="W161" s="16">
        <f t="shared" si="277"/>
        <v>0.22083333333333335</v>
      </c>
      <c r="X161" s="16">
        <f t="shared" si="278"/>
        <v>0.5</v>
      </c>
      <c r="Y161" s="16">
        <f t="shared" si="279"/>
        <v>0.562962962962963</v>
      </c>
      <c r="Z161" s="16">
        <f t="shared" si="280"/>
        <v>6.0686746168155968E-2</v>
      </c>
      <c r="AB161" s="15">
        <f t="shared" si="241"/>
        <v>44151</v>
      </c>
      <c r="AC161" s="16">
        <f t="shared" si="281"/>
        <v>6.3234565078950355</v>
      </c>
      <c r="AD161" s="16">
        <f t="shared" si="281"/>
        <v>5.935553425218596</v>
      </c>
      <c r="AE161" s="16">
        <f t="shared" si="188"/>
        <v>3.8875429149451146</v>
      </c>
      <c r="AF161" s="16">
        <f t="shared" si="189"/>
        <v>3.6389054822848745</v>
      </c>
      <c r="AG161" s="16">
        <f t="shared" si="190"/>
        <v>8.2390312806449977</v>
      </c>
      <c r="AH161" s="16">
        <f t="shared" si="191"/>
        <v>9.2765389233928879</v>
      </c>
      <c r="AJ161" s="15">
        <f t="shared" si="242"/>
        <v>44160</v>
      </c>
      <c r="AK161" s="16">
        <f t="shared" ref="AK161" si="293">Y170</f>
        <v>0.48148148148148151</v>
      </c>
      <c r="AL161" s="16">
        <f t="shared" si="244"/>
        <v>7.772969462372506E-2</v>
      </c>
      <c r="AM161" s="16">
        <f t="shared" si="245"/>
        <v>6.1943055844004462</v>
      </c>
      <c r="AO161" s="15">
        <f t="shared" si="246"/>
        <v>44160</v>
      </c>
      <c r="AP161" s="16">
        <f t="shared" si="247"/>
        <v>0.5208955223880597</v>
      </c>
      <c r="AQ161" s="16">
        <f t="shared" si="248"/>
        <v>7.772969462372506E-2</v>
      </c>
      <c r="AR161" s="16">
        <f t="shared" si="249"/>
        <v>6.7013710128364412</v>
      </c>
      <c r="AT161" s="15">
        <f t="shared" si="250"/>
        <v>44160</v>
      </c>
      <c r="AU161" s="16">
        <f t="shared" si="251"/>
        <v>0.46312499999999995</v>
      </c>
      <c r="AV161" s="16">
        <f t="shared" si="252"/>
        <v>7.772969462372506E-2</v>
      </c>
      <c r="AW161" s="16">
        <f t="shared" si="253"/>
        <v>5.958147683995179</v>
      </c>
      <c r="AY161" s="15">
        <f t="shared" si="254"/>
        <v>44160</v>
      </c>
      <c r="AZ161" s="16">
        <f t="shared" si="255"/>
        <v>0.43193717277486909</v>
      </c>
      <c r="BA161" s="16">
        <f t="shared" si="256"/>
        <v>7.772969462372506E-2</v>
      </c>
      <c r="BB161" s="16">
        <f t="shared" si="257"/>
        <v>5.5569132860459094</v>
      </c>
      <c r="BD161" s="15">
        <f t="shared" si="258"/>
        <v>44160</v>
      </c>
      <c r="BE161" s="16">
        <f t="shared" si="259"/>
        <v>0.24305555555555558</v>
      </c>
      <c r="BF161" s="16">
        <f t="shared" si="260"/>
        <v>7.772969462372506E-2</v>
      </c>
      <c r="BG161" s="16">
        <f t="shared" si="261"/>
        <v>3.1269331075098408</v>
      </c>
      <c r="BI161" s="15">
        <f t="shared" si="262"/>
        <v>44160</v>
      </c>
      <c r="BJ161" s="16">
        <f t="shared" si="263"/>
        <v>0.24174757281553397</v>
      </c>
      <c r="BK161" s="16">
        <f t="shared" si="264"/>
        <v>7.772969462372506E-2</v>
      </c>
      <c r="BL161" s="16">
        <f t="shared" si="265"/>
        <v>3.1101057837135322</v>
      </c>
    </row>
    <row r="162" spans="1:64" x14ac:dyDescent="0.25">
      <c r="A162" s="10">
        <v>44152</v>
      </c>
      <c r="B162" s="11">
        <v>-9</v>
      </c>
      <c r="C162" s="11">
        <v>7</v>
      </c>
      <c r="D162" s="11">
        <v>-19</v>
      </c>
      <c r="E162" s="11">
        <v>-63</v>
      </c>
      <c r="F162" s="11">
        <v>-20</v>
      </c>
      <c r="G162" s="11">
        <v>12</v>
      </c>
      <c r="H162" s="39">
        <v>6.6015720784698501E-2</v>
      </c>
      <c r="J162" s="15">
        <f t="shared" si="232"/>
        <v>44152</v>
      </c>
      <c r="K162" s="16">
        <f t="shared" si="233"/>
        <v>0.47499999999999998</v>
      </c>
      <c r="L162" s="16">
        <f t="shared" si="234"/>
        <v>0.44502617801047123</v>
      </c>
      <c r="M162" s="16">
        <f t="shared" si="235"/>
        <v>0.21359223300970873</v>
      </c>
      <c r="N162" s="16">
        <f t="shared" si="236"/>
        <v>0.27777777777777779</v>
      </c>
      <c r="O162" s="16">
        <f t="shared" si="237"/>
        <v>0.53731343283582089</v>
      </c>
      <c r="P162" s="16">
        <f t="shared" si="238"/>
        <v>0.48148148148148145</v>
      </c>
      <c r="Q162" s="16">
        <f t="shared" si="239"/>
        <v>8.993846561799905E-2</v>
      </c>
      <c r="R162" s="19">
        <v>151</v>
      </c>
      <c r="S162" s="15">
        <f t="shared" si="240"/>
        <v>44152</v>
      </c>
      <c r="T162" s="16">
        <f t="shared" si="273"/>
        <v>0.39124999999999999</v>
      </c>
      <c r="U162" s="16">
        <f t="shared" si="275"/>
        <v>0.36858638743455496</v>
      </c>
      <c r="V162" s="16">
        <f t="shared" si="276"/>
        <v>0.23009708737864071</v>
      </c>
      <c r="W162" s="16">
        <f t="shared" si="277"/>
        <v>0.22222222222222224</v>
      </c>
      <c r="X162" s="16">
        <f t="shared" si="278"/>
        <v>0.4880597014925373</v>
      </c>
      <c r="Y162" s="16">
        <f t="shared" si="279"/>
        <v>0.562962962962963</v>
      </c>
      <c r="Z162" s="16">
        <f t="shared" si="280"/>
        <v>6.9680592729955873E-2</v>
      </c>
      <c r="AB162" s="15">
        <f t="shared" si="241"/>
        <v>44152</v>
      </c>
      <c r="AC162" s="16">
        <f t="shared" si="281"/>
        <v>5.6149063128132743</v>
      </c>
      <c r="AD162" s="16">
        <f t="shared" si="281"/>
        <v>5.2896563159701522</v>
      </c>
      <c r="AE162" s="16">
        <f t="shared" si="188"/>
        <v>3.3021689162486321</v>
      </c>
      <c r="AF162" s="16">
        <f t="shared" si="189"/>
        <v>3.1891551652471564</v>
      </c>
      <c r="AG162" s="16">
        <f t="shared" si="190"/>
        <v>7.0042415308375974</v>
      </c>
      <c r="AH162" s="16">
        <f t="shared" si="191"/>
        <v>8.0791930852927969</v>
      </c>
      <c r="AJ162" s="15">
        <f t="shared" si="242"/>
        <v>44161</v>
      </c>
      <c r="AK162" s="16">
        <f t="shared" ref="AK162" si="294">Y171</f>
        <v>0.48518518518518527</v>
      </c>
      <c r="AL162" s="16">
        <f t="shared" si="244"/>
        <v>7.0458641135810435E-2</v>
      </c>
      <c r="AM162" s="16">
        <f t="shared" si="245"/>
        <v>6.8860990981926715</v>
      </c>
      <c r="AO162" s="15">
        <f t="shared" si="246"/>
        <v>44161</v>
      </c>
      <c r="AP162" s="16">
        <f t="shared" si="247"/>
        <v>0.51791044776119388</v>
      </c>
      <c r="AQ162" s="16">
        <f t="shared" si="248"/>
        <v>7.0458641135810435E-2</v>
      </c>
      <c r="AR162" s="16">
        <f t="shared" si="249"/>
        <v>7.350559695906016</v>
      </c>
      <c r="AT162" s="15">
        <f t="shared" si="250"/>
        <v>44161</v>
      </c>
      <c r="AU162" s="16">
        <f t="shared" si="251"/>
        <v>0.46187500000000004</v>
      </c>
      <c r="AV162" s="16">
        <f t="shared" si="252"/>
        <v>7.0458641135810435E-2</v>
      </c>
      <c r="AW162" s="16">
        <f t="shared" si="253"/>
        <v>6.5552640890380891</v>
      </c>
      <c r="AY162" s="15">
        <f t="shared" si="254"/>
        <v>44161</v>
      </c>
      <c r="AZ162" s="16">
        <f t="shared" si="255"/>
        <v>0.43403141361256548</v>
      </c>
      <c r="BA162" s="16">
        <f t="shared" si="256"/>
        <v>7.0458641135810435E-2</v>
      </c>
      <c r="BB162" s="16">
        <f t="shared" si="257"/>
        <v>6.1600877708663342</v>
      </c>
      <c r="BD162" s="15">
        <f t="shared" si="258"/>
        <v>44161</v>
      </c>
      <c r="BE162" s="16">
        <f t="shared" si="259"/>
        <v>0.23888888888888887</v>
      </c>
      <c r="BF162" s="16">
        <f t="shared" si="260"/>
        <v>7.0458641135810435E-2</v>
      </c>
      <c r="BG162" s="16">
        <f t="shared" si="261"/>
        <v>3.3904839071253985</v>
      </c>
      <c r="BI162" s="15">
        <f t="shared" si="262"/>
        <v>44161</v>
      </c>
      <c r="BJ162" s="16">
        <f t="shared" si="263"/>
        <v>0.23980582524271843</v>
      </c>
      <c r="BK162" s="16">
        <f t="shared" si="264"/>
        <v>7.0458641135810435E-2</v>
      </c>
      <c r="BL162" s="16">
        <f t="shared" si="265"/>
        <v>3.403497731108494</v>
      </c>
    </row>
    <row r="163" spans="1:64" x14ac:dyDescent="0.25">
      <c r="A163" s="10">
        <v>44153</v>
      </c>
      <c r="B163" s="11">
        <v>-2</v>
      </c>
      <c r="C163" s="11">
        <v>12</v>
      </c>
      <c r="D163" s="11">
        <v>-16</v>
      </c>
      <c r="E163" s="11">
        <v>-67</v>
      </c>
      <c r="F163" s="11">
        <v>-21</v>
      </c>
      <c r="G163" s="11">
        <v>12</v>
      </c>
      <c r="H163" s="39">
        <v>4.3244172429305901E-2</v>
      </c>
      <c r="J163" s="15">
        <f t="shared" si="232"/>
        <v>44153</v>
      </c>
      <c r="K163" s="16">
        <f t="shared" si="233"/>
        <v>0.51875000000000004</v>
      </c>
      <c r="L163" s="16">
        <f t="shared" si="234"/>
        <v>0.47120418848167539</v>
      </c>
      <c r="M163" s="16">
        <f t="shared" si="235"/>
        <v>0.24271844660194175</v>
      </c>
      <c r="N163" s="16">
        <f t="shared" si="236"/>
        <v>0.22222222222222221</v>
      </c>
      <c r="O163" s="16">
        <f t="shared" si="237"/>
        <v>0.52238805970149249</v>
      </c>
      <c r="P163" s="16">
        <f t="shared" si="238"/>
        <v>0.48148148148148145</v>
      </c>
      <c r="Q163" s="16">
        <f t="shared" si="239"/>
        <v>5.8914974630004169E-2</v>
      </c>
      <c r="R163" s="19">
        <v>152</v>
      </c>
      <c r="S163" s="15">
        <f t="shared" si="240"/>
        <v>44153</v>
      </c>
      <c r="T163" s="16">
        <f t="shared" si="273"/>
        <v>0.44125000000000003</v>
      </c>
      <c r="U163" s="16">
        <f t="shared" si="275"/>
        <v>0.41361256544502617</v>
      </c>
      <c r="V163" s="16">
        <f t="shared" si="276"/>
        <v>0.24660194174757274</v>
      </c>
      <c r="W163" s="16">
        <f t="shared" si="277"/>
        <v>0.23888888888888893</v>
      </c>
      <c r="X163" s="16">
        <f t="shared" si="278"/>
        <v>0.52238805970149238</v>
      </c>
      <c r="Y163" s="16">
        <f t="shared" si="279"/>
        <v>0.52592592592592602</v>
      </c>
      <c r="Z163" s="16">
        <f t="shared" si="280"/>
        <v>7.1732270410324178E-2</v>
      </c>
      <c r="AB163" s="15">
        <f t="shared" si="241"/>
        <v>44153</v>
      </c>
      <c r="AC163" s="16">
        <f t="shared" si="281"/>
        <v>6.1513457956363871</v>
      </c>
      <c r="AD163" s="16">
        <f t="shared" si="281"/>
        <v>5.7660598650938049</v>
      </c>
      <c r="AE163" s="16">
        <f t="shared" si="188"/>
        <v>3.437810351421418</v>
      </c>
      <c r="AF163" s="16">
        <f t="shared" si="189"/>
        <v>3.3302847870615633</v>
      </c>
      <c r="AG163" s="16">
        <f t="shared" si="190"/>
        <v>7.2824693365108777</v>
      </c>
      <c r="AH163" s="16">
        <f t="shared" si="191"/>
        <v>7.3317897637634415</v>
      </c>
      <c r="AJ163" s="15">
        <f t="shared" si="242"/>
        <v>44162</v>
      </c>
      <c r="AK163" s="16">
        <f t="shared" ref="AK163" si="295">Y172</f>
        <v>0.48518518518518527</v>
      </c>
      <c r="AL163" s="16">
        <f t="shared" si="244"/>
        <v>7.1945516278040161E-2</v>
      </c>
      <c r="AM163" s="16">
        <f t="shared" si="245"/>
        <v>6.7437862744655535</v>
      </c>
      <c r="AO163" s="15">
        <f t="shared" si="246"/>
        <v>44162</v>
      </c>
      <c r="AP163" s="16">
        <f t="shared" si="247"/>
        <v>0.5238805970149254</v>
      </c>
      <c r="AQ163" s="16">
        <f t="shared" si="248"/>
        <v>7.1945516278040161E-2</v>
      </c>
      <c r="AR163" s="16">
        <f t="shared" si="249"/>
        <v>7.281629545757097</v>
      </c>
      <c r="AT163" s="15">
        <f t="shared" si="250"/>
        <v>44162</v>
      </c>
      <c r="AU163" s="16">
        <f t="shared" si="251"/>
        <v>0.46062500000000001</v>
      </c>
      <c r="AV163" s="16">
        <f t="shared" si="252"/>
        <v>7.1945516278040161E-2</v>
      </c>
      <c r="AW163" s="16">
        <f t="shared" si="253"/>
        <v>6.4024142688735699</v>
      </c>
      <c r="AY163" s="15">
        <f t="shared" si="254"/>
        <v>44162</v>
      </c>
      <c r="AZ163" s="16">
        <f t="shared" si="255"/>
        <v>0.43298429319371728</v>
      </c>
      <c r="BA163" s="16">
        <f t="shared" si="256"/>
        <v>7.1945516278040161E-2</v>
      </c>
      <c r="BB163" s="16">
        <f t="shared" si="257"/>
        <v>6.0182248400360221</v>
      </c>
      <c r="BD163" s="15">
        <f t="shared" si="258"/>
        <v>44162</v>
      </c>
      <c r="BE163" s="16">
        <f t="shared" si="259"/>
        <v>0.23611111111111116</v>
      </c>
      <c r="BF163" s="16">
        <f t="shared" si="260"/>
        <v>7.1945516278040161E-2</v>
      </c>
      <c r="BG163" s="16">
        <f t="shared" si="261"/>
        <v>3.2818043892914428</v>
      </c>
      <c r="BI163" s="15">
        <f t="shared" si="262"/>
        <v>44162</v>
      </c>
      <c r="BJ163" s="16">
        <f t="shared" si="263"/>
        <v>0.24563106796116499</v>
      </c>
      <c r="BK163" s="16">
        <f t="shared" si="264"/>
        <v>7.1945516278040161E-2</v>
      </c>
      <c r="BL163" s="16">
        <f t="shared" si="265"/>
        <v>3.4141261425090175</v>
      </c>
    </row>
    <row r="164" spans="1:64" x14ac:dyDescent="0.25">
      <c r="A164" s="10">
        <v>44154</v>
      </c>
      <c r="B164" s="11">
        <v>-4</v>
      </c>
      <c r="C164" s="11">
        <v>12</v>
      </c>
      <c r="D164" s="11">
        <v>-15</v>
      </c>
      <c r="E164" s="11">
        <v>-67</v>
      </c>
      <c r="F164" s="11">
        <v>-20</v>
      </c>
      <c r="G164" s="11">
        <v>12</v>
      </c>
      <c r="H164" s="39">
        <v>5.2743635682645798E-2</v>
      </c>
      <c r="J164" s="15">
        <f t="shared" si="232"/>
        <v>44154</v>
      </c>
      <c r="K164" s="16">
        <f t="shared" si="233"/>
        <v>0.50624999999999998</v>
      </c>
      <c r="L164" s="16">
        <f t="shared" si="234"/>
        <v>0.47120418848167539</v>
      </c>
      <c r="M164" s="16">
        <f t="shared" si="235"/>
        <v>0.25242718446601942</v>
      </c>
      <c r="N164" s="16">
        <f t="shared" si="236"/>
        <v>0.22222222222222221</v>
      </c>
      <c r="O164" s="16">
        <f t="shared" si="237"/>
        <v>0.53731343283582089</v>
      </c>
      <c r="P164" s="16">
        <f t="shared" si="238"/>
        <v>0.48148148148148145</v>
      </c>
      <c r="Q164" s="16">
        <f t="shared" si="239"/>
        <v>7.1856848763081668E-2</v>
      </c>
      <c r="R164" s="19">
        <v>153</v>
      </c>
      <c r="S164" s="15">
        <f t="shared" si="240"/>
        <v>44154</v>
      </c>
      <c r="T164" s="16">
        <f t="shared" si="273"/>
        <v>0.44187500000000002</v>
      </c>
      <c r="U164" s="16">
        <f t="shared" si="275"/>
        <v>0.41047120418848165</v>
      </c>
      <c r="V164" s="16">
        <f t="shared" si="276"/>
        <v>0.2427184466019417</v>
      </c>
      <c r="W164" s="16">
        <f t="shared" si="277"/>
        <v>0.22638888888888892</v>
      </c>
      <c r="X164" s="16">
        <f t="shared" si="278"/>
        <v>0.52238805970149249</v>
      </c>
      <c r="Y164" s="16">
        <f t="shared" si="279"/>
        <v>0.52592592592592602</v>
      </c>
      <c r="Z164" s="16">
        <f t="shared" si="280"/>
        <v>7.0869790290053428E-2</v>
      </c>
      <c r="AB164" s="15">
        <f t="shared" si="241"/>
        <v>44154</v>
      </c>
      <c r="AC164" s="16">
        <f t="shared" si="281"/>
        <v>6.2350262106252794</v>
      </c>
      <c r="AD164" s="16">
        <f t="shared" si="281"/>
        <v>5.7919065727232901</v>
      </c>
      <c r="AE164" s="16">
        <f t="shared" si="188"/>
        <v>3.4248506395821412</v>
      </c>
      <c r="AF164" s="16">
        <f t="shared" si="189"/>
        <v>3.194434299330255</v>
      </c>
      <c r="AG164" s="16">
        <f t="shared" si="190"/>
        <v>7.37109645116037</v>
      </c>
      <c r="AH164" s="16">
        <f t="shared" si="191"/>
        <v>7.4210171043745801</v>
      </c>
      <c r="AJ164" s="15">
        <f t="shared" si="242"/>
        <v>44163</v>
      </c>
      <c r="AK164" s="16">
        <f t="shared" ref="AK164" si="296">Y173</f>
        <v>0.47407407407407404</v>
      </c>
      <c r="AL164" s="16">
        <f t="shared" si="244"/>
        <v>7.1902865365896559E-2</v>
      </c>
      <c r="AM164" s="16">
        <f t="shared" si="245"/>
        <v>6.5932570511845938</v>
      </c>
      <c r="AO164" s="15">
        <f t="shared" si="246"/>
        <v>44163</v>
      </c>
      <c r="AP164" s="16">
        <f t="shared" si="247"/>
        <v>0.54029850746268659</v>
      </c>
      <c r="AQ164" s="16">
        <f t="shared" si="248"/>
        <v>7.1902865365896559E-2</v>
      </c>
      <c r="AR164" s="16">
        <f t="shared" si="249"/>
        <v>7.5142833976537116</v>
      </c>
      <c r="AT164" s="15">
        <f t="shared" si="250"/>
        <v>44163</v>
      </c>
      <c r="AU164" s="16">
        <f t="shared" si="251"/>
        <v>0.45749999999999991</v>
      </c>
      <c r="AV164" s="16">
        <f t="shared" si="252"/>
        <v>7.1902865365896559E-2</v>
      </c>
      <c r="AW164" s="16">
        <f t="shared" si="253"/>
        <v>6.3627506034966945</v>
      </c>
      <c r="AY164" s="15">
        <f t="shared" si="254"/>
        <v>44163</v>
      </c>
      <c r="AZ164" s="16">
        <f t="shared" si="255"/>
        <v>0.42984293193717277</v>
      </c>
      <c r="BA164" s="16">
        <f t="shared" si="256"/>
        <v>7.1902865365896559E-2</v>
      </c>
      <c r="BB164" s="16">
        <f t="shared" si="257"/>
        <v>5.978105736813192</v>
      </c>
      <c r="BD164" s="15">
        <f t="shared" si="258"/>
        <v>44163</v>
      </c>
      <c r="BE164" s="16">
        <f t="shared" si="259"/>
        <v>0.25277777777777782</v>
      </c>
      <c r="BF164" s="16">
        <f t="shared" si="260"/>
        <v>7.1902865365896559E-2</v>
      </c>
      <c r="BG164" s="16">
        <f t="shared" si="261"/>
        <v>3.5155452636199116</v>
      </c>
      <c r="BI164" s="15">
        <f t="shared" si="262"/>
        <v>44163</v>
      </c>
      <c r="BJ164" s="16">
        <f t="shared" si="263"/>
        <v>0.25242718446601936</v>
      </c>
      <c r="BK164" s="16">
        <f t="shared" si="264"/>
        <v>7.1902865365896559E-2</v>
      </c>
      <c r="BL164" s="16">
        <f t="shared" si="265"/>
        <v>3.5106693339893691</v>
      </c>
    </row>
    <row r="165" spans="1:64" x14ac:dyDescent="0.25">
      <c r="A165" s="10">
        <v>44155</v>
      </c>
      <c r="B165" s="11">
        <v>-6</v>
      </c>
      <c r="C165" s="11">
        <v>12</v>
      </c>
      <c r="D165" s="11">
        <v>-15</v>
      </c>
      <c r="E165" s="11">
        <v>-70</v>
      </c>
      <c r="F165" s="11">
        <v>-18</v>
      </c>
      <c r="G165" s="11">
        <v>12</v>
      </c>
      <c r="H165" s="39">
        <v>3.5155252712401899E-2</v>
      </c>
      <c r="J165" s="15">
        <f t="shared" si="232"/>
        <v>44155</v>
      </c>
      <c r="K165" s="16">
        <f t="shared" si="233"/>
        <v>0.49375000000000002</v>
      </c>
      <c r="L165" s="16">
        <f t="shared" si="234"/>
        <v>0.47120418848167539</v>
      </c>
      <c r="M165" s="16">
        <f t="shared" si="235"/>
        <v>0.25242718446601942</v>
      </c>
      <c r="N165" s="16">
        <f t="shared" si="236"/>
        <v>0.18055555555555555</v>
      </c>
      <c r="O165" s="16">
        <f t="shared" si="237"/>
        <v>0.56716417910447758</v>
      </c>
      <c r="P165" s="16">
        <f t="shared" si="238"/>
        <v>0.48148148148148145</v>
      </c>
      <c r="Q165" s="16">
        <f t="shared" si="239"/>
        <v>4.7894796114977635E-2</v>
      </c>
      <c r="R165" s="19">
        <v>154</v>
      </c>
      <c r="S165" s="15">
        <f t="shared" si="240"/>
        <v>44155</v>
      </c>
      <c r="T165" s="16">
        <f t="shared" si="273"/>
        <v>0.44937500000000002</v>
      </c>
      <c r="U165" s="16">
        <f t="shared" si="275"/>
        <v>0.41884816753926701</v>
      </c>
      <c r="V165" s="16">
        <f t="shared" si="276"/>
        <v>0.24368932038834945</v>
      </c>
      <c r="W165" s="16">
        <f t="shared" si="277"/>
        <v>0.21805555555555553</v>
      </c>
      <c r="X165" s="16">
        <f t="shared" si="278"/>
        <v>0.5313432835820896</v>
      </c>
      <c r="Y165" s="16">
        <f t="shared" si="279"/>
        <v>0.52222222222222225</v>
      </c>
      <c r="Z165" s="16">
        <f t="shared" si="280"/>
        <v>6.8987152222958842E-2</v>
      </c>
      <c r="AB165" s="15">
        <f t="shared" si="241"/>
        <v>44155</v>
      </c>
      <c r="AC165" s="16">
        <f t="shared" si="281"/>
        <v>6.5138940443239308</v>
      </c>
      <c r="AD165" s="16">
        <f t="shared" si="281"/>
        <v>6.0713937891739045</v>
      </c>
      <c r="AE165" s="16">
        <f t="shared" ref="AE165:AE228" si="297">V165/$Z165</f>
        <v>3.5323870102765298</v>
      </c>
      <c r="AF165" s="16">
        <f t="shared" ref="AF165:AF228" si="298">W165/$Z165</f>
        <v>3.1608139853464903</v>
      </c>
      <c r="AG165" s="16">
        <f t="shared" ref="AG165:AG228" si="299">X165/$Z165</f>
        <v>7.7020614195647168</v>
      </c>
      <c r="AH165" s="16">
        <f t="shared" ref="AH165:AH228" si="300">Y165/$Z165</f>
        <v>7.5698475063075197</v>
      </c>
      <c r="AJ165" s="15">
        <f t="shared" si="242"/>
        <v>44164</v>
      </c>
      <c r="AK165" s="16">
        <f t="shared" ref="AK165" si="301">Y174</f>
        <v>0.49629629629629635</v>
      </c>
      <c r="AL165" s="16">
        <f t="shared" si="244"/>
        <v>6.584904043370747E-2</v>
      </c>
      <c r="AM165" s="16">
        <f t="shared" si="245"/>
        <v>7.5368797028399399</v>
      </c>
      <c r="AO165" s="15">
        <f t="shared" si="246"/>
        <v>44164</v>
      </c>
      <c r="AP165" s="16">
        <f t="shared" si="247"/>
        <v>0.51343283582089549</v>
      </c>
      <c r="AQ165" s="16">
        <f t="shared" si="248"/>
        <v>6.584904043370747E-2</v>
      </c>
      <c r="AR165" s="16">
        <f t="shared" si="249"/>
        <v>7.7971194787232516</v>
      </c>
      <c r="AT165" s="15">
        <f t="shared" si="250"/>
        <v>44164</v>
      </c>
      <c r="AU165" s="16">
        <f t="shared" si="251"/>
        <v>0.41374999999999995</v>
      </c>
      <c r="AV165" s="16">
        <f t="shared" si="252"/>
        <v>6.584904043370747E-2</v>
      </c>
      <c r="AW165" s="16">
        <f t="shared" si="253"/>
        <v>6.2833109985336311</v>
      </c>
      <c r="AY165" s="15">
        <f t="shared" si="254"/>
        <v>44164</v>
      </c>
      <c r="AZ165" s="16">
        <f t="shared" si="255"/>
        <v>0.39424083769633511</v>
      </c>
      <c r="BA165" s="16">
        <f t="shared" si="256"/>
        <v>6.584904043370747E-2</v>
      </c>
      <c r="BB165" s="16">
        <f t="shared" si="257"/>
        <v>5.9870399796217404</v>
      </c>
      <c r="BD165" s="15">
        <f t="shared" si="258"/>
        <v>44164</v>
      </c>
      <c r="BE165" s="16">
        <f t="shared" si="259"/>
        <v>0.24722222222222223</v>
      </c>
      <c r="BF165" s="16">
        <f t="shared" si="260"/>
        <v>6.584904043370747E-2</v>
      </c>
      <c r="BG165" s="16">
        <f t="shared" si="261"/>
        <v>3.7543785086907908</v>
      </c>
      <c r="BI165" s="15">
        <f t="shared" si="262"/>
        <v>44164</v>
      </c>
      <c r="BJ165" s="16">
        <f t="shared" si="263"/>
        <v>0.24757281553398053</v>
      </c>
      <c r="BK165" s="16">
        <f t="shared" si="264"/>
        <v>6.584904043370747E-2</v>
      </c>
      <c r="BL165" s="16">
        <f t="shared" si="265"/>
        <v>3.7597027064231971</v>
      </c>
    </row>
    <row r="166" spans="1:64" x14ac:dyDescent="0.25">
      <c r="A166" s="10">
        <v>44156</v>
      </c>
      <c r="B166" s="11">
        <v>-6</v>
      </c>
      <c r="C166" s="11">
        <v>2</v>
      </c>
      <c r="D166" s="11">
        <v>-8</v>
      </c>
      <c r="E166" s="11">
        <v>-63</v>
      </c>
      <c r="F166" s="11">
        <v>-8</v>
      </c>
      <c r="G166" s="11">
        <v>9</v>
      </c>
      <c r="H166" s="39">
        <v>9.0712734835648498E-2</v>
      </c>
      <c r="J166" s="15">
        <f t="shared" si="232"/>
        <v>44156</v>
      </c>
      <c r="K166" s="16">
        <f t="shared" si="233"/>
        <v>0.49375000000000002</v>
      </c>
      <c r="L166" s="16">
        <f t="shared" si="234"/>
        <v>0.41884816753926701</v>
      </c>
      <c r="M166" s="16">
        <f t="shared" si="235"/>
        <v>0.32038834951456313</v>
      </c>
      <c r="N166" s="16">
        <f t="shared" si="236"/>
        <v>0.27777777777777779</v>
      </c>
      <c r="O166" s="16">
        <f t="shared" si="237"/>
        <v>0.71641791044776115</v>
      </c>
      <c r="P166" s="16">
        <f t="shared" si="238"/>
        <v>0.37037037037037035</v>
      </c>
      <c r="Q166" s="16">
        <f t="shared" si="239"/>
        <v>0.12358517162508473</v>
      </c>
      <c r="R166" s="19">
        <v>155</v>
      </c>
      <c r="S166" s="15">
        <f t="shared" si="240"/>
        <v>44156</v>
      </c>
      <c r="T166" s="16">
        <f t="shared" si="273"/>
        <v>0.44875000000000009</v>
      </c>
      <c r="U166" s="16">
        <f t="shared" si="275"/>
        <v>0.4130890052356021</v>
      </c>
      <c r="V166" s="16">
        <f t="shared" si="276"/>
        <v>0.24951456310679604</v>
      </c>
      <c r="W166" s="16">
        <f t="shared" si="277"/>
        <v>0.22361111111111115</v>
      </c>
      <c r="X166" s="16">
        <f t="shared" si="278"/>
        <v>0.5492537313432837</v>
      </c>
      <c r="Y166" s="16">
        <f t="shared" si="279"/>
        <v>0.50740740740740742</v>
      </c>
      <c r="Z166" s="16">
        <f t="shared" si="280"/>
        <v>7.3107012655277304E-2</v>
      </c>
      <c r="AB166" s="15">
        <f t="shared" si="241"/>
        <v>44156</v>
      </c>
      <c r="AC166" s="16">
        <f t="shared" si="281"/>
        <v>6.1382620312499752</v>
      </c>
      <c r="AD166" s="16">
        <f t="shared" si="281"/>
        <v>5.6504703205894549</v>
      </c>
      <c r="AE166" s="16">
        <f t="shared" si="297"/>
        <v>3.4130044990804937</v>
      </c>
      <c r="AF166" s="16">
        <f t="shared" si="298"/>
        <v>3.058682101613265</v>
      </c>
      <c r="AG166" s="16">
        <f t="shared" si="299"/>
        <v>7.5130101941545444</v>
      </c>
      <c r="AH166" s="16">
        <f t="shared" si="300"/>
        <v>6.9406119738470764</v>
      </c>
      <c r="AJ166" s="15">
        <f t="shared" si="242"/>
        <v>44165</v>
      </c>
      <c r="AK166" s="16">
        <f t="shared" ref="AK166" si="302">Y175</f>
        <v>0.49999999999999989</v>
      </c>
      <c r="AL166" s="16">
        <f t="shared" si="244"/>
        <v>7.0734596884356432E-2</v>
      </c>
      <c r="AM166" s="16">
        <f t="shared" si="245"/>
        <v>7.0686767441036933</v>
      </c>
      <c r="AO166" s="15">
        <f t="shared" si="246"/>
        <v>44165</v>
      </c>
      <c r="AP166" s="16">
        <f t="shared" si="247"/>
        <v>0.47761194029850751</v>
      </c>
      <c r="AQ166" s="16">
        <f t="shared" si="248"/>
        <v>7.0734596884356432E-2</v>
      </c>
      <c r="AR166" s="16">
        <f t="shared" si="249"/>
        <v>6.7521688301886051</v>
      </c>
      <c r="AT166" s="15">
        <f t="shared" si="250"/>
        <v>44165</v>
      </c>
      <c r="AU166" s="16">
        <f t="shared" si="251"/>
        <v>0.42000000000000004</v>
      </c>
      <c r="AV166" s="16">
        <f t="shared" si="252"/>
        <v>7.0734596884356432E-2</v>
      </c>
      <c r="AW166" s="16">
        <f t="shared" si="253"/>
        <v>5.9376884650471045</v>
      </c>
      <c r="AY166" s="15">
        <f t="shared" si="254"/>
        <v>44165</v>
      </c>
      <c r="AZ166" s="16">
        <f t="shared" si="255"/>
        <v>0.39842931937172776</v>
      </c>
      <c r="BA166" s="16">
        <f t="shared" si="256"/>
        <v>7.0734596884356432E-2</v>
      </c>
      <c r="BB166" s="16">
        <f t="shared" si="257"/>
        <v>5.6327361280239918</v>
      </c>
      <c r="BD166" s="15">
        <f t="shared" si="258"/>
        <v>44165</v>
      </c>
      <c r="BE166" s="16">
        <f t="shared" si="259"/>
        <v>0.25555555555555554</v>
      </c>
      <c r="BF166" s="16">
        <f t="shared" si="260"/>
        <v>7.0734596884356432E-2</v>
      </c>
      <c r="BG166" s="16">
        <f t="shared" si="261"/>
        <v>3.6128792247641104</v>
      </c>
      <c r="BI166" s="15">
        <f t="shared" si="262"/>
        <v>44165</v>
      </c>
      <c r="BJ166" s="16">
        <f t="shared" si="263"/>
        <v>0.25631067961165044</v>
      </c>
      <c r="BK166" s="16">
        <f t="shared" si="264"/>
        <v>7.0734596884356432E-2</v>
      </c>
      <c r="BL166" s="16">
        <f t="shared" si="265"/>
        <v>3.6235546804725733</v>
      </c>
    </row>
    <row r="167" spans="1:64" x14ac:dyDescent="0.25">
      <c r="A167" s="10">
        <v>44157</v>
      </c>
      <c r="B167" s="11">
        <v>-76</v>
      </c>
      <c r="C167" s="11">
        <v>-58</v>
      </c>
      <c r="D167" s="11">
        <v>-26</v>
      </c>
      <c r="E167" s="11">
        <v>-76</v>
      </c>
      <c r="F167" s="11">
        <v>-41</v>
      </c>
      <c r="G167" s="11">
        <v>19</v>
      </c>
      <c r="H167" s="39">
        <v>6.6020269373778195E-2</v>
      </c>
      <c r="J167" s="15">
        <f t="shared" si="232"/>
        <v>44157</v>
      </c>
      <c r="K167" s="16">
        <f t="shared" si="233"/>
        <v>5.6250000000000001E-2</v>
      </c>
      <c r="L167" s="16">
        <f t="shared" si="234"/>
        <v>0.10471204188481675</v>
      </c>
      <c r="M167" s="16">
        <f t="shared" si="235"/>
        <v>0.14563106796116504</v>
      </c>
      <c r="N167" s="16">
        <f t="shared" si="236"/>
        <v>9.7222222222222224E-2</v>
      </c>
      <c r="O167" s="16">
        <f t="shared" si="237"/>
        <v>0.22388059701492538</v>
      </c>
      <c r="P167" s="16">
        <f t="shared" si="238"/>
        <v>0.7407407407407407</v>
      </c>
      <c r="Q167" s="16">
        <f t="shared" si="239"/>
        <v>8.994466252258014E-2</v>
      </c>
      <c r="R167" s="19">
        <v>156</v>
      </c>
      <c r="S167" s="15">
        <f t="shared" si="240"/>
        <v>44157</v>
      </c>
      <c r="T167" s="16">
        <f t="shared" si="273"/>
        <v>0.40812500000000007</v>
      </c>
      <c r="U167" s="16">
        <f t="shared" si="275"/>
        <v>0.37905759162303665</v>
      </c>
      <c r="V167" s="16">
        <f t="shared" si="276"/>
        <v>0.23300970873786403</v>
      </c>
      <c r="W167" s="16">
        <f t="shared" si="277"/>
        <v>0.21111111111111117</v>
      </c>
      <c r="X167" s="16">
        <f t="shared" si="278"/>
        <v>0.5194029850746269</v>
      </c>
      <c r="Y167" s="16">
        <f t="shared" si="279"/>
        <v>0.52592592592592591</v>
      </c>
      <c r="Z167" s="16">
        <f t="shared" si="280"/>
        <v>7.7755564611780806E-2</v>
      </c>
      <c r="AB167" s="15">
        <f t="shared" si="241"/>
        <v>44157</v>
      </c>
      <c r="AC167" s="16">
        <f t="shared" si="281"/>
        <v>5.248820480407967</v>
      </c>
      <c r="AD167" s="16">
        <f t="shared" si="281"/>
        <v>4.874989893207017</v>
      </c>
      <c r="AE167" s="16">
        <f t="shared" si="297"/>
        <v>2.9966949619778149</v>
      </c>
      <c r="AF167" s="16">
        <f t="shared" si="298"/>
        <v>2.7150611299030496</v>
      </c>
      <c r="AG167" s="16">
        <f t="shared" si="299"/>
        <v>6.6799461577818926</v>
      </c>
      <c r="AH167" s="16">
        <f t="shared" si="300"/>
        <v>6.7638364990567181</v>
      </c>
      <c r="AJ167" s="15">
        <f t="shared" si="242"/>
        <v>44166</v>
      </c>
      <c r="AK167" s="16">
        <f t="shared" ref="AK167" si="303">Y176</f>
        <v>0.50740740740740731</v>
      </c>
      <c r="AL167" s="16">
        <f t="shared" si="244"/>
        <v>6.0777406789659115E-2</v>
      </c>
      <c r="AM167" s="16">
        <f t="shared" si="245"/>
        <v>8.348618906421315</v>
      </c>
      <c r="AO167" s="15">
        <f t="shared" si="246"/>
        <v>44166</v>
      </c>
      <c r="AP167" s="16">
        <f t="shared" si="247"/>
        <v>0.46417910447761185</v>
      </c>
      <c r="AQ167" s="16">
        <f t="shared" si="248"/>
        <v>6.0777406789659115E-2</v>
      </c>
      <c r="AR167" s="16">
        <f t="shared" si="249"/>
        <v>7.6373627799563986</v>
      </c>
      <c r="AT167" s="15">
        <f t="shared" si="250"/>
        <v>44166</v>
      </c>
      <c r="AU167" s="16">
        <f t="shared" si="251"/>
        <v>0.42374999999999996</v>
      </c>
      <c r="AV167" s="16">
        <f t="shared" si="252"/>
        <v>6.0777406789659115E-2</v>
      </c>
      <c r="AW167" s="16">
        <f t="shared" si="253"/>
        <v>6.9721632162841525</v>
      </c>
      <c r="AY167" s="15">
        <f t="shared" si="254"/>
        <v>44166</v>
      </c>
      <c r="AZ167" s="16">
        <f t="shared" si="255"/>
        <v>0.4047120418848168</v>
      </c>
      <c r="BA167" s="16">
        <f t="shared" si="256"/>
        <v>6.0777406789659115E-2</v>
      </c>
      <c r="BB167" s="16">
        <f t="shared" si="257"/>
        <v>6.6589225052898433</v>
      </c>
      <c r="BD167" s="15">
        <f t="shared" si="258"/>
        <v>44166</v>
      </c>
      <c r="BE167" s="16">
        <f t="shared" si="259"/>
        <v>0.25694444444444442</v>
      </c>
      <c r="BF167" s="16">
        <f t="shared" si="260"/>
        <v>6.0777406789659115E-2</v>
      </c>
      <c r="BG167" s="16">
        <f t="shared" si="261"/>
        <v>4.2276309243283121</v>
      </c>
      <c r="BI167" s="15">
        <f t="shared" si="262"/>
        <v>44166</v>
      </c>
      <c r="BJ167" s="16">
        <f t="shared" si="263"/>
        <v>0.25436893203883487</v>
      </c>
      <c r="BK167" s="16">
        <f t="shared" si="264"/>
        <v>6.0777406789659115E-2</v>
      </c>
      <c r="BL167" s="16">
        <f t="shared" si="265"/>
        <v>4.1852547759920897</v>
      </c>
    </row>
    <row r="168" spans="1:64" x14ac:dyDescent="0.25">
      <c r="A168" s="10">
        <v>44158</v>
      </c>
      <c r="B168" s="11">
        <v>-1</v>
      </c>
      <c r="C168" s="11">
        <v>16</v>
      </c>
      <c r="D168" s="11">
        <v>-16</v>
      </c>
      <c r="E168" s="11">
        <v>-62</v>
      </c>
      <c r="F168" s="11">
        <v>-22</v>
      </c>
      <c r="G168" s="11">
        <v>11</v>
      </c>
      <c r="H168" s="39">
        <v>5.7784880276556101E-2</v>
      </c>
      <c r="J168" s="15">
        <f t="shared" si="232"/>
        <v>44158</v>
      </c>
      <c r="K168" s="16">
        <f t="shared" si="233"/>
        <v>0.52500000000000002</v>
      </c>
      <c r="L168" s="16">
        <f t="shared" si="234"/>
        <v>0.49214659685863876</v>
      </c>
      <c r="M168" s="16">
        <f t="shared" si="235"/>
        <v>0.24271844660194175</v>
      </c>
      <c r="N168" s="16">
        <f t="shared" si="236"/>
        <v>0.29166666666666669</v>
      </c>
      <c r="O168" s="16">
        <f t="shared" si="237"/>
        <v>0.5074626865671642</v>
      </c>
      <c r="P168" s="16">
        <f t="shared" si="238"/>
        <v>0.44444444444444442</v>
      </c>
      <c r="Q168" s="16">
        <f t="shared" si="239"/>
        <v>7.872493712433784E-2</v>
      </c>
      <c r="R168" s="19">
        <v>157</v>
      </c>
      <c r="S168" s="15">
        <f t="shared" si="240"/>
        <v>44158</v>
      </c>
      <c r="T168" s="16">
        <f t="shared" si="273"/>
        <v>0.41312500000000008</v>
      </c>
      <c r="U168" s="16">
        <f t="shared" si="275"/>
        <v>0.38481675392670156</v>
      </c>
      <c r="V168" s="16">
        <f t="shared" si="276"/>
        <v>0.23106796116504852</v>
      </c>
      <c r="W168" s="16">
        <f t="shared" si="277"/>
        <v>0.21944444444444447</v>
      </c>
      <c r="X168" s="16">
        <f t="shared" si="278"/>
        <v>0.50895522388059711</v>
      </c>
      <c r="Y168" s="16">
        <f t="shared" si="279"/>
        <v>0.51481481481481484</v>
      </c>
      <c r="Z168" s="16">
        <f t="shared" si="280"/>
        <v>7.8737144431064054E-2</v>
      </c>
      <c r="AB168" s="15">
        <f t="shared" si="241"/>
        <v>44158</v>
      </c>
      <c r="AC168" s="16">
        <f t="shared" si="281"/>
        <v>5.2468882759864286</v>
      </c>
      <c r="AD168" s="16">
        <f t="shared" si="281"/>
        <v>4.8873597932373114</v>
      </c>
      <c r="AE168" s="16">
        <f t="shared" si="297"/>
        <v>2.9346754042795284</v>
      </c>
      <c r="AF168" s="16">
        <f t="shared" si="298"/>
        <v>2.7870510929764856</v>
      </c>
      <c r="AG168" s="16">
        <f t="shared" si="299"/>
        <v>6.4639786921177667</v>
      </c>
      <c r="AH168" s="16">
        <f t="shared" si="300"/>
        <v>6.5383983447043281</v>
      </c>
      <c r="AJ168" s="15">
        <f t="shared" si="242"/>
        <v>44167</v>
      </c>
      <c r="AK168" s="16">
        <f t="shared" ref="AK168" si="304">Y177</f>
        <v>0.48148148148148151</v>
      </c>
      <c r="AL168" s="16">
        <f t="shared" si="244"/>
        <v>5.6549730320293715E-2</v>
      </c>
      <c r="AM168" s="16">
        <f t="shared" si="245"/>
        <v>8.5143019914401723</v>
      </c>
      <c r="AO168" s="15">
        <f t="shared" si="246"/>
        <v>44167</v>
      </c>
      <c r="AP168" s="16">
        <f t="shared" si="247"/>
        <v>0.4985074626865672</v>
      </c>
      <c r="AQ168" s="16">
        <f t="shared" si="248"/>
        <v>5.6549730320293715E-2</v>
      </c>
      <c r="AR168" s="16">
        <f t="shared" si="249"/>
        <v>8.8153817863154398</v>
      </c>
      <c r="AT168" s="15">
        <f t="shared" si="250"/>
        <v>44167</v>
      </c>
      <c r="AU168" s="16">
        <f t="shared" si="251"/>
        <v>0.47187499999999999</v>
      </c>
      <c r="AV168" s="16">
        <f t="shared" si="252"/>
        <v>5.6549730320293715E-2</v>
      </c>
      <c r="AW168" s="16">
        <f t="shared" si="253"/>
        <v>8.3444252930532645</v>
      </c>
      <c r="AY168" s="15">
        <f t="shared" si="254"/>
        <v>44167</v>
      </c>
      <c r="AZ168" s="16">
        <f t="shared" si="255"/>
        <v>0.44764397905759157</v>
      </c>
      <c r="BA168" s="16">
        <f t="shared" si="256"/>
        <v>5.6549730320293715E-2</v>
      </c>
      <c r="BB168" s="16">
        <f t="shared" si="257"/>
        <v>7.9159348156422213</v>
      </c>
      <c r="BD168" s="15">
        <f t="shared" si="258"/>
        <v>44167</v>
      </c>
      <c r="BE168" s="16">
        <f t="shared" si="259"/>
        <v>0.27500000000000002</v>
      </c>
      <c r="BF168" s="16">
        <f t="shared" si="260"/>
        <v>5.6549730320293715E-2</v>
      </c>
      <c r="BG168" s="16">
        <f t="shared" si="261"/>
        <v>4.8629763297264068</v>
      </c>
      <c r="BI168" s="15">
        <f t="shared" si="262"/>
        <v>44167</v>
      </c>
      <c r="BJ168" s="16">
        <f t="shared" si="263"/>
        <v>0.26699029126213586</v>
      </c>
      <c r="BK168" s="16">
        <f t="shared" si="264"/>
        <v>5.6549730320293715E-2</v>
      </c>
      <c r="BL168" s="16">
        <f t="shared" si="265"/>
        <v>4.7213362424528205</v>
      </c>
    </row>
    <row r="169" spans="1:64" x14ac:dyDescent="0.25">
      <c r="A169" s="10">
        <v>44159</v>
      </c>
      <c r="B169" s="11">
        <v>-4</v>
      </c>
      <c r="C169" s="11">
        <v>9</v>
      </c>
      <c r="D169" s="11">
        <v>-19</v>
      </c>
      <c r="E169" s="11">
        <v>-63</v>
      </c>
      <c r="F169" s="11">
        <v>-22</v>
      </c>
      <c r="G169" s="11">
        <v>11</v>
      </c>
      <c r="H169" s="39">
        <v>4.4919255224030799E-2</v>
      </c>
      <c r="J169" s="15">
        <f t="shared" si="232"/>
        <v>44159</v>
      </c>
      <c r="K169" s="16">
        <f t="shared" si="233"/>
        <v>0.50624999999999998</v>
      </c>
      <c r="L169" s="16">
        <f t="shared" si="234"/>
        <v>0.45549738219895286</v>
      </c>
      <c r="M169" s="16">
        <f t="shared" si="235"/>
        <v>0.21359223300970873</v>
      </c>
      <c r="N169" s="16">
        <f t="shared" si="236"/>
        <v>0.27777777777777779</v>
      </c>
      <c r="O169" s="16">
        <f t="shared" si="237"/>
        <v>0.5074626865671642</v>
      </c>
      <c r="P169" s="16">
        <f t="shared" si="238"/>
        <v>0.44444444444444442</v>
      </c>
      <c r="Q169" s="16">
        <f t="shared" si="239"/>
        <v>6.1197073114272887E-2</v>
      </c>
      <c r="R169" s="19">
        <v>158</v>
      </c>
      <c r="S169" s="15">
        <f t="shared" si="240"/>
        <v>44159</v>
      </c>
      <c r="T169" s="16">
        <f t="shared" si="273"/>
        <v>0.41499999999999992</v>
      </c>
      <c r="U169" s="16">
        <f t="shared" si="275"/>
        <v>0.38534031413612568</v>
      </c>
      <c r="V169" s="16">
        <f t="shared" si="276"/>
        <v>0.22427184466019418</v>
      </c>
      <c r="W169" s="16">
        <f t="shared" si="277"/>
        <v>0.22361111111111115</v>
      </c>
      <c r="X169" s="16">
        <f t="shared" si="278"/>
        <v>0.4880597014925373</v>
      </c>
      <c r="Y169" s="16">
        <f t="shared" si="279"/>
        <v>0.51851851851851849</v>
      </c>
      <c r="Z169" s="16">
        <f t="shared" si="280"/>
        <v>7.9090798906446366E-2</v>
      </c>
      <c r="AB169" s="15">
        <f t="shared" si="241"/>
        <v>44159</v>
      </c>
      <c r="AC169" s="16">
        <f t="shared" si="281"/>
        <v>5.2471337467571715</v>
      </c>
      <c r="AD169" s="16">
        <f t="shared" si="281"/>
        <v>4.8721257019028315</v>
      </c>
      <c r="AE169" s="16">
        <f t="shared" si="297"/>
        <v>2.8356249748529812</v>
      </c>
      <c r="AF169" s="16">
        <f t="shared" si="298"/>
        <v>2.8272708608698291</v>
      </c>
      <c r="AG169" s="16">
        <f t="shared" si="299"/>
        <v>6.1708783858643965</v>
      </c>
      <c r="AH169" s="16">
        <f t="shared" si="300"/>
        <v>6.5559904020169935</v>
      </c>
      <c r="AJ169" s="15">
        <f t="shared" si="242"/>
        <v>44168</v>
      </c>
      <c r="AK169" s="16">
        <f t="shared" ref="AK169" si="305">Y178</f>
        <v>0.48518518518518522</v>
      </c>
      <c r="AL169" s="16">
        <f t="shared" si="244"/>
        <v>5.2569733382294391E-2</v>
      </c>
      <c r="AM169" s="16">
        <f t="shared" si="245"/>
        <v>9.2293636274860145</v>
      </c>
      <c r="AO169" s="15">
        <f t="shared" si="246"/>
        <v>44168</v>
      </c>
      <c r="AP169" s="16">
        <f t="shared" si="247"/>
        <v>0.5074626865671642</v>
      </c>
      <c r="AQ169" s="16">
        <f t="shared" si="248"/>
        <v>5.2569733382294391E-2</v>
      </c>
      <c r="AR169" s="16">
        <f t="shared" si="249"/>
        <v>9.6531341119199752</v>
      </c>
      <c r="AT169" s="15">
        <f t="shared" si="250"/>
        <v>44168</v>
      </c>
      <c r="AU169" s="16">
        <f t="shared" si="251"/>
        <v>0.47124999999999995</v>
      </c>
      <c r="AV169" s="16">
        <f t="shared" si="252"/>
        <v>5.2569733382294391E-2</v>
      </c>
      <c r="AW169" s="16">
        <f t="shared" si="253"/>
        <v>8.9642836225362714</v>
      </c>
      <c r="AY169" s="15">
        <f t="shared" si="254"/>
        <v>44168</v>
      </c>
      <c r="AZ169" s="16">
        <f t="shared" si="255"/>
        <v>0.45026178010471202</v>
      </c>
      <c r="BA169" s="16">
        <f t="shared" si="256"/>
        <v>5.2569733382294391E-2</v>
      </c>
      <c r="BB169" s="16">
        <f t="shared" si="257"/>
        <v>8.5650383050327825</v>
      </c>
      <c r="BD169" s="15">
        <f t="shared" si="258"/>
        <v>44168</v>
      </c>
      <c r="BE169" s="16">
        <f t="shared" si="259"/>
        <v>0.27777777777777779</v>
      </c>
      <c r="BF169" s="16">
        <f t="shared" si="260"/>
        <v>5.2569733382294391E-2</v>
      </c>
      <c r="BG169" s="16">
        <f t="shared" si="261"/>
        <v>5.2839868096293978</v>
      </c>
      <c r="BI169" s="15">
        <f t="shared" si="262"/>
        <v>44168</v>
      </c>
      <c r="BJ169" s="16">
        <f t="shared" si="263"/>
        <v>0.27378640776699026</v>
      </c>
      <c r="BK169" s="16">
        <f t="shared" si="264"/>
        <v>5.2569733382294391E-2</v>
      </c>
      <c r="BL169" s="16">
        <f t="shared" si="265"/>
        <v>5.2080615622677318</v>
      </c>
    </row>
    <row r="170" spans="1:64" x14ac:dyDescent="0.25">
      <c r="A170" s="10">
        <v>44160</v>
      </c>
      <c r="B170" s="11">
        <v>-2</v>
      </c>
      <c r="C170" s="11">
        <v>18</v>
      </c>
      <c r="D170" s="11">
        <v>-14</v>
      </c>
      <c r="E170" s="11">
        <v>-62</v>
      </c>
      <c r="F170" s="11">
        <v>-21</v>
      </c>
      <c r="G170" s="11">
        <v>11</v>
      </c>
      <c r="H170" s="39">
        <v>3.7133461544226698E-2</v>
      </c>
      <c r="J170" s="15">
        <f t="shared" si="232"/>
        <v>44160</v>
      </c>
      <c r="K170" s="16">
        <f t="shared" si="233"/>
        <v>0.51875000000000004</v>
      </c>
      <c r="L170" s="16">
        <f t="shared" si="234"/>
        <v>0.50261780104712039</v>
      </c>
      <c r="M170" s="16">
        <f t="shared" si="235"/>
        <v>0.26213592233009708</v>
      </c>
      <c r="N170" s="16">
        <f t="shared" si="236"/>
        <v>0.29166666666666669</v>
      </c>
      <c r="O170" s="16">
        <f t="shared" si="237"/>
        <v>0.52238805970149249</v>
      </c>
      <c r="P170" s="16">
        <f t="shared" si="238"/>
        <v>0.44444444444444442</v>
      </c>
      <c r="Q170" s="16">
        <f t="shared" si="239"/>
        <v>5.0589867302438418E-2</v>
      </c>
      <c r="R170" s="19">
        <v>159</v>
      </c>
      <c r="S170" s="15">
        <f t="shared" si="240"/>
        <v>44160</v>
      </c>
      <c r="T170" s="16">
        <f t="shared" si="273"/>
        <v>0.46312499999999995</v>
      </c>
      <c r="U170" s="16">
        <f t="shared" si="275"/>
        <v>0.43193717277486909</v>
      </c>
      <c r="V170" s="16">
        <f t="shared" si="276"/>
        <v>0.24174757281553397</v>
      </c>
      <c r="W170" s="16">
        <f t="shared" si="277"/>
        <v>0.24305555555555558</v>
      </c>
      <c r="X170" s="16">
        <f t="shared" si="278"/>
        <v>0.5208955223880597</v>
      </c>
      <c r="Y170" s="16">
        <f t="shared" si="279"/>
        <v>0.48148148148148151</v>
      </c>
      <c r="Z170" s="16">
        <f t="shared" si="280"/>
        <v>7.772969462372506E-2</v>
      </c>
      <c r="AB170" s="15">
        <f t="shared" si="241"/>
        <v>44160</v>
      </c>
      <c r="AC170" s="16">
        <f t="shared" si="281"/>
        <v>5.958147683995179</v>
      </c>
      <c r="AD170" s="16">
        <f t="shared" si="281"/>
        <v>5.5569132860459094</v>
      </c>
      <c r="AE170" s="16">
        <f t="shared" si="297"/>
        <v>3.1101057837135322</v>
      </c>
      <c r="AF170" s="16">
        <f t="shared" si="298"/>
        <v>3.1269331075098408</v>
      </c>
      <c r="AG170" s="16">
        <f t="shared" si="299"/>
        <v>6.7013710128364412</v>
      </c>
      <c r="AH170" s="16">
        <f t="shared" si="300"/>
        <v>6.1943055844004462</v>
      </c>
      <c r="AJ170" s="15">
        <f t="shared" si="242"/>
        <v>44169</v>
      </c>
      <c r="AK170" s="16">
        <f t="shared" ref="AK170" si="306">Y179</f>
        <v>0.49259259259259258</v>
      </c>
      <c r="AL170" s="16">
        <f t="shared" si="244"/>
        <v>5.3952541885809294E-2</v>
      </c>
      <c r="AM170" s="16">
        <f t="shared" si="245"/>
        <v>9.1301090805909784</v>
      </c>
      <c r="AO170" s="15">
        <f t="shared" si="246"/>
        <v>44169</v>
      </c>
      <c r="AP170" s="16">
        <f t="shared" si="247"/>
        <v>0.5194029850746269</v>
      </c>
      <c r="AQ170" s="16">
        <f t="shared" si="248"/>
        <v>5.3952541885809294E-2</v>
      </c>
      <c r="AR170" s="16">
        <f t="shared" si="249"/>
        <v>9.6270345551826786</v>
      </c>
      <c r="AT170" s="15">
        <f t="shared" si="250"/>
        <v>44169</v>
      </c>
      <c r="AU170" s="16">
        <f t="shared" si="251"/>
        <v>0.47187499999999999</v>
      </c>
      <c r="AV170" s="16">
        <f t="shared" si="252"/>
        <v>5.3952541885809294E-2</v>
      </c>
      <c r="AW170" s="16">
        <f t="shared" si="253"/>
        <v>8.7461124815717621</v>
      </c>
      <c r="AY170" s="15">
        <f t="shared" si="254"/>
        <v>44169</v>
      </c>
      <c r="AZ170" s="16">
        <f t="shared" si="255"/>
        <v>0.45340314136125653</v>
      </c>
      <c r="BA170" s="16">
        <f t="shared" si="256"/>
        <v>5.3952541885809294E-2</v>
      </c>
      <c r="BB170" s="16">
        <f t="shared" si="257"/>
        <v>8.4037401299995391</v>
      </c>
      <c r="BD170" s="15">
        <f t="shared" si="258"/>
        <v>44169</v>
      </c>
      <c r="BE170" s="16">
        <f t="shared" si="259"/>
        <v>0.27916666666666667</v>
      </c>
      <c r="BF170" s="16">
        <f t="shared" si="260"/>
        <v>5.3952541885809294E-2</v>
      </c>
      <c r="BG170" s="16">
        <f t="shared" si="261"/>
        <v>5.1743005409740235</v>
      </c>
      <c r="BI170" s="15">
        <f t="shared" si="262"/>
        <v>44169</v>
      </c>
      <c r="BJ170" s="16">
        <f t="shared" si="263"/>
        <v>0.28349514563106792</v>
      </c>
      <c r="BK170" s="16">
        <f t="shared" si="264"/>
        <v>5.3952541885809294E-2</v>
      </c>
      <c r="BL170" s="16">
        <f t="shared" si="265"/>
        <v>5.2545280671128749</v>
      </c>
    </row>
    <row r="171" spans="1:64" x14ac:dyDescent="0.25">
      <c r="A171" s="10">
        <v>44161</v>
      </c>
      <c r="B171" s="11">
        <v>-1</v>
      </c>
      <c r="C171" s="11">
        <v>19</v>
      </c>
      <c r="D171" s="11">
        <v>-15</v>
      </c>
      <c r="E171" s="11">
        <v>-65</v>
      </c>
      <c r="F171" s="11">
        <v>-20</v>
      </c>
      <c r="G171" s="11">
        <v>12</v>
      </c>
      <c r="H171" s="39">
        <v>2.34439920803057E-2</v>
      </c>
      <c r="J171" s="15">
        <f t="shared" si="232"/>
        <v>44161</v>
      </c>
      <c r="K171" s="16">
        <f t="shared" si="233"/>
        <v>0.52500000000000002</v>
      </c>
      <c r="L171" s="16">
        <f t="shared" si="234"/>
        <v>0.50785340314136129</v>
      </c>
      <c r="M171" s="16">
        <f t="shared" si="235"/>
        <v>0.25242718446601942</v>
      </c>
      <c r="N171" s="16">
        <f t="shared" si="236"/>
        <v>0.25</v>
      </c>
      <c r="O171" s="16">
        <f t="shared" si="237"/>
        <v>0.53731343283582089</v>
      </c>
      <c r="P171" s="16">
        <f t="shared" si="238"/>
        <v>0.48148148148148145</v>
      </c>
      <c r="Q171" s="16">
        <f t="shared" si="239"/>
        <v>3.1939614543327687E-2</v>
      </c>
      <c r="R171" s="19">
        <v>160</v>
      </c>
      <c r="S171" s="15">
        <f t="shared" si="240"/>
        <v>44161</v>
      </c>
      <c r="T171" s="16">
        <f t="shared" si="273"/>
        <v>0.46187500000000004</v>
      </c>
      <c r="U171" s="16">
        <f t="shared" si="275"/>
        <v>0.43403141361256548</v>
      </c>
      <c r="V171" s="16">
        <f t="shared" si="276"/>
        <v>0.23980582524271843</v>
      </c>
      <c r="W171" s="16">
        <f t="shared" si="277"/>
        <v>0.23888888888888887</v>
      </c>
      <c r="X171" s="16">
        <f t="shared" si="278"/>
        <v>0.51791044776119388</v>
      </c>
      <c r="Y171" s="16">
        <f t="shared" si="279"/>
        <v>0.48518518518518527</v>
      </c>
      <c r="Z171" s="16">
        <f t="shared" si="280"/>
        <v>7.0458641135810435E-2</v>
      </c>
      <c r="AB171" s="15">
        <f t="shared" si="241"/>
        <v>44161</v>
      </c>
      <c r="AC171" s="16">
        <f t="shared" si="281"/>
        <v>6.5552640890380891</v>
      </c>
      <c r="AD171" s="16">
        <f t="shared" si="281"/>
        <v>6.1600877708663342</v>
      </c>
      <c r="AE171" s="16">
        <f t="shared" si="297"/>
        <v>3.403497731108494</v>
      </c>
      <c r="AF171" s="16">
        <f t="shared" si="298"/>
        <v>3.3904839071253985</v>
      </c>
      <c r="AG171" s="16">
        <f t="shared" si="299"/>
        <v>7.350559695906016</v>
      </c>
      <c r="AH171" s="16">
        <f t="shared" si="300"/>
        <v>6.8860990981926715</v>
      </c>
      <c r="AJ171" s="15">
        <f t="shared" si="242"/>
        <v>44170</v>
      </c>
      <c r="AK171" s="16">
        <f t="shared" ref="AK171" si="307">Y180</f>
        <v>0.47777777777777769</v>
      </c>
      <c r="AL171" s="16">
        <f t="shared" si="244"/>
        <v>5.1513786109491221E-2</v>
      </c>
      <c r="AM171" s="16">
        <f t="shared" si="245"/>
        <v>9.2747556307019128</v>
      </c>
      <c r="AO171" s="15">
        <f t="shared" si="246"/>
        <v>44170</v>
      </c>
      <c r="AP171" s="16">
        <f t="shared" si="247"/>
        <v>0.54477611940298498</v>
      </c>
      <c r="AQ171" s="16">
        <f t="shared" si="248"/>
        <v>5.1513786109491221E-2</v>
      </c>
      <c r="AR171" s="16">
        <f t="shared" si="249"/>
        <v>10.575346146079758</v>
      </c>
      <c r="AT171" s="15">
        <f t="shared" si="250"/>
        <v>44170</v>
      </c>
      <c r="AU171" s="16">
        <f t="shared" si="251"/>
        <v>0.47125000000000006</v>
      </c>
      <c r="AV171" s="16">
        <f t="shared" si="252"/>
        <v>5.1513786109491221E-2</v>
      </c>
      <c r="AW171" s="16">
        <f t="shared" si="253"/>
        <v>9.1480365857475583</v>
      </c>
      <c r="AY171" s="15">
        <f t="shared" si="254"/>
        <v>44170</v>
      </c>
      <c r="AZ171" s="16">
        <f t="shared" si="255"/>
        <v>0.44869109947643981</v>
      </c>
      <c r="BA171" s="16">
        <f t="shared" si="256"/>
        <v>5.1513786109491221E-2</v>
      </c>
      <c r="BB171" s="16">
        <f t="shared" si="257"/>
        <v>8.710116909728951</v>
      </c>
      <c r="BD171" s="15">
        <f t="shared" si="258"/>
        <v>44170</v>
      </c>
      <c r="BE171" s="16">
        <f t="shared" si="259"/>
        <v>0.27777777777777773</v>
      </c>
      <c r="BF171" s="16">
        <f t="shared" si="260"/>
        <v>5.1513786109491221E-2</v>
      </c>
      <c r="BG171" s="16">
        <f t="shared" si="261"/>
        <v>5.3922997852918098</v>
      </c>
      <c r="BI171" s="15">
        <f t="shared" si="262"/>
        <v>44170</v>
      </c>
      <c r="BJ171" s="16">
        <f t="shared" si="263"/>
        <v>0.29126213592233008</v>
      </c>
      <c r="BK171" s="16">
        <f t="shared" si="264"/>
        <v>5.1513786109491221E-2</v>
      </c>
      <c r="BL171" s="16">
        <f t="shared" si="265"/>
        <v>5.6540619107914134</v>
      </c>
    </row>
    <row r="172" spans="1:64" x14ac:dyDescent="0.25">
      <c r="A172" s="10">
        <v>44162</v>
      </c>
      <c r="B172" s="11">
        <v>-11</v>
      </c>
      <c r="C172" s="11">
        <v>5</v>
      </c>
      <c r="D172" s="11">
        <v>-13</v>
      </c>
      <c r="E172" s="11">
        <v>-65</v>
      </c>
      <c r="F172" s="11">
        <v>-16</v>
      </c>
      <c r="G172" s="11">
        <v>12</v>
      </c>
      <c r="H172" s="39">
        <v>7.6929530972216595E-2</v>
      </c>
      <c r="J172" s="15">
        <f t="shared" si="232"/>
        <v>44162</v>
      </c>
      <c r="K172" s="16">
        <f t="shared" si="233"/>
        <v>0.46250000000000002</v>
      </c>
      <c r="L172" s="16">
        <f t="shared" si="234"/>
        <v>0.43455497382198954</v>
      </c>
      <c r="M172" s="16">
        <f t="shared" si="235"/>
        <v>0.27184466019417475</v>
      </c>
      <c r="N172" s="16">
        <f t="shared" si="236"/>
        <v>0.25</v>
      </c>
      <c r="O172" s="16">
        <f t="shared" si="237"/>
        <v>0.59701492537313428</v>
      </c>
      <c r="P172" s="16">
        <f t="shared" si="238"/>
        <v>0.48148148148148145</v>
      </c>
      <c r="Q172" s="16">
        <f t="shared" si="239"/>
        <v>0.1048072170402963</v>
      </c>
      <c r="R172" s="19">
        <v>161</v>
      </c>
      <c r="S172" s="15">
        <f t="shared" si="240"/>
        <v>44162</v>
      </c>
      <c r="T172" s="16">
        <f t="shared" si="273"/>
        <v>0.46062500000000001</v>
      </c>
      <c r="U172" s="16">
        <f t="shared" si="275"/>
        <v>0.43298429319371728</v>
      </c>
      <c r="V172" s="16">
        <f t="shared" si="276"/>
        <v>0.24563106796116499</v>
      </c>
      <c r="W172" s="16">
        <f t="shared" si="277"/>
        <v>0.23611111111111116</v>
      </c>
      <c r="X172" s="16">
        <f t="shared" si="278"/>
        <v>0.5238805970149254</v>
      </c>
      <c r="Y172" s="16">
        <f t="shared" si="279"/>
        <v>0.48518518518518527</v>
      </c>
      <c r="Z172" s="16">
        <f t="shared" si="280"/>
        <v>7.1945516278040161E-2</v>
      </c>
      <c r="AB172" s="15">
        <f t="shared" si="241"/>
        <v>44162</v>
      </c>
      <c r="AC172" s="16">
        <f t="shared" si="281"/>
        <v>6.4024142688735699</v>
      </c>
      <c r="AD172" s="16">
        <f t="shared" si="281"/>
        <v>6.0182248400360221</v>
      </c>
      <c r="AE172" s="16">
        <f t="shared" si="297"/>
        <v>3.4141261425090175</v>
      </c>
      <c r="AF172" s="16">
        <f t="shared" si="298"/>
        <v>3.2818043892914428</v>
      </c>
      <c r="AG172" s="16">
        <f t="shared" si="299"/>
        <v>7.281629545757097</v>
      </c>
      <c r="AH172" s="16">
        <f t="shared" si="300"/>
        <v>6.7437862744655535</v>
      </c>
      <c r="AJ172" s="15">
        <f t="shared" si="242"/>
        <v>44171</v>
      </c>
      <c r="AK172" s="16">
        <f t="shared" ref="AK172" si="308">Y181</f>
        <v>0.5</v>
      </c>
      <c r="AL172" s="16">
        <f t="shared" si="244"/>
        <v>5.4032770261094376E-2</v>
      </c>
      <c r="AM172" s="16">
        <f t="shared" si="245"/>
        <v>9.2536436237476938</v>
      </c>
      <c r="AO172" s="15">
        <f t="shared" si="246"/>
        <v>44171</v>
      </c>
      <c r="AP172" s="16">
        <f t="shared" si="247"/>
        <v>0.5208955223880597</v>
      </c>
      <c r="AQ172" s="16">
        <f t="shared" si="248"/>
        <v>5.4032770261094376E-2</v>
      </c>
      <c r="AR172" s="16">
        <f t="shared" si="249"/>
        <v>9.6403630587699851</v>
      </c>
      <c r="AT172" s="15">
        <f t="shared" si="250"/>
        <v>44171</v>
      </c>
      <c r="AU172" s="16">
        <f t="shared" si="251"/>
        <v>0.4250000000000001</v>
      </c>
      <c r="AV172" s="16">
        <f t="shared" si="252"/>
        <v>5.4032770261094376E-2</v>
      </c>
      <c r="AW172" s="16">
        <f t="shared" si="253"/>
        <v>7.8655970801855419</v>
      </c>
      <c r="AY172" s="15">
        <f t="shared" si="254"/>
        <v>44171</v>
      </c>
      <c r="AZ172" s="16">
        <f t="shared" si="255"/>
        <v>0.40837696335078533</v>
      </c>
      <c r="BA172" s="16">
        <f t="shared" si="256"/>
        <v>5.4032770261094376E-2</v>
      </c>
      <c r="BB172" s="16">
        <f t="shared" si="257"/>
        <v>7.5579497659928805</v>
      </c>
      <c r="BD172" s="15">
        <f t="shared" si="258"/>
        <v>44171</v>
      </c>
      <c r="BE172" s="16">
        <f t="shared" si="259"/>
        <v>0.2638888888888889</v>
      </c>
      <c r="BF172" s="16">
        <f t="shared" si="260"/>
        <v>5.4032770261094376E-2</v>
      </c>
      <c r="BG172" s="16">
        <f t="shared" si="261"/>
        <v>4.8838674680890612</v>
      </c>
      <c r="BI172" s="15">
        <f t="shared" si="262"/>
        <v>44171</v>
      </c>
      <c r="BJ172" s="16">
        <f t="shared" si="263"/>
        <v>0.28252427184466011</v>
      </c>
      <c r="BK172" s="16">
        <f t="shared" si="264"/>
        <v>5.4032770261094376E-2</v>
      </c>
      <c r="BL172" s="16">
        <f t="shared" si="265"/>
        <v>5.2287578534185988</v>
      </c>
    </row>
    <row r="173" spans="1:64" x14ac:dyDescent="0.25">
      <c r="A173" s="10">
        <v>44163</v>
      </c>
      <c r="B173" s="11">
        <v>-7</v>
      </c>
      <c r="C173" s="11">
        <v>6</v>
      </c>
      <c r="D173" s="11">
        <v>-9</v>
      </c>
      <c r="E173" s="11">
        <v>-55</v>
      </c>
      <c r="F173" s="11">
        <v>-10</v>
      </c>
      <c r="G173" s="11">
        <v>9</v>
      </c>
      <c r="H173" s="39">
        <v>4.2931110527711598E-2</v>
      </c>
      <c r="J173" s="15">
        <f t="shared" si="232"/>
        <v>44163</v>
      </c>
      <c r="K173" s="16">
        <f t="shared" si="233"/>
        <v>0.48749999999999999</v>
      </c>
      <c r="L173" s="16">
        <f t="shared" si="234"/>
        <v>0.43979057591623039</v>
      </c>
      <c r="M173" s="16">
        <f t="shared" si="235"/>
        <v>0.31067961165048541</v>
      </c>
      <c r="N173" s="16">
        <f t="shared" si="236"/>
        <v>0.3888888888888889</v>
      </c>
      <c r="O173" s="16">
        <f t="shared" si="237"/>
        <v>0.68656716417910446</v>
      </c>
      <c r="P173" s="16">
        <f t="shared" si="238"/>
        <v>0.37037037037037035</v>
      </c>
      <c r="Q173" s="16">
        <f t="shared" si="239"/>
        <v>5.8488465508568191E-2</v>
      </c>
      <c r="R173" s="19">
        <v>162</v>
      </c>
      <c r="S173" s="15">
        <f t="shared" si="240"/>
        <v>44163</v>
      </c>
      <c r="T173" s="16">
        <f t="shared" si="273"/>
        <v>0.45749999999999991</v>
      </c>
      <c r="U173" s="16">
        <f t="shared" si="275"/>
        <v>0.42984293193717277</v>
      </c>
      <c r="V173" s="16">
        <f t="shared" si="276"/>
        <v>0.25242718446601936</v>
      </c>
      <c r="W173" s="16">
        <f t="shared" si="277"/>
        <v>0.25277777777777782</v>
      </c>
      <c r="X173" s="16">
        <f t="shared" si="278"/>
        <v>0.54029850746268659</v>
      </c>
      <c r="Y173" s="16">
        <f t="shared" si="279"/>
        <v>0.47407407407407404</v>
      </c>
      <c r="Z173" s="16">
        <f t="shared" si="280"/>
        <v>7.1902865365896559E-2</v>
      </c>
      <c r="AB173" s="15">
        <f t="shared" si="241"/>
        <v>44163</v>
      </c>
      <c r="AC173" s="16">
        <f t="shared" si="281"/>
        <v>6.3627506034966945</v>
      </c>
      <c r="AD173" s="16">
        <f t="shared" si="281"/>
        <v>5.978105736813192</v>
      </c>
      <c r="AE173" s="16">
        <f t="shared" si="297"/>
        <v>3.5106693339893691</v>
      </c>
      <c r="AF173" s="16">
        <f t="shared" si="298"/>
        <v>3.5155452636199116</v>
      </c>
      <c r="AG173" s="16">
        <f t="shared" si="299"/>
        <v>7.5142833976537116</v>
      </c>
      <c r="AH173" s="16">
        <f t="shared" si="300"/>
        <v>6.5932570511845938</v>
      </c>
      <c r="AJ173" s="15">
        <f t="shared" si="242"/>
        <v>44172</v>
      </c>
      <c r="AK173" s="16">
        <f t="shared" ref="AK173" si="309">Y182</f>
        <v>0.49259259259259264</v>
      </c>
      <c r="AL173" s="16">
        <f t="shared" si="244"/>
        <v>4.7806547329062879E-2</v>
      </c>
      <c r="AM173" s="16">
        <f t="shared" si="245"/>
        <v>10.303873007225778</v>
      </c>
      <c r="AO173" s="15">
        <f t="shared" si="246"/>
        <v>44172</v>
      </c>
      <c r="AP173" s="16">
        <f t="shared" si="247"/>
        <v>0.5149253731343284</v>
      </c>
      <c r="AQ173" s="16">
        <f t="shared" si="248"/>
        <v>4.7806547329062879E-2</v>
      </c>
      <c r="AR173" s="16">
        <f t="shared" si="249"/>
        <v>10.771022002278995</v>
      </c>
      <c r="AT173" s="15">
        <f t="shared" si="250"/>
        <v>44172</v>
      </c>
      <c r="AU173" s="16">
        <f t="shared" si="251"/>
        <v>0.43437500000000007</v>
      </c>
      <c r="AV173" s="16">
        <f t="shared" si="252"/>
        <v>4.7806547329062879E-2</v>
      </c>
      <c r="AW173" s="16">
        <f t="shared" si="253"/>
        <v>9.0860985423210412</v>
      </c>
      <c r="AY173" s="15">
        <f t="shared" si="254"/>
        <v>44172</v>
      </c>
      <c r="AZ173" s="16">
        <f t="shared" si="255"/>
        <v>0.41727748691099481</v>
      </c>
      <c r="BA173" s="16">
        <f t="shared" si="256"/>
        <v>4.7806547329062879E-2</v>
      </c>
      <c r="BB173" s="16">
        <f t="shared" si="257"/>
        <v>8.7284589710857592</v>
      </c>
      <c r="BD173" s="15">
        <f t="shared" si="258"/>
        <v>44172</v>
      </c>
      <c r="BE173" s="16">
        <f t="shared" si="259"/>
        <v>0.26805555555555555</v>
      </c>
      <c r="BF173" s="16">
        <f t="shared" si="260"/>
        <v>4.7806547329062879E-2</v>
      </c>
      <c r="BG173" s="16">
        <f t="shared" si="261"/>
        <v>5.6070887887065082</v>
      </c>
      <c r="BI173" s="15">
        <f t="shared" si="262"/>
        <v>44172</v>
      </c>
      <c r="BJ173" s="16">
        <f t="shared" si="263"/>
        <v>0.28446601941747562</v>
      </c>
      <c r="BK173" s="16">
        <f t="shared" si="264"/>
        <v>4.7806547329062879E-2</v>
      </c>
      <c r="BL173" s="16">
        <f t="shared" si="265"/>
        <v>5.950356913655237</v>
      </c>
    </row>
    <row r="174" spans="1:64" x14ac:dyDescent="0.25">
      <c r="A174" s="10">
        <v>44164</v>
      </c>
      <c r="B174" s="11">
        <v>-74</v>
      </c>
      <c r="C174" s="11">
        <v>-56</v>
      </c>
      <c r="D174" s="11">
        <v>-20</v>
      </c>
      <c r="E174" s="11">
        <v>-71</v>
      </c>
      <c r="F174" s="11">
        <v>-38</v>
      </c>
      <c r="G174" s="11">
        <v>18</v>
      </c>
      <c r="H174" s="39">
        <v>8.3079636198948696E-3</v>
      </c>
      <c r="J174" s="15">
        <f t="shared" si="232"/>
        <v>44164</v>
      </c>
      <c r="K174" s="16">
        <f t="shared" si="233"/>
        <v>6.8750000000000006E-2</v>
      </c>
      <c r="L174" s="16">
        <f t="shared" si="234"/>
        <v>0.11518324607329843</v>
      </c>
      <c r="M174" s="16">
        <f t="shared" si="235"/>
        <v>0.20388349514563106</v>
      </c>
      <c r="N174" s="16">
        <f t="shared" si="236"/>
        <v>0.16666666666666666</v>
      </c>
      <c r="O174" s="16">
        <f t="shared" si="237"/>
        <v>0.26865671641791045</v>
      </c>
      <c r="P174" s="16">
        <f t="shared" si="238"/>
        <v>0.70370370370370372</v>
      </c>
      <c r="Q174" s="16">
        <f t="shared" si="239"/>
        <v>1.1318599441190881E-2</v>
      </c>
      <c r="R174" s="19">
        <v>163</v>
      </c>
      <c r="S174" s="15">
        <f t="shared" si="240"/>
        <v>44164</v>
      </c>
      <c r="T174" s="16">
        <f t="shared" si="273"/>
        <v>0.41374999999999995</v>
      </c>
      <c r="U174" s="16">
        <f t="shared" si="275"/>
        <v>0.39424083769633511</v>
      </c>
      <c r="V174" s="16">
        <f t="shared" si="276"/>
        <v>0.24757281553398053</v>
      </c>
      <c r="W174" s="16">
        <f t="shared" si="277"/>
        <v>0.24722222222222223</v>
      </c>
      <c r="X174" s="16">
        <f t="shared" si="278"/>
        <v>0.51343283582089549</v>
      </c>
      <c r="Y174" s="16">
        <f t="shared" si="279"/>
        <v>0.49629629629629635</v>
      </c>
      <c r="Z174" s="16">
        <f t="shared" si="280"/>
        <v>6.584904043370747E-2</v>
      </c>
      <c r="AB174" s="15">
        <f t="shared" si="241"/>
        <v>44164</v>
      </c>
      <c r="AC174" s="16">
        <f t="shared" si="281"/>
        <v>6.2833109985336311</v>
      </c>
      <c r="AD174" s="16">
        <f t="shared" si="281"/>
        <v>5.9870399796217404</v>
      </c>
      <c r="AE174" s="16">
        <f t="shared" si="297"/>
        <v>3.7597027064231971</v>
      </c>
      <c r="AF174" s="16">
        <f t="shared" si="298"/>
        <v>3.7543785086907908</v>
      </c>
      <c r="AG174" s="16">
        <f t="shared" si="299"/>
        <v>7.7971194787232516</v>
      </c>
      <c r="AH174" s="16">
        <f t="shared" si="300"/>
        <v>7.5368797028399399</v>
      </c>
      <c r="AJ174" s="15">
        <f t="shared" si="242"/>
        <v>44173</v>
      </c>
      <c r="AK174" s="16">
        <f t="shared" ref="AK174" si="310">Y183</f>
        <v>0.51111111111111118</v>
      </c>
      <c r="AL174" s="16">
        <f t="shared" si="244"/>
        <v>4.7129627425541651E-2</v>
      </c>
      <c r="AM174" s="16">
        <f t="shared" si="245"/>
        <v>10.844794220336171</v>
      </c>
      <c r="AO174" s="15">
        <f t="shared" si="246"/>
        <v>44173</v>
      </c>
      <c r="AP174" s="16">
        <f t="shared" si="247"/>
        <v>0.47462686567164181</v>
      </c>
      <c r="AQ174" s="16">
        <f t="shared" si="248"/>
        <v>4.7129627425541651E-2</v>
      </c>
      <c r="AR174" s="16">
        <f t="shared" si="249"/>
        <v>10.07066874062366</v>
      </c>
      <c r="AT174" s="15">
        <f t="shared" si="250"/>
        <v>44173</v>
      </c>
      <c r="AU174" s="16">
        <f t="shared" si="251"/>
        <v>0.43500000000000005</v>
      </c>
      <c r="AV174" s="16">
        <f t="shared" si="252"/>
        <v>4.7129627425541651E-2</v>
      </c>
      <c r="AW174" s="16">
        <f t="shared" si="253"/>
        <v>9.2298629070904585</v>
      </c>
      <c r="AY174" s="15">
        <f t="shared" si="254"/>
        <v>44173</v>
      </c>
      <c r="AZ174" s="16">
        <f t="shared" si="255"/>
        <v>0.41884816753926701</v>
      </c>
      <c r="BA174" s="16">
        <f t="shared" si="256"/>
        <v>4.7129627425541651E-2</v>
      </c>
      <c r="BB174" s="16">
        <f t="shared" si="257"/>
        <v>8.8871521040769874</v>
      </c>
      <c r="BD174" s="15">
        <f t="shared" si="258"/>
        <v>44173</v>
      </c>
      <c r="BE174" s="16">
        <f t="shared" si="259"/>
        <v>0.25555555555555554</v>
      </c>
      <c r="BF174" s="16">
        <f t="shared" si="260"/>
        <v>4.7129627425541651E-2</v>
      </c>
      <c r="BG174" s="16">
        <f t="shared" si="261"/>
        <v>5.4223971101680846</v>
      </c>
      <c r="BI174" s="15">
        <f t="shared" si="262"/>
        <v>44173</v>
      </c>
      <c r="BJ174" s="16">
        <f t="shared" si="263"/>
        <v>0.28155339805825236</v>
      </c>
      <c r="BK174" s="16">
        <f t="shared" si="264"/>
        <v>4.7129627425541651E-2</v>
      </c>
      <c r="BL174" s="16">
        <f t="shared" si="265"/>
        <v>5.9740212990876733</v>
      </c>
    </row>
    <row r="175" spans="1:64" x14ac:dyDescent="0.25">
      <c r="A175" s="10">
        <v>44165</v>
      </c>
      <c r="B175" s="11">
        <v>4</v>
      </c>
      <c r="C175" s="11">
        <v>20</v>
      </c>
      <c r="D175" s="11">
        <v>-6</v>
      </c>
      <c r="E175" s="11">
        <v>-64</v>
      </c>
      <c r="F175" s="11">
        <v>-42</v>
      </c>
      <c r="G175" s="11">
        <v>13</v>
      </c>
      <c r="H175" s="39">
        <v>7.10157188997836E-2</v>
      </c>
      <c r="J175" s="15">
        <f t="shared" si="232"/>
        <v>44165</v>
      </c>
      <c r="K175" s="16">
        <f t="shared" si="233"/>
        <v>0.55625000000000002</v>
      </c>
      <c r="L175" s="16">
        <f t="shared" si="234"/>
        <v>0.51308900523560208</v>
      </c>
      <c r="M175" s="16">
        <f t="shared" si="235"/>
        <v>0.33980582524271846</v>
      </c>
      <c r="N175" s="16">
        <f t="shared" si="236"/>
        <v>0.2638888888888889</v>
      </c>
      <c r="O175" s="16">
        <f t="shared" si="237"/>
        <v>0.20895522388059701</v>
      </c>
      <c r="P175" s="16">
        <f t="shared" si="238"/>
        <v>0.51851851851851849</v>
      </c>
      <c r="Q175" s="16">
        <f t="shared" si="239"/>
        <v>9.6750360621467274E-2</v>
      </c>
      <c r="R175" s="19">
        <v>164</v>
      </c>
      <c r="S175" s="15">
        <f t="shared" si="240"/>
        <v>44165</v>
      </c>
      <c r="T175" s="16">
        <f t="shared" si="273"/>
        <v>0.42000000000000004</v>
      </c>
      <c r="U175" s="16">
        <f t="shared" si="275"/>
        <v>0.39842931937172776</v>
      </c>
      <c r="V175" s="16">
        <f t="shared" si="276"/>
        <v>0.25631067961165044</v>
      </c>
      <c r="W175" s="16">
        <f t="shared" si="277"/>
        <v>0.25555555555555554</v>
      </c>
      <c r="X175" s="16">
        <f t="shared" si="278"/>
        <v>0.47761194029850751</v>
      </c>
      <c r="Y175" s="16">
        <f t="shared" si="279"/>
        <v>0.49999999999999989</v>
      </c>
      <c r="Z175" s="16">
        <f t="shared" si="280"/>
        <v>7.0734596884356432E-2</v>
      </c>
      <c r="AB175" s="15">
        <f t="shared" si="241"/>
        <v>44165</v>
      </c>
      <c r="AC175" s="16">
        <f t="shared" si="281"/>
        <v>5.9376884650471045</v>
      </c>
      <c r="AD175" s="16">
        <f t="shared" si="281"/>
        <v>5.6327361280239918</v>
      </c>
      <c r="AE175" s="16">
        <f t="shared" si="297"/>
        <v>3.6235546804725733</v>
      </c>
      <c r="AF175" s="16">
        <f t="shared" si="298"/>
        <v>3.6128792247641104</v>
      </c>
      <c r="AG175" s="16">
        <f t="shared" si="299"/>
        <v>6.7521688301886051</v>
      </c>
      <c r="AH175" s="16">
        <f t="shared" si="300"/>
        <v>7.0686767441036933</v>
      </c>
      <c r="AJ175" s="15">
        <f t="shared" si="242"/>
        <v>44174</v>
      </c>
      <c r="AK175" s="16">
        <f t="shared" ref="AK175" si="311">Y184</f>
        <v>0.48888888888888893</v>
      </c>
      <c r="AL175" s="16">
        <f t="shared" si="244"/>
        <v>5.3526484760440765E-2</v>
      </c>
      <c r="AM175" s="16">
        <f t="shared" si="245"/>
        <v>9.1335885604467482</v>
      </c>
      <c r="AO175" s="15">
        <f t="shared" si="246"/>
        <v>44174</v>
      </c>
      <c r="AP175" s="16">
        <f t="shared" si="247"/>
        <v>0.5044776119402985</v>
      </c>
      <c r="AQ175" s="16">
        <f t="shared" si="248"/>
        <v>5.3526484760440765E-2</v>
      </c>
      <c r="AR175" s="16">
        <f t="shared" si="249"/>
        <v>9.424822388357871</v>
      </c>
      <c r="AT175" s="15">
        <f t="shared" si="250"/>
        <v>44174</v>
      </c>
      <c r="AU175" s="16">
        <f t="shared" si="251"/>
        <v>0.479375</v>
      </c>
      <c r="AV175" s="16">
        <f t="shared" si="252"/>
        <v>5.3526484760440765E-2</v>
      </c>
      <c r="AW175" s="16">
        <f t="shared" si="253"/>
        <v>8.9558468512448712</v>
      </c>
      <c r="AY175" s="15">
        <f t="shared" si="254"/>
        <v>44174</v>
      </c>
      <c r="AZ175" s="16">
        <f t="shared" si="255"/>
        <v>0.45340314136125653</v>
      </c>
      <c r="BA175" s="16">
        <f t="shared" si="256"/>
        <v>5.3526484760440765E-2</v>
      </c>
      <c r="BB175" s="16">
        <f t="shared" si="257"/>
        <v>8.4706317515613918</v>
      </c>
      <c r="BD175" s="15">
        <f t="shared" si="258"/>
        <v>44174</v>
      </c>
      <c r="BE175" s="16">
        <f t="shared" si="259"/>
        <v>0.26944444444444449</v>
      </c>
      <c r="BF175" s="16">
        <f t="shared" si="260"/>
        <v>5.3526484760440765E-2</v>
      </c>
      <c r="BG175" s="16">
        <f t="shared" si="261"/>
        <v>5.0338527861553102</v>
      </c>
      <c r="BI175" s="15">
        <f t="shared" si="262"/>
        <v>44174</v>
      </c>
      <c r="BJ175" s="16">
        <f t="shared" si="263"/>
        <v>0.29126213592233008</v>
      </c>
      <c r="BK175" s="16">
        <f t="shared" si="264"/>
        <v>5.3526484760440765E-2</v>
      </c>
      <c r="BL175" s="16">
        <f t="shared" si="265"/>
        <v>5.4414583215371168</v>
      </c>
    </row>
    <row r="176" spans="1:64" x14ac:dyDescent="0.25">
      <c r="A176" s="10">
        <v>44166</v>
      </c>
      <c r="B176" s="11">
        <v>0</v>
      </c>
      <c r="C176" s="11">
        <v>14</v>
      </c>
      <c r="D176" s="11">
        <v>-10</v>
      </c>
      <c r="E176" s="11">
        <v>-62</v>
      </c>
      <c r="F176" s="11">
        <v>-17</v>
      </c>
      <c r="G176" s="11">
        <v>11</v>
      </c>
      <c r="H176" s="39">
        <v>1.7625977509408901E-2</v>
      </c>
      <c r="J176" s="15">
        <f t="shared" si="232"/>
        <v>44166</v>
      </c>
      <c r="K176" s="16">
        <f t="shared" si="233"/>
        <v>0.53125</v>
      </c>
      <c r="L176" s="16">
        <f t="shared" si="234"/>
        <v>0.48167539267015708</v>
      </c>
      <c r="M176" s="16">
        <f t="shared" si="235"/>
        <v>0.30097087378640774</v>
      </c>
      <c r="N176" s="16">
        <f t="shared" si="236"/>
        <v>0.29166666666666669</v>
      </c>
      <c r="O176" s="16">
        <f t="shared" si="237"/>
        <v>0.58208955223880599</v>
      </c>
      <c r="P176" s="16">
        <f t="shared" si="238"/>
        <v>0.44444444444444442</v>
      </c>
      <c r="Q176" s="16">
        <f t="shared" si="239"/>
        <v>2.4013270678111508E-2</v>
      </c>
      <c r="R176" s="19">
        <v>165</v>
      </c>
      <c r="S176" s="15">
        <f t="shared" si="240"/>
        <v>44166</v>
      </c>
      <c r="T176" s="16">
        <f t="shared" si="273"/>
        <v>0.42374999999999996</v>
      </c>
      <c r="U176" s="16">
        <f t="shared" si="275"/>
        <v>0.4047120418848168</v>
      </c>
      <c r="V176" s="16">
        <f t="shared" si="276"/>
        <v>0.25436893203883487</v>
      </c>
      <c r="W176" s="16">
        <f t="shared" si="277"/>
        <v>0.25694444444444442</v>
      </c>
      <c r="X176" s="16">
        <f t="shared" si="278"/>
        <v>0.46417910447761185</v>
      </c>
      <c r="Y176" s="16">
        <f t="shared" si="279"/>
        <v>0.50740740740740731</v>
      </c>
      <c r="Z176" s="16">
        <f t="shared" si="280"/>
        <v>6.0777406789659115E-2</v>
      </c>
      <c r="AB176" s="15">
        <f t="shared" si="241"/>
        <v>44166</v>
      </c>
      <c r="AC176" s="16">
        <f t="shared" si="281"/>
        <v>6.9721632162841525</v>
      </c>
      <c r="AD176" s="16">
        <f t="shared" si="281"/>
        <v>6.6589225052898433</v>
      </c>
      <c r="AE176" s="16">
        <f t="shared" si="297"/>
        <v>4.1852547759920897</v>
      </c>
      <c r="AF176" s="16">
        <f t="shared" si="298"/>
        <v>4.2276309243283121</v>
      </c>
      <c r="AG176" s="16">
        <f t="shared" si="299"/>
        <v>7.6373627799563986</v>
      </c>
      <c r="AH176" s="16">
        <f t="shared" si="300"/>
        <v>8.348618906421315</v>
      </c>
      <c r="AJ176" s="15">
        <f t="shared" si="242"/>
        <v>44175</v>
      </c>
      <c r="AK176" s="16">
        <f t="shared" ref="AK176" si="312">Y185</f>
        <v>0.49259259259259258</v>
      </c>
      <c r="AL176" s="16">
        <f t="shared" si="244"/>
        <v>4.9490014243050107E-2</v>
      </c>
      <c r="AM176" s="16">
        <f t="shared" si="245"/>
        <v>9.9533734254636528</v>
      </c>
      <c r="AO176" s="15">
        <f t="shared" si="246"/>
        <v>44175</v>
      </c>
      <c r="AP176" s="16">
        <f t="shared" si="247"/>
        <v>0.54029850746268659</v>
      </c>
      <c r="AQ176" s="16">
        <f t="shared" si="248"/>
        <v>4.9490014243050107E-2</v>
      </c>
      <c r="AR176" s="16">
        <f t="shared" si="249"/>
        <v>10.917323741497222</v>
      </c>
      <c r="AT176" s="15">
        <f t="shared" si="250"/>
        <v>44175</v>
      </c>
      <c r="AU176" s="16">
        <f t="shared" si="251"/>
        <v>0.47312500000000002</v>
      </c>
      <c r="AV176" s="16">
        <f t="shared" si="252"/>
        <v>4.9490014243050107E-2</v>
      </c>
      <c r="AW176" s="16">
        <f t="shared" si="253"/>
        <v>9.5600093723238526</v>
      </c>
      <c r="AY176" s="15">
        <f t="shared" si="254"/>
        <v>44175</v>
      </c>
      <c r="AZ176" s="16">
        <f t="shared" si="255"/>
        <v>0.44921465968586388</v>
      </c>
      <c r="BA176" s="16">
        <f t="shared" si="256"/>
        <v>4.9490014243050107E-2</v>
      </c>
      <c r="BB176" s="16">
        <f t="shared" si="257"/>
        <v>9.0768747303188988</v>
      </c>
      <c r="BD176" s="15">
        <f t="shared" si="258"/>
        <v>44175</v>
      </c>
      <c r="BE176" s="16">
        <f t="shared" si="259"/>
        <v>0.27500000000000008</v>
      </c>
      <c r="BF176" s="16">
        <f t="shared" si="260"/>
        <v>4.9490014243050107E-2</v>
      </c>
      <c r="BG176" s="16">
        <f t="shared" si="261"/>
        <v>5.5566765175990707</v>
      </c>
      <c r="BI176" s="15">
        <f t="shared" si="262"/>
        <v>44175</v>
      </c>
      <c r="BJ176" s="16">
        <f t="shared" si="263"/>
        <v>0.30388349514563107</v>
      </c>
      <c r="BK176" s="16">
        <f t="shared" si="264"/>
        <v>4.9490014243050107E-2</v>
      </c>
      <c r="BL176" s="16">
        <f t="shared" si="265"/>
        <v>6.14029920567876</v>
      </c>
    </row>
    <row r="177" spans="1:64" x14ac:dyDescent="0.25">
      <c r="A177" s="10">
        <v>44167</v>
      </c>
      <c r="B177" s="11">
        <v>1</v>
      </c>
      <c r="C177" s="11">
        <v>24</v>
      </c>
      <c r="D177" s="11">
        <v>-13</v>
      </c>
      <c r="E177" s="11">
        <v>-63</v>
      </c>
      <c r="F177" s="11">
        <v>-18</v>
      </c>
      <c r="G177" s="11">
        <v>12</v>
      </c>
      <c r="H177" s="39">
        <v>3.4988707132648199E-2</v>
      </c>
      <c r="J177" s="15">
        <f t="shared" si="232"/>
        <v>44167</v>
      </c>
      <c r="K177" s="16">
        <f t="shared" si="233"/>
        <v>0.53749999999999998</v>
      </c>
      <c r="L177" s="16">
        <f t="shared" si="234"/>
        <v>0.53403141361256545</v>
      </c>
      <c r="M177" s="16">
        <f t="shared" si="235"/>
        <v>0.27184466019417475</v>
      </c>
      <c r="N177" s="16">
        <f t="shared" si="236"/>
        <v>0.27777777777777779</v>
      </c>
      <c r="O177" s="16">
        <f t="shared" si="237"/>
        <v>0.56716417910447758</v>
      </c>
      <c r="P177" s="16">
        <f t="shared" si="238"/>
        <v>0.48148148148148145</v>
      </c>
      <c r="Q177" s="16">
        <f t="shared" si="239"/>
        <v>4.7667897828926054E-2</v>
      </c>
      <c r="R177" s="19">
        <v>166</v>
      </c>
      <c r="S177" s="15">
        <f t="shared" si="240"/>
        <v>44167</v>
      </c>
      <c r="T177" s="16">
        <f t="shared" si="273"/>
        <v>0.47187499999999999</v>
      </c>
      <c r="U177" s="16">
        <f t="shared" si="275"/>
        <v>0.44764397905759157</v>
      </c>
      <c r="V177" s="16">
        <f t="shared" si="276"/>
        <v>0.26699029126213586</v>
      </c>
      <c r="W177" s="16">
        <f t="shared" si="277"/>
        <v>0.27500000000000002</v>
      </c>
      <c r="X177" s="16">
        <f t="shared" si="278"/>
        <v>0.4985074626865672</v>
      </c>
      <c r="Y177" s="16">
        <f t="shared" si="279"/>
        <v>0.48148148148148151</v>
      </c>
      <c r="Z177" s="16">
        <f t="shared" si="280"/>
        <v>5.6549730320293715E-2</v>
      </c>
      <c r="AB177" s="15">
        <f t="shared" si="241"/>
        <v>44167</v>
      </c>
      <c r="AC177" s="16">
        <f t="shared" si="281"/>
        <v>8.3444252930532645</v>
      </c>
      <c r="AD177" s="16">
        <f t="shared" si="281"/>
        <v>7.9159348156422213</v>
      </c>
      <c r="AE177" s="16">
        <f t="shared" si="297"/>
        <v>4.7213362424528205</v>
      </c>
      <c r="AF177" s="16">
        <f t="shared" si="298"/>
        <v>4.8629763297264068</v>
      </c>
      <c r="AG177" s="16">
        <f t="shared" si="299"/>
        <v>8.8153817863154398</v>
      </c>
      <c r="AH177" s="16">
        <f t="shared" si="300"/>
        <v>8.5143019914401723</v>
      </c>
      <c r="AJ177" s="15">
        <f t="shared" si="242"/>
        <v>44176</v>
      </c>
      <c r="AK177" s="16">
        <f t="shared" ref="AK177" si="313">Y186</f>
        <v>0.50740740740740742</v>
      </c>
      <c r="AL177" s="16">
        <f t="shared" si="244"/>
        <v>4.861090283602916E-2</v>
      </c>
      <c r="AM177" s="16">
        <f t="shared" si="245"/>
        <v>10.438139960472613</v>
      </c>
      <c r="AO177" s="15">
        <f t="shared" si="246"/>
        <v>44176</v>
      </c>
      <c r="AP177" s="16">
        <f t="shared" si="247"/>
        <v>0.5447761194029852</v>
      </c>
      <c r="AQ177" s="16">
        <f t="shared" si="248"/>
        <v>4.861090283602916E-2</v>
      </c>
      <c r="AR177" s="16">
        <f t="shared" si="249"/>
        <v>11.20687104373653</v>
      </c>
      <c r="AT177" s="15">
        <f t="shared" si="250"/>
        <v>44176</v>
      </c>
      <c r="AU177" s="16">
        <f t="shared" si="251"/>
        <v>0.47000000000000003</v>
      </c>
      <c r="AV177" s="16">
        <f t="shared" si="252"/>
        <v>4.861090283602916E-2</v>
      </c>
      <c r="AW177" s="16">
        <f t="shared" si="253"/>
        <v>9.6686128538976241</v>
      </c>
      <c r="AY177" s="15">
        <f t="shared" si="254"/>
        <v>44176</v>
      </c>
      <c r="AZ177" s="16">
        <f t="shared" si="255"/>
        <v>0.44973821989528789</v>
      </c>
      <c r="BA177" s="16">
        <f t="shared" si="256"/>
        <v>4.861090283602916E-2</v>
      </c>
      <c r="BB177" s="16">
        <f t="shared" si="257"/>
        <v>9.2517973058906744</v>
      </c>
      <c r="BD177" s="15">
        <f t="shared" si="258"/>
        <v>44176</v>
      </c>
      <c r="BE177" s="16">
        <f t="shared" si="259"/>
        <v>0.28333333333333333</v>
      </c>
      <c r="BF177" s="16">
        <f t="shared" si="260"/>
        <v>4.861090283602916E-2</v>
      </c>
      <c r="BG177" s="16">
        <f t="shared" si="261"/>
        <v>5.8285964012858011</v>
      </c>
      <c r="BI177" s="15">
        <f t="shared" si="262"/>
        <v>44176</v>
      </c>
      <c r="BJ177" s="16">
        <f t="shared" si="263"/>
        <v>0.3242718446601941</v>
      </c>
      <c r="BK177" s="16">
        <f t="shared" si="264"/>
        <v>4.861090283602916E-2</v>
      </c>
      <c r="BL177" s="16">
        <f t="shared" si="265"/>
        <v>6.6707636711460561</v>
      </c>
    </row>
    <row r="178" spans="1:64" x14ac:dyDescent="0.25">
      <c r="A178" s="10">
        <v>44168</v>
      </c>
      <c r="B178" s="11">
        <v>-2</v>
      </c>
      <c r="C178" s="11">
        <v>21</v>
      </c>
      <c r="D178" s="11">
        <v>-9</v>
      </c>
      <c r="E178" s="11">
        <v>-60</v>
      </c>
      <c r="F178" s="11">
        <v>-16</v>
      </c>
      <c r="G178" s="11">
        <v>12</v>
      </c>
      <c r="H178" s="39">
        <v>2.8571310223128799E-2</v>
      </c>
      <c r="J178" s="15">
        <f t="shared" si="232"/>
        <v>44168</v>
      </c>
      <c r="K178" s="16">
        <f t="shared" si="233"/>
        <v>0.51875000000000004</v>
      </c>
      <c r="L178" s="16">
        <f t="shared" si="234"/>
        <v>0.51832460732984298</v>
      </c>
      <c r="M178" s="16">
        <f t="shared" si="235"/>
        <v>0.31067961165048541</v>
      </c>
      <c r="N178" s="16">
        <f t="shared" si="236"/>
        <v>0.31944444444444442</v>
      </c>
      <c r="O178" s="16">
        <f t="shared" si="237"/>
        <v>0.59701492537313428</v>
      </c>
      <c r="P178" s="16">
        <f t="shared" si="238"/>
        <v>0.48148148148148145</v>
      </c>
      <c r="Q178" s="16">
        <f t="shared" si="239"/>
        <v>3.8924967744344688E-2</v>
      </c>
      <c r="R178" s="19">
        <v>167</v>
      </c>
      <c r="S178" s="15">
        <f t="shared" si="240"/>
        <v>44168</v>
      </c>
      <c r="T178" s="16">
        <f t="shared" si="273"/>
        <v>0.47124999999999995</v>
      </c>
      <c r="U178" s="16">
        <f t="shared" si="275"/>
        <v>0.45026178010471202</v>
      </c>
      <c r="V178" s="16">
        <f t="shared" si="276"/>
        <v>0.27378640776699026</v>
      </c>
      <c r="W178" s="16">
        <f t="shared" si="277"/>
        <v>0.27777777777777779</v>
      </c>
      <c r="X178" s="16">
        <f t="shared" si="278"/>
        <v>0.5074626865671642</v>
      </c>
      <c r="Y178" s="16">
        <f t="shared" si="279"/>
        <v>0.48518518518518522</v>
      </c>
      <c r="Z178" s="16">
        <f t="shared" si="280"/>
        <v>5.2569733382294391E-2</v>
      </c>
      <c r="AB178" s="15">
        <f t="shared" si="241"/>
        <v>44168</v>
      </c>
      <c r="AC178" s="16">
        <f t="shared" si="281"/>
        <v>8.9642836225362714</v>
      </c>
      <c r="AD178" s="16">
        <f t="shared" si="281"/>
        <v>8.5650383050327825</v>
      </c>
      <c r="AE178" s="16">
        <f t="shared" si="297"/>
        <v>5.2080615622677318</v>
      </c>
      <c r="AF178" s="16">
        <f t="shared" si="298"/>
        <v>5.2839868096293978</v>
      </c>
      <c r="AG178" s="16">
        <f t="shared" si="299"/>
        <v>9.6531341119199752</v>
      </c>
      <c r="AH178" s="16">
        <f t="shared" si="300"/>
        <v>9.2293636274860145</v>
      </c>
      <c r="AJ178" s="15">
        <f t="shared" si="242"/>
        <v>44177</v>
      </c>
      <c r="AK178" s="16">
        <f t="shared" ref="AK178" si="314">Y187</f>
        <v>0.50370370370370376</v>
      </c>
      <c r="AL178" s="16">
        <f t="shared" si="244"/>
        <v>4.8394723918019467E-2</v>
      </c>
      <c r="AM178" s="16">
        <f t="shared" si="245"/>
        <v>10.40823591755532</v>
      </c>
      <c r="AO178" s="15">
        <f t="shared" si="246"/>
        <v>44177</v>
      </c>
      <c r="AP178" s="16">
        <f t="shared" si="247"/>
        <v>0.56268656716417909</v>
      </c>
      <c r="AQ178" s="16">
        <f t="shared" si="248"/>
        <v>4.8394723918019467E-2</v>
      </c>
      <c r="AR178" s="16">
        <f t="shared" si="249"/>
        <v>11.627022981211105</v>
      </c>
      <c r="AT178" s="15">
        <f t="shared" si="250"/>
        <v>44177</v>
      </c>
      <c r="AU178" s="16">
        <f t="shared" si="251"/>
        <v>0.46812499999999996</v>
      </c>
      <c r="AV178" s="16">
        <f t="shared" si="252"/>
        <v>4.8394723918019467E-2</v>
      </c>
      <c r="AW178" s="16">
        <f t="shared" si="253"/>
        <v>9.6730585919449084</v>
      </c>
      <c r="AY178" s="15">
        <f t="shared" si="254"/>
        <v>44177</v>
      </c>
      <c r="AZ178" s="16">
        <f t="shared" si="255"/>
        <v>0.44450261780104705</v>
      </c>
      <c r="BA178" s="16">
        <f t="shared" si="256"/>
        <v>4.8394723918019467E-2</v>
      </c>
      <c r="BB178" s="16">
        <f t="shared" si="257"/>
        <v>9.1849396342054419</v>
      </c>
      <c r="BD178" s="15">
        <f t="shared" si="258"/>
        <v>44177</v>
      </c>
      <c r="BE178" s="16">
        <f t="shared" si="259"/>
        <v>0.28888888888888886</v>
      </c>
      <c r="BF178" s="16">
        <f t="shared" si="260"/>
        <v>4.8394723918019467E-2</v>
      </c>
      <c r="BG178" s="16">
        <f t="shared" si="261"/>
        <v>5.9694294233037857</v>
      </c>
      <c r="BI178" s="15">
        <f t="shared" si="262"/>
        <v>44177</v>
      </c>
      <c r="BJ178" s="16">
        <f t="shared" si="263"/>
        <v>0.35145631067961158</v>
      </c>
      <c r="BK178" s="16">
        <f t="shared" si="264"/>
        <v>4.8394723918019467E-2</v>
      </c>
      <c r="BL178" s="16">
        <f t="shared" si="265"/>
        <v>7.2622856837653966</v>
      </c>
    </row>
    <row r="179" spans="1:64" x14ac:dyDescent="0.25">
      <c r="A179" s="10">
        <v>44169</v>
      </c>
      <c r="B179" s="11">
        <v>-3</v>
      </c>
      <c r="C179" s="11">
        <v>15</v>
      </c>
      <c r="D179" s="11">
        <v>-9</v>
      </c>
      <c r="E179" s="11">
        <v>-62</v>
      </c>
      <c r="F179" s="11">
        <v>-14</v>
      </c>
      <c r="G179" s="11">
        <v>13</v>
      </c>
      <c r="H179" s="39">
        <v>5.5069206019775503E-2</v>
      </c>
      <c r="J179" s="15">
        <f t="shared" si="232"/>
        <v>44169</v>
      </c>
      <c r="K179" s="16">
        <f t="shared" si="233"/>
        <v>0.51249999999999996</v>
      </c>
      <c r="L179" s="16">
        <f t="shared" si="234"/>
        <v>0.48691099476439792</v>
      </c>
      <c r="M179" s="16">
        <f t="shared" si="235"/>
        <v>0.31067961165048541</v>
      </c>
      <c r="N179" s="16">
        <f t="shared" si="236"/>
        <v>0.29166666666666669</v>
      </c>
      <c r="O179" s="16">
        <f t="shared" si="237"/>
        <v>0.62686567164179108</v>
      </c>
      <c r="P179" s="16">
        <f t="shared" si="238"/>
        <v>0.51851851851851849</v>
      </c>
      <c r="Q179" s="16">
        <f t="shared" si="239"/>
        <v>7.5025158149421928E-2</v>
      </c>
      <c r="R179" s="19">
        <v>168</v>
      </c>
      <c r="S179" s="15">
        <f t="shared" si="240"/>
        <v>44169</v>
      </c>
      <c r="T179" s="16">
        <f t="shared" si="273"/>
        <v>0.47187499999999999</v>
      </c>
      <c r="U179" s="16">
        <f t="shared" si="275"/>
        <v>0.45340314136125653</v>
      </c>
      <c r="V179" s="16">
        <f t="shared" si="276"/>
        <v>0.28349514563106792</v>
      </c>
      <c r="W179" s="16">
        <f t="shared" si="277"/>
        <v>0.27916666666666667</v>
      </c>
      <c r="X179" s="16">
        <f t="shared" si="278"/>
        <v>0.5194029850746269</v>
      </c>
      <c r="Y179" s="16">
        <f t="shared" si="279"/>
        <v>0.49259259259259258</v>
      </c>
      <c r="Z179" s="16">
        <f t="shared" si="280"/>
        <v>5.3952541885809294E-2</v>
      </c>
      <c r="AB179" s="15">
        <f t="shared" si="241"/>
        <v>44169</v>
      </c>
      <c r="AC179" s="16">
        <f t="shared" si="281"/>
        <v>8.7461124815717621</v>
      </c>
      <c r="AD179" s="16">
        <f t="shared" si="281"/>
        <v>8.4037401299995391</v>
      </c>
      <c r="AE179" s="16">
        <f t="shared" si="297"/>
        <v>5.2545280671128749</v>
      </c>
      <c r="AF179" s="16">
        <f t="shared" si="298"/>
        <v>5.1743005409740235</v>
      </c>
      <c r="AG179" s="16">
        <f t="shared" si="299"/>
        <v>9.6270345551826786</v>
      </c>
      <c r="AH179" s="16">
        <f t="shared" si="300"/>
        <v>9.1301090805909784</v>
      </c>
      <c r="AJ179" s="15">
        <f t="shared" si="242"/>
        <v>44178</v>
      </c>
      <c r="AK179" s="16">
        <f t="shared" ref="AK179" si="315">Y188</f>
        <v>0.52962962962962967</v>
      </c>
      <c r="AL179" s="16">
        <f t="shared" si="244"/>
        <v>5.0552332219114302E-2</v>
      </c>
      <c r="AM179" s="16">
        <f t="shared" si="245"/>
        <v>10.476858462909291</v>
      </c>
      <c r="AO179" s="15">
        <f t="shared" si="246"/>
        <v>44178</v>
      </c>
      <c r="AP179" s="16">
        <f t="shared" si="247"/>
        <v>0.52985074626865669</v>
      </c>
      <c r="AQ179" s="16">
        <f t="shared" si="248"/>
        <v>5.0552332219114302E-2</v>
      </c>
      <c r="AR179" s="16">
        <f t="shared" si="249"/>
        <v>10.481232477506058</v>
      </c>
      <c r="AT179" s="15">
        <f t="shared" si="250"/>
        <v>44178</v>
      </c>
      <c r="AU179" s="16">
        <f t="shared" si="251"/>
        <v>0.42437499999999995</v>
      </c>
      <c r="AV179" s="16">
        <f t="shared" si="252"/>
        <v>5.0552332219114302E-2</v>
      </c>
      <c r="AW179" s="16">
        <f t="shared" si="253"/>
        <v>8.3947660052673072</v>
      </c>
      <c r="AY179" s="15">
        <f t="shared" si="254"/>
        <v>44178</v>
      </c>
      <c r="AZ179" s="16">
        <f t="shared" si="255"/>
        <v>0.40418848167539262</v>
      </c>
      <c r="BA179" s="16">
        <f t="shared" si="256"/>
        <v>5.0552332219114302E-2</v>
      </c>
      <c r="BB179" s="16">
        <f t="shared" si="257"/>
        <v>7.9954467762926518</v>
      </c>
      <c r="BD179" s="15">
        <f t="shared" si="258"/>
        <v>44178</v>
      </c>
      <c r="BE179" s="16">
        <f t="shared" si="259"/>
        <v>0.27500000000000002</v>
      </c>
      <c r="BF179" s="16">
        <f t="shared" si="260"/>
        <v>5.0552332219114302E-2</v>
      </c>
      <c r="BG179" s="16">
        <f t="shared" si="261"/>
        <v>5.4399072788182856</v>
      </c>
      <c r="BI179" s="15">
        <f t="shared" si="262"/>
        <v>44178</v>
      </c>
      <c r="BJ179" s="16">
        <f t="shared" si="263"/>
        <v>0.36019417475728149</v>
      </c>
      <c r="BK179" s="16">
        <f t="shared" si="264"/>
        <v>5.0552332219114302E-2</v>
      </c>
      <c r="BL179" s="16">
        <f t="shared" si="265"/>
        <v>7.1251742292730222</v>
      </c>
    </row>
    <row r="180" spans="1:64" x14ac:dyDescent="0.25">
      <c r="A180" s="10">
        <v>44170</v>
      </c>
      <c r="B180" s="11">
        <v>-3</v>
      </c>
      <c r="C180" s="11">
        <v>9</v>
      </c>
      <c r="D180" s="11">
        <v>-6</v>
      </c>
      <c r="E180" s="11">
        <v>-63</v>
      </c>
      <c r="F180" s="11">
        <v>-4</v>
      </c>
      <c r="G180" s="11">
        <v>7</v>
      </c>
      <c r="H180" s="39">
        <v>1.9232753622958301E-2</v>
      </c>
      <c r="J180" s="15">
        <f t="shared" si="232"/>
        <v>44170</v>
      </c>
      <c r="K180" s="16">
        <f t="shared" si="233"/>
        <v>0.51249999999999996</v>
      </c>
      <c r="L180" s="16">
        <f t="shared" si="234"/>
        <v>0.45549738219895286</v>
      </c>
      <c r="M180" s="16">
        <f t="shared" si="235"/>
        <v>0.33980582524271846</v>
      </c>
      <c r="N180" s="16">
        <f t="shared" si="236"/>
        <v>0.27777777777777779</v>
      </c>
      <c r="O180" s="16">
        <f t="shared" si="237"/>
        <v>0.77611940298507465</v>
      </c>
      <c r="P180" s="16">
        <f t="shared" si="238"/>
        <v>0.29629629629629628</v>
      </c>
      <c r="Q180" s="16">
        <f t="shared" si="239"/>
        <v>2.6202309539257753E-2</v>
      </c>
      <c r="R180" s="19">
        <v>169</v>
      </c>
      <c r="S180" s="15">
        <f t="shared" si="240"/>
        <v>44170</v>
      </c>
      <c r="T180" s="16">
        <f t="shared" si="273"/>
        <v>0.47125000000000006</v>
      </c>
      <c r="U180" s="16">
        <f t="shared" si="275"/>
        <v>0.44869109947643981</v>
      </c>
      <c r="V180" s="16">
        <f t="shared" si="276"/>
        <v>0.29126213592233008</v>
      </c>
      <c r="W180" s="16">
        <f t="shared" si="277"/>
        <v>0.27777777777777773</v>
      </c>
      <c r="X180" s="16">
        <f t="shared" si="278"/>
        <v>0.54477611940298498</v>
      </c>
      <c r="Y180" s="16">
        <f t="shared" si="279"/>
        <v>0.47777777777777769</v>
      </c>
      <c r="Z180" s="16">
        <f t="shared" si="280"/>
        <v>5.1513786109491221E-2</v>
      </c>
      <c r="AB180" s="15">
        <f t="shared" si="241"/>
        <v>44170</v>
      </c>
      <c r="AC180" s="16">
        <f t="shared" si="281"/>
        <v>9.1480365857475583</v>
      </c>
      <c r="AD180" s="16">
        <f t="shared" si="281"/>
        <v>8.710116909728951</v>
      </c>
      <c r="AE180" s="16">
        <f t="shared" si="297"/>
        <v>5.6540619107914134</v>
      </c>
      <c r="AF180" s="16">
        <f t="shared" si="298"/>
        <v>5.3922997852918098</v>
      </c>
      <c r="AG180" s="16">
        <f t="shared" si="299"/>
        <v>10.575346146079758</v>
      </c>
      <c r="AH180" s="16">
        <f t="shared" si="300"/>
        <v>9.2747556307019128</v>
      </c>
      <c r="AJ180" s="15">
        <f t="shared" si="242"/>
        <v>44179</v>
      </c>
      <c r="AK180" s="16">
        <f t="shared" ref="AK180" si="316">Y189</f>
        <v>0.52962962962962956</v>
      </c>
      <c r="AL180" s="16">
        <f t="shared" si="244"/>
        <v>5.1025192896480706E-2</v>
      </c>
      <c r="AM180" s="16">
        <f t="shared" si="245"/>
        <v>10.379767318158615</v>
      </c>
      <c r="AO180" s="15">
        <f t="shared" si="246"/>
        <v>44179</v>
      </c>
      <c r="AP180" s="16">
        <f t="shared" si="247"/>
        <v>0.5223880597014926</v>
      </c>
      <c r="AQ180" s="16">
        <f t="shared" si="248"/>
        <v>5.1025192896480706E-2</v>
      </c>
      <c r="AR180" s="16">
        <f t="shared" si="249"/>
        <v>10.237845857071177</v>
      </c>
      <c r="AT180" s="15">
        <f t="shared" si="250"/>
        <v>44179</v>
      </c>
      <c r="AU180" s="16">
        <f t="shared" si="251"/>
        <v>0.42374999999999996</v>
      </c>
      <c r="AV180" s="16">
        <f t="shared" si="252"/>
        <v>5.1025192896480706E-2</v>
      </c>
      <c r="AW180" s="16">
        <f t="shared" si="253"/>
        <v>8.3047211768449127</v>
      </c>
      <c r="AY180" s="15">
        <f t="shared" si="254"/>
        <v>44179</v>
      </c>
      <c r="AZ180" s="16">
        <f t="shared" si="255"/>
        <v>0.40471204188481674</v>
      </c>
      <c r="BA180" s="16">
        <f t="shared" si="256"/>
        <v>5.1025192896480706E-2</v>
      </c>
      <c r="BB180" s="16">
        <f t="shared" si="257"/>
        <v>7.9316121882359489</v>
      </c>
      <c r="BD180" s="15">
        <f t="shared" si="258"/>
        <v>44179</v>
      </c>
      <c r="BE180" s="16">
        <f t="shared" si="259"/>
        <v>0.28194444444444444</v>
      </c>
      <c r="BF180" s="16">
        <f t="shared" si="260"/>
        <v>5.1025192896480706E-2</v>
      </c>
      <c r="BG180" s="16">
        <f t="shared" si="261"/>
        <v>5.5255929167470255</v>
      </c>
      <c r="BI180" s="15">
        <f t="shared" si="262"/>
        <v>44179</v>
      </c>
      <c r="BJ180" s="16">
        <f t="shared" si="263"/>
        <v>0.37378640776699024</v>
      </c>
      <c r="BK180" s="16">
        <f t="shared" si="264"/>
        <v>5.1025192896480706E-2</v>
      </c>
      <c r="BL180" s="16">
        <f t="shared" si="265"/>
        <v>7.3255265987004412</v>
      </c>
    </row>
    <row r="181" spans="1:64" x14ac:dyDescent="0.25">
      <c r="A181" s="10">
        <v>44171</v>
      </c>
      <c r="B181" s="11">
        <v>-75</v>
      </c>
      <c r="C181" s="11">
        <v>-58</v>
      </c>
      <c r="D181" s="11">
        <v>-24</v>
      </c>
      <c r="E181" s="11">
        <v>-75</v>
      </c>
      <c r="F181" s="11">
        <v>-36</v>
      </c>
      <c r="G181" s="11">
        <v>18</v>
      </c>
      <c r="H181" s="39">
        <v>4.1933584188716698E-2</v>
      </c>
      <c r="J181" s="15">
        <f t="shared" si="232"/>
        <v>44171</v>
      </c>
      <c r="K181" s="16">
        <f t="shared" si="233"/>
        <v>6.25E-2</v>
      </c>
      <c r="L181" s="16">
        <f t="shared" si="234"/>
        <v>0.10471204188481675</v>
      </c>
      <c r="M181" s="16">
        <f t="shared" si="235"/>
        <v>0.1650485436893204</v>
      </c>
      <c r="N181" s="16">
        <f t="shared" si="236"/>
        <v>0.1111111111111111</v>
      </c>
      <c r="O181" s="16">
        <f t="shared" si="237"/>
        <v>0.29850746268656714</v>
      </c>
      <c r="P181" s="16">
        <f t="shared" si="238"/>
        <v>0.70370370370370372</v>
      </c>
      <c r="Q181" s="16">
        <f t="shared" si="239"/>
        <v>5.7129456059359297E-2</v>
      </c>
      <c r="R181" s="19">
        <v>170</v>
      </c>
      <c r="S181" s="15">
        <f t="shared" si="240"/>
        <v>44171</v>
      </c>
      <c r="T181" s="16">
        <f t="shared" si="273"/>
        <v>0.4250000000000001</v>
      </c>
      <c r="U181" s="16">
        <f t="shared" si="275"/>
        <v>0.40837696335078533</v>
      </c>
      <c r="V181" s="16">
        <f t="shared" si="276"/>
        <v>0.28252427184466011</v>
      </c>
      <c r="W181" s="16">
        <f t="shared" si="277"/>
        <v>0.2638888888888889</v>
      </c>
      <c r="X181" s="16">
        <f t="shared" si="278"/>
        <v>0.5208955223880597</v>
      </c>
      <c r="Y181" s="16">
        <f t="shared" si="279"/>
        <v>0.5</v>
      </c>
      <c r="Z181" s="16">
        <f t="shared" si="280"/>
        <v>5.4032770261094376E-2</v>
      </c>
      <c r="AB181" s="15">
        <f t="shared" si="241"/>
        <v>44171</v>
      </c>
      <c r="AC181" s="16">
        <f t="shared" si="281"/>
        <v>7.8655970801855419</v>
      </c>
      <c r="AD181" s="16">
        <f t="shared" si="281"/>
        <v>7.5579497659928805</v>
      </c>
      <c r="AE181" s="16">
        <f t="shared" si="297"/>
        <v>5.2287578534185988</v>
      </c>
      <c r="AF181" s="16">
        <f t="shared" si="298"/>
        <v>4.8838674680890612</v>
      </c>
      <c r="AG181" s="16">
        <f t="shared" si="299"/>
        <v>9.6403630587699851</v>
      </c>
      <c r="AH181" s="16">
        <f t="shared" si="300"/>
        <v>9.2536436237476938</v>
      </c>
      <c r="AJ181" s="15">
        <f t="shared" si="242"/>
        <v>44180</v>
      </c>
      <c r="AK181" s="16">
        <f t="shared" ref="AK181" si="317">Y190</f>
        <v>0.55555555555555558</v>
      </c>
      <c r="AL181" s="16">
        <f t="shared" si="244"/>
        <v>5.3030812001833814E-2</v>
      </c>
      <c r="AM181" s="16">
        <f t="shared" si="245"/>
        <v>10.476089929310236</v>
      </c>
      <c r="AO181" s="15">
        <f t="shared" si="246"/>
        <v>44180</v>
      </c>
      <c r="AP181" s="16">
        <f t="shared" si="247"/>
        <v>0.49552238805970139</v>
      </c>
      <c r="AQ181" s="16">
        <f t="shared" si="248"/>
        <v>5.3030812001833814E-2</v>
      </c>
      <c r="AR181" s="16">
        <f t="shared" si="249"/>
        <v>9.3440467787399921</v>
      </c>
      <c r="AT181" s="15">
        <f t="shared" si="250"/>
        <v>44180</v>
      </c>
      <c r="AU181" s="16">
        <f t="shared" si="251"/>
        <v>0.41624999999999995</v>
      </c>
      <c r="AV181" s="16">
        <f t="shared" si="252"/>
        <v>5.3030812001833814E-2</v>
      </c>
      <c r="AW181" s="16">
        <f t="shared" si="253"/>
        <v>7.8492103795356929</v>
      </c>
      <c r="AY181" s="15">
        <f t="shared" si="254"/>
        <v>44180</v>
      </c>
      <c r="AZ181" s="16">
        <f t="shared" si="255"/>
        <v>0.40471204188481674</v>
      </c>
      <c r="BA181" s="16">
        <f t="shared" si="256"/>
        <v>5.3030812001833814E-2</v>
      </c>
      <c r="BB181" s="16">
        <f t="shared" si="257"/>
        <v>7.6316395432681992</v>
      </c>
      <c r="BD181" s="15">
        <f t="shared" si="258"/>
        <v>44180</v>
      </c>
      <c r="BE181" s="16">
        <f t="shared" si="259"/>
        <v>0.28888888888888886</v>
      </c>
      <c r="BF181" s="16">
        <f t="shared" si="260"/>
        <v>5.3030812001833814E-2</v>
      </c>
      <c r="BG181" s="16">
        <f t="shared" si="261"/>
        <v>5.4475667632413218</v>
      </c>
      <c r="BI181" s="15">
        <f t="shared" si="262"/>
        <v>44180</v>
      </c>
      <c r="BJ181" s="16">
        <f t="shared" si="263"/>
        <v>0.38640776699029128</v>
      </c>
      <c r="BK181" s="16">
        <f t="shared" si="264"/>
        <v>5.3030812001833814E-2</v>
      </c>
      <c r="BL181" s="16">
        <f t="shared" si="265"/>
        <v>7.2864765294736431</v>
      </c>
    </row>
    <row r="182" spans="1:64" x14ac:dyDescent="0.25">
      <c r="A182" s="10">
        <v>44172</v>
      </c>
      <c r="B182" s="11">
        <v>4</v>
      </c>
      <c r="C182" s="11">
        <v>22</v>
      </c>
      <c r="D182" s="11">
        <v>-11</v>
      </c>
      <c r="E182" s="11">
        <v>-62</v>
      </c>
      <c r="F182" s="11">
        <v>-20</v>
      </c>
      <c r="G182" s="11">
        <v>10</v>
      </c>
      <c r="H182" s="39">
        <v>3.12284405878126E-2</v>
      </c>
      <c r="J182" s="15">
        <f t="shared" si="232"/>
        <v>44172</v>
      </c>
      <c r="K182" s="16">
        <f t="shared" si="233"/>
        <v>0.55625000000000002</v>
      </c>
      <c r="L182" s="16">
        <f t="shared" si="234"/>
        <v>0.52356020942408377</v>
      </c>
      <c r="M182" s="16">
        <f t="shared" si="235"/>
        <v>0.29126213592233008</v>
      </c>
      <c r="N182" s="16">
        <f t="shared" si="236"/>
        <v>0.29166666666666669</v>
      </c>
      <c r="O182" s="16">
        <f t="shared" si="237"/>
        <v>0.53731343283582089</v>
      </c>
      <c r="P182" s="16">
        <f t="shared" si="238"/>
        <v>0.40740740740740738</v>
      </c>
      <c r="Q182" s="16">
        <f t="shared" si="239"/>
        <v>4.2544987719981261E-2</v>
      </c>
      <c r="R182" s="19">
        <v>171</v>
      </c>
      <c r="S182" s="15">
        <f t="shared" si="240"/>
        <v>44172</v>
      </c>
      <c r="T182" s="16">
        <f t="shared" si="273"/>
        <v>0.43437500000000007</v>
      </c>
      <c r="U182" s="16">
        <f t="shared" si="275"/>
        <v>0.41727748691099481</v>
      </c>
      <c r="V182" s="16">
        <f t="shared" si="276"/>
        <v>0.28446601941747562</v>
      </c>
      <c r="W182" s="16">
        <f t="shared" si="277"/>
        <v>0.26805555555555555</v>
      </c>
      <c r="X182" s="16">
        <f t="shared" si="278"/>
        <v>0.5149253731343284</v>
      </c>
      <c r="Y182" s="16">
        <f t="shared" si="279"/>
        <v>0.49259259259259264</v>
      </c>
      <c r="Z182" s="16">
        <f t="shared" si="280"/>
        <v>4.7806547329062879E-2</v>
      </c>
      <c r="AB182" s="15">
        <f t="shared" si="241"/>
        <v>44172</v>
      </c>
      <c r="AC182" s="16">
        <f t="shared" si="281"/>
        <v>9.0860985423210412</v>
      </c>
      <c r="AD182" s="16">
        <f t="shared" si="281"/>
        <v>8.7284589710857592</v>
      </c>
      <c r="AE182" s="16">
        <f t="shared" si="297"/>
        <v>5.950356913655237</v>
      </c>
      <c r="AF182" s="16">
        <f t="shared" si="298"/>
        <v>5.6070887887065082</v>
      </c>
      <c r="AG182" s="16">
        <f t="shared" si="299"/>
        <v>10.771022002278995</v>
      </c>
      <c r="AH182" s="16">
        <f t="shared" si="300"/>
        <v>10.303873007225778</v>
      </c>
      <c r="AJ182" s="15">
        <f t="shared" si="242"/>
        <v>44181</v>
      </c>
      <c r="AK182" s="16">
        <f t="shared" ref="AK182" si="318">Y191</f>
        <v>0.53333333333333333</v>
      </c>
      <c r="AL182" s="16">
        <f t="shared" si="244"/>
        <v>5.1161603238150867E-2</v>
      </c>
      <c r="AM182" s="16">
        <f t="shared" si="245"/>
        <v>10.42448437064674</v>
      </c>
      <c r="AO182" s="15">
        <f t="shared" si="246"/>
        <v>44181</v>
      </c>
      <c r="AP182" s="16">
        <f t="shared" si="247"/>
        <v>0.52089552238805958</v>
      </c>
      <c r="AQ182" s="16">
        <f t="shared" si="248"/>
        <v>5.1161603238150867E-2</v>
      </c>
      <c r="AR182" s="16">
        <f t="shared" si="249"/>
        <v>10.181376059764117</v>
      </c>
      <c r="AT182" s="15">
        <f t="shared" si="250"/>
        <v>44181</v>
      </c>
      <c r="AU182" s="16">
        <f t="shared" si="251"/>
        <v>0.47062499999999996</v>
      </c>
      <c r="AV182" s="16">
        <f t="shared" si="252"/>
        <v>5.1161603238150867E-2</v>
      </c>
      <c r="AW182" s="16">
        <f t="shared" si="253"/>
        <v>9.1987930442542893</v>
      </c>
      <c r="AY182" s="15">
        <f t="shared" si="254"/>
        <v>44181</v>
      </c>
      <c r="AZ182" s="16">
        <f t="shared" si="255"/>
        <v>0.45287958115183241</v>
      </c>
      <c r="BA182" s="16">
        <f t="shared" si="256"/>
        <v>5.1161603238150867E-2</v>
      </c>
      <c r="BB182" s="16">
        <f t="shared" si="257"/>
        <v>8.8519427165668478</v>
      </c>
      <c r="BD182" s="15">
        <f t="shared" si="258"/>
        <v>44181</v>
      </c>
      <c r="BE182" s="16">
        <f t="shared" si="259"/>
        <v>0.31388888888888888</v>
      </c>
      <c r="BF182" s="16">
        <f t="shared" si="260"/>
        <v>5.1161603238150867E-2</v>
      </c>
      <c r="BG182" s="16">
        <f t="shared" si="261"/>
        <v>6.1352434056410496</v>
      </c>
      <c r="BI182" s="15">
        <f t="shared" si="262"/>
        <v>44181</v>
      </c>
      <c r="BJ182" s="16">
        <f t="shared" si="263"/>
        <v>0.42038834951456305</v>
      </c>
      <c r="BK182" s="16">
        <f t="shared" si="264"/>
        <v>5.1161603238150867E-2</v>
      </c>
      <c r="BL182" s="16">
        <f t="shared" si="265"/>
        <v>8.2168720858435158</v>
      </c>
    </row>
    <row r="183" spans="1:64" x14ac:dyDescent="0.25">
      <c r="A183" s="10">
        <v>44173</v>
      </c>
      <c r="B183" s="11">
        <v>-6</v>
      </c>
      <c r="C183" s="11">
        <v>9</v>
      </c>
      <c r="D183" s="11">
        <v>-12</v>
      </c>
      <c r="E183" s="11">
        <v>-64</v>
      </c>
      <c r="F183" s="11">
        <v>-37</v>
      </c>
      <c r="G183" s="11">
        <v>14</v>
      </c>
      <c r="H183" s="39">
        <v>3.7962451674416697E-2</v>
      </c>
      <c r="J183" s="15">
        <f t="shared" si="232"/>
        <v>44173</v>
      </c>
      <c r="K183" s="16">
        <f t="shared" si="233"/>
        <v>0.49375000000000002</v>
      </c>
      <c r="L183" s="16">
        <f t="shared" si="234"/>
        <v>0.45549738219895286</v>
      </c>
      <c r="M183" s="16">
        <f t="shared" si="235"/>
        <v>0.28155339805825241</v>
      </c>
      <c r="N183" s="16">
        <f t="shared" si="236"/>
        <v>0.2638888888888889</v>
      </c>
      <c r="O183" s="16">
        <f t="shared" si="237"/>
        <v>0.28358208955223879</v>
      </c>
      <c r="P183" s="16">
        <f t="shared" si="238"/>
        <v>0.55555555555555558</v>
      </c>
      <c r="Q183" s="16">
        <f t="shared" si="239"/>
        <v>5.1719266473355827E-2</v>
      </c>
      <c r="R183" s="19">
        <v>172</v>
      </c>
      <c r="S183" s="15">
        <f t="shared" si="240"/>
        <v>44173</v>
      </c>
      <c r="T183" s="16">
        <f t="shared" si="273"/>
        <v>0.43500000000000005</v>
      </c>
      <c r="U183" s="16">
        <f t="shared" si="275"/>
        <v>0.41884816753926701</v>
      </c>
      <c r="V183" s="16">
        <f t="shared" si="276"/>
        <v>0.28155339805825236</v>
      </c>
      <c r="W183" s="16">
        <f t="shared" si="277"/>
        <v>0.25555555555555554</v>
      </c>
      <c r="X183" s="16">
        <f t="shared" si="278"/>
        <v>0.47462686567164181</v>
      </c>
      <c r="Y183" s="16">
        <f t="shared" si="279"/>
        <v>0.51111111111111118</v>
      </c>
      <c r="Z183" s="16">
        <f t="shared" si="280"/>
        <v>4.7129627425541651E-2</v>
      </c>
      <c r="AB183" s="15">
        <f t="shared" si="241"/>
        <v>44173</v>
      </c>
      <c r="AC183" s="16">
        <f t="shared" si="281"/>
        <v>9.2298629070904585</v>
      </c>
      <c r="AD183" s="16">
        <f t="shared" si="281"/>
        <v>8.8871521040769874</v>
      </c>
      <c r="AE183" s="16">
        <f t="shared" si="297"/>
        <v>5.9740212990876733</v>
      </c>
      <c r="AF183" s="16">
        <f t="shared" si="298"/>
        <v>5.4223971101680846</v>
      </c>
      <c r="AG183" s="16">
        <f t="shared" si="299"/>
        <v>10.07066874062366</v>
      </c>
      <c r="AH183" s="16">
        <f t="shared" si="300"/>
        <v>10.844794220336171</v>
      </c>
      <c r="AJ183" s="15">
        <f t="shared" si="242"/>
        <v>44182</v>
      </c>
      <c r="AK183" s="16">
        <f t="shared" ref="AK183" si="319">Y192</f>
        <v>0.54444444444444451</v>
      </c>
      <c r="AL183" s="16">
        <f t="shared" si="244"/>
        <v>5.3787162476040443E-2</v>
      </c>
      <c r="AM183" s="16">
        <f t="shared" si="245"/>
        <v>10.122200528554893</v>
      </c>
      <c r="AO183" s="15">
        <f t="shared" si="246"/>
        <v>44182</v>
      </c>
      <c r="AP183" s="16">
        <f t="shared" si="247"/>
        <v>0.52238805970149249</v>
      </c>
      <c r="AQ183" s="16">
        <f t="shared" si="248"/>
        <v>5.3787162476040443E-2</v>
      </c>
      <c r="AR183" s="16">
        <f t="shared" si="249"/>
        <v>9.7121327033042668</v>
      </c>
      <c r="AT183" s="15">
        <f t="shared" si="250"/>
        <v>44182</v>
      </c>
      <c r="AU183" s="16">
        <f t="shared" si="251"/>
        <v>0.47562499999999996</v>
      </c>
      <c r="AV183" s="16">
        <f t="shared" si="252"/>
        <v>5.3787162476040443E-2</v>
      </c>
      <c r="AW183" s="16">
        <f t="shared" si="253"/>
        <v>8.8427233954174049</v>
      </c>
      <c r="AY183" s="15">
        <f t="shared" si="254"/>
        <v>44182</v>
      </c>
      <c r="AZ183" s="16">
        <f t="shared" si="255"/>
        <v>0.45497382198952874</v>
      </c>
      <c r="BA183" s="16">
        <f t="shared" si="256"/>
        <v>5.3787162476040443E-2</v>
      </c>
      <c r="BB183" s="16">
        <f t="shared" si="257"/>
        <v>8.4587808883243731</v>
      </c>
      <c r="BD183" s="15">
        <f t="shared" si="258"/>
        <v>44182</v>
      </c>
      <c r="BE183" s="16">
        <f t="shared" si="259"/>
        <v>0.31805555555555559</v>
      </c>
      <c r="BF183" s="16">
        <f t="shared" si="260"/>
        <v>5.3787162476040443E-2</v>
      </c>
      <c r="BG183" s="16">
        <f t="shared" si="261"/>
        <v>5.9132242883649759</v>
      </c>
      <c r="BI183" s="15">
        <f t="shared" si="262"/>
        <v>44182</v>
      </c>
      <c r="BJ183" s="16">
        <f t="shared" si="263"/>
        <v>0.44466019417475727</v>
      </c>
      <c r="BK183" s="16">
        <f t="shared" si="264"/>
        <v>5.3787162476040443E-2</v>
      </c>
      <c r="BL183" s="16">
        <f t="shared" si="265"/>
        <v>8.2670320148015186</v>
      </c>
    </row>
    <row r="184" spans="1:64" x14ac:dyDescent="0.25">
      <c r="A184" s="10">
        <v>44174</v>
      </c>
      <c r="B184" s="11">
        <v>-3</v>
      </c>
      <c r="C184" s="11">
        <v>10</v>
      </c>
      <c r="D184" s="11">
        <v>-10</v>
      </c>
      <c r="E184" s="11">
        <v>-61</v>
      </c>
      <c r="F184" s="11">
        <v>-18</v>
      </c>
      <c r="G184" s="11">
        <v>12</v>
      </c>
      <c r="H184" s="39">
        <v>5.5261527350221502E-2</v>
      </c>
      <c r="J184" s="15">
        <f t="shared" si="232"/>
        <v>44174</v>
      </c>
      <c r="K184" s="16">
        <f t="shared" si="233"/>
        <v>0.51249999999999996</v>
      </c>
      <c r="L184" s="16">
        <f t="shared" si="234"/>
        <v>0.4607329842931937</v>
      </c>
      <c r="M184" s="16">
        <f t="shared" si="235"/>
        <v>0.30097087378640774</v>
      </c>
      <c r="N184" s="16">
        <f t="shared" si="236"/>
        <v>0.30555555555555558</v>
      </c>
      <c r="O184" s="16">
        <f t="shared" si="237"/>
        <v>0.56716417910447758</v>
      </c>
      <c r="P184" s="16">
        <f t="shared" si="238"/>
        <v>0.48148148148148145</v>
      </c>
      <c r="Q184" s="16">
        <f t="shared" si="239"/>
        <v>7.5287172790182086E-2</v>
      </c>
      <c r="R184" s="19">
        <v>173</v>
      </c>
      <c r="S184" s="15">
        <f t="shared" si="240"/>
        <v>44174</v>
      </c>
      <c r="T184" s="16">
        <f t="shared" si="273"/>
        <v>0.479375</v>
      </c>
      <c r="U184" s="16">
        <f t="shared" si="275"/>
        <v>0.45340314136125653</v>
      </c>
      <c r="V184" s="16">
        <f t="shared" si="276"/>
        <v>0.29126213592233008</v>
      </c>
      <c r="W184" s="16">
        <f t="shared" si="277"/>
        <v>0.26944444444444449</v>
      </c>
      <c r="X184" s="16">
        <f t="shared" si="278"/>
        <v>0.5044776119402985</v>
      </c>
      <c r="Y184" s="16">
        <f t="shared" si="279"/>
        <v>0.48888888888888893</v>
      </c>
      <c r="Z184" s="16">
        <f t="shared" si="280"/>
        <v>5.3526484760440765E-2</v>
      </c>
      <c r="AB184" s="15">
        <f t="shared" si="241"/>
        <v>44174</v>
      </c>
      <c r="AC184" s="16">
        <f t="shared" si="281"/>
        <v>8.9558468512448712</v>
      </c>
      <c r="AD184" s="16">
        <f t="shared" si="281"/>
        <v>8.4706317515613918</v>
      </c>
      <c r="AE184" s="16">
        <f t="shared" si="297"/>
        <v>5.4414583215371168</v>
      </c>
      <c r="AF184" s="16">
        <f t="shared" si="298"/>
        <v>5.0338527861553102</v>
      </c>
      <c r="AG184" s="16">
        <f t="shared" si="299"/>
        <v>9.424822388357871</v>
      </c>
      <c r="AH184" s="16">
        <f t="shared" si="300"/>
        <v>9.1335885604467482</v>
      </c>
      <c r="AJ184" s="15">
        <f t="shared" si="242"/>
        <v>44183</v>
      </c>
      <c r="AK184" s="16">
        <f t="shared" ref="AK184" si="320">Y193</f>
        <v>0.54814814814814816</v>
      </c>
      <c r="AL184" s="16">
        <f t="shared" si="244"/>
        <v>5.0209397856453765E-2</v>
      </c>
      <c r="AM184" s="16">
        <f t="shared" si="245"/>
        <v>10.91724202140956</v>
      </c>
      <c r="AO184" s="15">
        <f t="shared" si="246"/>
        <v>44183</v>
      </c>
      <c r="AP184" s="16">
        <f t="shared" si="247"/>
        <v>0.55223880597014918</v>
      </c>
      <c r="AQ184" s="16">
        <f t="shared" si="248"/>
        <v>5.0209397856453765E-2</v>
      </c>
      <c r="AR184" s="16">
        <f t="shared" si="249"/>
        <v>10.998713976793212</v>
      </c>
      <c r="AT184" s="15">
        <f t="shared" si="250"/>
        <v>44183</v>
      </c>
      <c r="AU184" s="16">
        <f t="shared" si="251"/>
        <v>0.48062500000000002</v>
      </c>
      <c r="AV184" s="16">
        <f t="shared" si="252"/>
        <v>5.0209397856453765E-2</v>
      </c>
      <c r="AW184" s="16">
        <f t="shared" si="253"/>
        <v>9.5724111524715667</v>
      </c>
      <c r="AY184" s="15">
        <f t="shared" si="254"/>
        <v>44183</v>
      </c>
      <c r="AZ184" s="16">
        <f t="shared" si="255"/>
        <v>0.46125654450261788</v>
      </c>
      <c r="BA184" s="16">
        <f t="shared" si="256"/>
        <v>5.0209397856453765E-2</v>
      </c>
      <c r="BB184" s="16">
        <f t="shared" si="257"/>
        <v>9.1866575620231092</v>
      </c>
      <c r="BD184" s="15">
        <f t="shared" si="258"/>
        <v>44183</v>
      </c>
      <c r="BE184" s="16">
        <f t="shared" si="259"/>
        <v>0.32777777777777783</v>
      </c>
      <c r="BF184" s="16">
        <f t="shared" si="260"/>
        <v>5.0209397856453765E-2</v>
      </c>
      <c r="BG184" s="16">
        <f t="shared" si="261"/>
        <v>6.5282156682077446</v>
      </c>
      <c r="BI184" s="15">
        <f t="shared" si="262"/>
        <v>44183</v>
      </c>
      <c r="BJ184" s="16">
        <f t="shared" si="263"/>
        <v>0.46601941747572811</v>
      </c>
      <c r="BK184" s="16">
        <f t="shared" si="264"/>
        <v>5.0209397856453765E-2</v>
      </c>
      <c r="BL184" s="16">
        <f t="shared" si="265"/>
        <v>9.2815177510802869</v>
      </c>
    </row>
    <row r="185" spans="1:64" x14ac:dyDescent="0.25">
      <c r="A185" s="10">
        <v>44175</v>
      </c>
      <c r="B185" s="11">
        <v>-6</v>
      </c>
      <c r="C185" s="11">
        <v>12</v>
      </c>
      <c r="D185" s="11">
        <v>7</v>
      </c>
      <c r="E185" s="11">
        <v>-60</v>
      </c>
      <c r="F185" s="11">
        <v>-18</v>
      </c>
      <c r="G185" s="11">
        <v>14</v>
      </c>
      <c r="H185" s="39">
        <v>4.1387627203898401E-2</v>
      </c>
      <c r="J185" s="15">
        <f t="shared" si="232"/>
        <v>44175</v>
      </c>
      <c r="K185" s="16">
        <f t="shared" si="233"/>
        <v>0.49375000000000002</v>
      </c>
      <c r="L185" s="16">
        <f t="shared" si="234"/>
        <v>0.47120418848167539</v>
      </c>
      <c r="M185" s="16">
        <f t="shared" si="235"/>
        <v>0.46601941747572817</v>
      </c>
      <c r="N185" s="16">
        <f t="shared" si="236"/>
        <v>0.31944444444444442</v>
      </c>
      <c r="O185" s="16">
        <f t="shared" si="237"/>
        <v>0.56716417910447758</v>
      </c>
      <c r="P185" s="16">
        <f t="shared" si="238"/>
        <v>0.55555555555555558</v>
      </c>
      <c r="Q185" s="16">
        <f t="shared" si="239"/>
        <v>5.6385655447560662E-2</v>
      </c>
      <c r="R185" s="19">
        <v>174</v>
      </c>
      <c r="S185" s="15">
        <f t="shared" si="240"/>
        <v>44175</v>
      </c>
      <c r="T185" s="16">
        <f t="shared" si="273"/>
        <v>0.47312500000000002</v>
      </c>
      <c r="U185" s="16">
        <f t="shared" si="275"/>
        <v>0.44921465968586388</v>
      </c>
      <c r="V185" s="16">
        <f t="shared" si="276"/>
        <v>0.30388349514563107</v>
      </c>
      <c r="W185" s="16">
        <f t="shared" si="277"/>
        <v>0.27500000000000008</v>
      </c>
      <c r="X185" s="16">
        <f t="shared" si="278"/>
        <v>0.54029850746268659</v>
      </c>
      <c r="Y185" s="16">
        <f t="shared" si="279"/>
        <v>0.49259259259259258</v>
      </c>
      <c r="Z185" s="16">
        <f t="shared" si="280"/>
        <v>4.9490014243050107E-2</v>
      </c>
      <c r="AB185" s="15">
        <f t="shared" si="241"/>
        <v>44175</v>
      </c>
      <c r="AC185" s="16">
        <f t="shared" si="281"/>
        <v>9.5600093723238526</v>
      </c>
      <c r="AD185" s="16">
        <f t="shared" si="281"/>
        <v>9.0768747303188988</v>
      </c>
      <c r="AE185" s="16">
        <f t="shared" si="297"/>
        <v>6.14029920567876</v>
      </c>
      <c r="AF185" s="16">
        <f t="shared" si="298"/>
        <v>5.5566765175990707</v>
      </c>
      <c r="AG185" s="16">
        <f t="shared" si="299"/>
        <v>10.917323741497222</v>
      </c>
      <c r="AH185" s="16">
        <f t="shared" si="300"/>
        <v>9.9533734254636528</v>
      </c>
      <c r="AJ185" s="15">
        <f t="shared" si="242"/>
        <v>44184</v>
      </c>
      <c r="AK185" s="16">
        <f t="shared" ref="AK185" si="321">Y194</f>
        <v>0.53333333333333333</v>
      </c>
      <c r="AL185" s="16">
        <f t="shared" si="244"/>
        <v>4.4953413328353023E-2</v>
      </c>
      <c r="AM185" s="16">
        <f t="shared" si="245"/>
        <v>11.864134308060413</v>
      </c>
      <c r="AO185" s="15">
        <f t="shared" si="246"/>
        <v>44184</v>
      </c>
      <c r="AP185" s="16">
        <f t="shared" si="247"/>
        <v>0.57313432835820888</v>
      </c>
      <c r="AQ185" s="16">
        <f t="shared" si="248"/>
        <v>4.4953413328353023E-2</v>
      </c>
      <c r="AR185" s="16">
        <f t="shared" si="249"/>
        <v>12.749517465378352</v>
      </c>
      <c r="AT185" s="15">
        <f t="shared" si="250"/>
        <v>44184</v>
      </c>
      <c r="AU185" s="16">
        <f t="shared" si="251"/>
        <v>0.48250000000000004</v>
      </c>
      <c r="AV185" s="16">
        <f t="shared" si="252"/>
        <v>4.4953413328353023E-2</v>
      </c>
      <c r="AW185" s="16">
        <f t="shared" si="253"/>
        <v>10.733334006823405</v>
      </c>
      <c r="AY185" s="15">
        <f t="shared" si="254"/>
        <v>44184</v>
      </c>
      <c r="AZ185" s="16">
        <f t="shared" si="255"/>
        <v>0.4659685863874346</v>
      </c>
      <c r="BA185" s="16">
        <f t="shared" si="256"/>
        <v>4.4953413328353023E-2</v>
      </c>
      <c r="BB185" s="16">
        <f t="shared" si="257"/>
        <v>10.365588547945453</v>
      </c>
      <c r="BD185" s="15">
        <f t="shared" si="258"/>
        <v>44184</v>
      </c>
      <c r="BE185" s="16">
        <f t="shared" si="259"/>
        <v>0.33472222222222225</v>
      </c>
      <c r="BF185" s="16">
        <f t="shared" si="260"/>
        <v>4.4953413328353023E-2</v>
      </c>
      <c r="BG185" s="16">
        <f t="shared" si="261"/>
        <v>7.4459801256316664</v>
      </c>
      <c r="BI185" s="15">
        <f t="shared" si="262"/>
        <v>44184</v>
      </c>
      <c r="BJ185" s="16">
        <f t="shared" si="263"/>
        <v>0.4990291262135923</v>
      </c>
      <c r="BK185" s="16">
        <f t="shared" si="264"/>
        <v>4.4953413328353023E-2</v>
      </c>
      <c r="BL185" s="16">
        <f t="shared" si="265"/>
        <v>11.10102858193517</v>
      </c>
    </row>
    <row r="186" spans="1:64" x14ac:dyDescent="0.25">
      <c r="A186" s="10">
        <v>44176</v>
      </c>
      <c r="B186" s="11">
        <v>-5</v>
      </c>
      <c r="C186" s="11">
        <v>15</v>
      </c>
      <c r="D186" s="11">
        <v>11</v>
      </c>
      <c r="E186" s="11">
        <v>-56</v>
      </c>
      <c r="F186" s="11">
        <v>-14</v>
      </c>
      <c r="G186" s="11">
        <v>15</v>
      </c>
      <c r="H186" s="39">
        <v>1.11732130792223E-2</v>
      </c>
      <c r="J186" s="15">
        <f t="shared" si="232"/>
        <v>44176</v>
      </c>
      <c r="K186" s="16">
        <f t="shared" si="233"/>
        <v>0.5</v>
      </c>
      <c r="L186" s="16">
        <f t="shared" si="234"/>
        <v>0.48691099476439792</v>
      </c>
      <c r="M186" s="16">
        <f t="shared" si="235"/>
        <v>0.50485436893203883</v>
      </c>
      <c r="N186" s="16">
        <f t="shared" si="236"/>
        <v>0.375</v>
      </c>
      <c r="O186" s="16">
        <f t="shared" si="237"/>
        <v>0.62686567164179108</v>
      </c>
      <c r="P186" s="16">
        <f t="shared" si="238"/>
        <v>0.59259259259259256</v>
      </c>
      <c r="Q186" s="16">
        <f t="shared" si="239"/>
        <v>1.5222156607902007E-2</v>
      </c>
      <c r="R186" s="19">
        <v>175</v>
      </c>
      <c r="S186" s="15">
        <f t="shared" si="240"/>
        <v>44176</v>
      </c>
      <c r="T186" s="16">
        <f t="shared" si="273"/>
        <v>0.47000000000000003</v>
      </c>
      <c r="U186" s="16">
        <f t="shared" si="275"/>
        <v>0.44973821989528789</v>
      </c>
      <c r="V186" s="16">
        <f t="shared" si="276"/>
        <v>0.3242718446601941</v>
      </c>
      <c r="W186" s="16">
        <f t="shared" si="277"/>
        <v>0.28333333333333333</v>
      </c>
      <c r="X186" s="16">
        <f t="shared" si="278"/>
        <v>0.5447761194029852</v>
      </c>
      <c r="Y186" s="16">
        <f t="shared" si="279"/>
        <v>0.50740740740740742</v>
      </c>
      <c r="Z186" s="16">
        <f t="shared" si="280"/>
        <v>4.861090283602916E-2</v>
      </c>
      <c r="AB186" s="15">
        <f t="shared" si="241"/>
        <v>44176</v>
      </c>
      <c r="AC186" s="16">
        <f t="shared" si="281"/>
        <v>9.6686128538976241</v>
      </c>
      <c r="AD186" s="16">
        <f t="shared" si="281"/>
        <v>9.2517973058906744</v>
      </c>
      <c r="AE186" s="16">
        <f t="shared" si="297"/>
        <v>6.6707636711460561</v>
      </c>
      <c r="AF186" s="16">
        <f t="shared" si="298"/>
        <v>5.8285964012858011</v>
      </c>
      <c r="AG186" s="16">
        <f t="shared" si="299"/>
        <v>11.20687104373653</v>
      </c>
      <c r="AH186" s="16">
        <f t="shared" si="300"/>
        <v>10.438139960472613</v>
      </c>
      <c r="AJ186" s="15">
        <f t="shared" si="242"/>
        <v>44185</v>
      </c>
      <c r="AK186" s="16">
        <f t="shared" ref="AK186" si="322">Y195</f>
        <v>0.55185185185185182</v>
      </c>
      <c r="AL186" s="16">
        <f t="shared" si="244"/>
        <v>4.5659618922597685E-2</v>
      </c>
      <c r="AM186" s="16">
        <f t="shared" si="245"/>
        <v>12.086212387960412</v>
      </c>
      <c r="AO186" s="15">
        <f t="shared" si="246"/>
        <v>44185</v>
      </c>
      <c r="AP186" s="16">
        <f t="shared" si="247"/>
        <v>0.54626865671641789</v>
      </c>
      <c r="AQ186" s="16">
        <f t="shared" si="248"/>
        <v>4.5659618922597685E-2</v>
      </c>
      <c r="AR186" s="16">
        <f t="shared" si="249"/>
        <v>11.963933769190103</v>
      </c>
      <c r="AT186" s="15">
        <f t="shared" si="250"/>
        <v>44185</v>
      </c>
      <c r="AU186" s="16">
        <f t="shared" si="251"/>
        <v>0.4406250000000001</v>
      </c>
      <c r="AV186" s="16">
        <f t="shared" si="252"/>
        <v>4.5659618922597685E-2</v>
      </c>
      <c r="AW186" s="16">
        <f t="shared" si="253"/>
        <v>9.6502119465111793</v>
      </c>
      <c r="AY186" s="15">
        <f t="shared" si="254"/>
        <v>44185</v>
      </c>
      <c r="AZ186" s="16">
        <f t="shared" si="255"/>
        <v>0.43089005235602096</v>
      </c>
      <c r="BA186" s="16">
        <f t="shared" si="256"/>
        <v>4.5659618922597685E-2</v>
      </c>
      <c r="BB186" s="16">
        <f t="shared" si="257"/>
        <v>9.4370050062499864</v>
      </c>
      <c r="BD186" s="15">
        <f t="shared" si="258"/>
        <v>44185</v>
      </c>
      <c r="BE186" s="16">
        <f t="shared" si="259"/>
        <v>0.32361111111111118</v>
      </c>
      <c r="BF186" s="16">
        <f t="shared" si="260"/>
        <v>4.5659618922597685E-2</v>
      </c>
      <c r="BG186" s="16">
        <f t="shared" si="261"/>
        <v>7.0874685060271236</v>
      </c>
      <c r="BI186" s="15">
        <f t="shared" si="262"/>
        <v>44185</v>
      </c>
      <c r="BJ186" s="16">
        <f t="shared" si="263"/>
        <v>0.49514563106796122</v>
      </c>
      <c r="BK186" s="16">
        <f t="shared" si="264"/>
        <v>4.5659618922597685E-2</v>
      </c>
      <c r="BL186" s="16">
        <f t="shared" si="265"/>
        <v>10.84427865916563</v>
      </c>
    </row>
    <row r="187" spans="1:64" x14ac:dyDescent="0.25">
      <c r="A187" s="10">
        <v>44177</v>
      </c>
      <c r="B187" s="11">
        <v>-2</v>
      </c>
      <c r="C187" s="11">
        <v>14</v>
      </c>
      <c r="D187" s="11">
        <v>15</v>
      </c>
      <c r="E187" s="11">
        <v>-59</v>
      </c>
      <c r="F187" s="11">
        <v>-6</v>
      </c>
      <c r="G187" s="11">
        <v>11</v>
      </c>
      <c r="H187" s="39">
        <v>3.3401932553739903E-2</v>
      </c>
      <c r="J187" s="15">
        <f t="shared" si="232"/>
        <v>44177</v>
      </c>
      <c r="K187" s="16">
        <f t="shared" si="233"/>
        <v>0.51875000000000004</v>
      </c>
      <c r="L187" s="16">
        <f t="shared" si="234"/>
        <v>0.48167539267015708</v>
      </c>
      <c r="M187" s="16">
        <f t="shared" si="235"/>
        <v>0.5436893203883495</v>
      </c>
      <c r="N187" s="16">
        <f t="shared" si="236"/>
        <v>0.33333333333333331</v>
      </c>
      <c r="O187" s="16">
        <f t="shared" si="237"/>
        <v>0.74626865671641796</v>
      </c>
      <c r="P187" s="16">
        <f t="shared" si="238"/>
        <v>0.44444444444444442</v>
      </c>
      <c r="Q187" s="16">
        <f t="shared" si="239"/>
        <v>4.5506108648829161E-2</v>
      </c>
      <c r="R187" s="19">
        <v>176</v>
      </c>
      <c r="S187" s="15">
        <f t="shared" si="240"/>
        <v>44177</v>
      </c>
      <c r="T187" s="16">
        <f t="shared" si="273"/>
        <v>0.46812499999999996</v>
      </c>
      <c r="U187" s="16">
        <f t="shared" si="275"/>
        <v>0.44450261780104705</v>
      </c>
      <c r="V187" s="16">
        <f t="shared" si="276"/>
        <v>0.35145631067961158</v>
      </c>
      <c r="W187" s="16">
        <f t="shared" si="277"/>
        <v>0.28888888888888886</v>
      </c>
      <c r="X187" s="16">
        <f t="shared" si="278"/>
        <v>0.56268656716417909</v>
      </c>
      <c r="Y187" s="16">
        <f t="shared" si="279"/>
        <v>0.50370370370370376</v>
      </c>
      <c r="Z187" s="16">
        <f t="shared" si="280"/>
        <v>4.8394723918019467E-2</v>
      </c>
      <c r="AB187" s="15">
        <f t="shared" si="241"/>
        <v>44177</v>
      </c>
      <c r="AC187" s="16">
        <f t="shared" si="281"/>
        <v>9.6730585919449084</v>
      </c>
      <c r="AD187" s="16">
        <f t="shared" si="281"/>
        <v>9.1849396342054419</v>
      </c>
      <c r="AE187" s="16">
        <f t="shared" si="297"/>
        <v>7.2622856837653966</v>
      </c>
      <c r="AF187" s="16">
        <f t="shared" si="298"/>
        <v>5.9694294233037857</v>
      </c>
      <c r="AG187" s="16">
        <f t="shared" si="299"/>
        <v>11.627022981211105</v>
      </c>
      <c r="AH187" s="16">
        <f t="shared" si="300"/>
        <v>10.40823591755532</v>
      </c>
      <c r="AJ187" s="15">
        <f t="shared" si="242"/>
        <v>44186</v>
      </c>
      <c r="AK187" s="16">
        <f t="shared" ref="AK187" si="323">Y196</f>
        <v>0.54074074074074074</v>
      </c>
      <c r="AL187" s="16">
        <f t="shared" si="244"/>
        <v>5.7679993400267984E-2</v>
      </c>
      <c r="AM187" s="16">
        <f t="shared" si="245"/>
        <v>9.3748405445938978</v>
      </c>
      <c r="AO187" s="15">
        <f t="shared" si="246"/>
        <v>44186</v>
      </c>
      <c r="AP187" s="16">
        <f t="shared" si="247"/>
        <v>0.5313432835820896</v>
      </c>
      <c r="AQ187" s="16">
        <f t="shared" si="248"/>
        <v>5.7679993400267984E-2</v>
      </c>
      <c r="AR187" s="16">
        <f t="shared" si="249"/>
        <v>9.2119165114124471</v>
      </c>
      <c r="AT187" s="15">
        <f t="shared" si="250"/>
        <v>44186</v>
      </c>
      <c r="AU187" s="16">
        <f t="shared" si="251"/>
        <v>0.45437500000000008</v>
      </c>
      <c r="AV187" s="16">
        <f t="shared" si="252"/>
        <v>5.7679993400267984E-2</v>
      </c>
      <c r="AW187" s="16">
        <f t="shared" si="253"/>
        <v>7.8775147709689062</v>
      </c>
      <c r="AY187" s="15">
        <f t="shared" si="254"/>
        <v>44186</v>
      </c>
      <c r="AZ187" s="16">
        <f t="shared" si="255"/>
        <v>0.44031413612565445</v>
      </c>
      <c r="BA187" s="16">
        <f t="shared" si="256"/>
        <v>5.7679993400267984E-2</v>
      </c>
      <c r="BB187" s="16">
        <f t="shared" si="257"/>
        <v>7.633741097543342</v>
      </c>
      <c r="BD187" s="15">
        <f t="shared" si="258"/>
        <v>44186</v>
      </c>
      <c r="BE187" s="16">
        <f t="shared" si="259"/>
        <v>0.32361111111111113</v>
      </c>
      <c r="BF187" s="16">
        <f t="shared" si="260"/>
        <v>5.7679993400267984E-2</v>
      </c>
      <c r="BG187" s="16">
        <f t="shared" si="261"/>
        <v>5.6104567985198068</v>
      </c>
      <c r="BI187" s="15">
        <f t="shared" si="262"/>
        <v>44186</v>
      </c>
      <c r="BJ187" s="16">
        <f t="shared" si="263"/>
        <v>0.4990291262135923</v>
      </c>
      <c r="BK187" s="16">
        <f t="shared" si="264"/>
        <v>5.7679993400267984E-2</v>
      </c>
      <c r="BL187" s="16">
        <f t="shared" si="265"/>
        <v>8.6516848701871343</v>
      </c>
    </row>
    <row r="188" spans="1:64" x14ac:dyDescent="0.25">
      <c r="A188" s="10">
        <v>44178</v>
      </c>
      <c r="B188" s="11">
        <v>-72</v>
      </c>
      <c r="C188" s="11">
        <v>-56</v>
      </c>
      <c r="D188" s="11">
        <v>0</v>
      </c>
      <c r="E188" s="11">
        <v>-70</v>
      </c>
      <c r="F188" s="11">
        <v>-38</v>
      </c>
      <c r="G188" s="11">
        <v>19</v>
      </c>
      <c r="H188" s="39">
        <v>4.4408367947996102E-2</v>
      </c>
      <c r="J188" s="15">
        <f t="shared" si="232"/>
        <v>44178</v>
      </c>
      <c r="K188" s="16">
        <f t="shared" si="233"/>
        <v>8.1250000000000003E-2</v>
      </c>
      <c r="L188" s="16">
        <f t="shared" si="234"/>
        <v>0.11518324607329843</v>
      </c>
      <c r="M188" s="16">
        <f t="shared" si="235"/>
        <v>0.39805825242718446</v>
      </c>
      <c r="N188" s="16">
        <f t="shared" si="236"/>
        <v>0.18055555555555555</v>
      </c>
      <c r="O188" s="16">
        <f t="shared" si="237"/>
        <v>0.26865671641791045</v>
      </c>
      <c r="P188" s="16">
        <f t="shared" si="238"/>
        <v>0.7407407407407407</v>
      </c>
      <c r="Q188" s="16">
        <f t="shared" si="239"/>
        <v>6.0501050755293051E-2</v>
      </c>
      <c r="R188" s="19">
        <v>177</v>
      </c>
      <c r="S188" s="15">
        <f t="shared" si="240"/>
        <v>44178</v>
      </c>
      <c r="T188" s="16">
        <f t="shared" si="273"/>
        <v>0.42437499999999995</v>
      </c>
      <c r="U188" s="16">
        <f t="shared" si="275"/>
        <v>0.40418848167539262</v>
      </c>
      <c r="V188" s="16">
        <f t="shared" si="276"/>
        <v>0.36019417475728149</v>
      </c>
      <c r="W188" s="16">
        <f t="shared" si="277"/>
        <v>0.27500000000000002</v>
      </c>
      <c r="X188" s="16">
        <f t="shared" si="278"/>
        <v>0.52985074626865669</v>
      </c>
      <c r="Y188" s="16">
        <f t="shared" si="279"/>
        <v>0.52962962962962967</v>
      </c>
      <c r="Z188" s="16">
        <f t="shared" si="280"/>
        <v>5.0552332219114302E-2</v>
      </c>
      <c r="AB188" s="15">
        <f t="shared" si="241"/>
        <v>44178</v>
      </c>
      <c r="AC188" s="16">
        <f t="shared" si="281"/>
        <v>8.3947660052673072</v>
      </c>
      <c r="AD188" s="16">
        <f t="shared" si="281"/>
        <v>7.9954467762926518</v>
      </c>
      <c r="AE188" s="16">
        <f t="shared" si="297"/>
        <v>7.1251742292730222</v>
      </c>
      <c r="AF188" s="16">
        <f t="shared" si="298"/>
        <v>5.4399072788182856</v>
      </c>
      <c r="AG188" s="16">
        <f t="shared" si="299"/>
        <v>10.481232477506058</v>
      </c>
      <c r="AH188" s="16">
        <f t="shared" si="300"/>
        <v>10.476858462909291</v>
      </c>
      <c r="AJ188" s="15">
        <f t="shared" si="242"/>
        <v>44187</v>
      </c>
      <c r="AK188" s="16">
        <f t="shared" ref="AK188" si="324">Y197</f>
        <v>0.54444444444444451</v>
      </c>
      <c r="AL188" s="16">
        <f t="shared" si="244"/>
        <v>5.7703360353220122E-2</v>
      </c>
      <c r="AM188" s="16">
        <f t="shared" si="245"/>
        <v>9.4352294409152542</v>
      </c>
      <c r="AO188" s="15">
        <f t="shared" si="246"/>
        <v>44187</v>
      </c>
      <c r="AP188" s="16">
        <f t="shared" si="247"/>
        <v>0.50298507462686559</v>
      </c>
      <c r="AQ188" s="16">
        <f t="shared" si="248"/>
        <v>5.7703360353220122E-2</v>
      </c>
      <c r="AR188" s="16">
        <f t="shared" si="249"/>
        <v>8.716738012274126</v>
      </c>
      <c r="AT188" s="15">
        <f t="shared" si="250"/>
        <v>44187</v>
      </c>
      <c r="AU188" s="16">
        <f t="shared" si="251"/>
        <v>0.46000000000000008</v>
      </c>
      <c r="AV188" s="16">
        <f t="shared" si="252"/>
        <v>5.7703360353220122E-2</v>
      </c>
      <c r="AW188" s="16">
        <f t="shared" si="253"/>
        <v>7.9718060990590107</v>
      </c>
      <c r="AY188" s="15">
        <f t="shared" si="254"/>
        <v>44187</v>
      </c>
      <c r="AZ188" s="16">
        <f t="shared" si="255"/>
        <v>0.44397905759162304</v>
      </c>
      <c r="BA188" s="16">
        <f t="shared" si="256"/>
        <v>5.7703360353220122E-2</v>
      </c>
      <c r="BB188" s="16">
        <f t="shared" si="257"/>
        <v>7.6941629547029819</v>
      </c>
      <c r="BD188" s="15">
        <f t="shared" si="258"/>
        <v>44187</v>
      </c>
      <c r="BE188" s="16">
        <f t="shared" si="259"/>
        <v>0.32916666666666672</v>
      </c>
      <c r="BF188" s="16">
        <f t="shared" si="260"/>
        <v>5.7703360353220122E-2</v>
      </c>
      <c r="BG188" s="16">
        <f t="shared" si="261"/>
        <v>5.7044626976962123</v>
      </c>
      <c r="BI188" s="15">
        <f t="shared" si="262"/>
        <v>44187</v>
      </c>
      <c r="BJ188" s="16">
        <f t="shared" si="263"/>
        <v>0.49902912621359219</v>
      </c>
      <c r="BK188" s="16">
        <f t="shared" si="264"/>
        <v>5.7703360353220122E-2</v>
      </c>
      <c r="BL188" s="16">
        <f t="shared" si="265"/>
        <v>8.6481813738208739</v>
      </c>
    </row>
    <row r="189" spans="1:64" x14ac:dyDescent="0.25">
      <c r="A189" s="10">
        <v>44179</v>
      </c>
      <c r="B189" s="11">
        <v>-4</v>
      </c>
      <c r="C189" s="11">
        <v>16</v>
      </c>
      <c r="D189" s="11">
        <v>5</v>
      </c>
      <c r="E189" s="11">
        <v>-57</v>
      </c>
      <c r="F189" s="11">
        <v>-19</v>
      </c>
      <c r="G189" s="11">
        <v>13</v>
      </c>
      <c r="H189" s="39">
        <v>5.8540050027685399E-2</v>
      </c>
      <c r="J189" s="15">
        <f t="shared" si="232"/>
        <v>44179</v>
      </c>
      <c r="K189" s="16">
        <f t="shared" si="233"/>
        <v>0.50624999999999998</v>
      </c>
      <c r="L189" s="16">
        <f t="shared" si="234"/>
        <v>0.49214659685863876</v>
      </c>
      <c r="M189" s="16">
        <f t="shared" si="235"/>
        <v>0.44660194174757284</v>
      </c>
      <c r="N189" s="16">
        <f t="shared" si="236"/>
        <v>0.3611111111111111</v>
      </c>
      <c r="O189" s="16">
        <f t="shared" si="237"/>
        <v>0.55223880597014929</v>
      </c>
      <c r="P189" s="16">
        <f t="shared" si="238"/>
        <v>0.51851851851851849</v>
      </c>
      <c r="Q189" s="16">
        <f t="shared" si="239"/>
        <v>7.9753764923086015E-2</v>
      </c>
      <c r="R189" s="19">
        <v>178</v>
      </c>
      <c r="S189" s="15">
        <f t="shared" si="240"/>
        <v>44179</v>
      </c>
      <c r="T189" s="16">
        <f t="shared" si="273"/>
        <v>0.42374999999999996</v>
      </c>
      <c r="U189" s="16">
        <f t="shared" si="275"/>
        <v>0.40471204188481674</v>
      </c>
      <c r="V189" s="16">
        <f t="shared" si="276"/>
        <v>0.37378640776699024</v>
      </c>
      <c r="W189" s="16">
        <f t="shared" si="277"/>
        <v>0.28194444444444444</v>
      </c>
      <c r="X189" s="16">
        <f t="shared" si="278"/>
        <v>0.5223880597014926</v>
      </c>
      <c r="Y189" s="16">
        <f t="shared" si="279"/>
        <v>0.52962962962962956</v>
      </c>
      <c r="Z189" s="16">
        <f t="shared" si="280"/>
        <v>5.1025192896480706E-2</v>
      </c>
      <c r="AB189" s="15">
        <f t="shared" si="241"/>
        <v>44179</v>
      </c>
      <c r="AC189" s="16">
        <f t="shared" si="281"/>
        <v>8.3047211768449127</v>
      </c>
      <c r="AD189" s="16">
        <f t="shared" si="281"/>
        <v>7.9316121882359489</v>
      </c>
      <c r="AE189" s="16">
        <f t="shared" si="297"/>
        <v>7.3255265987004412</v>
      </c>
      <c r="AF189" s="16">
        <f t="shared" si="298"/>
        <v>5.5255929167470255</v>
      </c>
      <c r="AG189" s="16">
        <f t="shared" si="299"/>
        <v>10.237845857071177</v>
      </c>
      <c r="AH189" s="16">
        <f t="shared" si="300"/>
        <v>10.379767318158615</v>
      </c>
      <c r="AJ189" s="15">
        <f t="shared" si="242"/>
        <v>44188</v>
      </c>
      <c r="AK189" s="16">
        <f t="shared" ref="AK189" si="325">Y198</f>
        <v>0.52222222222222225</v>
      </c>
      <c r="AL189" s="16">
        <f t="shared" si="244"/>
        <v>5.6066942869607429E-2</v>
      </c>
      <c r="AM189" s="16">
        <f t="shared" si="245"/>
        <v>9.3142624779227372</v>
      </c>
      <c r="AO189" s="15">
        <f t="shared" si="246"/>
        <v>44188</v>
      </c>
      <c r="AP189" s="16">
        <f t="shared" si="247"/>
        <v>0.5208955223880597</v>
      </c>
      <c r="AQ189" s="16">
        <f t="shared" si="248"/>
        <v>5.6066942869607429E-2</v>
      </c>
      <c r="AR189" s="16">
        <f t="shared" si="249"/>
        <v>9.290599696143321</v>
      </c>
      <c r="AT189" s="15">
        <f t="shared" si="250"/>
        <v>44188</v>
      </c>
      <c r="AU189" s="16">
        <f t="shared" si="251"/>
        <v>0.51125000000000009</v>
      </c>
      <c r="AV189" s="16">
        <f t="shared" si="252"/>
        <v>5.6066942869607429E-2</v>
      </c>
      <c r="AW189" s="16">
        <f t="shared" si="253"/>
        <v>9.1185638779876594</v>
      </c>
      <c r="AY189" s="15">
        <f t="shared" si="254"/>
        <v>44188</v>
      </c>
      <c r="AZ189" s="16">
        <f t="shared" si="255"/>
        <v>0.48534031413612561</v>
      </c>
      <c r="BA189" s="16">
        <f t="shared" si="256"/>
        <v>5.6066942869607429E-2</v>
      </c>
      <c r="BB189" s="16">
        <f t="shared" si="257"/>
        <v>8.6564433389004556</v>
      </c>
      <c r="BD189" s="15">
        <f t="shared" si="258"/>
        <v>44188</v>
      </c>
      <c r="BE189" s="16">
        <f t="shared" si="259"/>
        <v>0.34583333333333333</v>
      </c>
      <c r="BF189" s="16">
        <f t="shared" si="260"/>
        <v>5.6066942869607429E-2</v>
      </c>
      <c r="BG189" s="16">
        <f t="shared" si="261"/>
        <v>6.1682216941562809</v>
      </c>
      <c r="BI189" s="15">
        <f t="shared" si="262"/>
        <v>44188</v>
      </c>
      <c r="BJ189" s="16">
        <f t="shared" si="263"/>
        <v>0.50582524271844653</v>
      </c>
      <c r="BK189" s="16">
        <f t="shared" si="264"/>
        <v>5.6066942869607429E-2</v>
      </c>
      <c r="BL189" s="16">
        <f t="shared" si="265"/>
        <v>9.0218088739887854</v>
      </c>
    </row>
    <row r="190" spans="1:64" x14ac:dyDescent="0.25">
      <c r="A190" s="10">
        <v>44180</v>
      </c>
      <c r="B190" s="11">
        <v>-15</v>
      </c>
      <c r="C190" s="11">
        <v>9</v>
      </c>
      <c r="D190" s="11">
        <v>7</v>
      </c>
      <c r="E190" s="11">
        <v>-58</v>
      </c>
      <c r="F190" s="11">
        <v>-22</v>
      </c>
      <c r="G190" s="11">
        <v>14</v>
      </c>
      <c r="H190" s="39">
        <v>3.3954195661096698E-2</v>
      </c>
      <c r="J190" s="15">
        <f t="shared" si="232"/>
        <v>44180</v>
      </c>
      <c r="K190" s="16">
        <f t="shared" si="233"/>
        <v>0.4375</v>
      </c>
      <c r="L190" s="16">
        <f t="shared" si="234"/>
        <v>0.45549738219895286</v>
      </c>
      <c r="M190" s="16">
        <f t="shared" si="235"/>
        <v>0.46601941747572817</v>
      </c>
      <c r="N190" s="16">
        <f t="shared" si="236"/>
        <v>0.34722222222222221</v>
      </c>
      <c r="O190" s="16">
        <f t="shared" si="237"/>
        <v>0.5074626865671642</v>
      </c>
      <c r="P190" s="16">
        <f t="shared" si="238"/>
        <v>0.55555555555555558</v>
      </c>
      <c r="Q190" s="16">
        <f t="shared" si="239"/>
        <v>4.6258500592788833E-2</v>
      </c>
      <c r="R190" s="19">
        <v>179</v>
      </c>
      <c r="S190" s="15">
        <f t="shared" si="240"/>
        <v>44180</v>
      </c>
      <c r="T190" s="16">
        <f t="shared" si="273"/>
        <v>0.41624999999999995</v>
      </c>
      <c r="U190" s="16">
        <f t="shared" si="275"/>
        <v>0.40471204188481674</v>
      </c>
      <c r="V190" s="16">
        <f t="shared" si="276"/>
        <v>0.38640776699029128</v>
      </c>
      <c r="W190" s="16">
        <f t="shared" si="277"/>
        <v>0.28888888888888886</v>
      </c>
      <c r="X190" s="16">
        <f t="shared" si="278"/>
        <v>0.49552238805970139</v>
      </c>
      <c r="Y190" s="16">
        <f t="shared" si="279"/>
        <v>0.55555555555555558</v>
      </c>
      <c r="Z190" s="16">
        <f t="shared" si="280"/>
        <v>5.3030812001833814E-2</v>
      </c>
      <c r="AB190" s="15">
        <f t="shared" si="241"/>
        <v>44180</v>
      </c>
      <c r="AC190" s="16">
        <f t="shared" si="281"/>
        <v>7.8492103795356929</v>
      </c>
      <c r="AD190" s="16">
        <f t="shared" si="281"/>
        <v>7.6316395432681992</v>
      </c>
      <c r="AE190" s="16">
        <f t="shared" si="297"/>
        <v>7.2864765294736431</v>
      </c>
      <c r="AF190" s="16">
        <f t="shared" si="298"/>
        <v>5.4475667632413218</v>
      </c>
      <c r="AG190" s="16">
        <f t="shared" si="299"/>
        <v>9.3440467787399921</v>
      </c>
      <c r="AH190" s="16">
        <f t="shared" si="300"/>
        <v>10.476089929310236</v>
      </c>
      <c r="AJ190" s="15">
        <f t="shared" si="242"/>
        <v>44189</v>
      </c>
      <c r="AK190" s="16">
        <f t="shared" ref="AK190" si="326">Y199</f>
        <v>0.52592592592592591</v>
      </c>
      <c r="AL190" s="16">
        <f t="shared" si="244"/>
        <v>5.3741337818292476E-2</v>
      </c>
      <c r="AM190" s="16">
        <f t="shared" si="245"/>
        <v>9.7862455100049868</v>
      </c>
      <c r="AO190" s="15">
        <f t="shared" si="246"/>
        <v>44189</v>
      </c>
      <c r="AP190" s="16">
        <f t="shared" si="247"/>
        <v>0.49253731343283585</v>
      </c>
      <c r="AQ190" s="16">
        <f t="shared" si="248"/>
        <v>5.3741337818292476E-2</v>
      </c>
      <c r="AR190" s="16">
        <f t="shared" si="249"/>
        <v>9.1649618976397349</v>
      </c>
      <c r="AT190" s="15">
        <f t="shared" si="250"/>
        <v>44189</v>
      </c>
      <c r="AU190" s="16">
        <f t="shared" si="251"/>
        <v>0.52250000000000008</v>
      </c>
      <c r="AV190" s="16">
        <f t="shared" si="252"/>
        <v>5.3741337818292476E-2</v>
      </c>
      <c r="AW190" s="16">
        <f t="shared" si="253"/>
        <v>9.7224970797461534</v>
      </c>
      <c r="AY190" s="15">
        <f t="shared" si="254"/>
        <v>44189</v>
      </c>
      <c r="AZ190" s="16">
        <f t="shared" si="255"/>
        <v>0.50261780104712039</v>
      </c>
      <c r="BA190" s="16">
        <f t="shared" si="256"/>
        <v>5.3741337818292476E-2</v>
      </c>
      <c r="BB190" s="16">
        <f t="shared" si="257"/>
        <v>9.3525360821226027</v>
      </c>
      <c r="BD190" s="15">
        <f t="shared" si="258"/>
        <v>44189</v>
      </c>
      <c r="BE190" s="16">
        <f t="shared" si="259"/>
        <v>0.34861111111111109</v>
      </c>
      <c r="BF190" s="16">
        <f t="shared" si="260"/>
        <v>5.3741337818292476E-2</v>
      </c>
      <c r="BG190" s="16">
        <f t="shared" si="261"/>
        <v>6.4868335114733755</v>
      </c>
      <c r="BI190" s="15">
        <f t="shared" si="262"/>
        <v>44189</v>
      </c>
      <c r="BJ190" s="16">
        <f t="shared" si="263"/>
        <v>0.52621359223300967</v>
      </c>
      <c r="BK190" s="16">
        <f t="shared" si="264"/>
        <v>5.3741337818292476E-2</v>
      </c>
      <c r="BL190" s="16">
        <f t="shared" si="265"/>
        <v>9.7915983039390788</v>
      </c>
    </row>
    <row r="191" spans="1:64" x14ac:dyDescent="0.25">
      <c r="A191" s="10">
        <v>44181</v>
      </c>
      <c r="B191" s="11">
        <v>12</v>
      </c>
      <c r="C191" s="11">
        <v>34</v>
      </c>
      <c r="D191" s="11">
        <v>11</v>
      </c>
      <c r="E191" s="11">
        <v>-57</v>
      </c>
      <c r="F191" s="11">
        <v>-19</v>
      </c>
      <c r="G191" s="11">
        <v>12</v>
      </c>
      <c r="H191" s="39">
        <v>2.8213407511952199E-2</v>
      </c>
      <c r="J191" s="15">
        <f t="shared" si="232"/>
        <v>44181</v>
      </c>
      <c r="K191" s="16">
        <f t="shared" si="233"/>
        <v>0.60624999999999996</v>
      </c>
      <c r="L191" s="16">
        <f t="shared" si="234"/>
        <v>0.58638743455497377</v>
      </c>
      <c r="M191" s="16">
        <f t="shared" si="235"/>
        <v>0.50485436893203883</v>
      </c>
      <c r="N191" s="16">
        <f t="shared" si="236"/>
        <v>0.3611111111111111</v>
      </c>
      <c r="O191" s="16">
        <f t="shared" si="237"/>
        <v>0.55223880597014929</v>
      </c>
      <c r="P191" s="16">
        <f t="shared" si="238"/>
        <v>0.48148148148148145</v>
      </c>
      <c r="Q191" s="16">
        <f t="shared" si="239"/>
        <v>3.8437368422529719E-2</v>
      </c>
      <c r="R191" s="19">
        <v>180</v>
      </c>
      <c r="S191" s="15">
        <f t="shared" si="240"/>
        <v>44181</v>
      </c>
      <c r="T191" s="16">
        <f t="shared" si="273"/>
        <v>0.47062499999999996</v>
      </c>
      <c r="U191" s="16">
        <f t="shared" si="275"/>
        <v>0.45287958115183241</v>
      </c>
      <c r="V191" s="16">
        <f t="shared" si="276"/>
        <v>0.42038834951456305</v>
      </c>
      <c r="W191" s="16">
        <f t="shared" si="277"/>
        <v>0.31388888888888888</v>
      </c>
      <c r="X191" s="16">
        <f t="shared" si="278"/>
        <v>0.52089552238805958</v>
      </c>
      <c r="Y191" s="16">
        <f t="shared" si="279"/>
        <v>0.53333333333333333</v>
      </c>
      <c r="Z191" s="16">
        <f t="shared" si="280"/>
        <v>5.1161603238150867E-2</v>
      </c>
      <c r="AB191" s="15">
        <f t="shared" si="241"/>
        <v>44181</v>
      </c>
      <c r="AC191" s="16">
        <f t="shared" si="281"/>
        <v>9.1987930442542893</v>
      </c>
      <c r="AD191" s="16">
        <f t="shared" si="281"/>
        <v>8.8519427165668478</v>
      </c>
      <c r="AE191" s="16">
        <f t="shared" si="297"/>
        <v>8.2168720858435158</v>
      </c>
      <c r="AF191" s="16">
        <f t="shared" si="298"/>
        <v>6.1352434056410496</v>
      </c>
      <c r="AG191" s="16">
        <f t="shared" si="299"/>
        <v>10.181376059764117</v>
      </c>
      <c r="AH191" s="16">
        <f t="shared" si="300"/>
        <v>10.42448437064674</v>
      </c>
      <c r="AJ191" s="15">
        <f t="shared" si="242"/>
        <v>44190</v>
      </c>
      <c r="AK191" s="16">
        <f t="shared" ref="AK191" si="327">Y200</f>
        <v>0.54814814814814805</v>
      </c>
      <c r="AL191" s="16">
        <f t="shared" si="244"/>
        <v>5.7122810707362859E-2</v>
      </c>
      <c r="AM191" s="16">
        <f t="shared" si="245"/>
        <v>9.5959589761134492</v>
      </c>
      <c r="AO191" s="15">
        <f t="shared" si="246"/>
        <v>44190</v>
      </c>
      <c r="AP191" s="16">
        <f t="shared" si="247"/>
        <v>0.45373134328358217</v>
      </c>
      <c r="AQ191" s="16">
        <f t="shared" si="248"/>
        <v>5.7122810707362859E-2</v>
      </c>
      <c r="AR191" s="16">
        <f t="shared" si="249"/>
        <v>7.9430850419462704</v>
      </c>
      <c r="AT191" s="15">
        <f t="shared" si="250"/>
        <v>44190</v>
      </c>
      <c r="AU191" s="16">
        <f t="shared" si="251"/>
        <v>0.50937500000000013</v>
      </c>
      <c r="AV191" s="16">
        <f t="shared" si="252"/>
        <v>5.7122810707362859E-2</v>
      </c>
      <c r="AW191" s="16">
        <f t="shared" si="253"/>
        <v>8.9171907630648874</v>
      </c>
      <c r="AY191" s="15">
        <f t="shared" si="254"/>
        <v>44190</v>
      </c>
      <c r="AZ191" s="16">
        <f t="shared" si="255"/>
        <v>0.49214659685863876</v>
      </c>
      <c r="BA191" s="16">
        <f t="shared" si="256"/>
        <v>5.7122810707362859E-2</v>
      </c>
      <c r="BB191" s="16">
        <f t="shared" si="257"/>
        <v>8.6155879020008275</v>
      </c>
      <c r="BD191" s="15">
        <f t="shared" si="258"/>
        <v>44190</v>
      </c>
      <c r="BE191" s="16">
        <f t="shared" si="259"/>
        <v>0.33611111111111114</v>
      </c>
      <c r="BF191" s="16">
        <f t="shared" si="260"/>
        <v>5.7122810707362859E-2</v>
      </c>
      <c r="BG191" s="16">
        <f t="shared" si="261"/>
        <v>5.8840086289344304</v>
      </c>
      <c r="BI191" s="15">
        <f t="shared" si="262"/>
        <v>44190</v>
      </c>
      <c r="BJ191" s="16">
        <f t="shared" si="263"/>
        <v>0.5300970873786407</v>
      </c>
      <c r="BK191" s="16">
        <f t="shared" si="264"/>
        <v>5.7122810707362859E-2</v>
      </c>
      <c r="BL191" s="16">
        <f t="shared" si="265"/>
        <v>9.2799545543075617</v>
      </c>
    </row>
    <row r="192" spans="1:64" x14ac:dyDescent="0.25">
      <c r="A192" s="10">
        <v>44182</v>
      </c>
      <c r="B192" s="11">
        <v>12</v>
      </c>
      <c r="C192" s="11">
        <v>26</v>
      </c>
      <c r="D192" s="11">
        <v>14</v>
      </c>
      <c r="E192" s="11">
        <v>-59</v>
      </c>
      <c r="F192" s="11">
        <v>-19</v>
      </c>
      <c r="G192" s="11">
        <v>13</v>
      </c>
      <c r="H192" s="39">
        <v>5.0500304340568999E-2</v>
      </c>
      <c r="J192" s="15">
        <f t="shared" si="232"/>
        <v>44182</v>
      </c>
      <c r="K192" s="16">
        <f t="shared" si="233"/>
        <v>0.60624999999999996</v>
      </c>
      <c r="L192" s="16">
        <f t="shared" si="234"/>
        <v>0.54450261780104714</v>
      </c>
      <c r="M192" s="16">
        <f t="shared" si="235"/>
        <v>0.53398058252427183</v>
      </c>
      <c r="N192" s="16">
        <f t="shared" si="236"/>
        <v>0.33333333333333331</v>
      </c>
      <c r="O192" s="16">
        <f t="shared" si="237"/>
        <v>0.55223880597014929</v>
      </c>
      <c r="P192" s="16">
        <f t="shared" si="238"/>
        <v>0.51851851851851849</v>
      </c>
      <c r="Q192" s="16">
        <f t="shared" si="239"/>
        <v>6.8800580098877073E-2</v>
      </c>
      <c r="R192" s="19">
        <v>181</v>
      </c>
      <c r="S192" s="15">
        <f t="shared" si="240"/>
        <v>44182</v>
      </c>
      <c r="T192" s="16">
        <f t="shared" si="273"/>
        <v>0.47562499999999996</v>
      </c>
      <c r="U192" s="16">
        <f t="shared" si="275"/>
        <v>0.45497382198952874</v>
      </c>
      <c r="V192" s="16">
        <f t="shared" si="276"/>
        <v>0.44466019417475727</v>
      </c>
      <c r="W192" s="16">
        <f t="shared" si="277"/>
        <v>0.31805555555555559</v>
      </c>
      <c r="X192" s="16">
        <f t="shared" si="278"/>
        <v>0.52238805970149249</v>
      </c>
      <c r="Y192" s="16">
        <f t="shared" si="279"/>
        <v>0.54444444444444451</v>
      </c>
      <c r="Z192" s="16">
        <f t="shared" si="280"/>
        <v>5.3787162476040443E-2</v>
      </c>
      <c r="AB192" s="15">
        <f t="shared" si="241"/>
        <v>44182</v>
      </c>
      <c r="AC192" s="16">
        <f t="shared" si="281"/>
        <v>8.8427233954174049</v>
      </c>
      <c r="AD192" s="16">
        <f t="shared" si="281"/>
        <v>8.4587808883243731</v>
      </c>
      <c r="AE192" s="16">
        <f t="shared" si="297"/>
        <v>8.2670320148015186</v>
      </c>
      <c r="AF192" s="16">
        <f t="shared" si="298"/>
        <v>5.9132242883649759</v>
      </c>
      <c r="AG192" s="16">
        <f t="shared" si="299"/>
        <v>9.7121327033042668</v>
      </c>
      <c r="AH192" s="16">
        <f t="shared" si="300"/>
        <v>10.122200528554893</v>
      </c>
      <c r="AJ192" s="15">
        <f t="shared" si="242"/>
        <v>44191</v>
      </c>
      <c r="AK192" s="16">
        <f t="shared" ref="AK192" si="328">Y201</f>
        <v>0.54814814814814816</v>
      </c>
      <c r="AL192" s="16">
        <f t="shared" si="244"/>
        <v>5.424401890380888E-2</v>
      </c>
      <c r="AM192" s="16">
        <f t="shared" si="245"/>
        <v>10.105227437520464</v>
      </c>
      <c r="AO192" s="15">
        <f t="shared" si="246"/>
        <v>44191</v>
      </c>
      <c r="AP192" s="16">
        <f t="shared" si="247"/>
        <v>0.46119402985074631</v>
      </c>
      <c r="AQ192" s="16">
        <f t="shared" si="248"/>
        <v>5.424401890380888E-2</v>
      </c>
      <c r="AR192" s="16">
        <f t="shared" si="249"/>
        <v>8.5022098135572026</v>
      </c>
      <c r="AT192" s="15">
        <f t="shared" si="250"/>
        <v>44191</v>
      </c>
      <c r="AU192" s="16">
        <f t="shared" si="251"/>
        <v>0.49750000000000005</v>
      </c>
      <c r="AV192" s="16">
        <f t="shared" si="252"/>
        <v>5.424401890380888E-2</v>
      </c>
      <c r="AW192" s="16">
        <f t="shared" si="253"/>
        <v>9.1715180780063257</v>
      </c>
      <c r="AY192" s="15">
        <f t="shared" si="254"/>
        <v>44191</v>
      </c>
      <c r="AZ192" s="16">
        <f t="shared" si="255"/>
        <v>0.48115183246073301</v>
      </c>
      <c r="BA192" s="16">
        <f t="shared" si="256"/>
        <v>5.424401890380888E-2</v>
      </c>
      <c r="BB192" s="16">
        <f t="shared" si="257"/>
        <v>8.8701361400592624</v>
      </c>
      <c r="BD192" s="15">
        <f t="shared" si="258"/>
        <v>44191</v>
      </c>
      <c r="BE192" s="16">
        <f t="shared" si="259"/>
        <v>0.33194444444444449</v>
      </c>
      <c r="BF192" s="16">
        <f t="shared" si="260"/>
        <v>5.424401890380888E-2</v>
      </c>
      <c r="BG192" s="16">
        <f t="shared" si="261"/>
        <v>6.1194662776200781</v>
      </c>
      <c r="BI192" s="15">
        <f t="shared" si="262"/>
        <v>44191</v>
      </c>
      <c r="BJ192" s="16">
        <f t="shared" si="263"/>
        <v>0.53786407766990285</v>
      </c>
      <c r="BK192" s="16">
        <f t="shared" si="264"/>
        <v>5.424401890380888E-2</v>
      </c>
      <c r="BL192" s="16">
        <f t="shared" si="265"/>
        <v>9.9156384157984174</v>
      </c>
    </row>
    <row r="193" spans="1:64" x14ac:dyDescent="0.25">
      <c r="A193" s="10">
        <v>44183</v>
      </c>
      <c r="B193" s="11">
        <v>2</v>
      </c>
      <c r="C193" s="11">
        <v>21</v>
      </c>
      <c r="D193" s="11">
        <v>10</v>
      </c>
      <c r="E193" s="11">
        <v>-57</v>
      </c>
      <c r="F193" s="11">
        <v>-17</v>
      </c>
      <c r="G193" s="11">
        <v>15</v>
      </c>
      <c r="H193" s="39">
        <v>1.1701306508433399E-2</v>
      </c>
      <c r="J193" s="15">
        <f t="shared" si="232"/>
        <v>44183</v>
      </c>
      <c r="K193" s="16">
        <f t="shared" si="233"/>
        <v>0.54374999999999996</v>
      </c>
      <c r="L193" s="16">
        <f t="shared" si="234"/>
        <v>0.51832460732984298</v>
      </c>
      <c r="M193" s="16">
        <f t="shared" si="235"/>
        <v>0.49514563106796117</v>
      </c>
      <c r="N193" s="16">
        <f t="shared" si="236"/>
        <v>0.3611111111111111</v>
      </c>
      <c r="O193" s="16">
        <f t="shared" si="237"/>
        <v>0.58208955223880599</v>
      </c>
      <c r="P193" s="16">
        <f t="shared" si="238"/>
        <v>0.59259259259259256</v>
      </c>
      <c r="Q193" s="16">
        <f t="shared" si="239"/>
        <v>1.5941620277489063E-2</v>
      </c>
      <c r="R193" s="19">
        <v>182</v>
      </c>
      <c r="S193" s="15">
        <f t="shared" si="240"/>
        <v>44183</v>
      </c>
      <c r="T193" s="16">
        <f t="shared" si="273"/>
        <v>0.48062500000000002</v>
      </c>
      <c r="U193" s="16">
        <f t="shared" si="275"/>
        <v>0.46125654450261788</v>
      </c>
      <c r="V193" s="16">
        <f t="shared" si="276"/>
        <v>0.46601941747572811</v>
      </c>
      <c r="W193" s="16">
        <f t="shared" si="277"/>
        <v>0.32777777777777783</v>
      </c>
      <c r="X193" s="16">
        <f t="shared" si="278"/>
        <v>0.55223880597014918</v>
      </c>
      <c r="Y193" s="16">
        <f t="shared" si="279"/>
        <v>0.54814814814814816</v>
      </c>
      <c r="Z193" s="16">
        <f t="shared" si="280"/>
        <v>5.0209397856453765E-2</v>
      </c>
      <c r="AB193" s="15">
        <f t="shared" si="241"/>
        <v>44183</v>
      </c>
      <c r="AC193" s="16">
        <f t="shared" si="281"/>
        <v>9.5724111524715667</v>
      </c>
      <c r="AD193" s="16">
        <f t="shared" si="281"/>
        <v>9.1866575620231092</v>
      </c>
      <c r="AE193" s="16">
        <f t="shared" si="297"/>
        <v>9.2815177510802869</v>
      </c>
      <c r="AF193" s="16">
        <f t="shared" si="298"/>
        <v>6.5282156682077446</v>
      </c>
      <c r="AG193" s="16">
        <f t="shared" si="299"/>
        <v>10.998713976793212</v>
      </c>
      <c r="AH193" s="16">
        <f t="shared" si="300"/>
        <v>10.91724202140956</v>
      </c>
      <c r="AJ193" s="15">
        <f t="shared" si="242"/>
        <v>44192</v>
      </c>
      <c r="AK193" s="16">
        <f t="shared" ref="AK193" si="329">Y202</f>
        <v>0.57037037037037031</v>
      </c>
      <c r="AL193" s="16">
        <f t="shared" si="244"/>
        <v>5.0064787730859615E-2</v>
      </c>
      <c r="AM193" s="16">
        <f t="shared" si="245"/>
        <v>11.392645334613047</v>
      </c>
      <c r="AO193" s="15">
        <f t="shared" si="246"/>
        <v>44192</v>
      </c>
      <c r="AP193" s="16">
        <f t="shared" si="247"/>
        <v>0.43582089552238801</v>
      </c>
      <c r="AQ193" s="16">
        <f t="shared" si="248"/>
        <v>5.0064787730859615E-2</v>
      </c>
      <c r="AR193" s="16">
        <f t="shared" si="249"/>
        <v>8.7051381874480764</v>
      </c>
      <c r="AT193" s="15">
        <f t="shared" si="250"/>
        <v>44192</v>
      </c>
      <c r="AU193" s="16">
        <f t="shared" si="251"/>
        <v>0.44499999999999995</v>
      </c>
      <c r="AV193" s="16">
        <f t="shared" si="252"/>
        <v>5.0064787730859615E-2</v>
      </c>
      <c r="AW193" s="16">
        <f t="shared" si="253"/>
        <v>8.8884827074919333</v>
      </c>
      <c r="AY193" s="15">
        <f t="shared" si="254"/>
        <v>44192</v>
      </c>
      <c r="AZ193" s="16">
        <f t="shared" si="255"/>
        <v>0.44450261780104705</v>
      </c>
      <c r="BA193" s="16">
        <f t="shared" si="256"/>
        <v>5.0064787730859615E-2</v>
      </c>
      <c r="BB193" s="16">
        <f t="shared" si="257"/>
        <v>8.8785479365382081</v>
      </c>
      <c r="BD193" s="15">
        <f t="shared" si="258"/>
        <v>44192</v>
      </c>
      <c r="BE193" s="16">
        <f t="shared" si="259"/>
        <v>0.31944444444444453</v>
      </c>
      <c r="BF193" s="16">
        <f t="shared" si="260"/>
        <v>5.0064787730859615E-2</v>
      </c>
      <c r="BG193" s="16">
        <f t="shared" si="261"/>
        <v>6.3806211695478936</v>
      </c>
      <c r="BI193" s="15">
        <f t="shared" si="262"/>
        <v>44192</v>
      </c>
      <c r="BJ193" s="16">
        <f t="shared" si="263"/>
        <v>0.52912621359223289</v>
      </c>
      <c r="BK193" s="16">
        <f t="shared" si="264"/>
        <v>5.0064787730859615E-2</v>
      </c>
      <c r="BL193" s="16">
        <f t="shared" si="265"/>
        <v>10.568829662011787</v>
      </c>
    </row>
    <row r="194" spans="1:64" x14ac:dyDescent="0.25">
      <c r="A194" s="10">
        <v>44184</v>
      </c>
      <c r="B194" s="11">
        <v>0</v>
      </c>
      <c r="C194" s="11">
        <v>19</v>
      </c>
      <c r="D194" s="11">
        <v>24</v>
      </c>
      <c r="E194" s="11">
        <v>-56</v>
      </c>
      <c r="F194" s="11">
        <v>-4</v>
      </c>
      <c r="G194" s="11">
        <v>8</v>
      </c>
      <c r="H194" s="39">
        <v>1.6682082540752301E-2</v>
      </c>
      <c r="J194" s="15">
        <f t="shared" si="232"/>
        <v>44184</v>
      </c>
      <c r="K194" s="16">
        <f t="shared" si="233"/>
        <v>0.53125</v>
      </c>
      <c r="L194" s="16">
        <f t="shared" si="234"/>
        <v>0.50785340314136129</v>
      </c>
      <c r="M194" s="16">
        <f t="shared" si="235"/>
        <v>0.6310679611650486</v>
      </c>
      <c r="N194" s="16">
        <f t="shared" si="236"/>
        <v>0.375</v>
      </c>
      <c r="O194" s="16">
        <f t="shared" si="237"/>
        <v>0.77611940298507465</v>
      </c>
      <c r="P194" s="16">
        <f t="shared" si="238"/>
        <v>0.33333333333333331</v>
      </c>
      <c r="Q194" s="16">
        <f t="shared" si="239"/>
        <v>2.2727327509174684E-2</v>
      </c>
      <c r="R194" s="19">
        <v>183</v>
      </c>
      <c r="S194" s="15">
        <f t="shared" si="240"/>
        <v>44184</v>
      </c>
      <c r="T194" s="16">
        <f t="shared" si="273"/>
        <v>0.48250000000000004</v>
      </c>
      <c r="U194" s="16">
        <f t="shared" si="275"/>
        <v>0.4659685863874346</v>
      </c>
      <c r="V194" s="16">
        <f t="shared" si="276"/>
        <v>0.4990291262135923</v>
      </c>
      <c r="W194" s="16">
        <f t="shared" si="277"/>
        <v>0.33472222222222225</v>
      </c>
      <c r="X194" s="16">
        <f t="shared" si="278"/>
        <v>0.57313432835820888</v>
      </c>
      <c r="Y194" s="16">
        <f t="shared" si="279"/>
        <v>0.53333333333333333</v>
      </c>
      <c r="Z194" s="16">
        <f t="shared" si="280"/>
        <v>4.4953413328353023E-2</v>
      </c>
      <c r="AB194" s="15">
        <f t="shared" si="241"/>
        <v>44184</v>
      </c>
      <c r="AC194" s="16">
        <f t="shared" si="281"/>
        <v>10.733334006823405</v>
      </c>
      <c r="AD194" s="16">
        <f t="shared" si="281"/>
        <v>10.365588547945453</v>
      </c>
      <c r="AE194" s="16">
        <f t="shared" si="297"/>
        <v>11.10102858193517</v>
      </c>
      <c r="AF194" s="16">
        <f t="shared" si="298"/>
        <v>7.4459801256316664</v>
      </c>
      <c r="AG194" s="16">
        <f t="shared" si="299"/>
        <v>12.749517465378352</v>
      </c>
      <c r="AH194" s="16">
        <f t="shared" si="300"/>
        <v>11.864134308060413</v>
      </c>
      <c r="AJ194" s="15">
        <f t="shared" si="242"/>
        <v>44193</v>
      </c>
      <c r="AK194" s="16">
        <f t="shared" ref="AK194" si="330">Y203</f>
        <v>0.56296296296296289</v>
      </c>
      <c r="AL194" s="16">
        <f t="shared" si="244"/>
        <v>5.8734634894308232E-2</v>
      </c>
      <c r="AM194" s="16">
        <f t="shared" si="245"/>
        <v>9.5848550684958393</v>
      </c>
      <c r="AO194" s="15">
        <f t="shared" si="246"/>
        <v>44193</v>
      </c>
      <c r="AP194" s="16">
        <f t="shared" si="247"/>
        <v>0.42089552238805972</v>
      </c>
      <c r="AQ194" s="16">
        <f t="shared" si="248"/>
        <v>5.8734634894308232E-2</v>
      </c>
      <c r="AR194" s="16">
        <f t="shared" si="249"/>
        <v>7.1660532690030774</v>
      </c>
      <c r="AT194" s="15">
        <f t="shared" si="250"/>
        <v>44193</v>
      </c>
      <c r="AU194" s="16">
        <f t="shared" si="251"/>
        <v>0.45187499999999992</v>
      </c>
      <c r="AV194" s="16">
        <f t="shared" si="252"/>
        <v>5.8734634894308232E-2</v>
      </c>
      <c r="AW194" s="16">
        <f t="shared" si="253"/>
        <v>7.6935014717149377</v>
      </c>
      <c r="AY194" s="15">
        <f t="shared" si="254"/>
        <v>44193</v>
      </c>
      <c r="AZ194" s="16">
        <f t="shared" si="255"/>
        <v>0.44659685863874349</v>
      </c>
      <c r="BA194" s="16">
        <f t="shared" si="256"/>
        <v>5.8734634894308232E-2</v>
      </c>
      <c r="BB194" s="16">
        <f t="shared" si="257"/>
        <v>7.6036372651738677</v>
      </c>
      <c r="BD194" s="15">
        <f t="shared" si="258"/>
        <v>44193</v>
      </c>
      <c r="BE194" s="16">
        <f t="shared" si="259"/>
        <v>0.32083333333333336</v>
      </c>
      <c r="BF194" s="16">
        <f t="shared" si="260"/>
        <v>5.8734634894308232E-2</v>
      </c>
      <c r="BG194" s="16">
        <f t="shared" si="261"/>
        <v>5.4624215151871862</v>
      </c>
      <c r="BI194" s="15">
        <f t="shared" si="262"/>
        <v>44193</v>
      </c>
      <c r="BJ194" s="16">
        <f t="shared" si="263"/>
        <v>0.53592233009708734</v>
      </c>
      <c r="BK194" s="16">
        <f t="shared" si="264"/>
        <v>5.8734634894308232E-2</v>
      </c>
      <c r="BL194" s="16">
        <f t="shared" si="265"/>
        <v>9.124468570571155</v>
      </c>
    </row>
    <row r="195" spans="1:64" x14ac:dyDescent="0.25">
      <c r="A195" s="10">
        <v>44185</v>
      </c>
      <c r="B195" s="11">
        <v>-73</v>
      </c>
      <c r="C195" s="11">
        <v>-55</v>
      </c>
      <c r="D195" s="11">
        <v>3</v>
      </c>
      <c r="E195" s="11">
        <v>-68</v>
      </c>
      <c r="F195" s="11">
        <v>-36</v>
      </c>
      <c r="G195" s="11">
        <v>19</v>
      </c>
      <c r="H195" s="39">
        <v>4.6571245915414103E-2</v>
      </c>
      <c r="J195" s="15">
        <f t="shared" si="232"/>
        <v>44185</v>
      </c>
      <c r="K195" s="16">
        <f t="shared" si="233"/>
        <v>7.4999999999999997E-2</v>
      </c>
      <c r="L195" s="16">
        <f t="shared" si="234"/>
        <v>0.12041884816753927</v>
      </c>
      <c r="M195" s="16">
        <f t="shared" si="235"/>
        <v>0.42718446601941745</v>
      </c>
      <c r="N195" s="16">
        <f t="shared" si="236"/>
        <v>0.20833333333333334</v>
      </c>
      <c r="O195" s="16">
        <f t="shared" si="237"/>
        <v>0.29850746268656714</v>
      </c>
      <c r="P195" s="16">
        <f t="shared" si="238"/>
        <v>0.7407407407407407</v>
      </c>
      <c r="Q195" s="16">
        <f t="shared" si="239"/>
        <v>6.3447711390007197E-2</v>
      </c>
      <c r="R195" s="19">
        <v>184</v>
      </c>
      <c r="S195" s="15">
        <f t="shared" si="240"/>
        <v>44185</v>
      </c>
      <c r="T195" s="16">
        <f t="shared" si="273"/>
        <v>0.4406250000000001</v>
      </c>
      <c r="U195" s="16">
        <f t="shared" si="275"/>
        <v>0.43089005235602096</v>
      </c>
      <c r="V195" s="16">
        <f t="shared" si="276"/>
        <v>0.49514563106796122</v>
      </c>
      <c r="W195" s="16">
        <f t="shared" si="277"/>
        <v>0.32361111111111118</v>
      </c>
      <c r="X195" s="16">
        <f t="shared" si="278"/>
        <v>0.54626865671641789</v>
      </c>
      <c r="Y195" s="16">
        <f t="shared" si="279"/>
        <v>0.55185185185185182</v>
      </c>
      <c r="Z195" s="16">
        <f t="shared" si="280"/>
        <v>4.5659618922597685E-2</v>
      </c>
      <c r="AB195" s="15">
        <f t="shared" si="241"/>
        <v>44185</v>
      </c>
      <c r="AC195" s="16">
        <f t="shared" si="281"/>
        <v>9.6502119465111793</v>
      </c>
      <c r="AD195" s="16">
        <f t="shared" si="281"/>
        <v>9.4370050062499864</v>
      </c>
      <c r="AE195" s="16">
        <f t="shared" si="297"/>
        <v>10.84427865916563</v>
      </c>
      <c r="AF195" s="16">
        <f t="shared" si="298"/>
        <v>7.0874685060271236</v>
      </c>
      <c r="AG195" s="16">
        <f t="shared" si="299"/>
        <v>11.963933769190103</v>
      </c>
      <c r="AH195" s="16">
        <f t="shared" si="300"/>
        <v>12.086212387960412</v>
      </c>
      <c r="AJ195" s="15">
        <f t="shared" si="242"/>
        <v>44194</v>
      </c>
      <c r="AK195" s="16">
        <f t="shared" ref="AK195" si="331">Y204</f>
        <v>0.58148148148148138</v>
      </c>
      <c r="AL195" s="16">
        <f t="shared" si="244"/>
        <v>7.2367166267898436E-2</v>
      </c>
      <c r="AM195" s="16">
        <f t="shared" si="245"/>
        <v>8.0351561553325936</v>
      </c>
      <c r="AO195" s="15">
        <f t="shared" si="246"/>
        <v>44194</v>
      </c>
      <c r="AP195" s="16">
        <f t="shared" si="247"/>
        <v>0.38507462686567162</v>
      </c>
      <c r="AQ195" s="16">
        <f t="shared" si="248"/>
        <v>7.2367166267898436E-2</v>
      </c>
      <c r="AR195" s="16">
        <f t="shared" si="249"/>
        <v>5.3211234697259107</v>
      </c>
      <c r="AT195" s="15">
        <f t="shared" si="250"/>
        <v>44194</v>
      </c>
      <c r="AU195" s="16">
        <f t="shared" si="251"/>
        <v>0.45999999999999996</v>
      </c>
      <c r="AV195" s="16">
        <f t="shared" si="252"/>
        <v>7.2367166267898436E-2</v>
      </c>
      <c r="AW195" s="16">
        <f t="shared" si="253"/>
        <v>6.3564738502694791</v>
      </c>
      <c r="AY195" s="15">
        <f t="shared" si="254"/>
        <v>44194</v>
      </c>
      <c r="AZ195" s="16">
        <f t="shared" si="255"/>
        <v>0.45026178010471207</v>
      </c>
      <c r="BA195" s="16">
        <f t="shared" si="256"/>
        <v>7.2367166267898436E-2</v>
      </c>
      <c r="BB195" s="16">
        <f t="shared" si="257"/>
        <v>6.2219070239378027</v>
      </c>
      <c r="BD195" s="15">
        <f t="shared" si="258"/>
        <v>44194</v>
      </c>
      <c r="BE195" s="16">
        <f t="shared" si="259"/>
        <v>0.32222222222222224</v>
      </c>
      <c r="BF195" s="16">
        <f t="shared" si="260"/>
        <v>7.2367166267898436E-2</v>
      </c>
      <c r="BG195" s="16">
        <f t="shared" si="261"/>
        <v>4.4526024555027757</v>
      </c>
      <c r="BI195" s="15">
        <f t="shared" si="262"/>
        <v>44194</v>
      </c>
      <c r="BJ195" s="16">
        <f t="shared" si="263"/>
        <v>0.52524271844660186</v>
      </c>
      <c r="BK195" s="16">
        <f t="shared" si="264"/>
        <v>7.2367166267898436E-2</v>
      </c>
      <c r="BL195" s="16">
        <f t="shared" si="265"/>
        <v>7.2580252279353905</v>
      </c>
    </row>
    <row r="196" spans="1:64" x14ac:dyDescent="0.25">
      <c r="A196" s="10">
        <v>44186</v>
      </c>
      <c r="B196" s="11">
        <v>17</v>
      </c>
      <c r="C196" s="11">
        <v>33</v>
      </c>
      <c r="D196" s="11">
        <v>15</v>
      </c>
      <c r="E196" s="11">
        <v>-56</v>
      </c>
      <c r="F196" s="11">
        <v>-24</v>
      </c>
      <c r="G196" s="11">
        <v>12</v>
      </c>
      <c r="H196" s="39">
        <v>9.9403947258724701E-2</v>
      </c>
      <c r="J196" s="15">
        <f t="shared" si="232"/>
        <v>44186</v>
      </c>
      <c r="K196" s="16">
        <f t="shared" si="233"/>
        <v>0.63749999999999996</v>
      </c>
      <c r="L196" s="16">
        <f t="shared" si="234"/>
        <v>0.58115183246073299</v>
      </c>
      <c r="M196" s="16">
        <f t="shared" si="235"/>
        <v>0.5436893203883495</v>
      </c>
      <c r="N196" s="16">
        <f t="shared" si="236"/>
        <v>0.375</v>
      </c>
      <c r="O196" s="16">
        <f t="shared" si="237"/>
        <v>0.47761194029850745</v>
      </c>
      <c r="P196" s="16">
        <f t="shared" si="238"/>
        <v>0.48148148148148145</v>
      </c>
      <c r="Q196" s="16">
        <f t="shared" si="239"/>
        <v>0.13542590138460506</v>
      </c>
      <c r="R196" s="19">
        <v>185</v>
      </c>
      <c r="S196" s="15">
        <f t="shared" si="240"/>
        <v>44186</v>
      </c>
      <c r="T196" s="16">
        <f t="shared" si="273"/>
        <v>0.45437500000000008</v>
      </c>
      <c r="U196" s="16">
        <f t="shared" si="275"/>
        <v>0.44031413612565445</v>
      </c>
      <c r="V196" s="16">
        <f t="shared" si="276"/>
        <v>0.4990291262135923</v>
      </c>
      <c r="W196" s="16">
        <f t="shared" si="277"/>
        <v>0.32361111111111113</v>
      </c>
      <c r="X196" s="16">
        <f t="shared" si="278"/>
        <v>0.5313432835820896</v>
      </c>
      <c r="Y196" s="16">
        <f t="shared" si="279"/>
        <v>0.54074074074074074</v>
      </c>
      <c r="Z196" s="16">
        <f t="shared" si="280"/>
        <v>5.7679993400267984E-2</v>
      </c>
      <c r="AB196" s="15">
        <f t="shared" si="241"/>
        <v>44186</v>
      </c>
      <c r="AC196" s="16">
        <f t="shared" si="281"/>
        <v>7.8775147709689062</v>
      </c>
      <c r="AD196" s="16">
        <f t="shared" si="281"/>
        <v>7.633741097543342</v>
      </c>
      <c r="AE196" s="16">
        <f t="shared" si="297"/>
        <v>8.6516848701871343</v>
      </c>
      <c r="AF196" s="16">
        <f t="shared" si="298"/>
        <v>5.6104567985198068</v>
      </c>
      <c r="AG196" s="16">
        <f t="shared" si="299"/>
        <v>9.2119165114124471</v>
      </c>
      <c r="AH196" s="16">
        <f t="shared" si="300"/>
        <v>9.3748405445938978</v>
      </c>
      <c r="AJ196" s="15">
        <f t="shared" si="242"/>
        <v>44195</v>
      </c>
      <c r="AK196" s="16">
        <f t="shared" ref="AK196" si="332">Y205</f>
        <v>0.56296296296296289</v>
      </c>
      <c r="AL196" s="16">
        <f t="shared" si="244"/>
        <v>7.0529545688281445E-2</v>
      </c>
      <c r="AM196" s="16">
        <f t="shared" si="245"/>
        <v>7.9819451191573432</v>
      </c>
      <c r="AO196" s="15">
        <f t="shared" si="246"/>
        <v>44195</v>
      </c>
      <c r="AP196" s="16">
        <f t="shared" si="247"/>
        <v>0.37611940298507462</v>
      </c>
      <c r="AQ196" s="16">
        <f t="shared" si="248"/>
        <v>7.0529545688281445E-2</v>
      </c>
      <c r="AR196" s="16">
        <f t="shared" si="249"/>
        <v>5.3327920847158845</v>
      </c>
      <c r="AT196" s="15">
        <f t="shared" si="250"/>
        <v>44195</v>
      </c>
      <c r="AU196" s="16">
        <f t="shared" si="251"/>
        <v>0.51374999999999993</v>
      </c>
      <c r="AV196" s="16">
        <f t="shared" si="252"/>
        <v>7.0529545688281445E-2</v>
      </c>
      <c r="AW196" s="16">
        <f t="shared" si="253"/>
        <v>7.2841813311915322</v>
      </c>
      <c r="AY196" s="15">
        <f t="shared" si="254"/>
        <v>44195</v>
      </c>
      <c r="AZ196" s="16">
        <f t="shared" si="255"/>
        <v>0.49947643979057588</v>
      </c>
      <c r="BA196" s="16">
        <f t="shared" si="256"/>
        <v>7.0529545688281445E-2</v>
      </c>
      <c r="BB196" s="16">
        <f t="shared" si="257"/>
        <v>7.081804297990316</v>
      </c>
      <c r="BD196" s="15">
        <f t="shared" si="258"/>
        <v>44195</v>
      </c>
      <c r="BE196" s="16">
        <f t="shared" si="259"/>
        <v>0.34027777777777779</v>
      </c>
      <c r="BF196" s="16">
        <f t="shared" si="260"/>
        <v>7.0529545688281445E-2</v>
      </c>
      <c r="BG196" s="16">
        <f t="shared" si="261"/>
        <v>4.8246132093590859</v>
      </c>
      <c r="BI196" s="15">
        <f t="shared" si="262"/>
        <v>44195</v>
      </c>
      <c r="BJ196" s="16">
        <f t="shared" si="263"/>
        <v>0.53689320388349504</v>
      </c>
      <c r="BK196" s="16">
        <f t="shared" si="264"/>
        <v>7.0529545688281445E-2</v>
      </c>
      <c r="BL196" s="16">
        <f t="shared" si="265"/>
        <v>7.6123162093854289</v>
      </c>
    </row>
    <row r="197" spans="1:64" x14ac:dyDescent="0.25">
      <c r="A197" s="10">
        <v>44187</v>
      </c>
      <c r="B197" s="11">
        <v>7</v>
      </c>
      <c r="C197" s="11">
        <v>21</v>
      </c>
      <c r="D197" s="11">
        <v>15</v>
      </c>
      <c r="E197" s="11">
        <v>-55</v>
      </c>
      <c r="F197" s="11">
        <v>-25</v>
      </c>
      <c r="G197" s="11">
        <v>12</v>
      </c>
      <c r="H197" s="39">
        <v>3.3573448292981999E-2</v>
      </c>
      <c r="J197" s="15">
        <f t="shared" si="232"/>
        <v>44187</v>
      </c>
      <c r="K197" s="16">
        <f t="shared" si="233"/>
        <v>0.57499999999999996</v>
      </c>
      <c r="L197" s="16">
        <f t="shared" si="234"/>
        <v>0.51832460732984298</v>
      </c>
      <c r="M197" s="16">
        <f t="shared" si="235"/>
        <v>0.5436893203883495</v>
      </c>
      <c r="N197" s="16">
        <f t="shared" si="236"/>
        <v>0.3888888888888889</v>
      </c>
      <c r="O197" s="16">
        <f t="shared" si="237"/>
        <v>0.46268656716417911</v>
      </c>
      <c r="P197" s="16">
        <f t="shared" si="238"/>
        <v>0.48148148148148145</v>
      </c>
      <c r="Q197" s="16">
        <f t="shared" si="239"/>
        <v>4.5739778178350475E-2</v>
      </c>
      <c r="R197" s="19">
        <v>186</v>
      </c>
      <c r="S197" s="15">
        <f t="shared" si="240"/>
        <v>44187</v>
      </c>
      <c r="T197" s="16">
        <f t="shared" si="273"/>
        <v>0.46000000000000008</v>
      </c>
      <c r="U197" s="16">
        <f t="shared" si="275"/>
        <v>0.44397905759162304</v>
      </c>
      <c r="V197" s="16">
        <f t="shared" si="276"/>
        <v>0.49902912621359219</v>
      </c>
      <c r="W197" s="16">
        <f t="shared" si="277"/>
        <v>0.32916666666666672</v>
      </c>
      <c r="X197" s="16">
        <f t="shared" si="278"/>
        <v>0.50298507462686559</v>
      </c>
      <c r="Y197" s="16">
        <f t="shared" si="279"/>
        <v>0.54444444444444451</v>
      </c>
      <c r="Z197" s="16">
        <f t="shared" si="280"/>
        <v>5.7703360353220122E-2</v>
      </c>
      <c r="AB197" s="15">
        <f t="shared" si="241"/>
        <v>44187</v>
      </c>
      <c r="AC197" s="16">
        <f t="shared" si="281"/>
        <v>7.9718060990590107</v>
      </c>
      <c r="AD197" s="16">
        <f t="shared" si="281"/>
        <v>7.6941629547029819</v>
      </c>
      <c r="AE197" s="16">
        <f t="shared" si="297"/>
        <v>8.6481813738208739</v>
      </c>
      <c r="AF197" s="16">
        <f t="shared" si="298"/>
        <v>5.7044626976962123</v>
      </c>
      <c r="AG197" s="16">
        <f t="shared" si="299"/>
        <v>8.716738012274126</v>
      </c>
      <c r="AH197" s="16">
        <f t="shared" si="300"/>
        <v>9.4352294409152542</v>
      </c>
      <c r="AJ197" s="15">
        <f t="shared" si="242"/>
        <v>44196</v>
      </c>
      <c r="AK197" s="16">
        <f t="shared" ref="AK197" si="333">Y206</f>
        <v>0.57037037037037019</v>
      </c>
      <c r="AL197" s="16">
        <f t="shared" si="244"/>
        <v>6.1178571747093083E-2</v>
      </c>
      <c r="AM197" s="16">
        <f t="shared" si="245"/>
        <v>9.3230416154243017</v>
      </c>
      <c r="AO197" s="15">
        <f t="shared" si="246"/>
        <v>44196</v>
      </c>
      <c r="AP197" s="16">
        <f t="shared" si="247"/>
        <v>0.34925373134328364</v>
      </c>
      <c r="AQ197" s="16">
        <f t="shared" si="248"/>
        <v>6.1178571747093083E-2</v>
      </c>
      <c r="AR197" s="16">
        <f t="shared" si="249"/>
        <v>5.7087591516040668</v>
      </c>
      <c r="AT197" s="15">
        <f t="shared" si="250"/>
        <v>44196</v>
      </c>
      <c r="AU197" s="16">
        <f t="shared" si="251"/>
        <v>0.50687499999999985</v>
      </c>
      <c r="AV197" s="16">
        <f t="shared" si="252"/>
        <v>6.1178571747093083E-2</v>
      </c>
      <c r="AW197" s="16">
        <f t="shared" si="253"/>
        <v>8.2851721693565707</v>
      </c>
      <c r="AY197" s="15">
        <f t="shared" si="254"/>
        <v>44196</v>
      </c>
      <c r="AZ197" s="16">
        <f t="shared" si="255"/>
        <v>0.5083769633507853</v>
      </c>
      <c r="BA197" s="16">
        <f t="shared" si="256"/>
        <v>6.1178571747093083E-2</v>
      </c>
      <c r="BB197" s="16">
        <f t="shared" si="257"/>
        <v>8.3097226501522723</v>
      </c>
      <c r="BD197" s="15">
        <f t="shared" si="258"/>
        <v>44196</v>
      </c>
      <c r="BE197" s="16">
        <f t="shared" si="259"/>
        <v>0.35</v>
      </c>
      <c r="BF197" s="16">
        <f t="shared" si="260"/>
        <v>6.1178571747093083E-2</v>
      </c>
      <c r="BG197" s="16">
        <f t="shared" si="261"/>
        <v>5.7209573549194586</v>
      </c>
      <c r="BI197" s="15">
        <f t="shared" si="262"/>
        <v>44196</v>
      </c>
      <c r="BJ197" s="16">
        <f t="shared" si="263"/>
        <v>0.54951456310679603</v>
      </c>
      <c r="BK197" s="16">
        <f t="shared" si="264"/>
        <v>6.1178571747093083E-2</v>
      </c>
      <c r="BL197" s="16">
        <f t="shared" si="265"/>
        <v>8.9821410898319378</v>
      </c>
    </row>
    <row r="198" spans="1:64" x14ac:dyDescent="0.25">
      <c r="A198" s="10">
        <v>44188</v>
      </c>
      <c r="B198" s="11">
        <v>10</v>
      </c>
      <c r="C198" s="11">
        <v>23</v>
      </c>
      <c r="D198" s="11">
        <v>7</v>
      </c>
      <c r="E198" s="11">
        <v>-58</v>
      </c>
      <c r="F198" s="11">
        <v>-26</v>
      </c>
      <c r="G198" s="11">
        <v>13</v>
      </c>
      <c r="H198" s="39">
        <v>3.23969022260642E-2</v>
      </c>
      <c r="J198" s="15">
        <f t="shared" si="232"/>
        <v>44188</v>
      </c>
      <c r="K198" s="16">
        <f t="shared" si="233"/>
        <v>0.59375</v>
      </c>
      <c r="L198" s="16">
        <f t="shared" si="234"/>
        <v>0.52879581151832455</v>
      </c>
      <c r="M198" s="16">
        <f t="shared" si="235"/>
        <v>0.46601941747572817</v>
      </c>
      <c r="N198" s="16">
        <f t="shared" si="236"/>
        <v>0.34722222222222221</v>
      </c>
      <c r="O198" s="16">
        <f t="shared" si="237"/>
        <v>0.44776119402985076</v>
      </c>
      <c r="P198" s="16">
        <f t="shared" si="238"/>
        <v>0.51851851851851849</v>
      </c>
      <c r="Q198" s="16">
        <f t="shared" si="239"/>
        <v>4.4136875919166096E-2</v>
      </c>
      <c r="R198" s="19">
        <v>187</v>
      </c>
      <c r="S198" s="15">
        <f t="shared" si="240"/>
        <v>44188</v>
      </c>
      <c r="T198" s="16">
        <f t="shared" si="273"/>
        <v>0.51125000000000009</v>
      </c>
      <c r="U198" s="16">
        <f t="shared" si="275"/>
        <v>0.48534031413612561</v>
      </c>
      <c r="V198" s="16">
        <f t="shared" si="276"/>
        <v>0.50582524271844653</v>
      </c>
      <c r="W198" s="16">
        <f t="shared" si="277"/>
        <v>0.34583333333333333</v>
      </c>
      <c r="X198" s="16">
        <f t="shared" si="278"/>
        <v>0.5208955223880597</v>
      </c>
      <c r="Y198" s="16">
        <f t="shared" si="279"/>
        <v>0.52222222222222225</v>
      </c>
      <c r="Z198" s="16">
        <f t="shared" si="280"/>
        <v>5.6066942869607429E-2</v>
      </c>
      <c r="AB198" s="15">
        <f t="shared" si="241"/>
        <v>44188</v>
      </c>
      <c r="AC198" s="16">
        <f t="shared" si="281"/>
        <v>9.1185638779876594</v>
      </c>
      <c r="AD198" s="16">
        <f t="shared" si="281"/>
        <v>8.6564433389004556</v>
      </c>
      <c r="AE198" s="16">
        <f t="shared" si="297"/>
        <v>9.0218088739887854</v>
      </c>
      <c r="AF198" s="16">
        <f t="shared" si="298"/>
        <v>6.1682216941562809</v>
      </c>
      <c r="AG198" s="16">
        <f t="shared" si="299"/>
        <v>9.290599696143321</v>
      </c>
      <c r="AH198" s="16">
        <f t="shared" si="300"/>
        <v>9.3142624779227372</v>
      </c>
      <c r="AJ198" s="15">
        <f t="shared" si="242"/>
        <v>44197</v>
      </c>
      <c r="AK198" s="16">
        <f t="shared" ref="AK198" si="334">Y207</f>
        <v>0.59999999999999987</v>
      </c>
      <c r="AL198" s="16">
        <f t="shared" si="244"/>
        <v>0.1019841733689443</v>
      </c>
      <c r="AM198" s="16">
        <f t="shared" si="245"/>
        <v>5.8832658066404333</v>
      </c>
      <c r="AO198" s="15">
        <f t="shared" si="246"/>
        <v>44197</v>
      </c>
      <c r="AP198" s="16">
        <f t="shared" si="247"/>
        <v>0.30298507462686575</v>
      </c>
      <c r="AQ198" s="16">
        <f t="shared" si="248"/>
        <v>0.1019841733689443</v>
      </c>
      <c r="AR198" s="16">
        <f t="shared" si="249"/>
        <v>2.9709028824577324</v>
      </c>
      <c r="AT198" s="15">
        <f t="shared" si="250"/>
        <v>44197</v>
      </c>
      <c r="AU198" s="16">
        <f t="shared" si="251"/>
        <v>0.46499999999999986</v>
      </c>
      <c r="AV198" s="16">
        <f t="shared" si="252"/>
        <v>0.1019841733689443</v>
      </c>
      <c r="AW198" s="16">
        <f t="shared" si="253"/>
        <v>4.5595310001463352</v>
      </c>
      <c r="AY198" s="15">
        <f t="shared" si="254"/>
        <v>44197</v>
      </c>
      <c r="AZ198" s="16">
        <f t="shared" si="255"/>
        <v>0.48062827225130889</v>
      </c>
      <c r="BA198" s="16">
        <f t="shared" si="256"/>
        <v>0.1019841733689443</v>
      </c>
      <c r="BB198" s="16">
        <f t="shared" si="257"/>
        <v>4.7127731330679916</v>
      </c>
      <c r="BD198" s="15">
        <f t="shared" si="258"/>
        <v>44197</v>
      </c>
      <c r="BE198" s="16">
        <f t="shared" si="259"/>
        <v>0.3263888888888889</v>
      </c>
      <c r="BF198" s="16">
        <f t="shared" si="260"/>
        <v>0.1019841733689443</v>
      </c>
      <c r="BG198" s="16">
        <f t="shared" si="261"/>
        <v>3.2003876494456067</v>
      </c>
      <c r="BI198" s="15">
        <f t="shared" si="262"/>
        <v>44197</v>
      </c>
      <c r="BJ198" s="16">
        <f t="shared" si="263"/>
        <v>0.55048543689320384</v>
      </c>
      <c r="BK198" s="16">
        <f t="shared" si="264"/>
        <v>0.1019841733689443</v>
      </c>
      <c r="BL198" s="16">
        <f t="shared" si="265"/>
        <v>5.3977535798788443</v>
      </c>
    </row>
    <row r="199" spans="1:64" x14ac:dyDescent="0.25">
      <c r="A199" s="10">
        <v>44189</v>
      </c>
      <c r="B199" s="11">
        <v>14</v>
      </c>
      <c r="C199" s="11">
        <v>49</v>
      </c>
      <c r="D199" s="11">
        <v>26</v>
      </c>
      <c r="E199" s="11">
        <v>-55</v>
      </c>
      <c r="F199" s="11">
        <v>-38</v>
      </c>
      <c r="G199" s="11">
        <v>14</v>
      </c>
      <c r="H199" s="39">
        <v>4.1469879587467499E-2</v>
      </c>
      <c r="J199" s="15">
        <f t="shared" si="232"/>
        <v>44189</v>
      </c>
      <c r="K199" s="16">
        <f t="shared" si="233"/>
        <v>0.61875000000000002</v>
      </c>
      <c r="L199" s="16">
        <f t="shared" si="234"/>
        <v>0.66492146596858637</v>
      </c>
      <c r="M199" s="16">
        <f t="shared" si="235"/>
        <v>0.65048543689320393</v>
      </c>
      <c r="N199" s="16">
        <f t="shared" si="236"/>
        <v>0.3888888888888889</v>
      </c>
      <c r="O199" s="16">
        <f t="shared" si="237"/>
        <v>0.26865671641791045</v>
      </c>
      <c r="P199" s="16">
        <f t="shared" si="238"/>
        <v>0.55555555555555558</v>
      </c>
      <c r="Q199" s="16">
        <f t="shared" si="239"/>
        <v>5.649771440993652E-2</v>
      </c>
      <c r="R199" s="19">
        <v>188</v>
      </c>
      <c r="S199" s="15">
        <f t="shared" si="240"/>
        <v>44189</v>
      </c>
      <c r="T199" s="16">
        <f t="shared" si="273"/>
        <v>0.52250000000000008</v>
      </c>
      <c r="U199" s="16">
        <f t="shared" si="275"/>
        <v>0.50261780104712039</v>
      </c>
      <c r="V199" s="16">
        <f t="shared" si="276"/>
        <v>0.52621359223300967</v>
      </c>
      <c r="W199" s="16">
        <f t="shared" si="277"/>
        <v>0.34861111111111109</v>
      </c>
      <c r="X199" s="16">
        <f t="shared" si="278"/>
        <v>0.49253731343283585</v>
      </c>
      <c r="Y199" s="16">
        <f t="shared" si="279"/>
        <v>0.52592592592592591</v>
      </c>
      <c r="Z199" s="16">
        <f t="shared" si="280"/>
        <v>5.3741337818292476E-2</v>
      </c>
      <c r="AB199" s="15">
        <f t="shared" si="241"/>
        <v>44189</v>
      </c>
      <c r="AC199" s="16">
        <f t="shared" si="281"/>
        <v>9.7224970797461534</v>
      </c>
      <c r="AD199" s="16">
        <f t="shared" si="281"/>
        <v>9.3525360821226027</v>
      </c>
      <c r="AE199" s="16">
        <f t="shared" si="297"/>
        <v>9.7915983039390788</v>
      </c>
      <c r="AF199" s="16">
        <f t="shared" si="298"/>
        <v>6.4868335114733755</v>
      </c>
      <c r="AG199" s="16">
        <f t="shared" si="299"/>
        <v>9.1649618976397349</v>
      </c>
      <c r="AH199" s="16">
        <f t="shared" si="300"/>
        <v>9.7862455100049868</v>
      </c>
      <c r="AJ199" s="15">
        <f t="shared" si="242"/>
        <v>44198</v>
      </c>
      <c r="AK199" s="16">
        <f t="shared" ref="AK199" si="335">Y208</f>
        <v>0.59259259259259256</v>
      </c>
      <c r="AL199" s="16">
        <f t="shared" si="244"/>
        <v>0.10134217957947234</v>
      </c>
      <c r="AM199" s="16">
        <f t="shared" si="245"/>
        <v>5.8474427435013139</v>
      </c>
      <c r="AO199" s="15">
        <f t="shared" si="246"/>
        <v>44198</v>
      </c>
      <c r="AP199" s="16">
        <f t="shared" si="247"/>
        <v>0.31641791044776124</v>
      </c>
      <c r="AQ199" s="16">
        <f t="shared" si="248"/>
        <v>0.10134217957947234</v>
      </c>
      <c r="AR199" s="16">
        <f t="shared" si="249"/>
        <v>3.1222725992352172</v>
      </c>
      <c r="AT199" s="15">
        <f t="shared" si="250"/>
        <v>44198</v>
      </c>
      <c r="AU199" s="16">
        <f t="shared" si="251"/>
        <v>0.448125</v>
      </c>
      <c r="AV199" s="16">
        <f t="shared" si="252"/>
        <v>0.10134217957947234</v>
      </c>
      <c r="AW199" s="16">
        <f t="shared" si="253"/>
        <v>4.4219001590407006</v>
      </c>
      <c r="AY199" s="15">
        <f t="shared" si="254"/>
        <v>44198</v>
      </c>
      <c r="AZ199" s="16">
        <f t="shared" si="255"/>
        <v>0.4701570680628272</v>
      </c>
      <c r="BA199" s="16">
        <f t="shared" si="256"/>
        <v>0.10134217957947234</v>
      </c>
      <c r="BB199" s="16">
        <f t="shared" si="257"/>
        <v>4.6393029044153424</v>
      </c>
      <c r="BD199" s="15">
        <f t="shared" si="258"/>
        <v>44198</v>
      </c>
      <c r="BE199" s="16">
        <f t="shared" si="259"/>
        <v>0.32361111111111107</v>
      </c>
      <c r="BF199" s="16">
        <f t="shared" si="260"/>
        <v>0.10134217957947234</v>
      </c>
      <c r="BG199" s="16">
        <f t="shared" si="261"/>
        <v>3.1932519357089206</v>
      </c>
      <c r="BI199" s="15">
        <f t="shared" si="262"/>
        <v>44198</v>
      </c>
      <c r="BJ199" s="16">
        <f t="shared" si="263"/>
        <v>0.56116504854368932</v>
      </c>
      <c r="BK199" s="16">
        <f t="shared" si="264"/>
        <v>0.10134217957947234</v>
      </c>
      <c r="BL199" s="16">
        <f t="shared" si="265"/>
        <v>5.5373295785850436</v>
      </c>
    </row>
    <row r="200" spans="1:64" x14ac:dyDescent="0.25">
      <c r="A200" s="10">
        <v>44190</v>
      </c>
      <c r="B200" s="11">
        <v>-36</v>
      </c>
      <c r="C200" s="11">
        <v>-11</v>
      </c>
      <c r="D200" s="11">
        <v>11</v>
      </c>
      <c r="E200" s="11">
        <v>-67</v>
      </c>
      <c r="F200" s="11">
        <v>-48</v>
      </c>
      <c r="G200" s="11">
        <v>20</v>
      </c>
      <c r="H200" s="39">
        <v>5.8774540165753703E-2</v>
      </c>
      <c r="J200" s="15">
        <f t="shared" si="232"/>
        <v>44190</v>
      </c>
      <c r="K200" s="16">
        <f t="shared" si="233"/>
        <v>0.30625000000000002</v>
      </c>
      <c r="L200" s="16">
        <f t="shared" si="234"/>
        <v>0.35078534031413611</v>
      </c>
      <c r="M200" s="16">
        <f t="shared" si="235"/>
        <v>0.50485436893203883</v>
      </c>
      <c r="N200" s="16">
        <f t="shared" si="236"/>
        <v>0.22222222222222221</v>
      </c>
      <c r="O200" s="16">
        <f t="shared" si="237"/>
        <v>0.11940298507462686</v>
      </c>
      <c r="P200" s="16">
        <f t="shared" si="238"/>
        <v>0.77777777777777779</v>
      </c>
      <c r="Q200" s="16">
        <f t="shared" si="239"/>
        <v>8.0073229483492728E-2</v>
      </c>
      <c r="R200" s="19">
        <v>189</v>
      </c>
      <c r="S200" s="15">
        <f t="shared" si="240"/>
        <v>44190</v>
      </c>
      <c r="T200" s="16">
        <f t="shared" si="273"/>
        <v>0.50937500000000013</v>
      </c>
      <c r="U200" s="16">
        <f t="shared" si="275"/>
        <v>0.49214659685863876</v>
      </c>
      <c r="V200" s="16">
        <f t="shared" si="276"/>
        <v>0.5300970873786407</v>
      </c>
      <c r="W200" s="16">
        <f t="shared" si="277"/>
        <v>0.33611111111111114</v>
      </c>
      <c r="X200" s="16">
        <f t="shared" si="278"/>
        <v>0.45373134328358217</v>
      </c>
      <c r="Y200" s="16">
        <f t="shared" si="279"/>
        <v>0.54814814814814805</v>
      </c>
      <c r="Z200" s="16">
        <f t="shared" si="280"/>
        <v>5.7122810707362859E-2</v>
      </c>
      <c r="AB200" s="15">
        <f t="shared" si="241"/>
        <v>44190</v>
      </c>
      <c r="AC200" s="16">
        <f t="shared" si="281"/>
        <v>8.9171907630648874</v>
      </c>
      <c r="AD200" s="16">
        <f t="shared" si="281"/>
        <v>8.6155879020008275</v>
      </c>
      <c r="AE200" s="16">
        <f t="shared" si="297"/>
        <v>9.2799545543075617</v>
      </c>
      <c r="AF200" s="16">
        <f t="shared" si="298"/>
        <v>5.8840086289344304</v>
      </c>
      <c r="AG200" s="16">
        <f t="shared" si="299"/>
        <v>7.9430850419462704</v>
      </c>
      <c r="AH200" s="16">
        <f t="shared" si="300"/>
        <v>9.5959589761134492</v>
      </c>
      <c r="AJ200" s="15">
        <f t="shared" si="242"/>
        <v>44199</v>
      </c>
      <c r="AK200" s="16">
        <f t="shared" ref="AK200" si="336">Y209</f>
        <v>0.61111111111111105</v>
      </c>
      <c r="AL200" s="16">
        <f t="shared" si="244"/>
        <v>0.10770757512221033</v>
      </c>
      <c r="AM200" s="16">
        <f t="shared" si="245"/>
        <v>5.6737988058659221</v>
      </c>
      <c r="AO200" s="15">
        <f t="shared" si="246"/>
        <v>44199</v>
      </c>
      <c r="AP200" s="16">
        <f t="shared" si="247"/>
        <v>0.31791044776119409</v>
      </c>
      <c r="AQ200" s="16">
        <f t="shared" si="248"/>
        <v>0.10770757512221033</v>
      </c>
      <c r="AR200" s="16">
        <f t="shared" si="249"/>
        <v>2.9516071399850681</v>
      </c>
      <c r="AT200" s="15">
        <f t="shared" si="250"/>
        <v>44199</v>
      </c>
      <c r="AU200" s="16">
        <f t="shared" si="251"/>
        <v>0.39437500000000003</v>
      </c>
      <c r="AV200" s="16">
        <f t="shared" si="252"/>
        <v>0.10770757512221033</v>
      </c>
      <c r="AW200" s="16">
        <f t="shared" si="253"/>
        <v>3.6615344793764293</v>
      </c>
      <c r="AY200" s="15">
        <f t="shared" si="254"/>
        <v>44199</v>
      </c>
      <c r="AZ200" s="16">
        <f t="shared" si="255"/>
        <v>0.41675392670157063</v>
      </c>
      <c r="BA200" s="16">
        <f t="shared" si="256"/>
        <v>0.10770757512221033</v>
      </c>
      <c r="BB200" s="16">
        <f t="shared" si="257"/>
        <v>3.8693093427152276</v>
      </c>
      <c r="BD200" s="15">
        <f t="shared" si="258"/>
        <v>44199</v>
      </c>
      <c r="BE200" s="16">
        <f t="shared" si="259"/>
        <v>0.30694444444444446</v>
      </c>
      <c r="BF200" s="16">
        <f t="shared" si="260"/>
        <v>0.10770757512221033</v>
      </c>
      <c r="BG200" s="16">
        <f t="shared" si="261"/>
        <v>2.8497944002190203</v>
      </c>
      <c r="BI200" s="15">
        <f t="shared" si="262"/>
        <v>44199</v>
      </c>
      <c r="BJ200" s="16">
        <f t="shared" si="263"/>
        <v>0.53980582524271847</v>
      </c>
      <c r="BK200" s="16">
        <f t="shared" si="264"/>
        <v>0.10770757512221033</v>
      </c>
      <c r="BL200" s="16">
        <f t="shared" si="265"/>
        <v>5.0117721490826268</v>
      </c>
    </row>
    <row r="201" spans="1:64" x14ac:dyDescent="0.25">
      <c r="A201" s="10">
        <v>44191</v>
      </c>
      <c r="B201" s="11">
        <v>-7</v>
      </c>
      <c r="C201" s="11">
        <v>13</v>
      </c>
      <c r="D201" s="11">
        <v>19</v>
      </c>
      <c r="E201" s="11">
        <v>-60</v>
      </c>
      <c r="F201" s="11">
        <v>-14</v>
      </c>
      <c r="G201" s="11">
        <v>12</v>
      </c>
      <c r="H201" s="39">
        <v>7.0827917520736496E-3</v>
      </c>
      <c r="J201" s="15">
        <f t="shared" si="232"/>
        <v>44191</v>
      </c>
      <c r="K201" s="16">
        <f t="shared" si="233"/>
        <v>0.48749999999999999</v>
      </c>
      <c r="L201" s="16">
        <f t="shared" si="234"/>
        <v>0.47643979057591623</v>
      </c>
      <c r="M201" s="16">
        <f t="shared" si="235"/>
        <v>0.58252427184466016</v>
      </c>
      <c r="N201" s="16">
        <f t="shared" si="236"/>
        <v>0.31944444444444442</v>
      </c>
      <c r="O201" s="16">
        <f t="shared" si="237"/>
        <v>0.62686567164179108</v>
      </c>
      <c r="P201" s="16">
        <f t="shared" si="238"/>
        <v>0.48148148148148145</v>
      </c>
      <c r="Q201" s="16">
        <f t="shared" si="239"/>
        <v>9.6494503869898555E-3</v>
      </c>
      <c r="R201" s="19">
        <v>190</v>
      </c>
      <c r="S201" s="15">
        <f t="shared" si="240"/>
        <v>44191</v>
      </c>
      <c r="T201" s="16">
        <f t="shared" si="273"/>
        <v>0.49750000000000005</v>
      </c>
      <c r="U201" s="16">
        <f t="shared" si="275"/>
        <v>0.48115183246073301</v>
      </c>
      <c r="V201" s="16">
        <f t="shared" si="276"/>
        <v>0.53786407766990285</v>
      </c>
      <c r="W201" s="16">
        <f t="shared" si="277"/>
        <v>0.33194444444444449</v>
      </c>
      <c r="X201" s="16">
        <f t="shared" si="278"/>
        <v>0.46119402985074631</v>
      </c>
      <c r="Y201" s="16">
        <f t="shared" si="279"/>
        <v>0.54814814814814816</v>
      </c>
      <c r="Z201" s="16">
        <f t="shared" si="280"/>
        <v>5.424401890380888E-2</v>
      </c>
      <c r="AB201" s="15">
        <f t="shared" si="241"/>
        <v>44191</v>
      </c>
      <c r="AC201" s="16">
        <f t="shared" si="281"/>
        <v>9.1715180780063257</v>
      </c>
      <c r="AD201" s="16">
        <f t="shared" si="281"/>
        <v>8.8701361400592624</v>
      </c>
      <c r="AE201" s="16">
        <f t="shared" si="297"/>
        <v>9.9156384157984174</v>
      </c>
      <c r="AF201" s="16">
        <f t="shared" si="298"/>
        <v>6.1194662776200781</v>
      </c>
      <c r="AG201" s="16">
        <f t="shared" si="299"/>
        <v>8.5022098135572026</v>
      </c>
      <c r="AH201" s="16">
        <f t="shared" si="300"/>
        <v>10.105227437520464</v>
      </c>
      <c r="AJ201" s="15">
        <f t="shared" si="242"/>
        <v>44200</v>
      </c>
      <c r="AK201" s="16">
        <f t="shared" ref="AK201" si="337">Y210</f>
        <v>0.58148148148148149</v>
      </c>
      <c r="AL201" s="16">
        <f t="shared" si="244"/>
        <v>0.13185110259421978</v>
      </c>
      <c r="AM201" s="16">
        <f t="shared" si="245"/>
        <v>4.410137420473669</v>
      </c>
      <c r="AO201" s="15">
        <f t="shared" si="246"/>
        <v>44200</v>
      </c>
      <c r="AP201" s="16">
        <f t="shared" si="247"/>
        <v>0.36119402985074628</v>
      </c>
      <c r="AQ201" s="16">
        <f t="shared" si="248"/>
        <v>0.13185110259421978</v>
      </c>
      <c r="AR201" s="16">
        <f t="shared" si="249"/>
        <v>2.7394084899111086</v>
      </c>
      <c r="AT201" s="15">
        <f t="shared" si="250"/>
        <v>44200</v>
      </c>
      <c r="AU201" s="16">
        <f t="shared" si="251"/>
        <v>0.41999999999999993</v>
      </c>
      <c r="AV201" s="16">
        <f t="shared" si="252"/>
        <v>0.13185110259421978</v>
      </c>
      <c r="AW201" s="16">
        <f t="shared" si="253"/>
        <v>3.1854113597561398</v>
      </c>
      <c r="AY201" s="15">
        <f t="shared" si="254"/>
        <v>44200</v>
      </c>
      <c r="AZ201" s="16">
        <f t="shared" si="255"/>
        <v>0.43664921465968581</v>
      </c>
      <c r="BA201" s="16">
        <f t="shared" si="256"/>
        <v>0.13185110259421978</v>
      </c>
      <c r="BB201" s="16">
        <f t="shared" si="257"/>
        <v>3.3116842109656206</v>
      </c>
      <c r="BD201" s="15">
        <f t="shared" si="258"/>
        <v>44200</v>
      </c>
      <c r="BE201" s="16">
        <f t="shared" si="259"/>
        <v>0.32222222222222224</v>
      </c>
      <c r="BF201" s="16">
        <f t="shared" si="260"/>
        <v>0.13185110259421978</v>
      </c>
      <c r="BG201" s="16">
        <f t="shared" si="261"/>
        <v>2.4438341119822242</v>
      </c>
      <c r="BI201" s="15">
        <f t="shared" si="262"/>
        <v>44200</v>
      </c>
      <c r="BJ201" s="16">
        <f t="shared" si="263"/>
        <v>0.53883495145631077</v>
      </c>
      <c r="BK201" s="16">
        <f t="shared" si="264"/>
        <v>0.13185110259421978</v>
      </c>
      <c r="BL201" s="16">
        <f t="shared" si="265"/>
        <v>4.0866927985775732</v>
      </c>
    </row>
    <row r="202" spans="1:64" x14ac:dyDescent="0.25">
      <c r="A202" s="10">
        <v>44192</v>
      </c>
      <c r="B202" s="11">
        <v>-72</v>
      </c>
      <c r="C202" s="11">
        <v>-44</v>
      </c>
      <c r="D202" s="11">
        <v>5</v>
      </c>
      <c r="E202" s="11">
        <v>-68</v>
      </c>
      <c r="F202" s="11">
        <v>-36</v>
      </c>
      <c r="G202" s="11">
        <v>19</v>
      </c>
      <c r="H202" s="39">
        <v>1.9824335353067001E-2</v>
      </c>
      <c r="J202" s="15">
        <f t="shared" si="232"/>
        <v>44192</v>
      </c>
      <c r="K202" s="16">
        <f t="shared" si="233"/>
        <v>8.1250000000000003E-2</v>
      </c>
      <c r="L202" s="16">
        <f t="shared" si="234"/>
        <v>0.17801047120418848</v>
      </c>
      <c r="M202" s="16">
        <f t="shared" si="235"/>
        <v>0.44660194174757284</v>
      </c>
      <c r="N202" s="16">
        <f t="shared" si="236"/>
        <v>0.20833333333333334</v>
      </c>
      <c r="O202" s="16">
        <f t="shared" si="237"/>
        <v>0.29850746268656714</v>
      </c>
      <c r="P202" s="16">
        <f t="shared" si="238"/>
        <v>0.7407407407407407</v>
      </c>
      <c r="Q202" s="16">
        <f t="shared" si="239"/>
        <v>2.7008268369384622E-2</v>
      </c>
      <c r="R202" s="19">
        <v>191</v>
      </c>
      <c r="S202" s="15">
        <f t="shared" si="240"/>
        <v>44192</v>
      </c>
      <c r="T202" s="16">
        <f t="shared" si="273"/>
        <v>0.44499999999999995</v>
      </c>
      <c r="U202" s="16">
        <f t="shared" si="275"/>
        <v>0.44450261780104705</v>
      </c>
      <c r="V202" s="16">
        <f t="shared" si="276"/>
        <v>0.52912621359223289</v>
      </c>
      <c r="W202" s="16">
        <f t="shared" si="277"/>
        <v>0.31944444444444453</v>
      </c>
      <c r="X202" s="16">
        <f t="shared" si="278"/>
        <v>0.43582089552238801</v>
      </c>
      <c r="Y202" s="16">
        <f t="shared" si="279"/>
        <v>0.57037037037037031</v>
      </c>
      <c r="Z202" s="16">
        <f t="shared" si="280"/>
        <v>5.0064787730859615E-2</v>
      </c>
      <c r="AB202" s="15">
        <f t="shared" si="241"/>
        <v>44192</v>
      </c>
      <c r="AC202" s="16">
        <f t="shared" si="281"/>
        <v>8.8884827074919333</v>
      </c>
      <c r="AD202" s="16">
        <f t="shared" si="281"/>
        <v>8.8785479365382081</v>
      </c>
      <c r="AE202" s="16">
        <f t="shared" si="297"/>
        <v>10.568829662011787</v>
      </c>
      <c r="AF202" s="16">
        <f t="shared" si="298"/>
        <v>6.3806211695478936</v>
      </c>
      <c r="AG202" s="16">
        <f t="shared" si="299"/>
        <v>8.7051381874480764</v>
      </c>
      <c r="AH202" s="16">
        <f t="shared" si="300"/>
        <v>11.392645334613047</v>
      </c>
      <c r="AJ202" s="15">
        <f t="shared" si="242"/>
        <v>44201</v>
      </c>
      <c r="AK202" s="16">
        <f t="shared" ref="AK202" si="338">Y211</f>
        <v>0.58518518518518514</v>
      </c>
      <c r="AL202" s="16">
        <f t="shared" si="244"/>
        <v>0.13362485021115372</v>
      </c>
      <c r="AM202" s="16">
        <f t="shared" si="245"/>
        <v>4.3793140591774407</v>
      </c>
      <c r="AO202" s="15">
        <f t="shared" si="246"/>
        <v>44201</v>
      </c>
      <c r="AP202" s="16">
        <f t="shared" si="247"/>
        <v>0.35074626865671643</v>
      </c>
      <c r="AQ202" s="16">
        <f t="shared" si="248"/>
        <v>0.13362485021115372</v>
      </c>
      <c r="AR202" s="16">
        <f t="shared" si="249"/>
        <v>2.6248580866692675</v>
      </c>
      <c r="AT202" s="15">
        <f t="shared" si="250"/>
        <v>44201</v>
      </c>
      <c r="AU202" s="16">
        <f t="shared" si="251"/>
        <v>0.42249999999999999</v>
      </c>
      <c r="AV202" s="16">
        <f t="shared" si="252"/>
        <v>0.13362485021115372</v>
      </c>
      <c r="AW202" s="16">
        <f t="shared" si="253"/>
        <v>3.1618370335485229</v>
      </c>
      <c r="AY202" s="15">
        <f t="shared" si="254"/>
        <v>44201</v>
      </c>
      <c r="AZ202" s="16">
        <f t="shared" si="255"/>
        <v>0.437696335078534</v>
      </c>
      <c r="BA202" s="16">
        <f t="shared" si="256"/>
        <v>0.13362485021115372</v>
      </c>
      <c r="BB202" s="16">
        <f t="shared" si="257"/>
        <v>3.2755609034314137</v>
      </c>
      <c r="BD202" s="15">
        <f t="shared" si="258"/>
        <v>44201</v>
      </c>
      <c r="BE202" s="16">
        <f t="shared" si="259"/>
        <v>0.32916666666666666</v>
      </c>
      <c r="BF202" s="16">
        <f t="shared" si="260"/>
        <v>0.13362485021115372</v>
      </c>
      <c r="BG202" s="16">
        <f t="shared" si="261"/>
        <v>2.4633641582873107</v>
      </c>
      <c r="BI202" s="15">
        <f t="shared" si="262"/>
        <v>44201</v>
      </c>
      <c r="BJ202" s="16">
        <f t="shared" si="263"/>
        <v>0.53398058252427194</v>
      </c>
      <c r="BK202" s="16">
        <f t="shared" si="264"/>
        <v>0.13362485021115372</v>
      </c>
      <c r="BL202" s="16">
        <f t="shared" si="265"/>
        <v>3.9961173515291271</v>
      </c>
    </row>
    <row r="203" spans="1:64" x14ac:dyDescent="0.25">
      <c r="A203" s="10">
        <v>44193</v>
      </c>
      <c r="B203" s="11">
        <v>13</v>
      </c>
      <c r="C203" s="11">
        <v>25</v>
      </c>
      <c r="D203" s="11">
        <v>17</v>
      </c>
      <c r="E203" s="11">
        <v>-56</v>
      </c>
      <c r="F203" s="11">
        <v>-27</v>
      </c>
      <c r="G203" s="11">
        <v>13</v>
      </c>
      <c r="H203" s="39">
        <v>7.5338839754685694E-2</v>
      </c>
      <c r="J203" s="15">
        <f t="shared" si="232"/>
        <v>44193</v>
      </c>
      <c r="K203" s="16">
        <f t="shared" si="233"/>
        <v>0.61250000000000004</v>
      </c>
      <c r="L203" s="16">
        <f t="shared" si="234"/>
        <v>0.53926701570680624</v>
      </c>
      <c r="M203" s="16">
        <f t="shared" si="235"/>
        <v>0.56310679611650483</v>
      </c>
      <c r="N203" s="16">
        <f t="shared" si="236"/>
        <v>0.375</v>
      </c>
      <c r="O203" s="16">
        <f t="shared" si="237"/>
        <v>0.43283582089552236</v>
      </c>
      <c r="P203" s="16">
        <f t="shared" si="238"/>
        <v>0.51851851851851849</v>
      </c>
      <c r="Q203" s="16">
        <f t="shared" si="239"/>
        <v>0.10264009191197511</v>
      </c>
      <c r="R203" s="19">
        <v>192</v>
      </c>
      <c r="S203" s="15">
        <f t="shared" si="240"/>
        <v>44193</v>
      </c>
      <c r="T203" s="16">
        <f t="shared" si="273"/>
        <v>0.45187499999999992</v>
      </c>
      <c r="U203" s="16">
        <f t="shared" si="275"/>
        <v>0.44659685863874349</v>
      </c>
      <c r="V203" s="16">
        <f t="shared" si="276"/>
        <v>0.53592233009708734</v>
      </c>
      <c r="W203" s="16">
        <f t="shared" si="277"/>
        <v>0.32083333333333336</v>
      </c>
      <c r="X203" s="16">
        <f t="shared" si="278"/>
        <v>0.42089552238805972</v>
      </c>
      <c r="Y203" s="16">
        <f t="shared" si="279"/>
        <v>0.56296296296296289</v>
      </c>
      <c r="Z203" s="16">
        <f t="shared" si="280"/>
        <v>5.8734634894308232E-2</v>
      </c>
      <c r="AB203" s="15">
        <f t="shared" si="241"/>
        <v>44193</v>
      </c>
      <c r="AC203" s="16">
        <f t="shared" si="281"/>
        <v>7.6935014717149377</v>
      </c>
      <c r="AD203" s="16">
        <f t="shared" si="281"/>
        <v>7.6036372651738677</v>
      </c>
      <c r="AE203" s="16">
        <f t="shared" si="297"/>
        <v>9.124468570571155</v>
      </c>
      <c r="AF203" s="16">
        <f t="shared" si="298"/>
        <v>5.4624215151871862</v>
      </c>
      <c r="AG203" s="16">
        <f t="shared" si="299"/>
        <v>7.1660532690030774</v>
      </c>
      <c r="AH203" s="16">
        <f t="shared" si="300"/>
        <v>9.5848550684958393</v>
      </c>
      <c r="AJ203" s="15">
        <f t="shared" si="242"/>
        <v>44202</v>
      </c>
      <c r="AK203" s="16">
        <f t="shared" ref="AK203" si="339">Y212</f>
        <v>0.57037037037037031</v>
      </c>
      <c r="AL203" s="16">
        <f t="shared" si="244"/>
        <v>0.15809655959590901</v>
      </c>
      <c r="AM203" s="16">
        <f t="shared" si="245"/>
        <v>3.6077342342440795</v>
      </c>
      <c r="AO203" s="15">
        <f t="shared" si="246"/>
        <v>44202</v>
      </c>
      <c r="AP203" s="16">
        <f t="shared" si="247"/>
        <v>0.37462686567164177</v>
      </c>
      <c r="AQ203" s="16">
        <f t="shared" si="248"/>
        <v>0.15809655959590901</v>
      </c>
      <c r="AR203" s="16">
        <f t="shared" si="249"/>
        <v>2.3696079574987525</v>
      </c>
      <c r="AT203" s="15">
        <f t="shared" si="250"/>
        <v>44202</v>
      </c>
      <c r="AU203" s="16">
        <f t="shared" si="251"/>
        <v>0.46812499999999996</v>
      </c>
      <c r="AV203" s="16">
        <f t="shared" si="252"/>
        <v>0.15809655959590901</v>
      </c>
      <c r="AW203" s="16">
        <f t="shared" si="253"/>
        <v>2.9610068757758938</v>
      </c>
      <c r="AY203" s="15">
        <f t="shared" si="254"/>
        <v>44202</v>
      </c>
      <c r="AZ203" s="16">
        <f t="shared" si="255"/>
        <v>0.47643979057591623</v>
      </c>
      <c r="BA203" s="16">
        <f t="shared" si="256"/>
        <v>0.15809655959590901</v>
      </c>
      <c r="BB203" s="16">
        <f t="shared" si="257"/>
        <v>3.0135999910035034</v>
      </c>
      <c r="BD203" s="15">
        <f t="shared" si="258"/>
        <v>44202</v>
      </c>
      <c r="BE203" s="16">
        <f t="shared" si="259"/>
        <v>0.33611111111111114</v>
      </c>
      <c r="BF203" s="16">
        <f t="shared" si="260"/>
        <v>0.15809655959590901</v>
      </c>
      <c r="BG203" s="16">
        <f t="shared" si="261"/>
        <v>2.1259862451795475</v>
      </c>
      <c r="BI203" s="15">
        <f t="shared" si="262"/>
        <v>44202</v>
      </c>
      <c r="BJ203" s="16">
        <f t="shared" si="263"/>
        <v>0.529126213592233</v>
      </c>
      <c r="BK203" s="16">
        <f t="shared" si="264"/>
        <v>0.15809655959590901</v>
      </c>
      <c r="BL203" s="16">
        <f t="shared" si="265"/>
        <v>3.3468547003468436</v>
      </c>
    </row>
    <row r="204" spans="1:64" x14ac:dyDescent="0.25">
      <c r="A204" s="10">
        <v>44194</v>
      </c>
      <c r="B204" s="11">
        <v>13</v>
      </c>
      <c r="C204" s="11">
        <v>26</v>
      </c>
      <c r="D204" s="11">
        <v>13</v>
      </c>
      <c r="E204" s="11">
        <v>-55</v>
      </c>
      <c r="F204" s="11">
        <v>-28</v>
      </c>
      <c r="G204" s="11">
        <v>13</v>
      </c>
      <c r="H204" s="39">
        <v>0.11674620733581299</v>
      </c>
      <c r="J204" s="15">
        <f t="shared" si="232"/>
        <v>44194</v>
      </c>
      <c r="K204" s="16">
        <f t="shared" si="233"/>
        <v>0.61250000000000004</v>
      </c>
      <c r="L204" s="16">
        <f t="shared" si="234"/>
        <v>0.54450261780104714</v>
      </c>
      <c r="M204" s="16">
        <f t="shared" si="235"/>
        <v>0.52427184466019416</v>
      </c>
      <c r="N204" s="16">
        <f t="shared" si="236"/>
        <v>0.3888888888888889</v>
      </c>
      <c r="O204" s="16">
        <f t="shared" si="237"/>
        <v>0.41791044776119401</v>
      </c>
      <c r="P204" s="16">
        <f t="shared" si="238"/>
        <v>0.51851851851851849</v>
      </c>
      <c r="Q204" s="16">
        <f t="shared" si="239"/>
        <v>0.15905264124507673</v>
      </c>
      <c r="R204" s="19">
        <v>193</v>
      </c>
      <c r="S204" s="15">
        <f t="shared" si="240"/>
        <v>44194</v>
      </c>
      <c r="T204" s="16">
        <f t="shared" si="273"/>
        <v>0.45999999999999996</v>
      </c>
      <c r="U204" s="16">
        <f t="shared" si="275"/>
        <v>0.45026178010471207</v>
      </c>
      <c r="V204" s="16">
        <f t="shared" si="276"/>
        <v>0.52524271844660186</v>
      </c>
      <c r="W204" s="16">
        <f t="shared" si="277"/>
        <v>0.32222222222222224</v>
      </c>
      <c r="X204" s="16">
        <f t="shared" si="278"/>
        <v>0.38507462686567162</v>
      </c>
      <c r="Y204" s="16">
        <f t="shared" si="279"/>
        <v>0.58148148148148138</v>
      </c>
      <c r="Z204" s="16">
        <f t="shared" si="280"/>
        <v>7.2367166267898436E-2</v>
      </c>
      <c r="AB204" s="15">
        <f t="shared" si="241"/>
        <v>44194</v>
      </c>
      <c r="AC204" s="16">
        <f t="shared" si="281"/>
        <v>6.3564738502694791</v>
      </c>
      <c r="AD204" s="16">
        <f t="shared" si="281"/>
        <v>6.2219070239378027</v>
      </c>
      <c r="AE204" s="16">
        <f t="shared" si="297"/>
        <v>7.2580252279353905</v>
      </c>
      <c r="AF204" s="16">
        <f t="shared" si="298"/>
        <v>4.4526024555027757</v>
      </c>
      <c r="AG204" s="16">
        <f t="shared" si="299"/>
        <v>5.3211234697259107</v>
      </c>
      <c r="AH204" s="16">
        <f t="shared" si="300"/>
        <v>8.0351561553325936</v>
      </c>
      <c r="AJ204" s="15">
        <f t="shared" si="242"/>
        <v>44203</v>
      </c>
      <c r="AK204" s="16">
        <f t="shared" ref="AK204" si="340">Y213</f>
        <v>0.57777777777777772</v>
      </c>
      <c r="AL204" s="16">
        <f t="shared" si="244"/>
        <v>0.14783255040471149</v>
      </c>
      <c r="AM204" s="16">
        <f t="shared" si="245"/>
        <v>3.9083258470210609</v>
      </c>
      <c r="AO204" s="15">
        <f t="shared" si="246"/>
        <v>44203</v>
      </c>
      <c r="AP204" s="16">
        <f t="shared" si="247"/>
        <v>0.38805970149253732</v>
      </c>
      <c r="AQ204" s="16">
        <f t="shared" si="248"/>
        <v>0.14783255040471149</v>
      </c>
      <c r="AR204" s="16">
        <f t="shared" si="249"/>
        <v>2.6249949718798171</v>
      </c>
      <c r="AT204" s="15">
        <f t="shared" si="250"/>
        <v>44203</v>
      </c>
      <c r="AU204" s="16">
        <f t="shared" si="251"/>
        <v>0.45937499999999998</v>
      </c>
      <c r="AV204" s="16">
        <f t="shared" si="252"/>
        <v>0.14783255040471149</v>
      </c>
      <c r="AW204" s="16">
        <f t="shared" si="253"/>
        <v>3.1074008988034039</v>
      </c>
      <c r="AY204" s="15">
        <f t="shared" si="254"/>
        <v>44203</v>
      </c>
      <c r="AZ204" s="16">
        <f t="shared" si="255"/>
        <v>0.47539267015706804</v>
      </c>
      <c r="BA204" s="16">
        <f t="shared" si="256"/>
        <v>0.14783255040471149</v>
      </c>
      <c r="BB204" s="16">
        <f t="shared" si="257"/>
        <v>3.2157509889102003</v>
      </c>
      <c r="BD204" s="15">
        <f t="shared" si="258"/>
        <v>44203</v>
      </c>
      <c r="BE204" s="16">
        <f t="shared" si="259"/>
        <v>0.3347222222222222</v>
      </c>
      <c r="BF204" s="16">
        <f t="shared" si="260"/>
        <v>0.14783255040471149</v>
      </c>
      <c r="BG204" s="16">
        <f t="shared" si="261"/>
        <v>2.2641983873367204</v>
      </c>
      <c r="BI204" s="15">
        <f t="shared" si="262"/>
        <v>44203</v>
      </c>
      <c r="BJ204" s="16">
        <f t="shared" si="263"/>
        <v>0.51747572815533982</v>
      </c>
      <c r="BK204" s="16">
        <f t="shared" si="264"/>
        <v>0.14783255040471149</v>
      </c>
      <c r="BL204" s="16">
        <f t="shared" si="265"/>
        <v>3.500418052307698</v>
      </c>
    </row>
    <row r="205" spans="1:64" x14ac:dyDescent="0.25">
      <c r="A205" s="10">
        <v>44195</v>
      </c>
      <c r="B205" s="11">
        <v>13</v>
      </c>
      <c r="C205" s="11">
        <v>39</v>
      </c>
      <c r="D205" s="11">
        <v>15</v>
      </c>
      <c r="E205" s="11">
        <v>-55</v>
      </c>
      <c r="F205" s="11">
        <v>-42</v>
      </c>
      <c r="G205" s="11">
        <v>14</v>
      </c>
      <c r="H205" s="39">
        <v>3.3082929625088901E-2</v>
      </c>
      <c r="J205" s="15">
        <f t="shared" ref="J205:J259" si="341">A205</f>
        <v>44195</v>
      </c>
      <c r="K205" s="16">
        <f t="shared" ref="K205:K259" si="342">(B205-B$6)/B$8</f>
        <v>0.61250000000000004</v>
      </c>
      <c r="L205" s="16">
        <f t="shared" ref="L205:L259" si="343">(C205-C$6)/C$8</f>
        <v>0.61256544502617805</v>
      </c>
      <c r="M205" s="16">
        <f t="shared" ref="M205:M259" si="344">(D205-D$6)/D$8</f>
        <v>0.5436893203883495</v>
      </c>
      <c r="N205" s="16">
        <f t="shared" ref="N205:N259" si="345">(E205-E$6)/E$8</f>
        <v>0.3888888888888889</v>
      </c>
      <c r="O205" s="16">
        <f t="shared" ref="O205:O259" si="346">(F205-F$6)/F$8</f>
        <v>0.20895522388059701</v>
      </c>
      <c r="P205" s="16">
        <f t="shared" ref="P205:P259" si="347">(G205-G$6)/G$8</f>
        <v>0.55555555555555558</v>
      </c>
      <c r="Q205" s="16">
        <f t="shared" ref="Q205:Q259" si="348">(H205-H$6)/H$8</f>
        <v>4.507150559383731E-2</v>
      </c>
      <c r="R205" s="19">
        <v>194</v>
      </c>
      <c r="S205" s="15">
        <f t="shared" ref="S205:S259" si="349">J205</f>
        <v>44195</v>
      </c>
      <c r="T205" s="16">
        <f t="shared" si="273"/>
        <v>0.51374999999999993</v>
      </c>
      <c r="U205" s="16">
        <f t="shared" si="275"/>
        <v>0.49947643979057588</v>
      </c>
      <c r="V205" s="16">
        <f t="shared" si="276"/>
        <v>0.53689320388349504</v>
      </c>
      <c r="W205" s="16">
        <f t="shared" si="277"/>
        <v>0.34027777777777779</v>
      </c>
      <c r="X205" s="16">
        <f t="shared" si="278"/>
        <v>0.37611940298507462</v>
      </c>
      <c r="Y205" s="16">
        <f t="shared" si="279"/>
        <v>0.56296296296296289</v>
      </c>
      <c r="Z205" s="16">
        <f t="shared" si="280"/>
        <v>7.0529545688281445E-2</v>
      </c>
      <c r="AB205" s="15">
        <f t="shared" ref="AB205:AB259" si="350">S205</f>
        <v>44195</v>
      </c>
      <c r="AC205" s="16">
        <f t="shared" si="281"/>
        <v>7.2841813311915322</v>
      </c>
      <c r="AD205" s="16">
        <f t="shared" si="281"/>
        <v>7.081804297990316</v>
      </c>
      <c r="AE205" s="16">
        <f t="shared" si="297"/>
        <v>7.6123162093854289</v>
      </c>
      <c r="AF205" s="16">
        <f t="shared" si="298"/>
        <v>4.8246132093590859</v>
      </c>
      <c r="AG205" s="16">
        <f t="shared" si="299"/>
        <v>5.3327920847158845</v>
      </c>
      <c r="AH205" s="16">
        <f t="shared" si="300"/>
        <v>7.9819451191573432</v>
      </c>
      <c r="AJ205" s="15">
        <f t="shared" ref="AJ205:AJ268" si="351">$S214</f>
        <v>44204</v>
      </c>
      <c r="AK205" s="16">
        <f t="shared" ref="AK205" si="352">Y214</f>
        <v>0.58148148148148138</v>
      </c>
      <c r="AL205" s="16">
        <f t="shared" ref="AL205:AL268" si="353">$Z214</f>
        <v>0.13682791796558011</v>
      </c>
      <c r="AM205" s="16">
        <f t="shared" ref="AM205:AM268" si="354">AH214</f>
        <v>4.2497283458464707</v>
      </c>
      <c r="AO205" s="15">
        <f t="shared" ref="AO205:AO268" si="355">$S214</f>
        <v>44204</v>
      </c>
      <c r="AP205" s="16">
        <f t="shared" ref="AP205:AP268" si="356">X214</f>
        <v>0.40895522388059702</v>
      </c>
      <c r="AQ205" s="16">
        <f t="shared" ref="AQ205:AQ268" si="357">$Z214</f>
        <v>0.13682791796558011</v>
      </c>
      <c r="AR205" s="16">
        <f t="shared" ref="AR205:AR268" si="358">AG214</f>
        <v>2.9888288147706246</v>
      </c>
      <c r="AT205" s="15">
        <f t="shared" ref="AT205:AT268" si="359">$S214</f>
        <v>44204</v>
      </c>
      <c r="AU205" s="16">
        <f t="shared" ref="AU205:AU268" si="360">T214</f>
        <v>0.44874999999999998</v>
      </c>
      <c r="AV205" s="16">
        <f t="shared" ref="AV205:AV268" si="361">$Z214</f>
        <v>0.13682791796558011</v>
      </c>
      <c r="AW205" s="16">
        <f t="shared" ref="AW205:AW268" si="362">AC214</f>
        <v>3.2796669471568349</v>
      </c>
      <c r="AY205" s="15">
        <f t="shared" ref="AY205:AY268" si="363">$S214</f>
        <v>44204</v>
      </c>
      <c r="AZ205" s="16">
        <f t="shared" ref="AZ205:AZ268" si="364">U214</f>
        <v>0.47696335078534025</v>
      </c>
      <c r="BA205" s="16">
        <f t="shared" ref="BA205:BA268" si="365">$Z214</f>
        <v>0.13682791796558011</v>
      </c>
      <c r="BB205" s="16">
        <f t="shared" ref="BB205:BB268" si="366">AD214</f>
        <v>3.4858628113110899</v>
      </c>
      <c r="BD205" s="15">
        <f t="shared" ref="BD205:BD268" si="367">$S214</f>
        <v>44204</v>
      </c>
      <c r="BE205" s="16">
        <f t="shared" ref="BE205:BE268" si="368">W214</f>
        <v>0.33194444444444443</v>
      </c>
      <c r="BF205" s="16">
        <f t="shared" ref="BF205:BF268" si="369">$Z214</f>
        <v>0.13682791796558011</v>
      </c>
      <c r="BG205" s="16">
        <f t="shared" ref="BG205:BG268" si="370">AF214</f>
        <v>2.4259993821432486</v>
      </c>
      <c r="BI205" s="15">
        <f t="shared" ref="BI205:BI268" si="371">$S214</f>
        <v>44204</v>
      </c>
      <c r="BJ205" s="16">
        <f t="shared" ref="BJ205:BJ268" si="372">V214</f>
        <v>0.50873786407766997</v>
      </c>
      <c r="BK205" s="16">
        <f t="shared" ref="BK205:BK268" si="373">$Z214</f>
        <v>0.13682791796558011</v>
      </c>
      <c r="BL205" s="16">
        <f t="shared" ref="BL205:BL268" si="374">AE214</f>
        <v>3.7180852536661857</v>
      </c>
    </row>
    <row r="206" spans="1:64" x14ac:dyDescent="0.25">
      <c r="A206" s="10">
        <v>44196</v>
      </c>
      <c r="B206" s="11">
        <v>6</v>
      </c>
      <c r="C206" s="11">
        <v>50</v>
      </c>
      <c r="D206" s="11">
        <v>28</v>
      </c>
      <c r="E206" s="11">
        <v>-49</v>
      </c>
      <c r="F206" s="11">
        <v>-42</v>
      </c>
      <c r="G206" s="11">
        <v>14</v>
      </c>
      <c r="H206" s="39">
        <v>3.0766876287509199E-2</v>
      </c>
      <c r="J206" s="15">
        <f t="shared" si="341"/>
        <v>44196</v>
      </c>
      <c r="K206" s="16">
        <f t="shared" si="342"/>
        <v>0.56874999999999998</v>
      </c>
      <c r="L206" s="16">
        <f t="shared" si="343"/>
        <v>0.67015706806282727</v>
      </c>
      <c r="M206" s="16">
        <f t="shared" si="344"/>
        <v>0.66990291262135926</v>
      </c>
      <c r="N206" s="16">
        <f t="shared" si="345"/>
        <v>0.47222222222222221</v>
      </c>
      <c r="O206" s="16">
        <f t="shared" si="346"/>
        <v>0.20895522388059701</v>
      </c>
      <c r="P206" s="16">
        <f t="shared" si="347"/>
        <v>0.55555555555555558</v>
      </c>
      <c r="Q206" s="16">
        <f t="shared" si="348"/>
        <v>4.1916161972721452E-2</v>
      </c>
      <c r="R206" s="19">
        <v>195</v>
      </c>
      <c r="S206" s="15">
        <f t="shared" si="349"/>
        <v>44196</v>
      </c>
      <c r="T206" s="16">
        <f t="shared" si="273"/>
        <v>0.50687499999999985</v>
      </c>
      <c r="U206" s="16">
        <f t="shared" si="275"/>
        <v>0.5083769633507853</v>
      </c>
      <c r="V206" s="16">
        <f t="shared" si="276"/>
        <v>0.54951456310679603</v>
      </c>
      <c r="W206" s="16">
        <f t="shared" si="277"/>
        <v>0.35</v>
      </c>
      <c r="X206" s="16">
        <f t="shared" si="278"/>
        <v>0.34925373134328364</v>
      </c>
      <c r="Y206" s="16">
        <f t="shared" si="279"/>
        <v>0.57037037037037019</v>
      </c>
      <c r="Z206" s="16">
        <f t="shared" si="280"/>
        <v>6.1178571747093083E-2</v>
      </c>
      <c r="AB206" s="15">
        <f t="shared" si="350"/>
        <v>44196</v>
      </c>
      <c r="AC206" s="16">
        <f t="shared" si="281"/>
        <v>8.2851721693565707</v>
      </c>
      <c r="AD206" s="16">
        <f t="shared" si="281"/>
        <v>8.3097226501522723</v>
      </c>
      <c r="AE206" s="16">
        <f t="shared" si="297"/>
        <v>8.9821410898319378</v>
      </c>
      <c r="AF206" s="16">
        <f t="shared" si="298"/>
        <v>5.7209573549194586</v>
      </c>
      <c r="AG206" s="16">
        <f t="shared" si="299"/>
        <v>5.7087591516040668</v>
      </c>
      <c r="AH206" s="16">
        <f t="shared" si="300"/>
        <v>9.3230416154243017</v>
      </c>
      <c r="AJ206" s="15">
        <f t="shared" si="351"/>
        <v>44205</v>
      </c>
      <c r="AK206" s="16">
        <f t="shared" ref="AK206" si="375">Y215</f>
        <v>0.56296296296296289</v>
      </c>
      <c r="AL206" s="16">
        <f t="shared" si="353"/>
        <v>0.13679249877536173</v>
      </c>
      <c r="AM206" s="16">
        <f t="shared" si="354"/>
        <v>4.1154520021412209</v>
      </c>
      <c r="AO206" s="15">
        <f t="shared" si="355"/>
        <v>44205</v>
      </c>
      <c r="AP206" s="16">
        <f t="shared" si="356"/>
        <v>0.4641791044776119</v>
      </c>
      <c r="AQ206" s="16">
        <f t="shared" si="357"/>
        <v>0.13679249877536173</v>
      </c>
      <c r="AR206" s="16">
        <f t="shared" si="358"/>
        <v>3.3933081757639267</v>
      </c>
      <c r="AT206" s="15">
        <f t="shared" si="359"/>
        <v>44205</v>
      </c>
      <c r="AU206" s="16">
        <f t="shared" si="360"/>
        <v>0.4425</v>
      </c>
      <c r="AV206" s="16">
        <f t="shared" si="361"/>
        <v>0.13679249877536173</v>
      </c>
      <c r="AW206" s="16">
        <f t="shared" si="362"/>
        <v>3.2348264997093579</v>
      </c>
      <c r="AY206" s="15">
        <f t="shared" si="363"/>
        <v>44205</v>
      </c>
      <c r="AZ206" s="16">
        <f t="shared" si="364"/>
        <v>0.47172774869109946</v>
      </c>
      <c r="BA206" s="16">
        <f t="shared" si="365"/>
        <v>0.13679249877536173</v>
      </c>
      <c r="BB206" s="16">
        <f t="shared" si="366"/>
        <v>3.4484913494106322</v>
      </c>
      <c r="BD206" s="15">
        <f t="shared" si="367"/>
        <v>44205</v>
      </c>
      <c r="BE206" s="16">
        <f t="shared" si="368"/>
        <v>0.32916666666666666</v>
      </c>
      <c r="BF206" s="16">
        <f t="shared" si="369"/>
        <v>0.13679249877536173</v>
      </c>
      <c r="BG206" s="16">
        <f t="shared" si="370"/>
        <v>2.4063210308572436</v>
      </c>
      <c r="BI206" s="15">
        <f t="shared" si="371"/>
        <v>44205</v>
      </c>
      <c r="BJ206" s="16">
        <f t="shared" si="372"/>
        <v>0.49611650485436903</v>
      </c>
      <c r="BK206" s="16">
        <f t="shared" si="373"/>
        <v>0.13679249877536173</v>
      </c>
      <c r="BL206" s="16">
        <f t="shared" si="374"/>
        <v>3.6267815069968341</v>
      </c>
    </row>
    <row r="207" spans="1:64" x14ac:dyDescent="0.25">
      <c r="A207" s="10">
        <v>44197</v>
      </c>
      <c r="B207" s="11">
        <v>-60</v>
      </c>
      <c r="C207" s="11">
        <v>-32</v>
      </c>
      <c r="D207" s="11">
        <v>16</v>
      </c>
      <c r="E207" s="11">
        <v>-72</v>
      </c>
      <c r="F207" s="11">
        <v>-56</v>
      </c>
      <c r="G207" s="11">
        <v>20</v>
      </c>
      <c r="H207" s="39">
        <v>0.33309058866330499</v>
      </c>
      <c r="J207" s="15">
        <f t="shared" si="341"/>
        <v>44197</v>
      </c>
      <c r="K207" s="16">
        <f t="shared" si="342"/>
        <v>0.15625</v>
      </c>
      <c r="L207" s="16">
        <f t="shared" si="343"/>
        <v>0.24083769633507854</v>
      </c>
      <c r="M207" s="16">
        <f t="shared" si="344"/>
        <v>0.55339805825242716</v>
      </c>
      <c r="N207" s="16">
        <f t="shared" si="345"/>
        <v>0.15277777777777779</v>
      </c>
      <c r="O207" s="16">
        <f t="shared" si="346"/>
        <v>0</v>
      </c>
      <c r="P207" s="16">
        <f t="shared" si="347"/>
        <v>0.77777777777777779</v>
      </c>
      <c r="Q207" s="16">
        <f t="shared" si="348"/>
        <v>0.45379579439686246</v>
      </c>
      <c r="R207" s="19">
        <v>196</v>
      </c>
      <c r="S207" s="15">
        <f t="shared" si="349"/>
        <v>44197</v>
      </c>
      <c r="T207" s="16">
        <f t="shared" si="273"/>
        <v>0.46499999999999986</v>
      </c>
      <c r="U207" s="16">
        <f t="shared" si="275"/>
        <v>0.48062827225130889</v>
      </c>
      <c r="V207" s="16">
        <f t="shared" si="276"/>
        <v>0.55048543689320384</v>
      </c>
      <c r="W207" s="16">
        <f t="shared" si="277"/>
        <v>0.3263888888888889</v>
      </c>
      <c r="X207" s="16">
        <f t="shared" si="278"/>
        <v>0.30298507462686575</v>
      </c>
      <c r="Y207" s="16">
        <f t="shared" si="279"/>
        <v>0.59999999999999987</v>
      </c>
      <c r="Z207" s="16">
        <f t="shared" si="280"/>
        <v>0.1019841733689443</v>
      </c>
      <c r="AB207" s="15">
        <f t="shared" si="350"/>
        <v>44197</v>
      </c>
      <c r="AC207" s="16">
        <f t="shared" si="281"/>
        <v>4.5595310001463352</v>
      </c>
      <c r="AD207" s="16">
        <f t="shared" si="281"/>
        <v>4.7127731330679916</v>
      </c>
      <c r="AE207" s="16">
        <f t="shared" si="297"/>
        <v>5.3977535798788443</v>
      </c>
      <c r="AF207" s="16">
        <f t="shared" si="298"/>
        <v>3.2003876494456067</v>
      </c>
      <c r="AG207" s="16">
        <f t="shared" si="299"/>
        <v>2.9709028824577324</v>
      </c>
      <c r="AH207" s="16">
        <f t="shared" si="300"/>
        <v>5.8832658066404333</v>
      </c>
      <c r="AJ207" s="15">
        <f t="shared" si="351"/>
        <v>44206</v>
      </c>
      <c r="AK207" s="16">
        <f t="shared" ref="AK207" si="376">Y216</f>
        <v>0.57777777777777783</v>
      </c>
      <c r="AL207" s="16">
        <f t="shared" si="353"/>
        <v>0.13971854156938715</v>
      </c>
      <c r="AM207" s="16">
        <f t="shared" si="354"/>
        <v>4.1352978014792781</v>
      </c>
      <c r="AO207" s="15">
        <f t="shared" si="355"/>
        <v>44206</v>
      </c>
      <c r="AP207" s="16">
        <f t="shared" si="356"/>
        <v>0.4776119402985074</v>
      </c>
      <c r="AQ207" s="16">
        <f t="shared" si="357"/>
        <v>0.13971854156938715</v>
      </c>
      <c r="AR207" s="16">
        <f t="shared" si="358"/>
        <v>3.4183862423250053</v>
      </c>
      <c r="AT207" s="15">
        <f t="shared" si="359"/>
        <v>44206</v>
      </c>
      <c r="AU207" s="16">
        <f t="shared" si="360"/>
        <v>0.39625000000000005</v>
      </c>
      <c r="AV207" s="16">
        <f t="shared" si="361"/>
        <v>0.13971854156938715</v>
      </c>
      <c r="AW207" s="16">
        <f t="shared" si="362"/>
        <v>2.8360588047164379</v>
      </c>
      <c r="AY207" s="15">
        <f t="shared" si="363"/>
        <v>44206</v>
      </c>
      <c r="AZ207" s="16">
        <f t="shared" si="364"/>
        <v>0.42146596858638741</v>
      </c>
      <c r="BA207" s="16">
        <f t="shared" si="365"/>
        <v>0.13971854156938715</v>
      </c>
      <c r="BB207" s="16">
        <f t="shared" si="366"/>
        <v>3.0165356999312691</v>
      </c>
      <c r="BD207" s="15">
        <f t="shared" si="367"/>
        <v>44206</v>
      </c>
      <c r="BE207" s="16">
        <f t="shared" si="368"/>
        <v>0.3125</v>
      </c>
      <c r="BF207" s="16">
        <f t="shared" si="369"/>
        <v>0.13971854156938715</v>
      </c>
      <c r="BG207" s="16">
        <f t="shared" si="370"/>
        <v>2.2366394358962443</v>
      </c>
      <c r="BI207" s="15">
        <f t="shared" si="371"/>
        <v>44206</v>
      </c>
      <c r="BJ207" s="16">
        <f t="shared" si="372"/>
        <v>0.44854368932038835</v>
      </c>
      <c r="BK207" s="16">
        <f t="shared" si="373"/>
        <v>0.13971854156938715</v>
      </c>
      <c r="BL207" s="16">
        <f t="shared" si="374"/>
        <v>3.2103376136203954</v>
      </c>
    </row>
    <row r="208" spans="1:64" x14ac:dyDescent="0.25">
      <c r="A208" s="10">
        <v>44198</v>
      </c>
      <c r="B208" s="11">
        <v>-17</v>
      </c>
      <c r="C208" s="11">
        <v>3</v>
      </c>
      <c r="D208" s="11">
        <v>18</v>
      </c>
      <c r="E208" s="11">
        <v>-60</v>
      </c>
      <c r="F208" s="11">
        <v>-17</v>
      </c>
      <c r="G208" s="11">
        <v>11</v>
      </c>
      <c r="H208" s="39">
        <v>2.7684604494490499E-2</v>
      </c>
      <c r="J208" s="15">
        <f t="shared" si="341"/>
        <v>44198</v>
      </c>
      <c r="K208" s="16">
        <f t="shared" si="342"/>
        <v>0.42499999999999999</v>
      </c>
      <c r="L208" s="16">
        <f t="shared" si="343"/>
        <v>0.42408376963350786</v>
      </c>
      <c r="M208" s="16">
        <f t="shared" si="344"/>
        <v>0.57281553398058249</v>
      </c>
      <c r="N208" s="16">
        <f t="shared" si="345"/>
        <v>0.31944444444444442</v>
      </c>
      <c r="O208" s="16">
        <f t="shared" si="346"/>
        <v>0.58208955223880599</v>
      </c>
      <c r="P208" s="16">
        <f t="shared" si="347"/>
        <v>0.44444444444444442</v>
      </c>
      <c r="Q208" s="16">
        <f t="shared" si="348"/>
        <v>3.7716938024446464E-2</v>
      </c>
      <c r="R208" s="19">
        <v>197</v>
      </c>
      <c r="S208" s="15">
        <f t="shared" si="349"/>
        <v>44198</v>
      </c>
      <c r="T208" s="16">
        <f t="shared" si="273"/>
        <v>0.448125</v>
      </c>
      <c r="U208" s="16">
        <f t="shared" si="275"/>
        <v>0.4701570680628272</v>
      </c>
      <c r="V208" s="16">
        <f t="shared" si="276"/>
        <v>0.56116504854368932</v>
      </c>
      <c r="W208" s="16">
        <f t="shared" si="277"/>
        <v>0.32361111111111107</v>
      </c>
      <c r="X208" s="16">
        <f t="shared" si="278"/>
        <v>0.31641791044776124</v>
      </c>
      <c r="Y208" s="16">
        <f t="shared" si="279"/>
        <v>0.59259259259259256</v>
      </c>
      <c r="Z208" s="16">
        <f t="shared" si="280"/>
        <v>0.10134217957947234</v>
      </c>
      <c r="AB208" s="15">
        <f t="shared" si="350"/>
        <v>44198</v>
      </c>
      <c r="AC208" s="16">
        <f t="shared" si="281"/>
        <v>4.4219001590407006</v>
      </c>
      <c r="AD208" s="16">
        <f t="shared" si="281"/>
        <v>4.6393029044153424</v>
      </c>
      <c r="AE208" s="16">
        <f t="shared" si="297"/>
        <v>5.5373295785850436</v>
      </c>
      <c r="AF208" s="16">
        <f t="shared" si="298"/>
        <v>3.1932519357089206</v>
      </c>
      <c r="AG208" s="16">
        <f t="shared" si="299"/>
        <v>3.1222725992352172</v>
      </c>
      <c r="AH208" s="16">
        <f t="shared" si="300"/>
        <v>5.8474427435013139</v>
      </c>
      <c r="AJ208" s="15">
        <f t="shared" si="351"/>
        <v>44207</v>
      </c>
      <c r="AK208" s="16">
        <f t="shared" ref="AK208" si="377">Y217</f>
        <v>0.54814814814814816</v>
      </c>
      <c r="AL208" s="16">
        <f t="shared" si="353"/>
        <v>0.10099531421734034</v>
      </c>
      <c r="AM208" s="16">
        <f t="shared" si="354"/>
        <v>5.4274611886304136</v>
      </c>
      <c r="AO208" s="15">
        <f t="shared" si="355"/>
        <v>44207</v>
      </c>
      <c r="AP208" s="16">
        <f t="shared" si="356"/>
        <v>0.53731343283582089</v>
      </c>
      <c r="AQ208" s="16">
        <f t="shared" si="357"/>
        <v>0.10099531421734034</v>
      </c>
      <c r="AR208" s="16">
        <f t="shared" si="358"/>
        <v>5.3201818024896754</v>
      </c>
      <c r="AT208" s="15">
        <f t="shared" si="359"/>
        <v>44207</v>
      </c>
      <c r="AU208" s="16">
        <f t="shared" si="360"/>
        <v>0.44437500000000008</v>
      </c>
      <c r="AV208" s="16">
        <f t="shared" si="361"/>
        <v>0.10099531421734034</v>
      </c>
      <c r="AW208" s="16">
        <f t="shared" si="362"/>
        <v>4.3999566063402904</v>
      </c>
      <c r="AY208" s="15">
        <f t="shared" si="363"/>
        <v>44207</v>
      </c>
      <c r="AZ208" s="16">
        <f t="shared" si="364"/>
        <v>0.45968586387434557</v>
      </c>
      <c r="BA208" s="16">
        <f t="shared" si="365"/>
        <v>0.10099531421734034</v>
      </c>
      <c r="BB208" s="16">
        <f t="shared" si="366"/>
        <v>4.551556351269018</v>
      </c>
      <c r="BD208" s="15">
        <f t="shared" si="367"/>
        <v>44207</v>
      </c>
      <c r="BE208" s="16">
        <f t="shared" si="368"/>
        <v>0.33472222222222225</v>
      </c>
      <c r="BF208" s="16">
        <f t="shared" si="369"/>
        <v>0.10099531421734034</v>
      </c>
      <c r="BG208" s="16">
        <f t="shared" si="370"/>
        <v>3.3142351683950926</v>
      </c>
      <c r="BI208" s="15">
        <f t="shared" si="371"/>
        <v>44207</v>
      </c>
      <c r="BJ208" s="16">
        <f t="shared" si="372"/>
        <v>0.42427184466019413</v>
      </c>
      <c r="BK208" s="16">
        <f t="shared" si="373"/>
        <v>0.10099531421734034</v>
      </c>
      <c r="BL208" s="16">
        <f t="shared" si="374"/>
        <v>4.2009062296411868</v>
      </c>
    </row>
    <row r="209" spans="1:64" x14ac:dyDescent="0.25">
      <c r="A209" s="10">
        <v>44199</v>
      </c>
      <c r="B209" s="11">
        <v>-72</v>
      </c>
      <c r="C209" s="11">
        <v>-53</v>
      </c>
      <c r="D209" s="11">
        <v>4</v>
      </c>
      <c r="E209" s="11">
        <v>-67</v>
      </c>
      <c r="F209" s="11">
        <v>-37</v>
      </c>
      <c r="G209" s="11">
        <v>19</v>
      </c>
      <c r="H209" s="39">
        <v>8.8192510660401804E-2</v>
      </c>
      <c r="J209" s="15">
        <f t="shared" si="341"/>
        <v>44199</v>
      </c>
      <c r="K209" s="16">
        <f t="shared" si="342"/>
        <v>8.1250000000000003E-2</v>
      </c>
      <c r="L209" s="16">
        <f t="shared" si="343"/>
        <v>0.13089005235602094</v>
      </c>
      <c r="M209" s="16">
        <f t="shared" si="344"/>
        <v>0.43689320388349512</v>
      </c>
      <c r="N209" s="16">
        <f t="shared" si="345"/>
        <v>0.22222222222222221</v>
      </c>
      <c r="O209" s="16">
        <f t="shared" si="346"/>
        <v>0.28358208955223879</v>
      </c>
      <c r="P209" s="16">
        <f t="shared" si="347"/>
        <v>0.7407407407407407</v>
      </c>
      <c r="Q209" s="16">
        <f t="shared" si="348"/>
        <v>0.12015166983731643</v>
      </c>
      <c r="R209" s="19">
        <v>198</v>
      </c>
      <c r="S209" s="15">
        <f t="shared" si="349"/>
        <v>44199</v>
      </c>
      <c r="T209" s="16">
        <f t="shared" si="273"/>
        <v>0.39437500000000003</v>
      </c>
      <c r="U209" s="16">
        <f t="shared" si="275"/>
        <v>0.41675392670157063</v>
      </c>
      <c r="V209" s="16">
        <f t="shared" si="276"/>
        <v>0.53980582524271847</v>
      </c>
      <c r="W209" s="16">
        <f t="shared" si="277"/>
        <v>0.30694444444444446</v>
      </c>
      <c r="X209" s="16">
        <f t="shared" si="278"/>
        <v>0.31791044776119409</v>
      </c>
      <c r="Y209" s="16">
        <f t="shared" si="279"/>
        <v>0.61111111111111105</v>
      </c>
      <c r="Z209" s="16">
        <f t="shared" si="280"/>
        <v>0.10770757512221033</v>
      </c>
      <c r="AB209" s="15">
        <f t="shared" si="350"/>
        <v>44199</v>
      </c>
      <c r="AC209" s="16">
        <f t="shared" si="281"/>
        <v>3.6615344793764293</v>
      </c>
      <c r="AD209" s="16">
        <f t="shared" si="281"/>
        <v>3.8693093427152276</v>
      </c>
      <c r="AE209" s="16">
        <f t="shared" si="297"/>
        <v>5.0117721490826268</v>
      </c>
      <c r="AF209" s="16">
        <f t="shared" si="298"/>
        <v>2.8497944002190203</v>
      </c>
      <c r="AG209" s="16">
        <f t="shared" si="299"/>
        <v>2.9516071399850681</v>
      </c>
      <c r="AH209" s="16">
        <f t="shared" si="300"/>
        <v>5.6737988058659221</v>
      </c>
      <c r="AJ209" s="15">
        <f t="shared" si="351"/>
        <v>44208</v>
      </c>
      <c r="AK209" s="16">
        <f t="shared" ref="AK209" si="378">Y218</f>
        <v>0.55555555555555558</v>
      </c>
      <c r="AL209" s="16">
        <f t="shared" si="353"/>
        <v>0.10836117944055615</v>
      </c>
      <c r="AM209" s="16">
        <f t="shared" si="354"/>
        <v>5.1268873080171442</v>
      </c>
      <c r="AO209" s="15">
        <f t="shared" si="355"/>
        <v>44208</v>
      </c>
      <c r="AP209" s="16">
        <f t="shared" si="356"/>
        <v>0.53432835820895519</v>
      </c>
      <c r="AQ209" s="16">
        <f t="shared" si="357"/>
        <v>0.10836117944055615</v>
      </c>
      <c r="AR209" s="16">
        <f t="shared" si="358"/>
        <v>4.9309943004272343</v>
      </c>
      <c r="AT209" s="15">
        <f t="shared" si="359"/>
        <v>44208</v>
      </c>
      <c r="AU209" s="16">
        <f t="shared" si="360"/>
        <v>0.45437500000000008</v>
      </c>
      <c r="AV209" s="16">
        <f t="shared" si="361"/>
        <v>0.10836117944055615</v>
      </c>
      <c r="AW209" s="16">
        <f t="shared" si="362"/>
        <v>4.1931529570445223</v>
      </c>
      <c r="AY209" s="15">
        <f t="shared" si="363"/>
        <v>44208</v>
      </c>
      <c r="AZ209" s="16">
        <f t="shared" si="364"/>
        <v>0.46492146596858641</v>
      </c>
      <c r="BA209" s="16">
        <f t="shared" si="365"/>
        <v>0.10836117944055615</v>
      </c>
      <c r="BB209" s="16">
        <f t="shared" si="366"/>
        <v>4.2904799335783261</v>
      </c>
      <c r="BD209" s="15">
        <f t="shared" si="367"/>
        <v>44208</v>
      </c>
      <c r="BE209" s="16">
        <f t="shared" si="368"/>
        <v>0.34027777777777779</v>
      </c>
      <c r="BF209" s="16">
        <f t="shared" si="369"/>
        <v>0.10836117944055615</v>
      </c>
      <c r="BG209" s="16">
        <f t="shared" si="370"/>
        <v>3.1402184761605003</v>
      </c>
      <c r="BI209" s="15">
        <f t="shared" si="371"/>
        <v>44208</v>
      </c>
      <c r="BJ209" s="16">
        <f t="shared" si="372"/>
        <v>0.39029126213592225</v>
      </c>
      <c r="BK209" s="16">
        <f t="shared" si="373"/>
        <v>0.10836117944055615</v>
      </c>
      <c r="BL209" s="16">
        <f t="shared" si="374"/>
        <v>3.6017627728943729</v>
      </c>
    </row>
    <row r="210" spans="1:64" x14ac:dyDescent="0.25">
      <c r="A210" s="10">
        <v>44200</v>
      </c>
      <c r="B210" s="11">
        <v>5</v>
      </c>
      <c r="C210" s="11">
        <v>27</v>
      </c>
      <c r="D210" s="11">
        <v>10</v>
      </c>
      <c r="E210" s="11">
        <v>-56</v>
      </c>
      <c r="F210" s="11">
        <v>-19</v>
      </c>
      <c r="G210" s="11">
        <v>12</v>
      </c>
      <c r="H210" s="39">
        <v>0.23599041297367301</v>
      </c>
      <c r="J210" s="15">
        <f t="shared" si="341"/>
        <v>44200</v>
      </c>
      <c r="K210" s="16">
        <f t="shared" si="342"/>
        <v>0.5625</v>
      </c>
      <c r="L210" s="16">
        <f t="shared" si="343"/>
        <v>0.54973821989528793</v>
      </c>
      <c r="M210" s="16">
        <f t="shared" si="344"/>
        <v>0.49514563106796117</v>
      </c>
      <c r="N210" s="16">
        <f t="shared" si="345"/>
        <v>0.375</v>
      </c>
      <c r="O210" s="16">
        <f t="shared" si="346"/>
        <v>0.55223880597014929</v>
      </c>
      <c r="P210" s="16">
        <f t="shared" si="347"/>
        <v>0.48148148148148145</v>
      </c>
      <c r="Q210" s="16">
        <f t="shared" si="348"/>
        <v>0.32150850420358734</v>
      </c>
      <c r="R210" s="19">
        <v>199</v>
      </c>
      <c r="S210" s="15">
        <f t="shared" si="349"/>
        <v>44200</v>
      </c>
      <c r="T210" s="16">
        <f t="shared" si="273"/>
        <v>0.41999999999999993</v>
      </c>
      <c r="U210" s="16">
        <f t="shared" si="275"/>
        <v>0.43664921465968581</v>
      </c>
      <c r="V210" s="16">
        <f t="shared" si="276"/>
        <v>0.53883495145631077</v>
      </c>
      <c r="W210" s="16">
        <f t="shared" si="277"/>
        <v>0.32222222222222224</v>
      </c>
      <c r="X210" s="16">
        <f t="shared" si="278"/>
        <v>0.36119402985074628</v>
      </c>
      <c r="Y210" s="16">
        <f t="shared" si="279"/>
        <v>0.58148148148148149</v>
      </c>
      <c r="Z210" s="16">
        <f t="shared" si="280"/>
        <v>0.13185110259421978</v>
      </c>
      <c r="AB210" s="15">
        <f t="shared" si="350"/>
        <v>44200</v>
      </c>
      <c r="AC210" s="16">
        <f t="shared" si="281"/>
        <v>3.1854113597561398</v>
      </c>
      <c r="AD210" s="16">
        <f t="shared" si="281"/>
        <v>3.3116842109656206</v>
      </c>
      <c r="AE210" s="16">
        <f t="shared" si="297"/>
        <v>4.0866927985775732</v>
      </c>
      <c r="AF210" s="16">
        <f t="shared" si="298"/>
        <v>2.4438341119822242</v>
      </c>
      <c r="AG210" s="16">
        <f t="shared" si="299"/>
        <v>2.7394084899111086</v>
      </c>
      <c r="AH210" s="16">
        <f t="shared" si="300"/>
        <v>4.410137420473669</v>
      </c>
      <c r="AJ210" s="15">
        <f t="shared" si="351"/>
        <v>44209</v>
      </c>
      <c r="AK210" s="16">
        <f t="shared" ref="AK210" si="379">Y219</f>
        <v>0.52592592592592591</v>
      </c>
      <c r="AL210" s="16">
        <f t="shared" si="353"/>
        <v>9.9359424056592677E-2</v>
      </c>
      <c r="AM210" s="16">
        <f t="shared" si="354"/>
        <v>5.2931660073469375</v>
      </c>
      <c r="AO210" s="15">
        <f t="shared" si="355"/>
        <v>44209</v>
      </c>
      <c r="AP210" s="16">
        <f t="shared" si="356"/>
        <v>0.56119402985074629</v>
      </c>
      <c r="AQ210" s="16">
        <f t="shared" si="357"/>
        <v>9.9359424056592677E-2</v>
      </c>
      <c r="AR210" s="16">
        <f t="shared" si="358"/>
        <v>5.6481208016172078</v>
      </c>
      <c r="AT210" s="15">
        <f t="shared" si="359"/>
        <v>44209</v>
      </c>
      <c r="AU210" s="16">
        <f t="shared" si="360"/>
        <v>0.50187500000000007</v>
      </c>
      <c r="AV210" s="16">
        <f t="shared" si="361"/>
        <v>9.9359424056592677E-2</v>
      </c>
      <c r="AW210" s="16">
        <f t="shared" si="362"/>
        <v>5.0511061710074374</v>
      </c>
      <c r="AY210" s="15">
        <f t="shared" si="363"/>
        <v>44209</v>
      </c>
      <c r="AZ210" s="16">
        <f t="shared" si="364"/>
        <v>0.50366492146596853</v>
      </c>
      <c r="BA210" s="16">
        <f t="shared" si="365"/>
        <v>9.9359424056592677E-2</v>
      </c>
      <c r="BB210" s="16">
        <f t="shared" si="366"/>
        <v>5.0691207829374436</v>
      </c>
      <c r="BD210" s="15">
        <f t="shared" si="367"/>
        <v>44209</v>
      </c>
      <c r="BE210" s="16">
        <f t="shared" si="368"/>
        <v>0.35138888888888886</v>
      </c>
      <c r="BF210" s="16">
        <f t="shared" si="369"/>
        <v>9.9359424056592677E-2</v>
      </c>
      <c r="BG210" s="16">
        <f t="shared" si="370"/>
        <v>3.536543133429864</v>
      </c>
      <c r="BI210" s="15">
        <f t="shared" si="371"/>
        <v>44209</v>
      </c>
      <c r="BJ210" s="16">
        <f t="shared" si="372"/>
        <v>0.37378640776699024</v>
      </c>
      <c r="BK210" s="16">
        <f t="shared" si="373"/>
        <v>9.9359424056592677E-2</v>
      </c>
      <c r="BL210" s="16">
        <f t="shared" si="374"/>
        <v>3.761962303184152</v>
      </c>
    </row>
    <row r="211" spans="1:64" x14ac:dyDescent="0.25">
      <c r="A211" s="10">
        <v>44201</v>
      </c>
      <c r="B211" s="11">
        <v>-3</v>
      </c>
      <c r="C211" s="11">
        <v>15</v>
      </c>
      <c r="D211" s="11">
        <v>14</v>
      </c>
      <c r="E211" s="11">
        <v>-55</v>
      </c>
      <c r="F211" s="11">
        <v>-21</v>
      </c>
      <c r="G211" s="11">
        <v>13</v>
      </c>
      <c r="H211" s="39">
        <v>2.0102274196813499E-2</v>
      </c>
      <c r="J211" s="15">
        <f t="shared" si="341"/>
        <v>44201</v>
      </c>
      <c r="K211" s="16">
        <f t="shared" si="342"/>
        <v>0.51249999999999996</v>
      </c>
      <c r="L211" s="16">
        <f t="shared" si="343"/>
        <v>0.48691099476439792</v>
      </c>
      <c r="M211" s="16">
        <f t="shared" si="344"/>
        <v>0.53398058252427183</v>
      </c>
      <c r="N211" s="16">
        <f t="shared" si="345"/>
        <v>0.3888888888888889</v>
      </c>
      <c r="O211" s="16">
        <f t="shared" si="346"/>
        <v>0.52238805970149249</v>
      </c>
      <c r="P211" s="16">
        <f t="shared" si="347"/>
        <v>0.51851851851851849</v>
      </c>
      <c r="Q211" s="16">
        <f t="shared" si="348"/>
        <v>2.7386926556329617E-2</v>
      </c>
      <c r="R211" s="19">
        <v>200</v>
      </c>
      <c r="S211" s="15">
        <f t="shared" si="349"/>
        <v>44201</v>
      </c>
      <c r="T211" s="16">
        <f t="shared" si="273"/>
        <v>0.42249999999999999</v>
      </c>
      <c r="U211" s="16">
        <f t="shared" si="275"/>
        <v>0.437696335078534</v>
      </c>
      <c r="V211" s="16">
        <f t="shared" si="276"/>
        <v>0.53398058252427194</v>
      </c>
      <c r="W211" s="16">
        <f t="shared" si="277"/>
        <v>0.32916666666666666</v>
      </c>
      <c r="X211" s="16">
        <f t="shared" si="278"/>
        <v>0.35074626865671643</v>
      </c>
      <c r="Y211" s="16">
        <f t="shared" si="279"/>
        <v>0.58518518518518514</v>
      </c>
      <c r="Z211" s="16">
        <f t="shared" si="280"/>
        <v>0.13362485021115372</v>
      </c>
      <c r="AB211" s="15">
        <f t="shared" si="350"/>
        <v>44201</v>
      </c>
      <c r="AC211" s="16">
        <f t="shared" si="281"/>
        <v>3.1618370335485229</v>
      </c>
      <c r="AD211" s="16">
        <f t="shared" si="281"/>
        <v>3.2755609034314137</v>
      </c>
      <c r="AE211" s="16">
        <f t="shared" si="297"/>
        <v>3.9961173515291271</v>
      </c>
      <c r="AF211" s="16">
        <f t="shared" si="298"/>
        <v>2.4633641582873107</v>
      </c>
      <c r="AG211" s="16">
        <f t="shared" si="299"/>
        <v>2.6248580866692675</v>
      </c>
      <c r="AH211" s="16">
        <f t="shared" si="300"/>
        <v>4.3793140591774407</v>
      </c>
      <c r="AJ211" s="15">
        <f t="shared" si="351"/>
        <v>44210</v>
      </c>
      <c r="AK211" s="16">
        <f t="shared" ref="AK211" si="380">Y220</f>
        <v>0.52222222222222225</v>
      </c>
      <c r="AL211" s="16">
        <f t="shared" si="353"/>
        <v>7.223922490017487E-2</v>
      </c>
      <c r="AM211" s="16">
        <f t="shared" si="354"/>
        <v>7.2290673514820352</v>
      </c>
      <c r="AO211" s="15">
        <f t="shared" si="355"/>
        <v>44210</v>
      </c>
      <c r="AP211" s="16">
        <f t="shared" si="356"/>
        <v>0.55373134328358209</v>
      </c>
      <c r="AQ211" s="16">
        <f t="shared" si="357"/>
        <v>7.223922490017487E-2</v>
      </c>
      <c r="AR211" s="16">
        <f t="shared" si="358"/>
        <v>7.6652448036197249</v>
      </c>
      <c r="AT211" s="15">
        <f t="shared" si="359"/>
        <v>44210</v>
      </c>
      <c r="AU211" s="16">
        <f t="shared" si="360"/>
        <v>0.49749999999999994</v>
      </c>
      <c r="AV211" s="16">
        <f t="shared" si="361"/>
        <v>7.223922490017487E-2</v>
      </c>
      <c r="AW211" s="16">
        <f t="shared" si="362"/>
        <v>6.8868402268640017</v>
      </c>
      <c r="AY211" s="15">
        <f t="shared" si="363"/>
        <v>44210</v>
      </c>
      <c r="AZ211" s="16">
        <f t="shared" si="364"/>
        <v>0.4984293193717278</v>
      </c>
      <c r="BA211" s="16">
        <f t="shared" si="365"/>
        <v>7.223922490017487E-2</v>
      </c>
      <c r="BB211" s="16">
        <f t="shared" si="366"/>
        <v>6.8997046972817291</v>
      </c>
      <c r="BD211" s="15">
        <f t="shared" si="367"/>
        <v>44210</v>
      </c>
      <c r="BE211" s="16">
        <f t="shared" si="368"/>
        <v>0.34861111111111115</v>
      </c>
      <c r="BF211" s="16">
        <f t="shared" si="369"/>
        <v>7.223922490017487E-2</v>
      </c>
      <c r="BG211" s="16">
        <f t="shared" si="370"/>
        <v>4.8257869819733799</v>
      </c>
      <c r="BI211" s="15">
        <f t="shared" si="371"/>
        <v>44210</v>
      </c>
      <c r="BJ211" s="16">
        <f t="shared" si="372"/>
        <v>0.34660194174757275</v>
      </c>
      <c r="BK211" s="16">
        <f t="shared" si="373"/>
        <v>7.223922490017487E-2</v>
      </c>
      <c r="BL211" s="16">
        <f t="shared" si="374"/>
        <v>4.7979742615806185</v>
      </c>
    </row>
    <row r="212" spans="1:64" x14ac:dyDescent="0.25">
      <c r="A212" s="10">
        <v>44202</v>
      </c>
      <c r="B212" s="11">
        <v>1</v>
      </c>
      <c r="C212" s="11">
        <v>30</v>
      </c>
      <c r="D212" s="11">
        <v>0</v>
      </c>
      <c r="E212" s="11">
        <v>-63</v>
      </c>
      <c r="F212" s="11">
        <v>-20</v>
      </c>
      <c r="G212" s="11">
        <v>15</v>
      </c>
      <c r="H212" s="39">
        <v>0.19944909576759001</v>
      </c>
      <c r="J212" s="15">
        <f t="shared" si="341"/>
        <v>44202</v>
      </c>
      <c r="K212" s="16">
        <f t="shared" si="342"/>
        <v>0.53749999999999998</v>
      </c>
      <c r="L212" s="16">
        <f t="shared" si="343"/>
        <v>0.56544502617801051</v>
      </c>
      <c r="M212" s="16">
        <f t="shared" si="344"/>
        <v>0.39805825242718446</v>
      </c>
      <c r="N212" s="16">
        <f t="shared" si="345"/>
        <v>0.27777777777777779</v>
      </c>
      <c r="O212" s="16">
        <f t="shared" si="346"/>
        <v>0.53731343283582089</v>
      </c>
      <c r="P212" s="16">
        <f t="shared" si="347"/>
        <v>0.59259259259259256</v>
      </c>
      <c r="Q212" s="16">
        <f t="shared" si="348"/>
        <v>0.27172536221693727</v>
      </c>
      <c r="R212" s="19">
        <v>201</v>
      </c>
      <c r="S212" s="15">
        <f t="shared" si="349"/>
        <v>44202</v>
      </c>
      <c r="T212" s="16">
        <f t="shared" si="273"/>
        <v>0.46812499999999996</v>
      </c>
      <c r="U212" s="16">
        <f t="shared" si="275"/>
        <v>0.47643979057591623</v>
      </c>
      <c r="V212" s="16">
        <f t="shared" si="276"/>
        <v>0.529126213592233</v>
      </c>
      <c r="W212" s="16">
        <f t="shared" si="277"/>
        <v>0.33611111111111114</v>
      </c>
      <c r="X212" s="16">
        <f t="shared" si="278"/>
        <v>0.37462686567164177</v>
      </c>
      <c r="Y212" s="16">
        <f t="shared" si="279"/>
        <v>0.57037037037037031</v>
      </c>
      <c r="Z212" s="16">
        <f t="shared" si="280"/>
        <v>0.15809655959590901</v>
      </c>
      <c r="AB212" s="15">
        <f t="shared" si="350"/>
        <v>44202</v>
      </c>
      <c r="AC212" s="16">
        <f t="shared" si="281"/>
        <v>2.9610068757758938</v>
      </c>
      <c r="AD212" s="16">
        <f t="shared" si="281"/>
        <v>3.0135999910035034</v>
      </c>
      <c r="AE212" s="16">
        <f t="shared" si="297"/>
        <v>3.3468547003468436</v>
      </c>
      <c r="AF212" s="16">
        <f t="shared" si="298"/>
        <v>2.1259862451795475</v>
      </c>
      <c r="AG212" s="16">
        <f t="shared" si="299"/>
        <v>2.3696079574987525</v>
      </c>
      <c r="AH212" s="16">
        <f t="shared" si="300"/>
        <v>3.6077342342440795</v>
      </c>
      <c r="AJ212" s="15">
        <f t="shared" si="351"/>
        <v>44211</v>
      </c>
      <c r="AK212" s="16">
        <f t="shared" ref="AK212" si="381">Y221</f>
        <v>0.5185185185185186</v>
      </c>
      <c r="AL212" s="16">
        <f t="shared" si="353"/>
        <v>8.1633143709727143E-2</v>
      </c>
      <c r="AM212" s="16">
        <f t="shared" si="354"/>
        <v>6.3518136746304625</v>
      </c>
      <c r="AO212" s="15">
        <f t="shared" si="355"/>
        <v>44211</v>
      </c>
      <c r="AP212" s="16">
        <f t="shared" si="356"/>
        <v>0.55074626865671639</v>
      </c>
      <c r="AQ212" s="16">
        <f t="shared" si="357"/>
        <v>8.1633143709727143E-2</v>
      </c>
      <c r="AR212" s="16">
        <f t="shared" si="358"/>
        <v>6.7466012409747638</v>
      </c>
      <c r="AT212" s="15">
        <f t="shared" si="359"/>
        <v>44211</v>
      </c>
      <c r="AU212" s="16">
        <f t="shared" si="360"/>
        <v>0.49187500000000001</v>
      </c>
      <c r="AV212" s="16">
        <f t="shared" si="361"/>
        <v>8.1633143709727143E-2</v>
      </c>
      <c r="AW212" s="16">
        <f t="shared" si="362"/>
        <v>6.025432534474227</v>
      </c>
      <c r="AY212" s="15">
        <f t="shared" si="363"/>
        <v>44211</v>
      </c>
      <c r="AZ212" s="16">
        <f t="shared" si="364"/>
        <v>0.49319371727748695</v>
      </c>
      <c r="BA212" s="16">
        <f t="shared" si="365"/>
        <v>8.1633143709727143E-2</v>
      </c>
      <c r="BB212" s="16">
        <f t="shared" si="366"/>
        <v>6.041586724029588</v>
      </c>
      <c r="BD212" s="15">
        <f t="shared" si="367"/>
        <v>44211</v>
      </c>
      <c r="BE212" s="16">
        <f t="shared" si="368"/>
        <v>0.34027777777777785</v>
      </c>
      <c r="BF212" s="16">
        <f t="shared" si="369"/>
        <v>8.1633143709727143E-2</v>
      </c>
      <c r="BG212" s="16">
        <f t="shared" si="370"/>
        <v>4.1683777239762412</v>
      </c>
      <c r="BI212" s="15">
        <f t="shared" si="371"/>
        <v>44211</v>
      </c>
      <c r="BJ212" s="16">
        <f t="shared" si="372"/>
        <v>0.30776699029126209</v>
      </c>
      <c r="BK212" s="16">
        <f t="shared" si="373"/>
        <v>8.1633143709727143E-2</v>
      </c>
      <c r="BL212" s="16">
        <f t="shared" si="374"/>
        <v>3.7701229709543767</v>
      </c>
    </row>
    <row r="213" spans="1:64" x14ac:dyDescent="0.25">
      <c r="A213" s="10">
        <v>44203</v>
      </c>
      <c r="B213" s="11">
        <v>-1</v>
      </c>
      <c r="C213" s="11">
        <v>23</v>
      </c>
      <c r="D213" s="11">
        <v>5</v>
      </c>
      <c r="E213" s="11">
        <v>-57</v>
      </c>
      <c r="F213" s="11">
        <v>-18</v>
      </c>
      <c r="G213" s="11">
        <v>15</v>
      </c>
      <c r="H213" s="39">
        <v>0</v>
      </c>
      <c r="J213" s="15">
        <f t="shared" si="341"/>
        <v>44203</v>
      </c>
      <c r="K213" s="16">
        <f t="shared" si="342"/>
        <v>0.52500000000000002</v>
      </c>
      <c r="L213" s="16">
        <f t="shared" si="343"/>
        <v>0.52879581151832455</v>
      </c>
      <c r="M213" s="16">
        <f t="shared" si="344"/>
        <v>0.44660194174757284</v>
      </c>
      <c r="N213" s="16">
        <f t="shared" si="345"/>
        <v>0.3611111111111111</v>
      </c>
      <c r="O213" s="16">
        <f t="shared" si="346"/>
        <v>0.56716417910447758</v>
      </c>
      <c r="P213" s="16">
        <f t="shared" si="347"/>
        <v>0.59259259259259256</v>
      </c>
      <c r="Q213" s="16">
        <f t="shared" si="348"/>
        <v>0</v>
      </c>
      <c r="R213" s="19">
        <v>202</v>
      </c>
      <c r="S213" s="15">
        <f t="shared" si="349"/>
        <v>44203</v>
      </c>
      <c r="T213" s="16">
        <f t="shared" ref="T213:T259" si="382">AVERAGE(K204:K213)</f>
        <v>0.45937499999999998</v>
      </c>
      <c r="U213" s="16">
        <f t="shared" si="275"/>
        <v>0.47539267015706804</v>
      </c>
      <c r="V213" s="16">
        <f t="shared" si="276"/>
        <v>0.51747572815533982</v>
      </c>
      <c r="W213" s="16">
        <f t="shared" si="277"/>
        <v>0.3347222222222222</v>
      </c>
      <c r="X213" s="16">
        <f t="shared" si="278"/>
        <v>0.38805970149253732</v>
      </c>
      <c r="Y213" s="16">
        <f t="shared" si="279"/>
        <v>0.57777777777777772</v>
      </c>
      <c r="Z213" s="16">
        <f t="shared" si="280"/>
        <v>0.14783255040471149</v>
      </c>
      <c r="AB213" s="15">
        <f t="shared" si="350"/>
        <v>44203</v>
      </c>
      <c r="AC213" s="16">
        <f t="shared" si="281"/>
        <v>3.1074008988034039</v>
      </c>
      <c r="AD213" s="16">
        <f t="shared" si="281"/>
        <v>3.2157509889102003</v>
      </c>
      <c r="AE213" s="16">
        <f t="shared" si="297"/>
        <v>3.500418052307698</v>
      </c>
      <c r="AF213" s="16">
        <f t="shared" si="298"/>
        <v>2.2641983873367204</v>
      </c>
      <c r="AG213" s="16">
        <f t="shared" si="299"/>
        <v>2.6249949718798171</v>
      </c>
      <c r="AH213" s="16">
        <f t="shared" si="300"/>
        <v>3.9083258470210609</v>
      </c>
      <c r="AJ213" s="15">
        <f t="shared" si="351"/>
        <v>44212</v>
      </c>
      <c r="AK213" s="16">
        <f t="shared" ref="AK213" si="383">Y222</f>
        <v>0.49259259259259264</v>
      </c>
      <c r="AL213" s="16">
        <f t="shared" si="353"/>
        <v>8.3920142568183878E-2</v>
      </c>
      <c r="AM213" s="16">
        <f t="shared" si="354"/>
        <v>5.8697778330436989</v>
      </c>
      <c r="AO213" s="15">
        <f t="shared" si="355"/>
        <v>44212</v>
      </c>
      <c r="AP213" s="16">
        <f t="shared" si="356"/>
        <v>0.55074626865671639</v>
      </c>
      <c r="AQ213" s="16">
        <f t="shared" si="357"/>
        <v>8.3920142568183878E-2</v>
      </c>
      <c r="AR213" s="16">
        <f t="shared" si="358"/>
        <v>6.562742290496506</v>
      </c>
      <c r="AT213" s="15">
        <f t="shared" si="359"/>
        <v>44212</v>
      </c>
      <c r="AU213" s="16">
        <f t="shared" si="360"/>
        <v>0.48312499999999997</v>
      </c>
      <c r="AV213" s="16">
        <f t="shared" si="361"/>
        <v>8.3920142568183878E-2</v>
      </c>
      <c r="AW213" s="16">
        <f t="shared" si="362"/>
        <v>5.756961144429277</v>
      </c>
      <c r="AY213" s="15">
        <f t="shared" si="363"/>
        <v>44212</v>
      </c>
      <c r="AZ213" s="16">
        <f t="shared" si="364"/>
        <v>0.47748691099476437</v>
      </c>
      <c r="BA213" s="16">
        <f t="shared" si="365"/>
        <v>8.3920142568183878E-2</v>
      </c>
      <c r="BB213" s="16">
        <f t="shared" si="366"/>
        <v>5.6897771665105701</v>
      </c>
      <c r="BD213" s="15">
        <f t="shared" si="367"/>
        <v>44212</v>
      </c>
      <c r="BE213" s="16">
        <f t="shared" si="368"/>
        <v>0.34305555555555556</v>
      </c>
      <c r="BF213" s="16">
        <f t="shared" si="369"/>
        <v>8.3920142568183878E-2</v>
      </c>
      <c r="BG213" s="16">
        <f t="shared" si="370"/>
        <v>4.0878809908697189</v>
      </c>
      <c r="BI213" s="15">
        <f t="shared" si="371"/>
        <v>44212</v>
      </c>
      <c r="BJ213" s="16">
        <f t="shared" si="372"/>
        <v>0.28932038834951451</v>
      </c>
      <c r="BK213" s="16">
        <f t="shared" si="373"/>
        <v>8.3920142568183878E-2</v>
      </c>
      <c r="BL213" s="16">
        <f t="shared" si="374"/>
        <v>3.4475678841280084</v>
      </c>
    </row>
    <row r="214" spans="1:64" x14ac:dyDescent="0.25">
      <c r="A214" s="10">
        <v>44204</v>
      </c>
      <c r="B214" s="11">
        <v>-4</v>
      </c>
      <c r="C214" s="11">
        <v>29</v>
      </c>
      <c r="D214" s="11">
        <v>4</v>
      </c>
      <c r="E214" s="11">
        <v>-57</v>
      </c>
      <c r="F214" s="11">
        <v>-14</v>
      </c>
      <c r="G214" s="11">
        <v>14</v>
      </c>
      <c r="H214" s="39">
        <v>3.5971119897080302E-2</v>
      </c>
      <c r="J214" s="15">
        <f t="shared" si="341"/>
        <v>44204</v>
      </c>
      <c r="K214" s="16">
        <f t="shared" si="342"/>
        <v>0.50624999999999998</v>
      </c>
      <c r="L214" s="16">
        <f t="shared" si="343"/>
        <v>0.56020942408376961</v>
      </c>
      <c r="M214" s="16">
        <f t="shared" si="344"/>
        <v>0.43689320388349512</v>
      </c>
      <c r="N214" s="16">
        <f t="shared" si="345"/>
        <v>0.3611111111111111</v>
      </c>
      <c r="O214" s="16">
        <f t="shared" si="346"/>
        <v>0.62686567164179108</v>
      </c>
      <c r="P214" s="16">
        <f t="shared" si="347"/>
        <v>0.55555555555555558</v>
      </c>
      <c r="Q214" s="16">
        <f t="shared" si="348"/>
        <v>4.9006316853762937E-2</v>
      </c>
      <c r="R214" s="19">
        <v>203</v>
      </c>
      <c r="S214" s="15">
        <f t="shared" si="349"/>
        <v>44204</v>
      </c>
      <c r="T214" s="16">
        <f t="shared" si="382"/>
        <v>0.44874999999999998</v>
      </c>
      <c r="U214" s="16">
        <f t="shared" ref="U214:U259" si="384">AVERAGE(L205:L214)</f>
        <v>0.47696335078534025</v>
      </c>
      <c r="V214" s="16">
        <f t="shared" ref="V214:V259" si="385">AVERAGE(M205:M214)</f>
        <v>0.50873786407766997</v>
      </c>
      <c r="W214" s="16">
        <f t="shared" ref="W214:W259" si="386">AVERAGE(N205:N214)</f>
        <v>0.33194444444444443</v>
      </c>
      <c r="X214" s="16">
        <f t="shared" ref="X214:X259" si="387">AVERAGE(O205:O214)</f>
        <v>0.40895522388059702</v>
      </c>
      <c r="Y214" s="16">
        <f t="shared" ref="Y214:Y259" si="388">AVERAGE(P205:P214)</f>
        <v>0.58148148148148138</v>
      </c>
      <c r="Z214" s="16">
        <f t="shared" ref="Z214:Z259" si="389">AVERAGE(Q205:Q214)</f>
        <v>0.13682791796558011</v>
      </c>
      <c r="AB214" s="15">
        <f t="shared" si="350"/>
        <v>44204</v>
      </c>
      <c r="AC214" s="16">
        <f t="shared" ref="AC214:AD259" si="390">T214/$Z214</f>
        <v>3.2796669471568349</v>
      </c>
      <c r="AD214" s="16">
        <f t="shared" si="390"/>
        <v>3.4858628113110899</v>
      </c>
      <c r="AE214" s="16">
        <f t="shared" si="297"/>
        <v>3.7180852536661857</v>
      </c>
      <c r="AF214" s="16">
        <f t="shared" si="298"/>
        <v>2.4259993821432486</v>
      </c>
      <c r="AG214" s="16">
        <f t="shared" si="299"/>
        <v>2.9888288147706246</v>
      </c>
      <c r="AH214" s="16">
        <f t="shared" si="300"/>
        <v>4.2497283458464707</v>
      </c>
      <c r="AJ214" s="15">
        <f t="shared" si="351"/>
        <v>44213</v>
      </c>
      <c r="AK214" s="16">
        <f t="shared" ref="AK214" si="391">Y223</f>
        <v>0.49259259259259264</v>
      </c>
      <c r="AL214" s="16">
        <f t="shared" si="353"/>
        <v>0.11194206877793875</v>
      </c>
      <c r="AM214" s="16">
        <f t="shared" si="354"/>
        <v>4.4004242370199211</v>
      </c>
      <c r="AO214" s="15">
        <f t="shared" si="355"/>
        <v>44213</v>
      </c>
      <c r="AP214" s="16">
        <f t="shared" si="356"/>
        <v>0.5149253731343284</v>
      </c>
      <c r="AQ214" s="16">
        <f t="shared" si="357"/>
        <v>0.11194206877793875</v>
      </c>
      <c r="AR214" s="16">
        <f t="shared" si="358"/>
        <v>4.5999272548356602</v>
      </c>
      <c r="AT214" s="15">
        <f t="shared" si="359"/>
        <v>44213</v>
      </c>
      <c r="AU214" s="16">
        <f t="shared" si="360"/>
        <v>0.4425</v>
      </c>
      <c r="AV214" s="16">
        <f t="shared" si="361"/>
        <v>0.11194206877793875</v>
      </c>
      <c r="AW214" s="16">
        <f t="shared" si="362"/>
        <v>3.9529374866011655</v>
      </c>
      <c r="AY214" s="15">
        <f t="shared" si="363"/>
        <v>44213</v>
      </c>
      <c r="AZ214" s="16">
        <f t="shared" si="364"/>
        <v>0.43926701570680632</v>
      </c>
      <c r="BA214" s="16">
        <f t="shared" si="365"/>
        <v>0.11194206877793875</v>
      </c>
      <c r="BB214" s="16">
        <f t="shared" si="366"/>
        <v>3.9240566169827291</v>
      </c>
      <c r="BD214" s="15">
        <f t="shared" si="367"/>
        <v>44213</v>
      </c>
      <c r="BE214" s="16">
        <f t="shared" si="368"/>
        <v>0.32638888888888895</v>
      </c>
      <c r="BF214" s="16">
        <f t="shared" si="369"/>
        <v>0.11194206877793875</v>
      </c>
      <c r="BG214" s="16">
        <f t="shared" si="370"/>
        <v>2.9156946307321849</v>
      </c>
      <c r="BI214" s="15">
        <f t="shared" si="371"/>
        <v>44213</v>
      </c>
      <c r="BJ214" s="16">
        <f t="shared" si="372"/>
        <v>0.25631067961165044</v>
      </c>
      <c r="BK214" s="16">
        <f t="shared" si="373"/>
        <v>0.11194206877793875</v>
      </c>
      <c r="BL214" s="16">
        <f t="shared" si="374"/>
        <v>2.2896725280296364</v>
      </c>
    </row>
    <row r="215" spans="1:64" x14ac:dyDescent="0.25">
      <c r="A215" s="10">
        <v>44205</v>
      </c>
      <c r="B215" s="11">
        <v>3</v>
      </c>
      <c r="C215" s="11">
        <v>29</v>
      </c>
      <c r="D215" s="11">
        <v>2</v>
      </c>
      <c r="E215" s="11">
        <v>-57</v>
      </c>
      <c r="F215" s="11">
        <v>-5</v>
      </c>
      <c r="G215" s="11">
        <v>9</v>
      </c>
      <c r="H215" s="39">
        <v>3.2822949275656502E-2</v>
      </c>
      <c r="J215" s="15">
        <f t="shared" si="341"/>
        <v>44205</v>
      </c>
      <c r="K215" s="16">
        <f t="shared" si="342"/>
        <v>0.55000000000000004</v>
      </c>
      <c r="L215" s="16">
        <f t="shared" si="343"/>
        <v>0.56020942408376961</v>
      </c>
      <c r="M215" s="16">
        <f t="shared" si="344"/>
        <v>0.41747572815533979</v>
      </c>
      <c r="N215" s="16">
        <f t="shared" si="345"/>
        <v>0.3611111111111111</v>
      </c>
      <c r="O215" s="16">
        <f t="shared" si="346"/>
        <v>0.76119402985074625</v>
      </c>
      <c r="P215" s="16">
        <f t="shared" si="347"/>
        <v>0.37037037037037035</v>
      </c>
      <c r="Q215" s="16">
        <f t="shared" si="348"/>
        <v>4.4717313691653292E-2</v>
      </c>
      <c r="R215" s="19">
        <v>204</v>
      </c>
      <c r="S215" s="15">
        <f t="shared" si="349"/>
        <v>44205</v>
      </c>
      <c r="T215" s="16">
        <f t="shared" si="382"/>
        <v>0.4425</v>
      </c>
      <c r="U215" s="16">
        <f t="shared" si="384"/>
        <v>0.47172774869109946</v>
      </c>
      <c r="V215" s="16">
        <f t="shared" si="385"/>
        <v>0.49611650485436903</v>
      </c>
      <c r="W215" s="16">
        <f t="shared" si="386"/>
        <v>0.32916666666666666</v>
      </c>
      <c r="X215" s="16">
        <f t="shared" si="387"/>
        <v>0.4641791044776119</v>
      </c>
      <c r="Y215" s="16">
        <f t="shared" si="388"/>
        <v>0.56296296296296289</v>
      </c>
      <c r="Z215" s="16">
        <f t="shared" si="389"/>
        <v>0.13679249877536173</v>
      </c>
      <c r="AB215" s="15">
        <f t="shared" si="350"/>
        <v>44205</v>
      </c>
      <c r="AC215" s="16">
        <f t="shared" si="390"/>
        <v>3.2348264997093579</v>
      </c>
      <c r="AD215" s="16">
        <f t="shared" si="390"/>
        <v>3.4484913494106322</v>
      </c>
      <c r="AE215" s="16">
        <f t="shared" si="297"/>
        <v>3.6267815069968341</v>
      </c>
      <c r="AF215" s="16">
        <f t="shared" si="298"/>
        <v>2.4063210308572436</v>
      </c>
      <c r="AG215" s="16">
        <f t="shared" si="299"/>
        <v>3.3933081757639267</v>
      </c>
      <c r="AH215" s="16">
        <f t="shared" si="300"/>
        <v>4.1154520021412209</v>
      </c>
      <c r="AJ215" s="15">
        <f t="shared" si="351"/>
        <v>44214</v>
      </c>
      <c r="AK215" s="16">
        <f t="shared" ref="AK215" si="392">Y224</f>
        <v>0.48518518518518522</v>
      </c>
      <c r="AL215" s="16">
        <f t="shared" si="353"/>
        <v>0.12524608248831695</v>
      </c>
      <c r="AM215" s="16">
        <f t="shared" si="354"/>
        <v>3.8738551781086139</v>
      </c>
      <c r="AO215" s="15">
        <f t="shared" si="355"/>
        <v>44214</v>
      </c>
      <c r="AP215" s="16">
        <f t="shared" si="356"/>
        <v>0.491044776119403</v>
      </c>
      <c r="AQ215" s="16">
        <f t="shared" si="357"/>
        <v>0.12524608248831695</v>
      </c>
      <c r="AR215" s="16">
        <f t="shared" si="358"/>
        <v>3.920639802567941</v>
      </c>
      <c r="AT215" s="15">
        <f t="shared" si="359"/>
        <v>44214</v>
      </c>
      <c r="AU215" s="16">
        <f t="shared" si="360"/>
        <v>0.43999999999999995</v>
      </c>
      <c r="AV215" s="16">
        <f t="shared" si="361"/>
        <v>0.12524608248831695</v>
      </c>
      <c r="AW215" s="16">
        <f t="shared" si="362"/>
        <v>3.5130839325137653</v>
      </c>
      <c r="AY215" s="15">
        <f t="shared" si="363"/>
        <v>44214</v>
      </c>
      <c r="AZ215" s="16">
        <f t="shared" si="364"/>
        <v>0.42774869109947644</v>
      </c>
      <c r="BA215" s="16">
        <f t="shared" si="365"/>
        <v>0.12524608248831695</v>
      </c>
      <c r="BB215" s="16">
        <f t="shared" si="366"/>
        <v>3.4152660314894652</v>
      </c>
      <c r="BD215" s="15">
        <f t="shared" si="367"/>
        <v>44214</v>
      </c>
      <c r="BE215" s="16">
        <f t="shared" si="368"/>
        <v>0.3208333333333333</v>
      </c>
      <c r="BF215" s="16">
        <f t="shared" si="369"/>
        <v>0.12524608248831695</v>
      </c>
      <c r="BG215" s="16">
        <f t="shared" si="370"/>
        <v>2.5616237007912872</v>
      </c>
      <c r="BI215" s="15">
        <f t="shared" si="371"/>
        <v>44214</v>
      </c>
      <c r="BJ215" s="16">
        <f t="shared" si="372"/>
        <v>0.23300970873786403</v>
      </c>
      <c r="BK215" s="16">
        <f t="shared" si="373"/>
        <v>0.12524608248831695</v>
      </c>
      <c r="BL215" s="16">
        <f t="shared" si="374"/>
        <v>1.8604151451970512</v>
      </c>
    </row>
    <row r="216" spans="1:64" x14ac:dyDescent="0.25">
      <c r="A216" s="10">
        <v>44206</v>
      </c>
      <c r="B216" s="11">
        <v>-68</v>
      </c>
      <c r="C216" s="11">
        <v>-46</v>
      </c>
      <c r="D216" s="11">
        <v>-21</v>
      </c>
      <c r="E216" s="11">
        <v>-61</v>
      </c>
      <c r="F216" s="11">
        <v>-33</v>
      </c>
      <c r="G216" s="11">
        <v>18</v>
      </c>
      <c r="H216" s="39">
        <v>5.2244318977592699E-2</v>
      </c>
      <c r="J216" s="15">
        <f t="shared" si="341"/>
        <v>44206</v>
      </c>
      <c r="K216" s="16">
        <f t="shared" si="342"/>
        <v>0.10625</v>
      </c>
      <c r="L216" s="16">
        <f t="shared" si="343"/>
        <v>0.16753926701570682</v>
      </c>
      <c r="M216" s="16">
        <f t="shared" si="344"/>
        <v>0.1941747572815534</v>
      </c>
      <c r="N216" s="16">
        <f t="shared" si="345"/>
        <v>0.30555555555555558</v>
      </c>
      <c r="O216" s="16">
        <f t="shared" si="346"/>
        <v>0.34328358208955223</v>
      </c>
      <c r="P216" s="16">
        <f t="shared" si="347"/>
        <v>0.70370370370370372</v>
      </c>
      <c r="Q216" s="16">
        <f t="shared" si="348"/>
        <v>7.1176589912975777E-2</v>
      </c>
      <c r="R216" s="19">
        <v>205</v>
      </c>
      <c r="S216" s="15">
        <f t="shared" si="349"/>
        <v>44206</v>
      </c>
      <c r="T216" s="16">
        <f t="shared" si="382"/>
        <v>0.39625000000000005</v>
      </c>
      <c r="U216" s="16">
        <f t="shared" si="384"/>
        <v>0.42146596858638741</v>
      </c>
      <c r="V216" s="16">
        <f t="shared" si="385"/>
        <v>0.44854368932038835</v>
      </c>
      <c r="W216" s="16">
        <f t="shared" si="386"/>
        <v>0.3125</v>
      </c>
      <c r="X216" s="16">
        <f t="shared" si="387"/>
        <v>0.4776119402985074</v>
      </c>
      <c r="Y216" s="16">
        <f t="shared" si="388"/>
        <v>0.57777777777777783</v>
      </c>
      <c r="Z216" s="16">
        <f t="shared" si="389"/>
        <v>0.13971854156938715</v>
      </c>
      <c r="AB216" s="15">
        <f t="shared" si="350"/>
        <v>44206</v>
      </c>
      <c r="AC216" s="16">
        <f t="shared" si="390"/>
        <v>2.8360588047164379</v>
      </c>
      <c r="AD216" s="16">
        <f t="shared" si="390"/>
        <v>3.0165356999312691</v>
      </c>
      <c r="AE216" s="16">
        <f t="shared" si="297"/>
        <v>3.2103376136203954</v>
      </c>
      <c r="AF216" s="16">
        <f t="shared" si="298"/>
        <v>2.2366394358962443</v>
      </c>
      <c r="AG216" s="16">
        <f t="shared" si="299"/>
        <v>3.4183862423250053</v>
      </c>
      <c r="AH216" s="16">
        <f t="shared" si="300"/>
        <v>4.1352978014792781</v>
      </c>
      <c r="AJ216" s="15">
        <f t="shared" si="351"/>
        <v>44215</v>
      </c>
      <c r="AK216" s="16">
        <f t="shared" ref="AK216" si="393">Y225</f>
        <v>0.49629629629629635</v>
      </c>
      <c r="AL216" s="16">
        <f t="shared" si="353"/>
        <v>0.1254779243164032</v>
      </c>
      <c r="AM216" s="16">
        <f t="shared" si="354"/>
        <v>3.9552478971906107</v>
      </c>
      <c r="AO216" s="15">
        <f t="shared" si="355"/>
        <v>44215</v>
      </c>
      <c r="AP216" s="16">
        <f t="shared" si="356"/>
        <v>0.45970149253731341</v>
      </c>
      <c r="AQ216" s="16">
        <f t="shared" si="357"/>
        <v>0.1254779243164032</v>
      </c>
      <c r="AR216" s="16">
        <f t="shared" si="358"/>
        <v>3.6636045347557489</v>
      </c>
      <c r="AT216" s="15">
        <f t="shared" si="359"/>
        <v>44215</v>
      </c>
      <c r="AU216" s="16">
        <f t="shared" si="360"/>
        <v>0.43312499999999998</v>
      </c>
      <c r="AV216" s="16">
        <f t="shared" si="361"/>
        <v>0.1254779243164032</v>
      </c>
      <c r="AW216" s="16">
        <f t="shared" si="362"/>
        <v>3.4518023975901819</v>
      </c>
      <c r="AY216" s="15">
        <f t="shared" si="363"/>
        <v>44215</v>
      </c>
      <c r="AZ216" s="16">
        <f t="shared" si="364"/>
        <v>0.41780104712041882</v>
      </c>
      <c r="BA216" s="16">
        <f t="shared" si="365"/>
        <v>0.1254779243164032</v>
      </c>
      <c r="BB216" s="16">
        <f t="shared" si="366"/>
        <v>3.3296777054336517</v>
      </c>
      <c r="BD216" s="15">
        <f t="shared" si="367"/>
        <v>44215</v>
      </c>
      <c r="BE216" s="16">
        <f t="shared" si="368"/>
        <v>0.31805555555555559</v>
      </c>
      <c r="BF216" s="16">
        <f t="shared" si="369"/>
        <v>0.1254779243164032</v>
      </c>
      <c r="BG216" s="16">
        <f t="shared" si="370"/>
        <v>2.5347530833674901</v>
      </c>
      <c r="BI216" s="15">
        <f t="shared" si="371"/>
        <v>44215</v>
      </c>
      <c r="BJ216" s="16">
        <f t="shared" si="372"/>
        <v>0.21165048543689316</v>
      </c>
      <c r="BK216" s="16">
        <f t="shared" si="373"/>
        <v>0.1254779243164032</v>
      </c>
      <c r="BL216" s="16">
        <f t="shared" si="374"/>
        <v>1.6867547545909236</v>
      </c>
    </row>
    <row r="217" spans="1:64" x14ac:dyDescent="0.25">
      <c r="A217" s="10">
        <v>44207</v>
      </c>
      <c r="B217" s="11">
        <v>17</v>
      </c>
      <c r="C217" s="11">
        <v>41</v>
      </c>
      <c r="D217" s="11">
        <v>-9</v>
      </c>
      <c r="E217" s="11">
        <v>-56</v>
      </c>
      <c r="F217" s="11">
        <v>-16</v>
      </c>
      <c r="G217" s="11">
        <v>12</v>
      </c>
      <c r="H217" s="39">
        <v>4.8858280808196097E-2</v>
      </c>
      <c r="J217" s="15">
        <f t="shared" si="341"/>
        <v>44207</v>
      </c>
      <c r="K217" s="16">
        <f t="shared" si="342"/>
        <v>0.63749999999999996</v>
      </c>
      <c r="L217" s="16">
        <f t="shared" si="343"/>
        <v>0.62303664921465973</v>
      </c>
      <c r="M217" s="16">
        <f t="shared" si="344"/>
        <v>0.31067961165048541</v>
      </c>
      <c r="N217" s="16">
        <f t="shared" si="345"/>
        <v>0.375</v>
      </c>
      <c r="O217" s="16">
        <f t="shared" si="346"/>
        <v>0.59701492537313428</v>
      </c>
      <c r="P217" s="16">
        <f t="shared" si="347"/>
        <v>0.48148148148148145</v>
      </c>
      <c r="Q217" s="16">
        <f t="shared" si="348"/>
        <v>6.656352087639418E-2</v>
      </c>
      <c r="R217" s="19">
        <v>206</v>
      </c>
      <c r="S217" s="15">
        <f t="shared" si="349"/>
        <v>44207</v>
      </c>
      <c r="T217" s="16">
        <f t="shared" si="382"/>
        <v>0.44437500000000008</v>
      </c>
      <c r="U217" s="16">
        <f t="shared" si="384"/>
        <v>0.45968586387434557</v>
      </c>
      <c r="V217" s="16">
        <f t="shared" si="385"/>
        <v>0.42427184466019413</v>
      </c>
      <c r="W217" s="16">
        <f t="shared" si="386"/>
        <v>0.33472222222222225</v>
      </c>
      <c r="X217" s="16">
        <f t="shared" si="387"/>
        <v>0.53731343283582089</v>
      </c>
      <c r="Y217" s="16">
        <f t="shared" si="388"/>
        <v>0.54814814814814816</v>
      </c>
      <c r="Z217" s="16">
        <f t="shared" si="389"/>
        <v>0.10099531421734034</v>
      </c>
      <c r="AB217" s="15">
        <f t="shared" si="350"/>
        <v>44207</v>
      </c>
      <c r="AC217" s="16">
        <f t="shared" si="390"/>
        <v>4.3999566063402904</v>
      </c>
      <c r="AD217" s="16">
        <f t="shared" si="390"/>
        <v>4.551556351269018</v>
      </c>
      <c r="AE217" s="16">
        <f t="shared" si="297"/>
        <v>4.2009062296411868</v>
      </c>
      <c r="AF217" s="16">
        <f t="shared" si="298"/>
        <v>3.3142351683950926</v>
      </c>
      <c r="AG217" s="16">
        <f t="shared" si="299"/>
        <v>5.3201818024896754</v>
      </c>
      <c r="AH217" s="16">
        <f t="shared" si="300"/>
        <v>5.4274611886304136</v>
      </c>
      <c r="AJ217" s="15">
        <f t="shared" si="351"/>
        <v>44216</v>
      </c>
      <c r="AK217" s="16">
        <f t="shared" ref="AK217" si="394">Y226</f>
        <v>0.47407407407407415</v>
      </c>
      <c r="AL217" s="16">
        <f t="shared" si="353"/>
        <v>0.12247223177914923</v>
      </c>
      <c r="AM217" s="16">
        <f t="shared" si="354"/>
        <v>3.8708698877061272</v>
      </c>
      <c r="AO217" s="15">
        <f t="shared" si="355"/>
        <v>44216</v>
      </c>
      <c r="AP217" s="16">
        <f t="shared" si="356"/>
        <v>0.46716417910447766</v>
      </c>
      <c r="AQ217" s="16">
        <f t="shared" si="357"/>
        <v>0.12247223177914923</v>
      </c>
      <c r="AR217" s="16">
        <f t="shared" si="358"/>
        <v>3.8144497925611565</v>
      </c>
      <c r="AT217" s="15">
        <f t="shared" si="359"/>
        <v>44216</v>
      </c>
      <c r="AU217" s="16">
        <f t="shared" si="360"/>
        <v>0.47124999999999995</v>
      </c>
      <c r="AV217" s="16">
        <f t="shared" si="361"/>
        <v>0.12247223177914923</v>
      </c>
      <c r="AW217" s="16">
        <f t="shared" si="362"/>
        <v>3.8478109948203767</v>
      </c>
      <c r="AY217" s="15">
        <f t="shared" si="363"/>
        <v>44216</v>
      </c>
      <c r="AZ217" s="16">
        <f t="shared" si="364"/>
        <v>0.44397905759162304</v>
      </c>
      <c r="BA217" s="16">
        <f t="shared" si="365"/>
        <v>0.12247223177914923</v>
      </c>
      <c r="BB217" s="16">
        <f t="shared" si="366"/>
        <v>3.6251405820075044</v>
      </c>
      <c r="BD217" s="15">
        <f t="shared" si="367"/>
        <v>44216</v>
      </c>
      <c r="BE217" s="16">
        <f t="shared" si="368"/>
        <v>0.31944444444444448</v>
      </c>
      <c r="BF217" s="16">
        <f t="shared" si="369"/>
        <v>0.12247223177914923</v>
      </c>
      <c r="BG217" s="16">
        <f t="shared" si="370"/>
        <v>2.6083009985519801</v>
      </c>
      <c r="BI217" s="15">
        <f t="shared" si="371"/>
        <v>44216</v>
      </c>
      <c r="BJ217" s="16">
        <f t="shared" si="372"/>
        <v>0.21067961165048538</v>
      </c>
      <c r="BK217" s="16">
        <f t="shared" si="373"/>
        <v>0.12247223177914923</v>
      </c>
      <c r="BL217" s="16">
        <f t="shared" si="374"/>
        <v>1.7202235036461004</v>
      </c>
    </row>
    <row r="218" spans="1:64" x14ac:dyDescent="0.25">
      <c r="A218" s="10">
        <v>44208</v>
      </c>
      <c r="B218" s="11">
        <v>-1</v>
      </c>
      <c r="C218" s="11">
        <v>13</v>
      </c>
      <c r="D218" s="11">
        <v>-17</v>
      </c>
      <c r="E218" s="11">
        <v>-56</v>
      </c>
      <c r="F218" s="11">
        <v>-19</v>
      </c>
      <c r="G218" s="11">
        <v>13</v>
      </c>
      <c r="H218" s="39">
        <v>8.1750781693784594E-2</v>
      </c>
      <c r="J218" s="15">
        <f t="shared" si="341"/>
        <v>44208</v>
      </c>
      <c r="K218" s="16">
        <f t="shared" si="342"/>
        <v>0.52500000000000002</v>
      </c>
      <c r="L218" s="16">
        <f t="shared" si="343"/>
        <v>0.47643979057591623</v>
      </c>
      <c r="M218" s="16">
        <f t="shared" si="344"/>
        <v>0.23300970873786409</v>
      </c>
      <c r="N218" s="16">
        <f t="shared" si="345"/>
        <v>0.375</v>
      </c>
      <c r="O218" s="16">
        <f t="shared" si="346"/>
        <v>0.55223880597014929</v>
      </c>
      <c r="P218" s="16">
        <f t="shared" si="347"/>
        <v>0.51851851851851849</v>
      </c>
      <c r="Q218" s="16">
        <f t="shared" si="348"/>
        <v>0.11137559025660454</v>
      </c>
      <c r="R218" s="19">
        <v>207</v>
      </c>
      <c r="S218" s="15">
        <f t="shared" si="349"/>
        <v>44208</v>
      </c>
      <c r="T218" s="16">
        <f t="shared" si="382"/>
        <v>0.45437500000000008</v>
      </c>
      <c r="U218" s="16">
        <f t="shared" si="384"/>
        <v>0.46492146596858641</v>
      </c>
      <c r="V218" s="16">
        <f t="shared" si="385"/>
        <v>0.39029126213592225</v>
      </c>
      <c r="W218" s="16">
        <f t="shared" si="386"/>
        <v>0.34027777777777779</v>
      </c>
      <c r="X218" s="16">
        <f t="shared" si="387"/>
        <v>0.53432835820895519</v>
      </c>
      <c r="Y218" s="16">
        <f t="shared" si="388"/>
        <v>0.55555555555555558</v>
      </c>
      <c r="Z218" s="16">
        <f t="shared" si="389"/>
        <v>0.10836117944055615</v>
      </c>
      <c r="AB218" s="15">
        <f t="shared" si="350"/>
        <v>44208</v>
      </c>
      <c r="AC218" s="16">
        <f t="shared" si="390"/>
        <v>4.1931529570445223</v>
      </c>
      <c r="AD218" s="16">
        <f t="shared" si="390"/>
        <v>4.2904799335783261</v>
      </c>
      <c r="AE218" s="16">
        <f t="shared" si="297"/>
        <v>3.6017627728943729</v>
      </c>
      <c r="AF218" s="16">
        <f t="shared" si="298"/>
        <v>3.1402184761605003</v>
      </c>
      <c r="AG218" s="16">
        <f t="shared" si="299"/>
        <v>4.9309943004272343</v>
      </c>
      <c r="AH218" s="16">
        <f t="shared" si="300"/>
        <v>5.1268873080171442</v>
      </c>
      <c r="AJ218" s="15">
        <f t="shared" si="351"/>
        <v>44217</v>
      </c>
      <c r="AK218" s="16">
        <f t="shared" ref="AK218" si="395">Y227</f>
        <v>0.48148148148148151</v>
      </c>
      <c r="AL218" s="16">
        <f t="shared" si="353"/>
        <v>0.12081350509098354</v>
      </c>
      <c r="AM218" s="16">
        <f t="shared" si="354"/>
        <v>3.9853283051334554</v>
      </c>
      <c r="AO218" s="15">
        <f t="shared" si="355"/>
        <v>44217</v>
      </c>
      <c r="AP218" s="16">
        <f t="shared" si="356"/>
        <v>0.43283582089552242</v>
      </c>
      <c r="AQ218" s="16">
        <f t="shared" si="357"/>
        <v>0.12081350509098354</v>
      </c>
      <c r="AR218" s="16">
        <f t="shared" si="358"/>
        <v>3.5826774545574001</v>
      </c>
      <c r="AT218" s="15">
        <f t="shared" si="359"/>
        <v>44217</v>
      </c>
      <c r="AU218" s="16">
        <f t="shared" si="360"/>
        <v>0.45875000000000005</v>
      </c>
      <c r="AV218" s="16">
        <f t="shared" si="361"/>
        <v>0.12081350509098354</v>
      </c>
      <c r="AW218" s="16">
        <f t="shared" si="362"/>
        <v>3.7971748245737893</v>
      </c>
      <c r="AY218" s="15">
        <f t="shared" si="363"/>
        <v>44217</v>
      </c>
      <c r="AZ218" s="16">
        <f t="shared" si="364"/>
        <v>0.42670157068062825</v>
      </c>
      <c r="BA218" s="16">
        <f t="shared" si="365"/>
        <v>0.12081350509098354</v>
      </c>
      <c r="BB218" s="16">
        <f t="shared" si="366"/>
        <v>3.5319029139936235</v>
      </c>
      <c r="BD218" s="15">
        <f t="shared" si="367"/>
        <v>44217</v>
      </c>
      <c r="BE218" s="16">
        <f t="shared" si="368"/>
        <v>0.31111111111111112</v>
      </c>
      <c r="BF218" s="16">
        <f t="shared" si="369"/>
        <v>0.12081350509098354</v>
      </c>
      <c r="BG218" s="16">
        <f t="shared" si="370"/>
        <v>2.5751352125477709</v>
      </c>
      <c r="BI218" s="15">
        <f t="shared" si="371"/>
        <v>44217</v>
      </c>
      <c r="BJ218" s="16">
        <f t="shared" si="372"/>
        <v>0.20097087378640771</v>
      </c>
      <c r="BK218" s="16">
        <f t="shared" si="373"/>
        <v>0.12081350509098354</v>
      </c>
      <c r="BL218" s="16">
        <f t="shared" si="374"/>
        <v>1.6634802014481609</v>
      </c>
    </row>
    <row r="219" spans="1:64" x14ac:dyDescent="0.25">
      <c r="A219" s="10">
        <v>44209</v>
      </c>
      <c r="B219" s="11">
        <v>4</v>
      </c>
      <c r="C219" s="11">
        <v>21</v>
      </c>
      <c r="D219" s="11">
        <v>-13</v>
      </c>
      <c r="E219" s="11">
        <v>-59</v>
      </c>
      <c r="F219" s="11">
        <v>-19</v>
      </c>
      <c r="G219" s="11">
        <v>11</v>
      </c>
      <c r="H219" s="39">
        <v>2.2118738341012498E-2</v>
      </c>
      <c r="J219" s="15">
        <f t="shared" si="341"/>
        <v>44209</v>
      </c>
      <c r="K219" s="16">
        <f t="shared" si="342"/>
        <v>0.55625000000000002</v>
      </c>
      <c r="L219" s="16">
        <f t="shared" si="343"/>
        <v>0.51832460732984298</v>
      </c>
      <c r="M219" s="16">
        <f t="shared" si="344"/>
        <v>0.27184466019417475</v>
      </c>
      <c r="N219" s="16">
        <f t="shared" si="345"/>
        <v>0.33333333333333331</v>
      </c>
      <c r="O219" s="16">
        <f t="shared" si="346"/>
        <v>0.55223880597014929</v>
      </c>
      <c r="P219" s="16">
        <f t="shared" si="347"/>
        <v>0.44444444444444442</v>
      </c>
      <c r="Q219" s="16">
        <f t="shared" si="348"/>
        <v>3.0134115997681676E-2</v>
      </c>
      <c r="R219" s="19">
        <v>208</v>
      </c>
      <c r="S219" s="15">
        <f t="shared" si="349"/>
        <v>44209</v>
      </c>
      <c r="T219" s="16">
        <f t="shared" si="382"/>
        <v>0.50187500000000007</v>
      </c>
      <c r="U219" s="16">
        <f t="shared" si="384"/>
        <v>0.50366492146596853</v>
      </c>
      <c r="V219" s="16">
        <f t="shared" si="385"/>
        <v>0.37378640776699024</v>
      </c>
      <c r="W219" s="16">
        <f t="shared" si="386"/>
        <v>0.35138888888888886</v>
      </c>
      <c r="X219" s="16">
        <f t="shared" si="387"/>
        <v>0.56119402985074629</v>
      </c>
      <c r="Y219" s="16">
        <f t="shared" si="388"/>
        <v>0.52592592592592591</v>
      </c>
      <c r="Z219" s="16">
        <f t="shared" si="389"/>
        <v>9.9359424056592677E-2</v>
      </c>
      <c r="AB219" s="15">
        <f t="shared" si="350"/>
        <v>44209</v>
      </c>
      <c r="AC219" s="16">
        <f t="shared" si="390"/>
        <v>5.0511061710074374</v>
      </c>
      <c r="AD219" s="16">
        <f t="shared" si="390"/>
        <v>5.0691207829374436</v>
      </c>
      <c r="AE219" s="16">
        <f t="shared" si="297"/>
        <v>3.761962303184152</v>
      </c>
      <c r="AF219" s="16">
        <f t="shared" si="298"/>
        <v>3.536543133429864</v>
      </c>
      <c r="AG219" s="16">
        <f t="shared" si="299"/>
        <v>5.6481208016172078</v>
      </c>
      <c r="AH219" s="16">
        <f t="shared" si="300"/>
        <v>5.2931660073469375</v>
      </c>
      <c r="AJ219" s="15">
        <f t="shared" si="351"/>
        <v>44218</v>
      </c>
      <c r="AK219" s="16">
        <f t="shared" ref="AK219" si="396">Y228</f>
        <v>0.48518518518518511</v>
      </c>
      <c r="AL219" s="16">
        <f t="shared" si="353"/>
        <v>0.12389963848872029</v>
      </c>
      <c r="AM219" s="16">
        <f t="shared" si="354"/>
        <v>3.9159531948864879</v>
      </c>
      <c r="AO219" s="15">
        <f t="shared" si="355"/>
        <v>44218</v>
      </c>
      <c r="AP219" s="16">
        <f t="shared" si="356"/>
        <v>0.42835820895522386</v>
      </c>
      <c r="AQ219" s="16">
        <f t="shared" si="357"/>
        <v>0.12389963848872029</v>
      </c>
      <c r="AR219" s="16">
        <f t="shared" si="358"/>
        <v>3.4572999096702062</v>
      </c>
      <c r="AT219" s="15">
        <f t="shared" si="359"/>
        <v>44218</v>
      </c>
      <c r="AU219" s="16">
        <f t="shared" si="360"/>
        <v>0.45062499999999994</v>
      </c>
      <c r="AV219" s="16">
        <f t="shared" si="361"/>
        <v>0.12389963848872029</v>
      </c>
      <c r="AW219" s="16">
        <f t="shared" si="362"/>
        <v>3.6370162616820259</v>
      </c>
      <c r="AY219" s="15">
        <f t="shared" si="363"/>
        <v>44218</v>
      </c>
      <c r="AZ219" s="16">
        <f t="shared" si="364"/>
        <v>0.42094240837696334</v>
      </c>
      <c r="BA219" s="16">
        <f t="shared" si="365"/>
        <v>0.12389963848872029</v>
      </c>
      <c r="BB219" s="16">
        <f t="shared" si="366"/>
        <v>3.3974466230204987</v>
      </c>
      <c r="BD219" s="15">
        <f t="shared" si="367"/>
        <v>44218</v>
      </c>
      <c r="BE219" s="16">
        <f t="shared" si="368"/>
        <v>0.30694444444444446</v>
      </c>
      <c r="BF219" s="16">
        <f t="shared" si="369"/>
        <v>0.12389963848872029</v>
      </c>
      <c r="BG219" s="16">
        <f t="shared" si="370"/>
        <v>2.477363519284105</v>
      </c>
      <c r="BI219" s="15">
        <f t="shared" si="371"/>
        <v>44218</v>
      </c>
      <c r="BJ219" s="16">
        <f t="shared" si="372"/>
        <v>0.19805825242718442</v>
      </c>
      <c r="BK219" s="16">
        <f t="shared" si="373"/>
        <v>0.12389963848872029</v>
      </c>
      <c r="BL219" s="16">
        <f t="shared" si="374"/>
        <v>1.5985377749525513</v>
      </c>
    </row>
    <row r="220" spans="1:64" x14ac:dyDescent="0.25">
      <c r="A220" s="10">
        <v>44210</v>
      </c>
      <c r="B220" s="11">
        <v>-2</v>
      </c>
      <c r="C220" s="11">
        <v>17</v>
      </c>
      <c r="D220" s="11">
        <v>-18</v>
      </c>
      <c r="E220" s="11">
        <v>-58</v>
      </c>
      <c r="F220" s="11">
        <v>-24</v>
      </c>
      <c r="G220" s="11">
        <v>11</v>
      </c>
      <c r="H220" s="39">
        <v>3.6925476426968702E-2</v>
      </c>
      <c r="J220" s="15">
        <f t="shared" si="341"/>
        <v>44210</v>
      </c>
      <c r="K220" s="16">
        <f t="shared" si="342"/>
        <v>0.51875000000000004</v>
      </c>
      <c r="L220" s="16">
        <f t="shared" si="343"/>
        <v>0.49738219895287961</v>
      </c>
      <c r="M220" s="16">
        <f t="shared" si="344"/>
        <v>0.22330097087378642</v>
      </c>
      <c r="N220" s="16">
        <f t="shared" si="345"/>
        <v>0.34722222222222221</v>
      </c>
      <c r="O220" s="16">
        <f t="shared" si="346"/>
        <v>0.47761194029850745</v>
      </c>
      <c r="P220" s="16">
        <f t="shared" si="347"/>
        <v>0.44444444444444442</v>
      </c>
      <c r="Q220" s="16">
        <f t="shared" si="348"/>
        <v>5.0306512639409433E-2</v>
      </c>
      <c r="R220" s="19">
        <v>209</v>
      </c>
      <c r="S220" s="15">
        <f t="shared" si="349"/>
        <v>44210</v>
      </c>
      <c r="T220" s="16">
        <f t="shared" si="382"/>
        <v>0.49749999999999994</v>
      </c>
      <c r="U220" s="16">
        <f t="shared" si="384"/>
        <v>0.4984293193717278</v>
      </c>
      <c r="V220" s="16">
        <f t="shared" si="385"/>
        <v>0.34660194174757275</v>
      </c>
      <c r="W220" s="16">
        <f t="shared" si="386"/>
        <v>0.34861111111111115</v>
      </c>
      <c r="X220" s="16">
        <f t="shared" si="387"/>
        <v>0.55373134328358209</v>
      </c>
      <c r="Y220" s="16">
        <f t="shared" si="388"/>
        <v>0.52222222222222225</v>
      </c>
      <c r="Z220" s="16">
        <f t="shared" si="389"/>
        <v>7.223922490017487E-2</v>
      </c>
      <c r="AB220" s="15">
        <f t="shared" si="350"/>
        <v>44210</v>
      </c>
      <c r="AC220" s="16">
        <f t="shared" si="390"/>
        <v>6.8868402268640017</v>
      </c>
      <c r="AD220" s="16">
        <f t="shared" si="390"/>
        <v>6.8997046972817291</v>
      </c>
      <c r="AE220" s="16">
        <f t="shared" si="297"/>
        <v>4.7979742615806185</v>
      </c>
      <c r="AF220" s="16">
        <f t="shared" si="298"/>
        <v>4.8257869819733799</v>
      </c>
      <c r="AG220" s="16">
        <f t="shared" si="299"/>
        <v>7.6652448036197249</v>
      </c>
      <c r="AH220" s="16">
        <f t="shared" si="300"/>
        <v>7.2290673514820352</v>
      </c>
      <c r="AJ220" s="15">
        <f t="shared" si="351"/>
        <v>44219</v>
      </c>
      <c r="AK220" s="16">
        <f t="shared" ref="AK220" si="397">Y229</f>
        <v>0.4814814814814814</v>
      </c>
      <c r="AL220" s="16">
        <f t="shared" si="353"/>
        <v>0.12618399903359548</v>
      </c>
      <c r="AM220" s="16">
        <f t="shared" si="354"/>
        <v>3.8157094811465821</v>
      </c>
      <c r="AO220" s="15">
        <f t="shared" si="355"/>
        <v>44219</v>
      </c>
      <c r="AP220" s="16">
        <f t="shared" si="356"/>
        <v>0.43134328358208956</v>
      </c>
      <c r="AQ220" s="16">
        <f t="shared" si="357"/>
        <v>0.12618399903359548</v>
      </c>
      <c r="AR220" s="16">
        <f t="shared" si="358"/>
        <v>3.4183675179548549</v>
      </c>
      <c r="AT220" s="15">
        <f t="shared" si="359"/>
        <v>44219</v>
      </c>
      <c r="AU220" s="16">
        <f t="shared" si="360"/>
        <v>0.43937499999999996</v>
      </c>
      <c r="AV220" s="16">
        <f t="shared" si="361"/>
        <v>0.12618399903359548</v>
      </c>
      <c r="AW220" s="16">
        <f t="shared" si="362"/>
        <v>3.4820183491174652</v>
      </c>
      <c r="AY220" s="15">
        <f t="shared" si="363"/>
        <v>44219</v>
      </c>
      <c r="AZ220" s="16">
        <f t="shared" si="364"/>
        <v>0.41047120418848165</v>
      </c>
      <c r="BA220" s="16">
        <f t="shared" si="365"/>
        <v>0.12618399903359548</v>
      </c>
      <c r="BB220" s="16">
        <f t="shared" si="366"/>
        <v>3.2529576438546459</v>
      </c>
      <c r="BD220" s="15">
        <f t="shared" si="367"/>
        <v>44219</v>
      </c>
      <c r="BE220" s="16">
        <f t="shared" si="368"/>
        <v>0.30138888888888887</v>
      </c>
      <c r="BF220" s="16">
        <f t="shared" si="369"/>
        <v>0.12618399903359548</v>
      </c>
      <c r="BG220" s="16">
        <f t="shared" si="370"/>
        <v>2.3884873771407933</v>
      </c>
      <c r="BI220" s="15">
        <f t="shared" si="371"/>
        <v>44219</v>
      </c>
      <c r="BJ220" s="16">
        <f t="shared" si="372"/>
        <v>0.19514563106796112</v>
      </c>
      <c r="BK220" s="16">
        <f t="shared" si="373"/>
        <v>0.12618399903359548</v>
      </c>
      <c r="BL220" s="16">
        <f t="shared" si="374"/>
        <v>1.5465164566230396</v>
      </c>
    </row>
    <row r="221" spans="1:64" x14ac:dyDescent="0.25">
      <c r="A221" s="10">
        <v>44211</v>
      </c>
      <c r="B221" s="11">
        <v>-12</v>
      </c>
      <c r="C221" s="11">
        <v>5</v>
      </c>
      <c r="D221" s="11">
        <v>-26</v>
      </c>
      <c r="E221" s="11">
        <v>-61</v>
      </c>
      <c r="F221" s="11">
        <v>-23</v>
      </c>
      <c r="G221" s="11">
        <v>12</v>
      </c>
      <c r="H221" s="39">
        <v>8.9054564737271899E-2</v>
      </c>
      <c r="J221" s="15">
        <f t="shared" si="341"/>
        <v>44211</v>
      </c>
      <c r="K221" s="16">
        <f t="shared" si="342"/>
        <v>0.45624999999999999</v>
      </c>
      <c r="L221" s="16">
        <f t="shared" si="343"/>
        <v>0.43455497382198954</v>
      </c>
      <c r="M221" s="16">
        <f t="shared" si="344"/>
        <v>0.14563106796116504</v>
      </c>
      <c r="N221" s="16">
        <f t="shared" si="345"/>
        <v>0.30555555555555558</v>
      </c>
      <c r="O221" s="16">
        <f t="shared" si="346"/>
        <v>0.4925373134328358</v>
      </c>
      <c r="P221" s="16">
        <f t="shared" si="347"/>
        <v>0.48148148148148145</v>
      </c>
      <c r="Q221" s="16">
        <f t="shared" si="348"/>
        <v>0.12132611465185231</v>
      </c>
      <c r="R221" s="19">
        <v>210</v>
      </c>
      <c r="S221" s="15">
        <f t="shared" si="349"/>
        <v>44211</v>
      </c>
      <c r="T221" s="16">
        <f t="shared" si="382"/>
        <v>0.49187500000000001</v>
      </c>
      <c r="U221" s="16">
        <f t="shared" si="384"/>
        <v>0.49319371727748695</v>
      </c>
      <c r="V221" s="16">
        <f t="shared" si="385"/>
        <v>0.30776699029126209</v>
      </c>
      <c r="W221" s="16">
        <f t="shared" si="386"/>
        <v>0.34027777777777785</v>
      </c>
      <c r="X221" s="16">
        <f t="shared" si="387"/>
        <v>0.55074626865671639</v>
      </c>
      <c r="Y221" s="16">
        <f t="shared" si="388"/>
        <v>0.5185185185185186</v>
      </c>
      <c r="Z221" s="16">
        <f t="shared" si="389"/>
        <v>8.1633143709727143E-2</v>
      </c>
      <c r="AB221" s="15">
        <f t="shared" si="350"/>
        <v>44211</v>
      </c>
      <c r="AC221" s="16">
        <f t="shared" si="390"/>
        <v>6.025432534474227</v>
      </c>
      <c r="AD221" s="16">
        <f t="shared" si="390"/>
        <v>6.041586724029588</v>
      </c>
      <c r="AE221" s="16">
        <f t="shared" si="297"/>
        <v>3.7701229709543767</v>
      </c>
      <c r="AF221" s="16">
        <f t="shared" si="298"/>
        <v>4.1683777239762412</v>
      </c>
      <c r="AG221" s="16">
        <f t="shared" si="299"/>
        <v>6.7466012409747638</v>
      </c>
      <c r="AH221" s="16">
        <f t="shared" si="300"/>
        <v>6.3518136746304625</v>
      </c>
      <c r="AJ221" s="15">
        <f t="shared" si="351"/>
        <v>44220</v>
      </c>
      <c r="AK221" s="16">
        <f t="shared" ref="AK221" si="398">Y230</f>
        <v>0.49259259259259258</v>
      </c>
      <c r="AL221" s="16">
        <f t="shared" si="353"/>
        <v>0.12494953662840311</v>
      </c>
      <c r="AM221" s="16">
        <f t="shared" si="354"/>
        <v>3.9423322877743119</v>
      </c>
      <c r="AO221" s="15">
        <f t="shared" si="355"/>
        <v>44220</v>
      </c>
      <c r="AP221" s="16">
        <f t="shared" si="356"/>
        <v>0.41343283582089557</v>
      </c>
      <c r="AQ221" s="16">
        <f t="shared" si="357"/>
        <v>0.12494953662840311</v>
      </c>
      <c r="AR221" s="16">
        <f t="shared" si="358"/>
        <v>3.3087984715816496</v>
      </c>
      <c r="AT221" s="15">
        <f t="shared" si="359"/>
        <v>44220</v>
      </c>
      <c r="AU221" s="16">
        <f t="shared" si="360"/>
        <v>0.40062499999999995</v>
      </c>
      <c r="AV221" s="16">
        <f t="shared" si="361"/>
        <v>0.12494953662840311</v>
      </c>
      <c r="AW221" s="16">
        <f t="shared" si="362"/>
        <v>3.206294403407425</v>
      </c>
      <c r="AY221" s="15">
        <f t="shared" si="363"/>
        <v>44220</v>
      </c>
      <c r="AZ221" s="16">
        <f t="shared" si="364"/>
        <v>0.37958115183246072</v>
      </c>
      <c r="BA221" s="16">
        <f t="shared" si="365"/>
        <v>0.12494953662840311</v>
      </c>
      <c r="BB221" s="16">
        <f t="shared" si="366"/>
        <v>3.0378756262324194</v>
      </c>
      <c r="BD221" s="15">
        <f t="shared" si="367"/>
        <v>44220</v>
      </c>
      <c r="BE221" s="16">
        <f t="shared" si="368"/>
        <v>0.28888888888888886</v>
      </c>
      <c r="BF221" s="16">
        <f t="shared" si="369"/>
        <v>0.12494953662840311</v>
      </c>
      <c r="BG221" s="16">
        <f t="shared" si="370"/>
        <v>2.3120444995969645</v>
      </c>
      <c r="BI221" s="15">
        <f t="shared" si="371"/>
        <v>44220</v>
      </c>
      <c r="BJ221" s="16">
        <f t="shared" si="372"/>
        <v>0.18834951456310675</v>
      </c>
      <c r="BK221" s="16">
        <f t="shared" si="373"/>
        <v>0.12494953662840311</v>
      </c>
      <c r="BL221" s="16">
        <f t="shared" si="374"/>
        <v>1.5074046662794247</v>
      </c>
    </row>
    <row r="222" spans="1:64" x14ac:dyDescent="0.25">
      <c r="A222" s="10">
        <v>44212</v>
      </c>
      <c r="B222" s="11">
        <v>-13</v>
      </c>
      <c r="C222" s="11">
        <v>0</v>
      </c>
      <c r="D222" s="11">
        <v>-19</v>
      </c>
      <c r="E222" s="11">
        <v>-61</v>
      </c>
      <c r="F222" s="11">
        <v>-20</v>
      </c>
      <c r="G222" s="11">
        <v>8</v>
      </c>
      <c r="H222" s="39">
        <v>0.21623589294468001</v>
      </c>
      <c r="J222" s="15">
        <f t="shared" si="341"/>
        <v>44212</v>
      </c>
      <c r="K222" s="16">
        <f t="shared" si="342"/>
        <v>0.45</v>
      </c>
      <c r="L222" s="16">
        <f t="shared" si="343"/>
        <v>0.40837696335078533</v>
      </c>
      <c r="M222" s="16">
        <f t="shared" si="344"/>
        <v>0.21359223300970873</v>
      </c>
      <c r="N222" s="16">
        <f t="shared" si="345"/>
        <v>0.30555555555555558</v>
      </c>
      <c r="O222" s="16">
        <f t="shared" si="346"/>
        <v>0.53731343283582089</v>
      </c>
      <c r="P222" s="16">
        <f t="shared" si="347"/>
        <v>0.33333333333333331</v>
      </c>
      <c r="Q222" s="16">
        <f t="shared" si="348"/>
        <v>0.29459535080150451</v>
      </c>
      <c r="R222" s="19">
        <v>211</v>
      </c>
      <c r="S222" s="15">
        <f t="shared" si="349"/>
        <v>44212</v>
      </c>
      <c r="T222" s="16">
        <f t="shared" si="382"/>
        <v>0.48312499999999997</v>
      </c>
      <c r="U222" s="16">
        <f t="shared" si="384"/>
        <v>0.47748691099476437</v>
      </c>
      <c r="V222" s="16">
        <f t="shared" si="385"/>
        <v>0.28932038834951451</v>
      </c>
      <c r="W222" s="16">
        <f t="shared" si="386"/>
        <v>0.34305555555555556</v>
      </c>
      <c r="X222" s="16">
        <f t="shared" si="387"/>
        <v>0.55074626865671639</v>
      </c>
      <c r="Y222" s="16">
        <f t="shared" si="388"/>
        <v>0.49259259259259264</v>
      </c>
      <c r="Z222" s="16">
        <f t="shared" si="389"/>
        <v>8.3920142568183878E-2</v>
      </c>
      <c r="AB222" s="15">
        <f t="shared" si="350"/>
        <v>44212</v>
      </c>
      <c r="AC222" s="16">
        <f t="shared" si="390"/>
        <v>5.756961144429277</v>
      </c>
      <c r="AD222" s="16">
        <f t="shared" si="390"/>
        <v>5.6897771665105701</v>
      </c>
      <c r="AE222" s="16">
        <f t="shared" si="297"/>
        <v>3.4475678841280084</v>
      </c>
      <c r="AF222" s="16">
        <f t="shared" si="298"/>
        <v>4.0878809908697189</v>
      </c>
      <c r="AG222" s="16">
        <f t="shared" si="299"/>
        <v>6.562742290496506</v>
      </c>
      <c r="AH222" s="16">
        <f t="shared" si="300"/>
        <v>5.8697778330436989</v>
      </c>
      <c r="AJ222" s="15">
        <f t="shared" si="351"/>
        <v>44221</v>
      </c>
      <c r="AK222" s="16">
        <f t="shared" ref="AK222" si="399">Y231</f>
        <v>0.48888888888888882</v>
      </c>
      <c r="AL222" s="16">
        <f t="shared" si="353"/>
        <v>0.12266120263707839</v>
      </c>
      <c r="AM222" s="16">
        <f t="shared" si="354"/>
        <v>3.9856847836017062</v>
      </c>
      <c r="AO222" s="15">
        <f t="shared" si="355"/>
        <v>44221</v>
      </c>
      <c r="AP222" s="16">
        <f t="shared" si="356"/>
        <v>0.41044776119402987</v>
      </c>
      <c r="AQ222" s="16">
        <f t="shared" si="357"/>
        <v>0.12266120263707839</v>
      </c>
      <c r="AR222" s="16">
        <f t="shared" si="358"/>
        <v>3.3461905832477017</v>
      </c>
      <c r="AT222" s="15">
        <f t="shared" si="359"/>
        <v>44221</v>
      </c>
      <c r="AU222" s="16">
        <f t="shared" si="360"/>
        <v>0.40687500000000004</v>
      </c>
      <c r="AV222" s="16">
        <f t="shared" si="361"/>
        <v>0.12266120263707839</v>
      </c>
      <c r="AW222" s="16">
        <f t="shared" si="362"/>
        <v>3.3170635152162506</v>
      </c>
      <c r="AY222" s="15">
        <f t="shared" si="363"/>
        <v>44221</v>
      </c>
      <c r="AZ222" s="16">
        <f t="shared" si="364"/>
        <v>0.3858638743455497</v>
      </c>
      <c r="BA222" s="16">
        <f t="shared" si="365"/>
        <v>0.12266120263707839</v>
      </c>
      <c r="BB222" s="16">
        <f t="shared" si="366"/>
        <v>3.1457695347013468</v>
      </c>
      <c r="BD222" s="15">
        <f t="shared" si="367"/>
        <v>44221</v>
      </c>
      <c r="BE222" s="16">
        <f t="shared" si="368"/>
        <v>0.29583333333333334</v>
      </c>
      <c r="BF222" s="16">
        <f t="shared" si="369"/>
        <v>0.12266120263707839</v>
      </c>
      <c r="BG222" s="16">
        <f t="shared" si="370"/>
        <v>2.4117922128044418</v>
      </c>
      <c r="BI222" s="15">
        <f t="shared" si="371"/>
        <v>44221</v>
      </c>
      <c r="BJ222" s="16">
        <f t="shared" si="372"/>
        <v>0.20291262135922325</v>
      </c>
      <c r="BK222" s="16">
        <f t="shared" si="373"/>
        <v>0.12266120263707839</v>
      </c>
      <c r="BL222" s="16">
        <f t="shared" si="374"/>
        <v>1.654252665038572</v>
      </c>
    </row>
    <row r="223" spans="1:64" x14ac:dyDescent="0.25">
      <c r="A223" s="10">
        <v>44213</v>
      </c>
      <c r="B223" s="11">
        <v>-66</v>
      </c>
      <c r="C223" s="11">
        <v>-50</v>
      </c>
      <c r="D223" s="11">
        <v>-29</v>
      </c>
      <c r="E223" s="11">
        <v>-69</v>
      </c>
      <c r="F223" s="11">
        <v>-42</v>
      </c>
      <c r="G223" s="11">
        <v>15</v>
      </c>
      <c r="H223" s="39">
        <v>0.20568370205132699</v>
      </c>
      <c r="J223" s="15">
        <f t="shared" si="341"/>
        <v>44213</v>
      </c>
      <c r="K223" s="16">
        <f t="shared" si="342"/>
        <v>0.11874999999999999</v>
      </c>
      <c r="L223" s="16">
        <f t="shared" si="343"/>
        <v>0.14659685863874344</v>
      </c>
      <c r="M223" s="16">
        <f t="shared" si="344"/>
        <v>0.11650485436893204</v>
      </c>
      <c r="N223" s="16">
        <f t="shared" si="345"/>
        <v>0.19444444444444445</v>
      </c>
      <c r="O223" s="16">
        <f t="shared" si="346"/>
        <v>0.20895522388059701</v>
      </c>
      <c r="P223" s="16">
        <f t="shared" si="347"/>
        <v>0.59259259259259256</v>
      </c>
      <c r="Q223" s="16">
        <f t="shared" si="348"/>
        <v>0.28021926209754888</v>
      </c>
      <c r="R223" s="19">
        <v>212</v>
      </c>
      <c r="S223" s="15">
        <f t="shared" si="349"/>
        <v>44213</v>
      </c>
      <c r="T223" s="16">
        <f t="shared" si="382"/>
        <v>0.4425</v>
      </c>
      <c r="U223" s="16">
        <f t="shared" si="384"/>
        <v>0.43926701570680632</v>
      </c>
      <c r="V223" s="16">
        <f t="shared" si="385"/>
        <v>0.25631067961165044</v>
      </c>
      <c r="W223" s="16">
        <f t="shared" si="386"/>
        <v>0.32638888888888895</v>
      </c>
      <c r="X223" s="16">
        <f t="shared" si="387"/>
        <v>0.5149253731343284</v>
      </c>
      <c r="Y223" s="16">
        <f t="shared" si="388"/>
        <v>0.49259259259259264</v>
      </c>
      <c r="Z223" s="16">
        <f t="shared" si="389"/>
        <v>0.11194206877793875</v>
      </c>
      <c r="AB223" s="15">
        <f t="shared" si="350"/>
        <v>44213</v>
      </c>
      <c r="AC223" s="16">
        <f t="shared" si="390"/>
        <v>3.9529374866011655</v>
      </c>
      <c r="AD223" s="16">
        <f t="shared" si="390"/>
        <v>3.9240566169827291</v>
      </c>
      <c r="AE223" s="16">
        <f t="shared" si="297"/>
        <v>2.2896725280296364</v>
      </c>
      <c r="AF223" s="16">
        <f t="shared" si="298"/>
        <v>2.9156946307321849</v>
      </c>
      <c r="AG223" s="16">
        <f t="shared" si="299"/>
        <v>4.5999272548356602</v>
      </c>
      <c r="AH223" s="16">
        <f t="shared" si="300"/>
        <v>4.4004242370199211</v>
      </c>
      <c r="AJ223" s="15">
        <f t="shared" si="351"/>
        <v>44222</v>
      </c>
      <c r="AK223" s="16">
        <f t="shared" ref="AK223" si="400">Y232</f>
        <v>0.50370370370370376</v>
      </c>
      <c r="AL223" s="16">
        <f t="shared" si="353"/>
        <v>9.8434625644875776E-2</v>
      </c>
      <c r="AM223" s="16">
        <f t="shared" si="354"/>
        <v>5.1171394253168998</v>
      </c>
      <c r="AO223" s="15">
        <f t="shared" si="355"/>
        <v>44222</v>
      </c>
      <c r="AP223" s="16">
        <f t="shared" si="356"/>
        <v>0.4</v>
      </c>
      <c r="AQ223" s="16">
        <f t="shared" si="357"/>
        <v>9.8434625644875776E-2</v>
      </c>
      <c r="AR223" s="16">
        <f t="shared" si="358"/>
        <v>4.0636107201045961</v>
      </c>
      <c r="AT223" s="15">
        <f t="shared" si="359"/>
        <v>44222</v>
      </c>
      <c r="AU223" s="16">
        <f t="shared" si="360"/>
        <v>0.40875000000000006</v>
      </c>
      <c r="AV223" s="16">
        <f t="shared" si="361"/>
        <v>9.8434625644875776E-2</v>
      </c>
      <c r="AW223" s="16">
        <f t="shared" si="362"/>
        <v>4.1525022046068845</v>
      </c>
      <c r="AY223" s="15">
        <f t="shared" si="363"/>
        <v>44222</v>
      </c>
      <c r="AZ223" s="16">
        <f t="shared" si="364"/>
        <v>0.38952879581151828</v>
      </c>
      <c r="BA223" s="16">
        <f t="shared" si="365"/>
        <v>9.8434625644875776E-2</v>
      </c>
      <c r="BB223" s="16">
        <f t="shared" si="366"/>
        <v>3.9572334761227999</v>
      </c>
      <c r="BD223" s="15">
        <f t="shared" si="367"/>
        <v>44222</v>
      </c>
      <c r="BE223" s="16">
        <f t="shared" si="368"/>
        <v>0.30138888888888887</v>
      </c>
      <c r="BF223" s="16">
        <f t="shared" si="369"/>
        <v>9.8434625644875776E-2</v>
      </c>
      <c r="BG223" s="16">
        <f t="shared" si="370"/>
        <v>3.0618177995232547</v>
      </c>
      <c r="BI223" s="15">
        <f t="shared" si="371"/>
        <v>44222</v>
      </c>
      <c r="BJ223" s="16">
        <f t="shared" si="372"/>
        <v>0.21067961165048538</v>
      </c>
      <c r="BK223" s="16">
        <f t="shared" si="373"/>
        <v>9.8434625644875776E-2</v>
      </c>
      <c r="BL223" s="16">
        <f t="shared" si="374"/>
        <v>2.1402998210259638</v>
      </c>
    </row>
    <row r="224" spans="1:64" x14ac:dyDescent="0.25">
      <c r="A224" s="10">
        <v>44214</v>
      </c>
      <c r="B224" s="11">
        <v>-8</v>
      </c>
      <c r="C224" s="11">
        <v>7</v>
      </c>
      <c r="D224" s="11">
        <v>-20</v>
      </c>
      <c r="E224" s="11">
        <v>-61</v>
      </c>
      <c r="F224" s="11">
        <v>-30</v>
      </c>
      <c r="G224" s="11">
        <v>12</v>
      </c>
      <c r="H224" s="39">
        <v>0.13362389264400201</v>
      </c>
      <c r="J224" s="15">
        <f t="shared" si="341"/>
        <v>44214</v>
      </c>
      <c r="K224" s="16">
        <f t="shared" si="342"/>
        <v>0.48125000000000001</v>
      </c>
      <c r="L224" s="16">
        <f t="shared" si="343"/>
        <v>0.44502617801047123</v>
      </c>
      <c r="M224" s="16">
        <f t="shared" si="344"/>
        <v>0.20388349514563106</v>
      </c>
      <c r="N224" s="16">
        <f t="shared" si="345"/>
        <v>0.30555555555555558</v>
      </c>
      <c r="O224" s="16">
        <f t="shared" si="346"/>
        <v>0.38805970149253732</v>
      </c>
      <c r="P224" s="16">
        <f t="shared" si="347"/>
        <v>0.48148148148148145</v>
      </c>
      <c r="Q224" s="16">
        <f t="shared" si="348"/>
        <v>0.18204645395754515</v>
      </c>
      <c r="R224" s="19">
        <v>213</v>
      </c>
      <c r="S224" s="15">
        <f t="shared" si="349"/>
        <v>44214</v>
      </c>
      <c r="T224" s="16">
        <f t="shared" si="382"/>
        <v>0.43999999999999995</v>
      </c>
      <c r="U224" s="16">
        <f t="shared" si="384"/>
        <v>0.42774869109947644</v>
      </c>
      <c r="V224" s="16">
        <f t="shared" si="385"/>
        <v>0.23300970873786403</v>
      </c>
      <c r="W224" s="16">
        <f t="shared" si="386"/>
        <v>0.3208333333333333</v>
      </c>
      <c r="X224" s="16">
        <f t="shared" si="387"/>
        <v>0.491044776119403</v>
      </c>
      <c r="Y224" s="16">
        <f t="shared" si="388"/>
        <v>0.48518518518518522</v>
      </c>
      <c r="Z224" s="16">
        <f t="shared" si="389"/>
        <v>0.12524608248831695</v>
      </c>
      <c r="AB224" s="15">
        <f t="shared" si="350"/>
        <v>44214</v>
      </c>
      <c r="AC224" s="16">
        <f t="shared" si="390"/>
        <v>3.5130839325137653</v>
      </c>
      <c r="AD224" s="16">
        <f t="shared" si="390"/>
        <v>3.4152660314894652</v>
      </c>
      <c r="AE224" s="16">
        <f t="shared" si="297"/>
        <v>1.8604151451970512</v>
      </c>
      <c r="AF224" s="16">
        <f t="shared" si="298"/>
        <v>2.5616237007912872</v>
      </c>
      <c r="AG224" s="16">
        <f t="shared" si="299"/>
        <v>3.920639802567941</v>
      </c>
      <c r="AH224" s="16">
        <f t="shared" si="300"/>
        <v>3.8738551781086139</v>
      </c>
      <c r="AJ224" s="15">
        <f t="shared" si="351"/>
        <v>44223</v>
      </c>
      <c r="AK224" s="16">
        <f t="shared" ref="AK224" si="401">Y233</f>
        <v>0.49259259259259264</v>
      </c>
      <c r="AL224" s="16">
        <f t="shared" si="353"/>
        <v>7.9979602741573827E-2</v>
      </c>
      <c r="AM224" s="16">
        <f t="shared" si="354"/>
        <v>6.15897773566385</v>
      </c>
      <c r="AO224" s="15">
        <f t="shared" si="355"/>
        <v>44223</v>
      </c>
      <c r="AP224" s="16">
        <f t="shared" si="356"/>
        <v>0.42537313432835822</v>
      </c>
      <c r="AQ224" s="16">
        <f t="shared" si="357"/>
        <v>7.9979602741573827E-2</v>
      </c>
      <c r="AR224" s="16">
        <f t="shared" si="358"/>
        <v>5.3185202194965013</v>
      </c>
      <c r="AT224" s="15">
        <f t="shared" si="359"/>
        <v>44223</v>
      </c>
      <c r="AU224" s="16">
        <f t="shared" si="360"/>
        <v>0.44874999999999998</v>
      </c>
      <c r="AV224" s="16">
        <f t="shared" si="361"/>
        <v>7.9979602741573827E-2</v>
      </c>
      <c r="AW224" s="16">
        <f t="shared" si="362"/>
        <v>5.6108055631381291</v>
      </c>
      <c r="AY224" s="15">
        <f t="shared" si="363"/>
        <v>44223</v>
      </c>
      <c r="AZ224" s="16">
        <f t="shared" si="364"/>
        <v>0.42303664921465967</v>
      </c>
      <c r="BA224" s="16">
        <f t="shared" si="365"/>
        <v>7.9979602741573827E-2</v>
      </c>
      <c r="BB224" s="16">
        <f t="shared" si="366"/>
        <v>5.2893067071307538</v>
      </c>
      <c r="BD224" s="15">
        <f t="shared" si="367"/>
        <v>44223</v>
      </c>
      <c r="BE224" s="16">
        <f t="shared" si="368"/>
        <v>0.3125</v>
      </c>
      <c r="BF224" s="16">
        <f t="shared" si="369"/>
        <v>7.9979602741573827E-2</v>
      </c>
      <c r="BG224" s="16">
        <f t="shared" si="370"/>
        <v>3.9072462138844912</v>
      </c>
      <c r="BI224" s="15">
        <f t="shared" si="371"/>
        <v>44223</v>
      </c>
      <c r="BJ224" s="16">
        <f t="shared" si="372"/>
        <v>0.21941747572815529</v>
      </c>
      <c r="BK224" s="16">
        <f t="shared" si="373"/>
        <v>7.9979602741573827E-2</v>
      </c>
      <c r="BL224" s="16">
        <f t="shared" si="374"/>
        <v>2.7434179241565664</v>
      </c>
    </row>
    <row r="225" spans="1:64" x14ac:dyDescent="0.25">
      <c r="A225" s="10">
        <v>44215</v>
      </c>
      <c r="B225" s="11">
        <v>-8</v>
      </c>
      <c r="C225" s="11">
        <v>10</v>
      </c>
      <c r="D225" s="11">
        <v>-20</v>
      </c>
      <c r="E225" s="11">
        <v>-59</v>
      </c>
      <c r="F225" s="11">
        <v>-26</v>
      </c>
      <c r="G225" s="11">
        <v>12</v>
      </c>
      <c r="H225" s="39">
        <v>3.4524691159286101E-2</v>
      </c>
      <c r="J225" s="15">
        <f t="shared" si="341"/>
        <v>44215</v>
      </c>
      <c r="K225" s="16">
        <f t="shared" si="342"/>
        <v>0.48125000000000001</v>
      </c>
      <c r="L225" s="16">
        <f t="shared" si="343"/>
        <v>0.4607329842931937</v>
      </c>
      <c r="M225" s="16">
        <f t="shared" si="344"/>
        <v>0.20388349514563106</v>
      </c>
      <c r="N225" s="16">
        <f t="shared" si="345"/>
        <v>0.33333333333333331</v>
      </c>
      <c r="O225" s="16">
        <f t="shared" si="346"/>
        <v>0.44776119402985076</v>
      </c>
      <c r="P225" s="16">
        <f t="shared" si="347"/>
        <v>0.48148148148148145</v>
      </c>
      <c r="Q225" s="16">
        <f t="shared" si="348"/>
        <v>4.7035731972515343E-2</v>
      </c>
      <c r="R225" s="19">
        <v>214</v>
      </c>
      <c r="S225" s="15">
        <f t="shared" si="349"/>
        <v>44215</v>
      </c>
      <c r="T225" s="16">
        <f t="shared" si="382"/>
        <v>0.43312499999999998</v>
      </c>
      <c r="U225" s="16">
        <f t="shared" si="384"/>
        <v>0.41780104712041882</v>
      </c>
      <c r="V225" s="16">
        <f t="shared" si="385"/>
        <v>0.21165048543689316</v>
      </c>
      <c r="W225" s="16">
        <f t="shared" si="386"/>
        <v>0.31805555555555559</v>
      </c>
      <c r="X225" s="16">
        <f t="shared" si="387"/>
        <v>0.45970149253731341</v>
      </c>
      <c r="Y225" s="16">
        <f t="shared" si="388"/>
        <v>0.49629629629629635</v>
      </c>
      <c r="Z225" s="16">
        <f t="shared" si="389"/>
        <v>0.1254779243164032</v>
      </c>
      <c r="AB225" s="15">
        <f t="shared" si="350"/>
        <v>44215</v>
      </c>
      <c r="AC225" s="16">
        <f t="shared" si="390"/>
        <v>3.4518023975901819</v>
      </c>
      <c r="AD225" s="16">
        <f t="shared" si="390"/>
        <v>3.3296777054336517</v>
      </c>
      <c r="AE225" s="16">
        <f t="shared" si="297"/>
        <v>1.6867547545909236</v>
      </c>
      <c r="AF225" s="16">
        <f t="shared" si="298"/>
        <v>2.5347530833674901</v>
      </c>
      <c r="AG225" s="16">
        <f t="shared" si="299"/>
        <v>3.6636045347557489</v>
      </c>
      <c r="AH225" s="16">
        <f t="shared" si="300"/>
        <v>3.9552478971906107</v>
      </c>
      <c r="AJ225" s="15">
        <f t="shared" si="351"/>
        <v>44224</v>
      </c>
      <c r="AK225" s="16">
        <f t="shared" ref="AK225" si="402">Y234</f>
        <v>0.49259259259259264</v>
      </c>
      <c r="AL225" s="16">
        <f t="shared" si="353"/>
        <v>6.8654003506836175E-2</v>
      </c>
      <c r="AM225" s="16">
        <f t="shared" si="354"/>
        <v>7.1750017104762591</v>
      </c>
      <c r="AO225" s="15">
        <f t="shared" si="355"/>
        <v>44224</v>
      </c>
      <c r="AP225" s="16">
        <f t="shared" si="356"/>
        <v>0.43432835820895521</v>
      </c>
      <c r="AQ225" s="16">
        <f t="shared" si="357"/>
        <v>6.8654003506836175E-2</v>
      </c>
      <c r="AR225" s="16">
        <f t="shared" si="358"/>
        <v>6.3263369362823427</v>
      </c>
      <c r="AT225" s="15">
        <f t="shared" si="359"/>
        <v>44224</v>
      </c>
      <c r="AU225" s="16">
        <f t="shared" si="360"/>
        <v>0.45249999999999996</v>
      </c>
      <c r="AV225" s="16">
        <f t="shared" si="361"/>
        <v>6.8654003506836175E-2</v>
      </c>
      <c r="AW225" s="16">
        <f t="shared" si="362"/>
        <v>6.5910213081010287</v>
      </c>
      <c r="AY225" s="15">
        <f t="shared" si="363"/>
        <v>44224</v>
      </c>
      <c r="AZ225" s="16">
        <f t="shared" si="364"/>
        <v>0.42827225130890045</v>
      </c>
      <c r="BA225" s="16">
        <f t="shared" si="365"/>
        <v>6.8654003506836175E-2</v>
      </c>
      <c r="BB225" s="16">
        <f t="shared" si="366"/>
        <v>6.2381249371168215</v>
      </c>
      <c r="BD225" s="15">
        <f t="shared" si="367"/>
        <v>44224</v>
      </c>
      <c r="BE225" s="16">
        <f t="shared" si="368"/>
        <v>0.31944444444444448</v>
      </c>
      <c r="BF225" s="16">
        <f t="shared" si="369"/>
        <v>6.8654003506836175E-2</v>
      </c>
      <c r="BG225" s="16">
        <f t="shared" si="370"/>
        <v>4.6529616355532131</v>
      </c>
      <c r="BI225" s="15">
        <f t="shared" si="371"/>
        <v>44224</v>
      </c>
      <c r="BJ225" s="16">
        <f t="shared" si="372"/>
        <v>0.22524271844660188</v>
      </c>
      <c r="BK225" s="16">
        <f t="shared" si="373"/>
        <v>6.8654003506836175E-2</v>
      </c>
      <c r="BL225" s="16">
        <f t="shared" si="374"/>
        <v>3.2808387995053119</v>
      </c>
    </row>
    <row r="226" spans="1:64" x14ac:dyDescent="0.25">
      <c r="A226" s="10">
        <v>44216</v>
      </c>
      <c r="B226" s="11">
        <v>-7</v>
      </c>
      <c r="C226" s="11">
        <v>4</v>
      </c>
      <c r="D226" s="11">
        <v>-22</v>
      </c>
      <c r="E226" s="11">
        <v>-60</v>
      </c>
      <c r="F226" s="11">
        <v>-28</v>
      </c>
      <c r="G226" s="11">
        <v>12</v>
      </c>
      <c r="H226" s="39">
        <v>3.01822393167295E-2</v>
      </c>
      <c r="J226" s="15">
        <f t="shared" si="341"/>
        <v>44216</v>
      </c>
      <c r="K226" s="16">
        <f t="shared" si="342"/>
        <v>0.48749999999999999</v>
      </c>
      <c r="L226" s="16">
        <f t="shared" si="343"/>
        <v>0.4293193717277487</v>
      </c>
      <c r="M226" s="16">
        <f t="shared" si="344"/>
        <v>0.18446601941747573</v>
      </c>
      <c r="N226" s="16">
        <f t="shared" si="345"/>
        <v>0.31944444444444442</v>
      </c>
      <c r="O226" s="16">
        <f t="shared" si="346"/>
        <v>0.41791044776119401</v>
      </c>
      <c r="P226" s="16">
        <f t="shared" si="347"/>
        <v>0.48148148148148145</v>
      </c>
      <c r="Q226" s="16">
        <f t="shared" si="348"/>
        <v>4.1119664540436071E-2</v>
      </c>
      <c r="R226" s="19">
        <v>215</v>
      </c>
      <c r="S226" s="15">
        <f t="shared" si="349"/>
        <v>44216</v>
      </c>
      <c r="T226" s="16">
        <f t="shared" si="382"/>
        <v>0.47124999999999995</v>
      </c>
      <c r="U226" s="16">
        <f t="shared" si="384"/>
        <v>0.44397905759162304</v>
      </c>
      <c r="V226" s="16">
        <f t="shared" si="385"/>
        <v>0.21067961165048538</v>
      </c>
      <c r="W226" s="16">
        <f t="shared" si="386"/>
        <v>0.31944444444444448</v>
      </c>
      <c r="X226" s="16">
        <f t="shared" si="387"/>
        <v>0.46716417910447766</v>
      </c>
      <c r="Y226" s="16">
        <f t="shared" si="388"/>
        <v>0.47407407407407415</v>
      </c>
      <c r="Z226" s="16">
        <f t="shared" si="389"/>
        <v>0.12247223177914923</v>
      </c>
      <c r="AB226" s="15">
        <f t="shared" si="350"/>
        <v>44216</v>
      </c>
      <c r="AC226" s="16">
        <f t="shared" si="390"/>
        <v>3.8478109948203767</v>
      </c>
      <c r="AD226" s="16">
        <f t="shared" si="390"/>
        <v>3.6251405820075044</v>
      </c>
      <c r="AE226" s="16">
        <f t="shared" si="297"/>
        <v>1.7202235036461004</v>
      </c>
      <c r="AF226" s="16">
        <f t="shared" si="298"/>
        <v>2.6083009985519801</v>
      </c>
      <c r="AG226" s="16">
        <f t="shared" si="299"/>
        <v>3.8144497925611565</v>
      </c>
      <c r="AH226" s="16">
        <f t="shared" si="300"/>
        <v>3.8708698877061272</v>
      </c>
      <c r="AJ226" s="15">
        <f t="shared" si="351"/>
        <v>44225</v>
      </c>
      <c r="AK226" s="16">
        <f t="shared" ref="AK226" si="403">Y235</f>
        <v>0.48518518518518522</v>
      </c>
      <c r="AL226" s="16">
        <f t="shared" si="353"/>
        <v>7.3264445852428112E-2</v>
      </c>
      <c r="AM226" s="16">
        <f t="shared" si="354"/>
        <v>6.6223825150122986</v>
      </c>
      <c r="AO226" s="15">
        <f t="shared" si="355"/>
        <v>44225</v>
      </c>
      <c r="AP226" s="16">
        <f t="shared" si="356"/>
        <v>0.44328358208955232</v>
      </c>
      <c r="AQ226" s="16">
        <f t="shared" si="357"/>
        <v>7.3264445852428112E-2</v>
      </c>
      <c r="AR226" s="16">
        <f t="shared" si="358"/>
        <v>6.0504597684725558</v>
      </c>
      <c r="AT226" s="15">
        <f t="shared" si="359"/>
        <v>44225</v>
      </c>
      <c r="AU226" s="16">
        <f t="shared" si="360"/>
        <v>0.453125</v>
      </c>
      <c r="AV226" s="16">
        <f t="shared" si="361"/>
        <v>7.3264445852428112E-2</v>
      </c>
      <c r="AW226" s="16">
        <f t="shared" si="362"/>
        <v>6.1847871055040899</v>
      </c>
      <c r="AY226" s="15">
        <f t="shared" si="363"/>
        <v>44225</v>
      </c>
      <c r="AZ226" s="16">
        <f t="shared" si="364"/>
        <v>0.42879581151832458</v>
      </c>
      <c r="BA226" s="16">
        <f t="shared" si="365"/>
        <v>7.3264445852428112E-2</v>
      </c>
      <c r="BB226" s="16">
        <f t="shared" si="366"/>
        <v>5.8527135028362949</v>
      </c>
      <c r="BD226" s="15">
        <f t="shared" si="367"/>
        <v>44225</v>
      </c>
      <c r="BE226" s="16">
        <f t="shared" si="368"/>
        <v>0.31944444444444453</v>
      </c>
      <c r="BF226" s="16">
        <f t="shared" si="369"/>
        <v>7.3264445852428112E-2</v>
      </c>
      <c r="BG226" s="16">
        <f t="shared" si="370"/>
        <v>4.3601564268687847</v>
      </c>
      <c r="BI226" s="15">
        <f t="shared" si="371"/>
        <v>44225</v>
      </c>
      <c r="BJ226" s="16">
        <f t="shared" si="372"/>
        <v>0.22524271844660188</v>
      </c>
      <c r="BK226" s="16">
        <f t="shared" si="373"/>
        <v>7.3264445852428112E-2</v>
      </c>
      <c r="BL226" s="16">
        <f t="shared" si="374"/>
        <v>3.0743796097263041</v>
      </c>
    </row>
    <row r="227" spans="1:64" x14ac:dyDescent="0.25">
      <c r="A227" s="10">
        <v>44217</v>
      </c>
      <c r="B227" s="11">
        <v>-3</v>
      </c>
      <c r="C227" s="11">
        <v>8</v>
      </c>
      <c r="D227" s="11">
        <v>-19</v>
      </c>
      <c r="E227" s="11">
        <v>-62</v>
      </c>
      <c r="F227" s="11">
        <v>-39</v>
      </c>
      <c r="G227" s="11">
        <v>14</v>
      </c>
      <c r="H227" s="39">
        <v>3.6683063324592501E-2</v>
      </c>
      <c r="J227" s="15">
        <f t="shared" si="341"/>
        <v>44217</v>
      </c>
      <c r="K227" s="16">
        <f t="shared" si="342"/>
        <v>0.51249999999999996</v>
      </c>
      <c r="L227" s="16">
        <f t="shared" si="343"/>
        <v>0.45026178010471202</v>
      </c>
      <c r="M227" s="16">
        <f t="shared" si="344"/>
        <v>0.21359223300970873</v>
      </c>
      <c r="N227" s="16">
        <f t="shared" si="345"/>
        <v>0.29166666666666669</v>
      </c>
      <c r="O227" s="16">
        <f t="shared" si="346"/>
        <v>0.2537313432835821</v>
      </c>
      <c r="P227" s="16">
        <f t="shared" si="347"/>
        <v>0.55555555555555558</v>
      </c>
      <c r="Q227" s="16">
        <f t="shared" si="348"/>
        <v>4.9976253994737208E-2</v>
      </c>
      <c r="R227" s="19">
        <v>216</v>
      </c>
      <c r="S227" s="15">
        <f t="shared" si="349"/>
        <v>44217</v>
      </c>
      <c r="T227" s="16">
        <f t="shared" si="382"/>
        <v>0.45875000000000005</v>
      </c>
      <c r="U227" s="16">
        <f t="shared" si="384"/>
        <v>0.42670157068062825</v>
      </c>
      <c r="V227" s="16">
        <f t="shared" si="385"/>
        <v>0.20097087378640771</v>
      </c>
      <c r="W227" s="16">
        <f t="shared" si="386"/>
        <v>0.31111111111111112</v>
      </c>
      <c r="X227" s="16">
        <f t="shared" si="387"/>
        <v>0.43283582089552242</v>
      </c>
      <c r="Y227" s="16">
        <f t="shared" si="388"/>
        <v>0.48148148148148151</v>
      </c>
      <c r="Z227" s="16">
        <f t="shared" si="389"/>
        <v>0.12081350509098354</v>
      </c>
      <c r="AB227" s="15">
        <f t="shared" si="350"/>
        <v>44217</v>
      </c>
      <c r="AC227" s="16">
        <f t="shared" si="390"/>
        <v>3.7971748245737893</v>
      </c>
      <c r="AD227" s="16">
        <f t="shared" si="390"/>
        <v>3.5319029139936235</v>
      </c>
      <c r="AE227" s="16">
        <f t="shared" si="297"/>
        <v>1.6634802014481609</v>
      </c>
      <c r="AF227" s="16">
        <f t="shared" si="298"/>
        <v>2.5751352125477709</v>
      </c>
      <c r="AG227" s="16">
        <f t="shared" si="299"/>
        <v>3.5826774545574001</v>
      </c>
      <c r="AH227" s="16">
        <f t="shared" si="300"/>
        <v>3.9853283051334554</v>
      </c>
      <c r="AJ227" s="15">
        <f t="shared" si="351"/>
        <v>44226</v>
      </c>
      <c r="AK227" s="16">
        <f t="shared" ref="AK227" si="404">Y236</f>
        <v>0.46296296296296297</v>
      </c>
      <c r="AL227" s="16">
        <f t="shared" si="353"/>
        <v>7.2831342644848113E-2</v>
      </c>
      <c r="AM227" s="16">
        <f t="shared" si="354"/>
        <v>6.3566446278566815</v>
      </c>
      <c r="AO227" s="15">
        <f t="shared" si="355"/>
        <v>44226</v>
      </c>
      <c r="AP227" s="16">
        <f t="shared" si="356"/>
        <v>0.46268656716417916</v>
      </c>
      <c r="AQ227" s="16">
        <f t="shared" si="357"/>
        <v>7.2831342644848113E-2</v>
      </c>
      <c r="AR227" s="16">
        <f t="shared" si="358"/>
        <v>6.3528496161385588</v>
      </c>
      <c r="AT227" s="15">
        <f t="shared" si="359"/>
        <v>44226</v>
      </c>
      <c r="AU227" s="16">
        <f t="shared" si="360"/>
        <v>0.45562499999999995</v>
      </c>
      <c r="AV227" s="16">
        <f t="shared" si="361"/>
        <v>7.2831342644848113E-2</v>
      </c>
      <c r="AW227" s="16">
        <f t="shared" si="362"/>
        <v>6.255891810505152</v>
      </c>
      <c r="AY227" s="15">
        <f t="shared" si="363"/>
        <v>44226</v>
      </c>
      <c r="AZ227" s="16">
        <f t="shared" si="364"/>
        <v>0.43455497382198949</v>
      </c>
      <c r="BA227" s="16">
        <f t="shared" si="365"/>
        <v>7.2831342644848113E-2</v>
      </c>
      <c r="BB227" s="16">
        <f t="shared" si="366"/>
        <v>5.9665929260845321</v>
      </c>
      <c r="BD227" s="15">
        <f t="shared" si="367"/>
        <v>44226</v>
      </c>
      <c r="BE227" s="16">
        <f t="shared" si="368"/>
        <v>0.32500000000000007</v>
      </c>
      <c r="BF227" s="16">
        <f t="shared" si="369"/>
        <v>7.2831342644848113E-2</v>
      </c>
      <c r="BG227" s="16">
        <f t="shared" si="370"/>
        <v>4.4623645287553915</v>
      </c>
      <c r="BI227" s="15">
        <f t="shared" si="371"/>
        <v>44226</v>
      </c>
      <c r="BJ227" s="16">
        <f t="shared" si="372"/>
        <v>0.23689320388349508</v>
      </c>
      <c r="BK227" s="16">
        <f t="shared" si="373"/>
        <v>7.2831342644848113E-2</v>
      </c>
      <c r="BL227" s="16">
        <f t="shared" si="374"/>
        <v>3.2526271695782372</v>
      </c>
    </row>
    <row r="228" spans="1:64" x14ac:dyDescent="0.25">
      <c r="A228" s="10">
        <v>44218</v>
      </c>
      <c r="B228" s="11">
        <v>-14</v>
      </c>
      <c r="C228" s="11">
        <v>2</v>
      </c>
      <c r="D228" s="11">
        <v>-20</v>
      </c>
      <c r="E228" s="11">
        <v>-59</v>
      </c>
      <c r="F228" s="11">
        <v>-22</v>
      </c>
      <c r="G228" s="11">
        <v>14</v>
      </c>
      <c r="H228" s="39">
        <v>0.104403305204098</v>
      </c>
      <c r="J228" s="15">
        <f t="shared" si="341"/>
        <v>44218</v>
      </c>
      <c r="K228" s="16">
        <f t="shared" si="342"/>
        <v>0.44374999999999998</v>
      </c>
      <c r="L228" s="16">
        <f t="shared" si="343"/>
        <v>0.41884816753926701</v>
      </c>
      <c r="M228" s="16">
        <f t="shared" si="344"/>
        <v>0.20388349514563106</v>
      </c>
      <c r="N228" s="16">
        <f t="shared" si="345"/>
        <v>0.33333333333333331</v>
      </c>
      <c r="O228" s="16">
        <f t="shared" si="346"/>
        <v>0.5074626865671642</v>
      </c>
      <c r="P228" s="16">
        <f t="shared" si="347"/>
        <v>0.55555555555555558</v>
      </c>
      <c r="Q228" s="16">
        <f t="shared" si="348"/>
        <v>0.14223692423397227</v>
      </c>
      <c r="R228" s="19">
        <v>217</v>
      </c>
      <c r="S228" s="15">
        <f t="shared" si="349"/>
        <v>44218</v>
      </c>
      <c r="T228" s="16">
        <f t="shared" si="382"/>
        <v>0.45062499999999994</v>
      </c>
      <c r="U228" s="16">
        <f t="shared" si="384"/>
        <v>0.42094240837696334</v>
      </c>
      <c r="V228" s="16">
        <f t="shared" si="385"/>
        <v>0.19805825242718442</v>
      </c>
      <c r="W228" s="16">
        <f t="shared" si="386"/>
        <v>0.30694444444444446</v>
      </c>
      <c r="X228" s="16">
        <f t="shared" si="387"/>
        <v>0.42835820895522386</v>
      </c>
      <c r="Y228" s="16">
        <f t="shared" si="388"/>
        <v>0.48518518518518511</v>
      </c>
      <c r="Z228" s="16">
        <f t="shared" si="389"/>
        <v>0.12389963848872029</v>
      </c>
      <c r="AB228" s="15">
        <f t="shared" si="350"/>
        <v>44218</v>
      </c>
      <c r="AC228" s="16">
        <f t="shared" si="390"/>
        <v>3.6370162616820259</v>
      </c>
      <c r="AD228" s="16">
        <f t="shared" si="390"/>
        <v>3.3974466230204987</v>
      </c>
      <c r="AE228" s="16">
        <f t="shared" si="297"/>
        <v>1.5985377749525513</v>
      </c>
      <c r="AF228" s="16">
        <f t="shared" si="298"/>
        <v>2.477363519284105</v>
      </c>
      <c r="AG228" s="16">
        <f t="shared" si="299"/>
        <v>3.4572999096702062</v>
      </c>
      <c r="AH228" s="16">
        <f t="shared" si="300"/>
        <v>3.9159531948864879</v>
      </c>
      <c r="AJ228" s="15">
        <f t="shared" si="351"/>
        <v>44227</v>
      </c>
      <c r="AK228" s="16">
        <f t="shared" ref="AK228" si="405">Y237</f>
        <v>0.45925925925925926</v>
      </c>
      <c r="AL228" s="16">
        <f t="shared" si="353"/>
        <v>7.1843212438886667E-2</v>
      </c>
      <c r="AM228" s="16">
        <f t="shared" si="354"/>
        <v>6.3925212092920756</v>
      </c>
      <c r="AO228" s="15">
        <f t="shared" si="355"/>
        <v>44227</v>
      </c>
      <c r="AP228" s="16">
        <f t="shared" si="356"/>
        <v>0.46417910447761201</v>
      </c>
      <c r="AQ228" s="16">
        <f t="shared" si="357"/>
        <v>7.1843212438886667E-2</v>
      </c>
      <c r="AR228" s="16">
        <f t="shared" si="358"/>
        <v>6.4610015159395235</v>
      </c>
      <c r="AT228" s="15">
        <f t="shared" si="359"/>
        <v>44227</v>
      </c>
      <c r="AU228" s="16">
        <f t="shared" si="360"/>
        <v>0.41812500000000002</v>
      </c>
      <c r="AV228" s="16">
        <f t="shared" si="361"/>
        <v>7.1843212438886667E-2</v>
      </c>
      <c r="AW228" s="16">
        <f t="shared" si="362"/>
        <v>5.8199652521896557</v>
      </c>
      <c r="AY228" s="15">
        <f t="shared" si="363"/>
        <v>44227</v>
      </c>
      <c r="AZ228" s="16">
        <f t="shared" si="364"/>
        <v>0.40732984293193714</v>
      </c>
      <c r="BA228" s="16">
        <f t="shared" si="365"/>
        <v>7.1843212438886667E-2</v>
      </c>
      <c r="BB228" s="16">
        <f t="shared" si="366"/>
        <v>5.6697053083258453</v>
      </c>
      <c r="BD228" s="15">
        <f t="shared" si="367"/>
        <v>44227</v>
      </c>
      <c r="BE228" s="16">
        <f t="shared" si="368"/>
        <v>0.31805555555555559</v>
      </c>
      <c r="BF228" s="16">
        <f t="shared" si="369"/>
        <v>7.1843212438886667E-2</v>
      </c>
      <c r="BG228" s="16">
        <f t="shared" si="370"/>
        <v>4.4270787003867502</v>
      </c>
      <c r="BI228" s="15">
        <f t="shared" si="371"/>
        <v>44227</v>
      </c>
      <c r="BJ228" s="16">
        <f t="shared" si="372"/>
        <v>0.23398058252427179</v>
      </c>
      <c r="BK228" s="16">
        <f t="shared" si="373"/>
        <v>7.1843212438886667E-2</v>
      </c>
      <c r="BL228" s="16">
        <f t="shared" si="374"/>
        <v>3.2568223855984595</v>
      </c>
    </row>
    <row r="229" spans="1:64" x14ac:dyDescent="0.25">
      <c r="A229" s="10">
        <v>44219</v>
      </c>
      <c r="B229" s="11">
        <v>-14</v>
      </c>
      <c r="C229" s="11">
        <v>1</v>
      </c>
      <c r="D229" s="11">
        <v>-16</v>
      </c>
      <c r="E229" s="11">
        <v>-63</v>
      </c>
      <c r="F229" s="11">
        <v>-17</v>
      </c>
      <c r="G229" s="11">
        <v>10</v>
      </c>
      <c r="H229" s="39">
        <v>3.8886170036209401E-2</v>
      </c>
      <c r="J229" s="15">
        <f t="shared" si="341"/>
        <v>44219</v>
      </c>
      <c r="K229" s="16">
        <f t="shared" si="342"/>
        <v>0.44374999999999998</v>
      </c>
      <c r="L229" s="16">
        <f t="shared" si="343"/>
        <v>0.41361256544502617</v>
      </c>
      <c r="M229" s="16">
        <f t="shared" si="344"/>
        <v>0.24271844660194175</v>
      </c>
      <c r="N229" s="16">
        <f t="shared" si="345"/>
        <v>0.27777777777777779</v>
      </c>
      <c r="O229" s="16">
        <f t="shared" si="346"/>
        <v>0.58208955223880599</v>
      </c>
      <c r="P229" s="16">
        <f t="shared" si="347"/>
        <v>0.40740740740740738</v>
      </c>
      <c r="Q229" s="16">
        <f t="shared" si="348"/>
        <v>5.2977721446433451E-2</v>
      </c>
      <c r="R229" s="19">
        <v>218</v>
      </c>
      <c r="S229" s="15">
        <f t="shared" si="349"/>
        <v>44219</v>
      </c>
      <c r="T229" s="16">
        <f t="shared" si="382"/>
        <v>0.43937499999999996</v>
      </c>
      <c r="U229" s="16">
        <f t="shared" si="384"/>
        <v>0.41047120418848165</v>
      </c>
      <c r="V229" s="16">
        <f t="shared" si="385"/>
        <v>0.19514563106796112</v>
      </c>
      <c r="W229" s="16">
        <f t="shared" si="386"/>
        <v>0.30138888888888887</v>
      </c>
      <c r="X229" s="16">
        <f t="shared" si="387"/>
        <v>0.43134328358208956</v>
      </c>
      <c r="Y229" s="16">
        <f t="shared" si="388"/>
        <v>0.4814814814814814</v>
      </c>
      <c r="Z229" s="16">
        <f t="shared" si="389"/>
        <v>0.12618399903359548</v>
      </c>
      <c r="AB229" s="15">
        <f t="shared" si="350"/>
        <v>44219</v>
      </c>
      <c r="AC229" s="16">
        <f t="shared" si="390"/>
        <v>3.4820183491174652</v>
      </c>
      <c r="AD229" s="16">
        <f t="shared" si="390"/>
        <v>3.2529576438546459</v>
      </c>
      <c r="AE229" s="16">
        <f t="shared" ref="AE229:AE259" si="406">V229/$Z229</f>
        <v>1.5465164566230396</v>
      </c>
      <c r="AF229" s="16">
        <f t="shared" ref="AF229:AF259" si="407">W229/$Z229</f>
        <v>2.3884873771407933</v>
      </c>
      <c r="AG229" s="16">
        <f t="shared" ref="AG229:AG259" si="408">X229/$Z229</f>
        <v>3.4183675179548549</v>
      </c>
      <c r="AH229" s="16">
        <f t="shared" ref="AH229:AH259" si="409">Y229/$Z229</f>
        <v>3.8157094811465821</v>
      </c>
      <c r="AJ229" s="15">
        <f t="shared" si="351"/>
        <v>44228</v>
      </c>
      <c r="AK229" s="16">
        <f t="shared" ref="AK229" si="410">Y238</f>
        <v>0.42962962962962958</v>
      </c>
      <c r="AL229" s="16">
        <f t="shared" si="353"/>
        <v>6.1629015209001735E-2</v>
      </c>
      <c r="AM229" s="16">
        <f t="shared" si="354"/>
        <v>6.9712233462214481</v>
      </c>
      <c r="AO229" s="15">
        <f t="shared" si="355"/>
        <v>44228</v>
      </c>
      <c r="AP229" s="16">
        <f t="shared" si="356"/>
        <v>0.46119402985074631</v>
      </c>
      <c r="AQ229" s="16">
        <f t="shared" si="357"/>
        <v>6.1629015209001735E-2</v>
      </c>
      <c r="AR229" s="16">
        <f t="shared" si="358"/>
        <v>7.4833911962848108</v>
      </c>
      <c r="AT229" s="15">
        <f t="shared" si="359"/>
        <v>44228</v>
      </c>
      <c r="AU229" s="16">
        <f t="shared" si="360"/>
        <v>0.42874999999999996</v>
      </c>
      <c r="AV229" s="16">
        <f t="shared" si="361"/>
        <v>6.1629015209001735E-2</v>
      </c>
      <c r="AW229" s="16">
        <f t="shared" si="362"/>
        <v>6.9569503673875897</v>
      </c>
      <c r="AY229" s="15">
        <f t="shared" si="363"/>
        <v>44228</v>
      </c>
      <c r="AZ229" s="16">
        <f t="shared" si="364"/>
        <v>0.41675392670157069</v>
      </c>
      <c r="BA229" s="16">
        <f t="shared" si="365"/>
        <v>6.1629015209001735E-2</v>
      </c>
      <c r="BB229" s="16">
        <f t="shared" si="366"/>
        <v>6.7623006028611385</v>
      </c>
      <c r="BD229" s="15">
        <f t="shared" si="367"/>
        <v>44228</v>
      </c>
      <c r="BE229" s="16">
        <f t="shared" si="368"/>
        <v>0.32083333333333336</v>
      </c>
      <c r="BF229" s="16">
        <f t="shared" si="369"/>
        <v>6.1629015209001735E-2</v>
      </c>
      <c r="BG229" s="16">
        <f t="shared" si="370"/>
        <v>5.2058812272968362</v>
      </c>
      <c r="BI229" s="15">
        <f t="shared" si="371"/>
        <v>44228</v>
      </c>
      <c r="BJ229" s="16">
        <f t="shared" si="372"/>
        <v>0.23786407766990286</v>
      </c>
      <c r="BK229" s="16">
        <f t="shared" si="373"/>
        <v>6.1629015209001735E-2</v>
      </c>
      <c r="BL229" s="16">
        <f t="shared" si="374"/>
        <v>3.8596118543065678</v>
      </c>
    </row>
    <row r="230" spans="1:64" x14ac:dyDescent="0.25">
      <c r="A230" s="10">
        <v>44220</v>
      </c>
      <c r="B230" s="11">
        <v>-64</v>
      </c>
      <c r="C230" s="11">
        <v>-42</v>
      </c>
      <c r="D230" s="11">
        <v>-25</v>
      </c>
      <c r="E230" s="11">
        <v>-67</v>
      </c>
      <c r="F230" s="11">
        <v>-36</v>
      </c>
      <c r="G230" s="11">
        <v>14</v>
      </c>
      <c r="H230" s="39">
        <v>2.78644006235945E-2</v>
      </c>
      <c r="J230" s="15">
        <f t="shared" si="341"/>
        <v>44220</v>
      </c>
      <c r="K230" s="16">
        <f t="shared" si="342"/>
        <v>0.13125000000000001</v>
      </c>
      <c r="L230" s="16">
        <f t="shared" si="343"/>
        <v>0.18848167539267016</v>
      </c>
      <c r="M230" s="16">
        <f t="shared" si="344"/>
        <v>0.1553398058252427</v>
      </c>
      <c r="N230" s="16">
        <f t="shared" si="345"/>
        <v>0.22222222222222221</v>
      </c>
      <c r="O230" s="16">
        <f t="shared" si="346"/>
        <v>0.29850746268656714</v>
      </c>
      <c r="P230" s="16">
        <f t="shared" si="347"/>
        <v>0.55555555555555558</v>
      </c>
      <c r="Q230" s="16">
        <f t="shared" si="348"/>
        <v>3.7961888587485955E-2</v>
      </c>
      <c r="R230" s="19">
        <v>219</v>
      </c>
      <c r="S230" s="15">
        <f t="shared" si="349"/>
        <v>44220</v>
      </c>
      <c r="T230" s="16">
        <f t="shared" si="382"/>
        <v>0.40062499999999995</v>
      </c>
      <c r="U230" s="16">
        <f t="shared" si="384"/>
        <v>0.37958115183246072</v>
      </c>
      <c r="V230" s="16">
        <f t="shared" si="385"/>
        <v>0.18834951456310675</v>
      </c>
      <c r="W230" s="16">
        <f t="shared" si="386"/>
        <v>0.28888888888888886</v>
      </c>
      <c r="X230" s="16">
        <f t="shared" si="387"/>
        <v>0.41343283582089557</v>
      </c>
      <c r="Y230" s="16">
        <f t="shared" si="388"/>
        <v>0.49259259259259258</v>
      </c>
      <c r="Z230" s="16">
        <f t="shared" si="389"/>
        <v>0.12494953662840311</v>
      </c>
      <c r="AB230" s="15">
        <f t="shared" si="350"/>
        <v>44220</v>
      </c>
      <c r="AC230" s="16">
        <f t="shared" si="390"/>
        <v>3.206294403407425</v>
      </c>
      <c r="AD230" s="16">
        <f t="shared" si="390"/>
        <v>3.0378756262324194</v>
      </c>
      <c r="AE230" s="16">
        <f t="shared" si="406"/>
        <v>1.5074046662794247</v>
      </c>
      <c r="AF230" s="16">
        <f t="shared" si="407"/>
        <v>2.3120444995969645</v>
      </c>
      <c r="AG230" s="16">
        <f t="shared" si="408"/>
        <v>3.3087984715816496</v>
      </c>
      <c r="AH230" s="16">
        <f t="shared" si="409"/>
        <v>3.9423322877743119</v>
      </c>
      <c r="AJ230" s="15">
        <f t="shared" si="351"/>
        <v>44229</v>
      </c>
      <c r="AK230" s="16">
        <f t="shared" ref="AK230" si="411">Y239</f>
        <v>0.42222222222222217</v>
      </c>
      <c r="AL230" s="16">
        <f t="shared" si="353"/>
        <v>6.1814171532209986E-2</v>
      </c>
      <c r="AM230" s="16">
        <f t="shared" si="354"/>
        <v>6.8305084700878274</v>
      </c>
      <c r="AO230" s="15">
        <f t="shared" si="355"/>
        <v>44229</v>
      </c>
      <c r="AP230" s="16">
        <f t="shared" si="356"/>
        <v>0.44925373134328356</v>
      </c>
      <c r="AQ230" s="16">
        <f t="shared" si="357"/>
        <v>6.1814171532209986E-2</v>
      </c>
      <c r="AR230" s="16">
        <f t="shared" si="358"/>
        <v>7.2678112511657211</v>
      </c>
      <c r="AT230" s="15">
        <f t="shared" si="359"/>
        <v>44229</v>
      </c>
      <c r="AU230" s="16">
        <f t="shared" si="360"/>
        <v>0.43499999999999994</v>
      </c>
      <c r="AV230" s="16">
        <f t="shared" si="361"/>
        <v>6.1814171532209986E-2</v>
      </c>
      <c r="AW230" s="16">
        <f t="shared" si="362"/>
        <v>7.0372212264194332</v>
      </c>
      <c r="AY230" s="15">
        <f t="shared" si="363"/>
        <v>44229</v>
      </c>
      <c r="AZ230" s="16">
        <f t="shared" si="364"/>
        <v>0.42146596858638741</v>
      </c>
      <c r="BA230" s="16">
        <f t="shared" si="365"/>
        <v>6.1814171532209986E-2</v>
      </c>
      <c r="BB230" s="16">
        <f t="shared" si="366"/>
        <v>6.8182741617231075</v>
      </c>
      <c r="BD230" s="15">
        <f t="shared" si="367"/>
        <v>44229</v>
      </c>
      <c r="BE230" s="16">
        <f t="shared" si="368"/>
        <v>0.32916666666666672</v>
      </c>
      <c r="BF230" s="16">
        <f t="shared" si="369"/>
        <v>6.1814171532209986E-2</v>
      </c>
      <c r="BG230" s="16">
        <f t="shared" si="370"/>
        <v>5.3251003533250509</v>
      </c>
      <c r="BI230" s="15">
        <f t="shared" si="371"/>
        <v>44229</v>
      </c>
      <c r="BJ230" s="16">
        <f t="shared" si="372"/>
        <v>0.23300970873786403</v>
      </c>
      <c r="BK230" s="16">
        <f t="shared" si="373"/>
        <v>6.1814171532209986E-2</v>
      </c>
      <c r="BL230" s="16">
        <f t="shared" si="374"/>
        <v>3.7695192374526587</v>
      </c>
    </row>
    <row r="231" spans="1:64" x14ac:dyDescent="0.25">
      <c r="A231" s="10">
        <v>44221</v>
      </c>
      <c r="B231" s="11">
        <v>-2</v>
      </c>
      <c r="C231" s="11">
        <v>17</v>
      </c>
      <c r="D231" s="11">
        <v>-11</v>
      </c>
      <c r="E231" s="11">
        <v>-56</v>
      </c>
      <c r="F231" s="11">
        <v>-25</v>
      </c>
      <c r="G231" s="11">
        <v>11</v>
      </c>
      <c r="H231" s="39">
        <v>7.2257967553252797E-2</v>
      </c>
      <c r="J231" s="15">
        <f t="shared" si="341"/>
        <v>44221</v>
      </c>
      <c r="K231" s="16">
        <f t="shared" si="342"/>
        <v>0.51875000000000004</v>
      </c>
      <c r="L231" s="16">
        <f t="shared" si="343"/>
        <v>0.49738219895287961</v>
      </c>
      <c r="M231" s="16">
        <f t="shared" si="344"/>
        <v>0.29126213592233008</v>
      </c>
      <c r="N231" s="16">
        <f t="shared" si="345"/>
        <v>0.375</v>
      </c>
      <c r="O231" s="16">
        <f t="shared" si="346"/>
        <v>0.46268656716417911</v>
      </c>
      <c r="P231" s="16">
        <f t="shared" si="347"/>
        <v>0.44444444444444442</v>
      </c>
      <c r="Q231" s="16">
        <f t="shared" si="348"/>
        <v>9.844277473860498E-2</v>
      </c>
      <c r="R231" s="19">
        <v>220</v>
      </c>
      <c r="S231" s="15">
        <f t="shared" si="349"/>
        <v>44221</v>
      </c>
      <c r="T231" s="16">
        <f t="shared" si="382"/>
        <v>0.40687500000000004</v>
      </c>
      <c r="U231" s="16">
        <f t="shared" si="384"/>
        <v>0.3858638743455497</v>
      </c>
      <c r="V231" s="16">
        <f t="shared" si="385"/>
        <v>0.20291262135922325</v>
      </c>
      <c r="W231" s="16">
        <f t="shared" si="386"/>
        <v>0.29583333333333334</v>
      </c>
      <c r="X231" s="16">
        <f t="shared" si="387"/>
        <v>0.41044776119402987</v>
      </c>
      <c r="Y231" s="16">
        <f t="shared" si="388"/>
        <v>0.48888888888888882</v>
      </c>
      <c r="Z231" s="16">
        <f t="shared" si="389"/>
        <v>0.12266120263707839</v>
      </c>
      <c r="AB231" s="15">
        <f t="shared" si="350"/>
        <v>44221</v>
      </c>
      <c r="AC231" s="16">
        <f t="shared" si="390"/>
        <v>3.3170635152162506</v>
      </c>
      <c r="AD231" s="16">
        <f t="shared" si="390"/>
        <v>3.1457695347013468</v>
      </c>
      <c r="AE231" s="16">
        <f t="shared" si="406"/>
        <v>1.654252665038572</v>
      </c>
      <c r="AF231" s="16">
        <f t="shared" si="407"/>
        <v>2.4117922128044418</v>
      </c>
      <c r="AG231" s="16">
        <f t="shared" si="408"/>
        <v>3.3461905832477017</v>
      </c>
      <c r="AH231" s="16">
        <f t="shared" si="409"/>
        <v>3.9856847836017062</v>
      </c>
      <c r="AJ231" s="15">
        <f t="shared" si="351"/>
        <v>44230</v>
      </c>
      <c r="AK231" s="16">
        <f t="shared" ref="AK231" si="412">Y240</f>
        <v>0.40370370370370362</v>
      </c>
      <c r="AL231" s="16">
        <f t="shared" si="353"/>
        <v>6.1918706059831644E-2</v>
      </c>
      <c r="AM231" s="16">
        <f t="shared" si="354"/>
        <v>6.5198989028227974</v>
      </c>
      <c r="AO231" s="15">
        <f t="shared" si="355"/>
        <v>44230</v>
      </c>
      <c r="AP231" s="16">
        <f t="shared" si="356"/>
        <v>0.4641791044776119</v>
      </c>
      <c r="AQ231" s="16">
        <f t="shared" si="357"/>
        <v>6.1918706059831644E-2</v>
      </c>
      <c r="AR231" s="16">
        <f t="shared" si="358"/>
        <v>7.4965892218270627</v>
      </c>
      <c r="AT231" s="15">
        <f t="shared" si="359"/>
        <v>44230</v>
      </c>
      <c r="AU231" s="16">
        <f t="shared" si="360"/>
        <v>0.47187499999999999</v>
      </c>
      <c r="AV231" s="16">
        <f t="shared" si="361"/>
        <v>6.1918706059831644E-2</v>
      </c>
      <c r="AW231" s="16">
        <f t="shared" si="362"/>
        <v>7.620879537502451</v>
      </c>
      <c r="AY231" s="15">
        <f t="shared" si="363"/>
        <v>44230</v>
      </c>
      <c r="AZ231" s="16">
        <f t="shared" si="364"/>
        <v>0.44816753926701569</v>
      </c>
      <c r="BA231" s="16">
        <f t="shared" si="365"/>
        <v>6.1918706059831644E-2</v>
      </c>
      <c r="BB231" s="16">
        <f t="shared" si="366"/>
        <v>7.2379991086046651</v>
      </c>
      <c r="BD231" s="15">
        <f t="shared" si="367"/>
        <v>44230</v>
      </c>
      <c r="BE231" s="16">
        <f t="shared" si="368"/>
        <v>0.32916666666666672</v>
      </c>
      <c r="BF231" s="16">
        <f t="shared" si="369"/>
        <v>6.1918706059831644E-2</v>
      </c>
      <c r="BG231" s="16">
        <f t="shared" si="370"/>
        <v>5.3161102292511586</v>
      </c>
      <c r="BI231" s="15">
        <f t="shared" si="371"/>
        <v>44230</v>
      </c>
      <c r="BJ231" s="16">
        <f t="shared" si="372"/>
        <v>0.24077669902912616</v>
      </c>
      <c r="BK231" s="16">
        <f t="shared" si="373"/>
        <v>6.1918706059831644E-2</v>
      </c>
      <c r="BL231" s="16">
        <f t="shared" si="374"/>
        <v>3.8885938410351342</v>
      </c>
    </row>
    <row r="232" spans="1:64" x14ac:dyDescent="0.25">
      <c r="A232" s="10">
        <v>44222</v>
      </c>
      <c r="B232" s="11">
        <v>-10</v>
      </c>
      <c r="C232" s="11">
        <v>7</v>
      </c>
      <c r="D232" s="11">
        <v>-11</v>
      </c>
      <c r="E232" s="11">
        <v>-57</v>
      </c>
      <c r="F232" s="11">
        <v>-27</v>
      </c>
      <c r="G232" s="11">
        <v>12</v>
      </c>
      <c r="H232" s="39">
        <v>3.8410428467756698E-2</v>
      </c>
      <c r="J232" s="15">
        <f t="shared" si="341"/>
        <v>44222</v>
      </c>
      <c r="K232" s="16">
        <f t="shared" si="342"/>
        <v>0.46875</v>
      </c>
      <c r="L232" s="16">
        <f t="shared" si="343"/>
        <v>0.44502617801047123</v>
      </c>
      <c r="M232" s="16">
        <f t="shared" si="344"/>
        <v>0.29126213592233008</v>
      </c>
      <c r="N232" s="16">
        <f t="shared" si="345"/>
        <v>0.3611111111111111</v>
      </c>
      <c r="O232" s="16">
        <f t="shared" si="346"/>
        <v>0.43283582089552236</v>
      </c>
      <c r="P232" s="16">
        <f t="shared" si="347"/>
        <v>0.48148148148148145</v>
      </c>
      <c r="Q232" s="16">
        <f t="shared" si="348"/>
        <v>5.2329580879478463E-2</v>
      </c>
      <c r="R232" s="19">
        <v>221</v>
      </c>
      <c r="S232" s="15">
        <f t="shared" si="349"/>
        <v>44222</v>
      </c>
      <c r="T232" s="16">
        <f t="shared" si="382"/>
        <v>0.40875000000000006</v>
      </c>
      <c r="U232" s="16">
        <f t="shared" si="384"/>
        <v>0.38952879581151828</v>
      </c>
      <c r="V232" s="16">
        <f t="shared" si="385"/>
        <v>0.21067961165048538</v>
      </c>
      <c r="W232" s="16">
        <f t="shared" si="386"/>
        <v>0.30138888888888887</v>
      </c>
      <c r="X232" s="16">
        <f t="shared" si="387"/>
        <v>0.4</v>
      </c>
      <c r="Y232" s="16">
        <f t="shared" si="388"/>
        <v>0.50370370370370376</v>
      </c>
      <c r="Z232" s="16">
        <f t="shared" si="389"/>
        <v>9.8434625644875776E-2</v>
      </c>
      <c r="AB232" s="15">
        <f t="shared" si="350"/>
        <v>44222</v>
      </c>
      <c r="AC232" s="16">
        <f t="shared" si="390"/>
        <v>4.1525022046068845</v>
      </c>
      <c r="AD232" s="16">
        <f t="shared" si="390"/>
        <v>3.9572334761227999</v>
      </c>
      <c r="AE232" s="16">
        <f t="shared" si="406"/>
        <v>2.1402998210259638</v>
      </c>
      <c r="AF232" s="16">
        <f t="shared" si="407"/>
        <v>3.0618177995232547</v>
      </c>
      <c r="AG232" s="16">
        <f t="shared" si="408"/>
        <v>4.0636107201045961</v>
      </c>
      <c r="AH232" s="16">
        <f t="shared" si="409"/>
        <v>5.1171394253168998</v>
      </c>
      <c r="AJ232" s="15">
        <f t="shared" si="351"/>
        <v>44231</v>
      </c>
      <c r="AK232" s="16">
        <f t="shared" ref="AK232" si="413">Y241</f>
        <v>0.40370370370370373</v>
      </c>
      <c r="AL232" s="16">
        <f t="shared" si="353"/>
        <v>5.705254822160187E-2</v>
      </c>
      <c r="AM232" s="16">
        <f t="shared" si="354"/>
        <v>7.0759977650016506</v>
      </c>
      <c r="AO232" s="15">
        <f t="shared" si="355"/>
        <v>44231</v>
      </c>
      <c r="AP232" s="16">
        <f t="shared" si="356"/>
        <v>0.45820895522388055</v>
      </c>
      <c r="AQ232" s="16">
        <f t="shared" si="357"/>
        <v>5.705254822160187E-2</v>
      </c>
      <c r="AR232" s="16">
        <f t="shared" si="358"/>
        <v>8.0313495103517276</v>
      </c>
      <c r="AT232" s="15">
        <f t="shared" si="359"/>
        <v>44231</v>
      </c>
      <c r="AU232" s="16">
        <f t="shared" si="360"/>
        <v>0.46625000000000016</v>
      </c>
      <c r="AV232" s="16">
        <f t="shared" si="361"/>
        <v>5.705254822160187E-2</v>
      </c>
      <c r="AW232" s="16">
        <f t="shared" si="362"/>
        <v>8.1722905379967479</v>
      </c>
      <c r="AY232" s="15">
        <f t="shared" si="363"/>
        <v>44231</v>
      </c>
      <c r="AZ232" s="16">
        <f t="shared" si="364"/>
        <v>0.44188481675392666</v>
      </c>
      <c r="BA232" s="16">
        <f t="shared" si="365"/>
        <v>5.705254822160187E-2</v>
      </c>
      <c r="BB232" s="16">
        <f t="shared" si="366"/>
        <v>7.7452248940322583</v>
      </c>
      <c r="BD232" s="15">
        <f t="shared" si="367"/>
        <v>44231</v>
      </c>
      <c r="BE232" s="16">
        <f t="shared" si="368"/>
        <v>0.31944444444444448</v>
      </c>
      <c r="BF232" s="16">
        <f t="shared" si="369"/>
        <v>5.705254822160187E-2</v>
      </c>
      <c r="BG232" s="16">
        <f t="shared" si="370"/>
        <v>5.5991266718476362</v>
      </c>
      <c r="BI232" s="15">
        <f t="shared" si="371"/>
        <v>44231</v>
      </c>
      <c r="BJ232" s="16">
        <f t="shared" si="372"/>
        <v>0.24174757281553391</v>
      </c>
      <c r="BK232" s="16">
        <f t="shared" si="373"/>
        <v>5.705254822160187E-2</v>
      </c>
      <c r="BL232" s="16">
        <f t="shared" si="374"/>
        <v>4.2372791461749424</v>
      </c>
    </row>
    <row r="233" spans="1:64" x14ac:dyDescent="0.25">
      <c r="A233" s="10">
        <v>44223</v>
      </c>
      <c r="B233" s="11">
        <v>-2</v>
      </c>
      <c r="C233" s="11">
        <v>14</v>
      </c>
      <c r="D233" s="11">
        <v>-20</v>
      </c>
      <c r="E233" s="11">
        <v>-61</v>
      </c>
      <c r="F233" s="11">
        <v>-25</v>
      </c>
      <c r="G233" s="11">
        <v>12</v>
      </c>
      <c r="H233" s="39">
        <v>7.0222013808362502E-2</v>
      </c>
      <c r="J233" s="15">
        <f t="shared" si="341"/>
        <v>44223</v>
      </c>
      <c r="K233" s="16">
        <f t="shared" si="342"/>
        <v>0.51875000000000004</v>
      </c>
      <c r="L233" s="16">
        <f t="shared" si="343"/>
        <v>0.48167539267015708</v>
      </c>
      <c r="M233" s="16">
        <f t="shared" si="344"/>
        <v>0.20388349514563106</v>
      </c>
      <c r="N233" s="16">
        <f t="shared" si="345"/>
        <v>0.30555555555555558</v>
      </c>
      <c r="O233" s="16">
        <f t="shared" si="346"/>
        <v>0.46268656716417911</v>
      </c>
      <c r="P233" s="16">
        <f t="shared" si="347"/>
        <v>0.48148148148148145</v>
      </c>
      <c r="Q233" s="16">
        <f t="shared" si="348"/>
        <v>9.5669033064529452E-2</v>
      </c>
      <c r="R233" s="19">
        <v>222</v>
      </c>
      <c r="S233" s="15">
        <f t="shared" si="349"/>
        <v>44223</v>
      </c>
      <c r="T233" s="16">
        <f t="shared" si="382"/>
        <v>0.44874999999999998</v>
      </c>
      <c r="U233" s="16">
        <f t="shared" si="384"/>
        <v>0.42303664921465967</v>
      </c>
      <c r="V233" s="16">
        <f t="shared" si="385"/>
        <v>0.21941747572815529</v>
      </c>
      <c r="W233" s="16">
        <f t="shared" si="386"/>
        <v>0.3125</v>
      </c>
      <c r="X233" s="16">
        <f t="shared" si="387"/>
        <v>0.42537313432835822</v>
      </c>
      <c r="Y233" s="16">
        <f t="shared" si="388"/>
        <v>0.49259259259259264</v>
      </c>
      <c r="Z233" s="16">
        <f t="shared" si="389"/>
        <v>7.9979602741573827E-2</v>
      </c>
      <c r="AB233" s="15">
        <f t="shared" si="350"/>
        <v>44223</v>
      </c>
      <c r="AC233" s="16">
        <f t="shared" si="390"/>
        <v>5.6108055631381291</v>
      </c>
      <c r="AD233" s="16">
        <f t="shared" si="390"/>
        <v>5.2893067071307538</v>
      </c>
      <c r="AE233" s="16">
        <f t="shared" si="406"/>
        <v>2.7434179241565664</v>
      </c>
      <c r="AF233" s="16">
        <f t="shared" si="407"/>
        <v>3.9072462138844912</v>
      </c>
      <c r="AG233" s="16">
        <f t="shared" si="408"/>
        <v>5.3185202194965013</v>
      </c>
      <c r="AH233" s="16">
        <f t="shared" si="409"/>
        <v>6.15897773566385</v>
      </c>
      <c r="AJ233" s="15">
        <f t="shared" si="351"/>
        <v>44232</v>
      </c>
      <c r="AK233" s="16">
        <f t="shared" ref="AK233" si="414">Y242</f>
        <v>0.40370370370370373</v>
      </c>
      <c r="AL233" s="16">
        <f t="shared" si="353"/>
        <v>5.5211502859504359E-2</v>
      </c>
      <c r="AM233" s="16">
        <f t="shared" si="354"/>
        <v>7.3119491916566863</v>
      </c>
      <c r="AO233" s="15">
        <f t="shared" si="355"/>
        <v>44232</v>
      </c>
      <c r="AP233" s="16">
        <f t="shared" si="356"/>
        <v>0.45970149253731341</v>
      </c>
      <c r="AQ233" s="16">
        <f t="shared" si="357"/>
        <v>5.5211502859504359E-2</v>
      </c>
      <c r="AR233" s="16">
        <f t="shared" si="358"/>
        <v>8.3261905350974939</v>
      </c>
      <c r="AT233" s="15">
        <f t="shared" si="359"/>
        <v>44232</v>
      </c>
      <c r="AU233" s="16">
        <f t="shared" si="360"/>
        <v>0.46250000000000008</v>
      </c>
      <c r="AV233" s="16">
        <f t="shared" si="361"/>
        <v>5.5211502859504359E-2</v>
      </c>
      <c r="AW233" s="16">
        <f t="shared" si="362"/>
        <v>8.3768775716342088</v>
      </c>
      <c r="AY233" s="15">
        <f t="shared" si="363"/>
        <v>44232</v>
      </c>
      <c r="AZ233" s="16">
        <f t="shared" si="364"/>
        <v>0.44136125654450264</v>
      </c>
      <c r="BA233" s="16">
        <f t="shared" si="365"/>
        <v>5.5211502859504359E-2</v>
      </c>
      <c r="BB233" s="16">
        <f t="shared" si="366"/>
        <v>7.9940091047263477</v>
      </c>
      <c r="BD233" s="15">
        <f t="shared" si="367"/>
        <v>44232</v>
      </c>
      <c r="BE233" s="16">
        <f t="shared" si="368"/>
        <v>0.30833333333333335</v>
      </c>
      <c r="BF233" s="16">
        <f t="shared" si="369"/>
        <v>5.5211502859504359E-2</v>
      </c>
      <c r="BG233" s="16">
        <f t="shared" si="370"/>
        <v>5.5845850477561392</v>
      </c>
      <c r="BI233" s="15">
        <f t="shared" si="371"/>
        <v>44232</v>
      </c>
      <c r="BJ233" s="16">
        <f t="shared" si="372"/>
        <v>0.24466019417475721</v>
      </c>
      <c r="BK233" s="16">
        <f t="shared" si="373"/>
        <v>5.5211502859504359E-2</v>
      </c>
      <c r="BL233" s="16">
        <f t="shared" si="374"/>
        <v>4.4313264719009595</v>
      </c>
    </row>
    <row r="234" spans="1:64" x14ac:dyDescent="0.25">
      <c r="A234" s="10">
        <v>44224</v>
      </c>
      <c r="B234" s="11">
        <v>-2</v>
      </c>
      <c r="C234" s="11">
        <v>17</v>
      </c>
      <c r="D234" s="11">
        <v>-14</v>
      </c>
      <c r="E234" s="11">
        <v>-56</v>
      </c>
      <c r="F234" s="11">
        <v>-24</v>
      </c>
      <c r="G234" s="11">
        <v>12</v>
      </c>
      <c r="H234" s="39">
        <v>5.0492877270062998E-2</v>
      </c>
      <c r="J234" s="15">
        <f t="shared" si="341"/>
        <v>44224</v>
      </c>
      <c r="K234" s="16">
        <f t="shared" si="342"/>
        <v>0.51875000000000004</v>
      </c>
      <c r="L234" s="16">
        <f t="shared" si="343"/>
        <v>0.49738219895287961</v>
      </c>
      <c r="M234" s="16">
        <f t="shared" si="344"/>
        <v>0.26213592233009708</v>
      </c>
      <c r="N234" s="16">
        <f t="shared" si="345"/>
        <v>0.375</v>
      </c>
      <c r="O234" s="16">
        <f t="shared" si="346"/>
        <v>0.47761194029850745</v>
      </c>
      <c r="P234" s="16">
        <f t="shared" si="347"/>
        <v>0.48148148148148145</v>
      </c>
      <c r="Q234" s="16">
        <f t="shared" si="348"/>
        <v>6.8790461610168524E-2</v>
      </c>
      <c r="R234" s="19">
        <v>223</v>
      </c>
      <c r="S234" s="15">
        <f t="shared" si="349"/>
        <v>44224</v>
      </c>
      <c r="T234" s="16">
        <f t="shared" si="382"/>
        <v>0.45249999999999996</v>
      </c>
      <c r="U234" s="16">
        <f t="shared" si="384"/>
        <v>0.42827225130890045</v>
      </c>
      <c r="V234" s="16">
        <f t="shared" si="385"/>
        <v>0.22524271844660188</v>
      </c>
      <c r="W234" s="16">
        <f t="shared" si="386"/>
        <v>0.31944444444444448</v>
      </c>
      <c r="X234" s="16">
        <f t="shared" si="387"/>
        <v>0.43432835820895521</v>
      </c>
      <c r="Y234" s="16">
        <f t="shared" si="388"/>
        <v>0.49259259259259264</v>
      </c>
      <c r="Z234" s="16">
        <f t="shared" si="389"/>
        <v>6.8654003506836175E-2</v>
      </c>
      <c r="AB234" s="15">
        <f t="shared" si="350"/>
        <v>44224</v>
      </c>
      <c r="AC234" s="16">
        <f t="shared" si="390"/>
        <v>6.5910213081010287</v>
      </c>
      <c r="AD234" s="16">
        <f t="shared" si="390"/>
        <v>6.2381249371168215</v>
      </c>
      <c r="AE234" s="16">
        <f t="shared" si="406"/>
        <v>3.2808387995053119</v>
      </c>
      <c r="AF234" s="16">
        <f t="shared" si="407"/>
        <v>4.6529616355532131</v>
      </c>
      <c r="AG234" s="16">
        <f t="shared" si="408"/>
        <v>6.3263369362823427</v>
      </c>
      <c r="AH234" s="16">
        <f t="shared" si="409"/>
        <v>7.1750017104762591</v>
      </c>
      <c r="AJ234" s="15">
        <f t="shared" si="351"/>
        <v>44233</v>
      </c>
      <c r="AK234" s="16">
        <f t="shared" ref="AK234" si="415">Y243</f>
        <v>0.38888888888888884</v>
      </c>
      <c r="AL234" s="16">
        <f t="shared" si="353"/>
        <v>4.9363549735399803E-2</v>
      </c>
      <c r="AM234" s="16">
        <f t="shared" si="354"/>
        <v>7.8780576148478874</v>
      </c>
      <c r="AO234" s="15">
        <f t="shared" si="355"/>
        <v>44233</v>
      </c>
      <c r="AP234" s="16">
        <f t="shared" si="356"/>
        <v>0.4656716417910447</v>
      </c>
      <c r="AQ234" s="16">
        <f t="shared" si="357"/>
        <v>4.9363549735399803E-2</v>
      </c>
      <c r="AR234" s="16">
        <f t="shared" si="358"/>
        <v>9.4335120607645493</v>
      </c>
      <c r="AT234" s="15">
        <f t="shared" si="359"/>
        <v>44233</v>
      </c>
      <c r="AU234" s="16">
        <f t="shared" si="360"/>
        <v>0.45687500000000003</v>
      </c>
      <c r="AV234" s="16">
        <f t="shared" si="361"/>
        <v>4.9363549735399803E-2</v>
      </c>
      <c r="AW234" s="16">
        <f t="shared" si="362"/>
        <v>9.2553109014436181</v>
      </c>
      <c r="AY234" s="15">
        <f t="shared" si="363"/>
        <v>44233</v>
      </c>
      <c r="AZ234" s="16">
        <f t="shared" si="364"/>
        <v>0.4361256544502618</v>
      </c>
      <c r="BA234" s="16">
        <f t="shared" si="365"/>
        <v>4.9363549735399803E-2</v>
      </c>
      <c r="BB234" s="16">
        <f t="shared" si="366"/>
        <v>8.8349735136147522</v>
      </c>
      <c r="BD234" s="15">
        <f t="shared" si="367"/>
        <v>44233</v>
      </c>
      <c r="BE234" s="16">
        <f t="shared" si="368"/>
        <v>0.30694444444444441</v>
      </c>
      <c r="BF234" s="16">
        <f t="shared" si="369"/>
        <v>4.9363549735399803E-2</v>
      </c>
      <c r="BG234" s="16">
        <f t="shared" si="370"/>
        <v>6.2180383317192254</v>
      </c>
      <c r="BI234" s="15">
        <f t="shared" si="371"/>
        <v>44233</v>
      </c>
      <c r="BJ234" s="16">
        <f t="shared" si="372"/>
        <v>0.25825242718446595</v>
      </c>
      <c r="BK234" s="16">
        <f t="shared" si="373"/>
        <v>4.9363549735399803E-2</v>
      </c>
      <c r="BL234" s="16">
        <f t="shared" si="374"/>
        <v>5.2316421442290819</v>
      </c>
    </row>
    <row r="235" spans="1:64" x14ac:dyDescent="0.25">
      <c r="A235" s="10">
        <v>44225</v>
      </c>
      <c r="B235" s="11">
        <v>-7</v>
      </c>
      <c r="C235" s="11">
        <v>11</v>
      </c>
      <c r="D235" s="11">
        <v>-20</v>
      </c>
      <c r="E235" s="11">
        <v>-59</v>
      </c>
      <c r="F235" s="11">
        <v>-20</v>
      </c>
      <c r="G235" s="11">
        <v>10</v>
      </c>
      <c r="H235" s="39">
        <v>6.8365792682329798E-2</v>
      </c>
      <c r="J235" s="15">
        <f t="shared" si="341"/>
        <v>44225</v>
      </c>
      <c r="K235" s="16">
        <f t="shared" si="342"/>
        <v>0.48749999999999999</v>
      </c>
      <c r="L235" s="16">
        <f t="shared" si="343"/>
        <v>0.46596858638743455</v>
      </c>
      <c r="M235" s="16">
        <f t="shared" si="344"/>
        <v>0.20388349514563106</v>
      </c>
      <c r="N235" s="16">
        <f t="shared" si="345"/>
        <v>0.33333333333333331</v>
      </c>
      <c r="O235" s="16">
        <f t="shared" si="346"/>
        <v>0.53731343283582089</v>
      </c>
      <c r="P235" s="16">
        <f t="shared" si="347"/>
        <v>0.40740740740740738</v>
      </c>
      <c r="Q235" s="16">
        <f t="shared" si="348"/>
        <v>9.3140155428434762E-2</v>
      </c>
      <c r="R235" s="19">
        <v>224</v>
      </c>
      <c r="S235" s="15">
        <f t="shared" si="349"/>
        <v>44225</v>
      </c>
      <c r="T235" s="16">
        <f t="shared" si="382"/>
        <v>0.453125</v>
      </c>
      <c r="U235" s="16">
        <f t="shared" si="384"/>
        <v>0.42879581151832458</v>
      </c>
      <c r="V235" s="16">
        <f t="shared" si="385"/>
        <v>0.22524271844660188</v>
      </c>
      <c r="W235" s="16">
        <f t="shared" si="386"/>
        <v>0.31944444444444453</v>
      </c>
      <c r="X235" s="16">
        <f t="shared" si="387"/>
        <v>0.44328358208955232</v>
      </c>
      <c r="Y235" s="16">
        <f t="shared" si="388"/>
        <v>0.48518518518518522</v>
      </c>
      <c r="Z235" s="16">
        <f t="shared" si="389"/>
        <v>7.3264445852428112E-2</v>
      </c>
      <c r="AB235" s="15">
        <f t="shared" si="350"/>
        <v>44225</v>
      </c>
      <c r="AC235" s="16">
        <f t="shared" si="390"/>
        <v>6.1847871055040899</v>
      </c>
      <c r="AD235" s="16">
        <f t="shared" si="390"/>
        <v>5.8527135028362949</v>
      </c>
      <c r="AE235" s="16">
        <f t="shared" si="406"/>
        <v>3.0743796097263041</v>
      </c>
      <c r="AF235" s="16">
        <f t="shared" si="407"/>
        <v>4.3601564268687847</v>
      </c>
      <c r="AG235" s="16">
        <f t="shared" si="408"/>
        <v>6.0504597684725558</v>
      </c>
      <c r="AH235" s="16">
        <f t="shared" si="409"/>
        <v>6.6223825150122986</v>
      </c>
      <c r="AJ235" s="15">
        <f t="shared" si="351"/>
        <v>44234</v>
      </c>
      <c r="AK235" s="16">
        <f t="shared" ref="AK235" si="416">Y244</f>
        <v>0.4</v>
      </c>
      <c r="AL235" s="16">
        <f t="shared" si="353"/>
        <v>4.6203453756731336E-2</v>
      </c>
      <c r="AM235" s="16">
        <f t="shared" si="354"/>
        <v>8.6573614627613082</v>
      </c>
      <c r="AO235" s="15">
        <f t="shared" si="355"/>
        <v>44234</v>
      </c>
      <c r="AP235" s="16">
        <f t="shared" si="356"/>
        <v>0.43432835820895521</v>
      </c>
      <c r="AQ235" s="16">
        <f t="shared" si="357"/>
        <v>4.6203453756731336E-2</v>
      </c>
      <c r="AR235" s="16">
        <f t="shared" si="358"/>
        <v>9.4003439763564938</v>
      </c>
      <c r="AT235" s="15">
        <f t="shared" si="359"/>
        <v>44234</v>
      </c>
      <c r="AU235" s="16">
        <f t="shared" si="360"/>
        <v>0.41312499999999996</v>
      </c>
      <c r="AV235" s="16">
        <f t="shared" si="361"/>
        <v>4.6203453756731336E-2</v>
      </c>
      <c r="AW235" s="16">
        <f t="shared" si="362"/>
        <v>8.9414311357581617</v>
      </c>
      <c r="AY235" s="15">
        <f t="shared" si="363"/>
        <v>44234</v>
      </c>
      <c r="AZ235" s="16">
        <f t="shared" si="364"/>
        <v>0.39790575916230364</v>
      </c>
      <c r="BA235" s="16">
        <f t="shared" si="365"/>
        <v>4.6203453756731336E-2</v>
      </c>
      <c r="BB235" s="16">
        <f t="shared" si="366"/>
        <v>8.6120349629562742</v>
      </c>
      <c r="BD235" s="15">
        <f t="shared" si="367"/>
        <v>44234</v>
      </c>
      <c r="BE235" s="16">
        <f t="shared" si="368"/>
        <v>0.28611111111111109</v>
      </c>
      <c r="BF235" s="16">
        <f t="shared" si="369"/>
        <v>4.6203453756731336E-2</v>
      </c>
      <c r="BG235" s="16">
        <f t="shared" si="370"/>
        <v>6.1924182685028786</v>
      </c>
      <c r="BI235" s="15">
        <f t="shared" si="371"/>
        <v>44234</v>
      </c>
      <c r="BJ235" s="16">
        <f t="shared" si="372"/>
        <v>0.25339805825242717</v>
      </c>
      <c r="BK235" s="16">
        <f t="shared" si="373"/>
        <v>4.6203453756731336E-2</v>
      </c>
      <c r="BL235" s="16">
        <f t="shared" si="374"/>
        <v>5.4843964606327695</v>
      </c>
    </row>
    <row r="236" spans="1:64" x14ac:dyDescent="0.25">
      <c r="A236" s="10">
        <v>44226</v>
      </c>
      <c r="B236" s="11">
        <v>-3</v>
      </c>
      <c r="C236" s="11">
        <v>15</v>
      </c>
      <c r="D236" s="11">
        <v>-10</v>
      </c>
      <c r="E236" s="11">
        <v>-56</v>
      </c>
      <c r="F236" s="11">
        <v>-15</v>
      </c>
      <c r="G236" s="11">
        <v>6</v>
      </c>
      <c r="H236" s="39">
        <v>2.70032190581453E-2</v>
      </c>
      <c r="J236" s="15">
        <f t="shared" si="341"/>
        <v>44226</v>
      </c>
      <c r="K236" s="16">
        <f t="shared" si="342"/>
        <v>0.51249999999999996</v>
      </c>
      <c r="L236" s="16">
        <f t="shared" si="343"/>
        <v>0.48691099476439792</v>
      </c>
      <c r="M236" s="16">
        <f t="shared" si="344"/>
        <v>0.30097087378640774</v>
      </c>
      <c r="N236" s="16">
        <f t="shared" si="345"/>
        <v>0.375</v>
      </c>
      <c r="O236" s="16">
        <f t="shared" si="346"/>
        <v>0.61194029850746268</v>
      </c>
      <c r="P236" s="16">
        <f t="shared" si="347"/>
        <v>0.25925925925925924</v>
      </c>
      <c r="Q236" s="16">
        <f t="shared" si="348"/>
        <v>3.6788632464635894E-2</v>
      </c>
      <c r="R236" s="19">
        <v>225</v>
      </c>
      <c r="S236" s="15">
        <f t="shared" si="349"/>
        <v>44226</v>
      </c>
      <c r="T236" s="16">
        <f t="shared" si="382"/>
        <v>0.45562499999999995</v>
      </c>
      <c r="U236" s="16">
        <f t="shared" si="384"/>
        <v>0.43455497382198949</v>
      </c>
      <c r="V236" s="16">
        <f t="shared" si="385"/>
        <v>0.23689320388349508</v>
      </c>
      <c r="W236" s="16">
        <f t="shared" si="386"/>
        <v>0.32500000000000007</v>
      </c>
      <c r="X236" s="16">
        <f t="shared" si="387"/>
        <v>0.46268656716417916</v>
      </c>
      <c r="Y236" s="16">
        <f t="shared" si="388"/>
        <v>0.46296296296296297</v>
      </c>
      <c r="Z236" s="16">
        <f t="shared" si="389"/>
        <v>7.2831342644848113E-2</v>
      </c>
      <c r="AB236" s="15">
        <f t="shared" si="350"/>
        <v>44226</v>
      </c>
      <c r="AC236" s="16">
        <f t="shared" si="390"/>
        <v>6.255891810505152</v>
      </c>
      <c r="AD236" s="16">
        <f t="shared" si="390"/>
        <v>5.9665929260845321</v>
      </c>
      <c r="AE236" s="16">
        <f t="shared" si="406"/>
        <v>3.2526271695782372</v>
      </c>
      <c r="AF236" s="16">
        <f t="shared" si="407"/>
        <v>4.4623645287553915</v>
      </c>
      <c r="AG236" s="16">
        <f t="shared" si="408"/>
        <v>6.3528496161385588</v>
      </c>
      <c r="AH236" s="16">
        <f t="shared" si="409"/>
        <v>6.3566446278566815</v>
      </c>
      <c r="AJ236" s="15">
        <f t="shared" si="351"/>
        <v>44235</v>
      </c>
      <c r="AK236" s="16">
        <f t="shared" ref="AK236" si="417">Y245</f>
        <v>0.39629629629629626</v>
      </c>
      <c r="AL236" s="16">
        <f t="shared" si="353"/>
        <v>4.3674053163639662E-2</v>
      </c>
      <c r="AM236" s="16">
        <f t="shared" si="354"/>
        <v>9.0739527840806922</v>
      </c>
      <c r="AO236" s="15">
        <f t="shared" si="355"/>
        <v>44235</v>
      </c>
      <c r="AP236" s="16">
        <f t="shared" si="356"/>
        <v>0.41791044776119401</v>
      </c>
      <c r="AQ236" s="16">
        <f t="shared" si="357"/>
        <v>4.3674053163639662E-2</v>
      </c>
      <c r="AR236" s="16">
        <f t="shared" si="358"/>
        <v>9.5688496369995857</v>
      </c>
      <c r="AT236" s="15">
        <f t="shared" si="359"/>
        <v>44235</v>
      </c>
      <c r="AU236" s="16">
        <f t="shared" si="360"/>
        <v>0.41249999999999992</v>
      </c>
      <c r="AV236" s="16">
        <f t="shared" si="361"/>
        <v>4.3674053163639662E-2</v>
      </c>
      <c r="AW236" s="16">
        <f t="shared" si="362"/>
        <v>9.4449672086634298</v>
      </c>
      <c r="AY236" s="15">
        <f t="shared" si="363"/>
        <v>44235</v>
      </c>
      <c r="AZ236" s="16">
        <f t="shared" si="364"/>
        <v>0.39738219895287952</v>
      </c>
      <c r="BA236" s="16">
        <f t="shared" si="365"/>
        <v>4.3674053163639662E-2</v>
      </c>
      <c r="BB236" s="16">
        <f t="shared" si="366"/>
        <v>9.098816577979429</v>
      </c>
      <c r="BD236" s="15">
        <f t="shared" si="367"/>
        <v>44235</v>
      </c>
      <c r="BE236" s="16">
        <f t="shared" si="368"/>
        <v>0.2805555555555555</v>
      </c>
      <c r="BF236" s="16">
        <f t="shared" si="369"/>
        <v>4.3674053163639662E-2</v>
      </c>
      <c r="BG236" s="16">
        <f t="shared" si="370"/>
        <v>6.423849751346844</v>
      </c>
      <c r="BI236" s="15">
        <f t="shared" si="371"/>
        <v>44235</v>
      </c>
      <c r="BJ236" s="16">
        <f t="shared" si="372"/>
        <v>0.26116504854368927</v>
      </c>
      <c r="BK236" s="16">
        <f t="shared" si="373"/>
        <v>4.3674053163639662E-2</v>
      </c>
      <c r="BL236" s="16">
        <f t="shared" si="374"/>
        <v>5.9798674413191231</v>
      </c>
    </row>
    <row r="237" spans="1:64" x14ac:dyDescent="0.25">
      <c r="A237" s="10">
        <v>44227</v>
      </c>
      <c r="B237" s="11">
        <v>-63</v>
      </c>
      <c r="C237" s="11">
        <v>-44</v>
      </c>
      <c r="D237" s="11">
        <v>-22</v>
      </c>
      <c r="E237" s="11">
        <v>-67</v>
      </c>
      <c r="F237" s="11">
        <v>-38</v>
      </c>
      <c r="G237" s="11">
        <v>13</v>
      </c>
      <c r="H237" s="39">
        <v>2.94300901581677E-2</v>
      </c>
      <c r="J237" s="15">
        <f t="shared" si="341"/>
        <v>44227</v>
      </c>
      <c r="K237" s="16">
        <f t="shared" si="342"/>
        <v>0.13750000000000001</v>
      </c>
      <c r="L237" s="16">
        <f t="shared" si="343"/>
        <v>0.17801047120418848</v>
      </c>
      <c r="M237" s="16">
        <f t="shared" si="344"/>
        <v>0.18446601941747573</v>
      </c>
      <c r="N237" s="16">
        <f t="shared" si="345"/>
        <v>0.22222222222222221</v>
      </c>
      <c r="O237" s="16">
        <f t="shared" si="346"/>
        <v>0.26865671641791045</v>
      </c>
      <c r="P237" s="16">
        <f t="shared" si="347"/>
        <v>0.51851851851851849</v>
      </c>
      <c r="Q237" s="16">
        <f t="shared" si="348"/>
        <v>4.0094951935122865E-2</v>
      </c>
      <c r="R237" s="19">
        <v>226</v>
      </c>
      <c r="S237" s="15">
        <f t="shared" si="349"/>
        <v>44227</v>
      </c>
      <c r="T237" s="16">
        <f t="shared" si="382"/>
        <v>0.41812500000000002</v>
      </c>
      <c r="U237" s="16">
        <f t="shared" si="384"/>
        <v>0.40732984293193714</v>
      </c>
      <c r="V237" s="16">
        <f t="shared" si="385"/>
        <v>0.23398058252427179</v>
      </c>
      <c r="W237" s="16">
        <f t="shared" si="386"/>
        <v>0.31805555555555559</v>
      </c>
      <c r="X237" s="16">
        <f t="shared" si="387"/>
        <v>0.46417910447761201</v>
      </c>
      <c r="Y237" s="16">
        <f t="shared" si="388"/>
        <v>0.45925925925925926</v>
      </c>
      <c r="Z237" s="16">
        <f t="shared" si="389"/>
        <v>7.1843212438886667E-2</v>
      </c>
      <c r="AB237" s="15">
        <f t="shared" si="350"/>
        <v>44227</v>
      </c>
      <c r="AC237" s="16">
        <f t="shared" si="390"/>
        <v>5.8199652521896557</v>
      </c>
      <c r="AD237" s="16">
        <f t="shared" si="390"/>
        <v>5.6697053083258453</v>
      </c>
      <c r="AE237" s="16">
        <f t="shared" si="406"/>
        <v>3.2568223855984595</v>
      </c>
      <c r="AF237" s="16">
        <f t="shared" si="407"/>
        <v>4.4270787003867502</v>
      </c>
      <c r="AG237" s="16">
        <f t="shared" si="408"/>
        <v>6.4610015159395235</v>
      </c>
      <c r="AH237" s="16">
        <f t="shared" si="409"/>
        <v>6.3925212092920756</v>
      </c>
      <c r="AJ237" s="15">
        <f t="shared" si="351"/>
        <v>44236</v>
      </c>
      <c r="AK237" s="16">
        <f t="shared" ref="AK237" si="418">Y246</f>
        <v>0.41111111111111109</v>
      </c>
      <c r="AL237" s="16">
        <f t="shared" si="353"/>
        <v>4.3883981136908452E-2</v>
      </c>
      <c r="AM237" s="16">
        <f t="shared" si="354"/>
        <v>9.3681361731638262</v>
      </c>
      <c r="AO237" s="15">
        <f t="shared" si="355"/>
        <v>44236</v>
      </c>
      <c r="AP237" s="16">
        <f t="shared" si="356"/>
        <v>0.39402985074626862</v>
      </c>
      <c r="AQ237" s="16">
        <f t="shared" si="357"/>
        <v>4.3883981136908452E-2</v>
      </c>
      <c r="AR237" s="16">
        <f t="shared" si="358"/>
        <v>8.9788993737140981</v>
      </c>
      <c r="AT237" s="15">
        <f t="shared" si="359"/>
        <v>44236</v>
      </c>
      <c r="AU237" s="16">
        <f t="shared" si="360"/>
        <v>0.40937499999999999</v>
      </c>
      <c r="AV237" s="16">
        <f t="shared" si="361"/>
        <v>4.3883981136908452E-2</v>
      </c>
      <c r="AW237" s="16">
        <f t="shared" si="362"/>
        <v>9.3285747872974252</v>
      </c>
      <c r="AY237" s="15">
        <f t="shared" si="363"/>
        <v>44236</v>
      </c>
      <c r="AZ237" s="16">
        <f t="shared" si="364"/>
        <v>0.39214659685863873</v>
      </c>
      <c r="BA237" s="16">
        <f t="shared" si="365"/>
        <v>4.3883981136908452E-2</v>
      </c>
      <c r="BB237" s="16">
        <f t="shared" si="366"/>
        <v>8.9359849926839328</v>
      </c>
      <c r="BD237" s="15">
        <f t="shared" si="367"/>
        <v>44236</v>
      </c>
      <c r="BE237" s="16">
        <f t="shared" si="368"/>
        <v>0.27083333333333331</v>
      </c>
      <c r="BF237" s="16">
        <f t="shared" si="369"/>
        <v>4.3883981136908452E-2</v>
      </c>
      <c r="BG237" s="16">
        <f t="shared" si="370"/>
        <v>6.1715761951586021</v>
      </c>
      <c r="BI237" s="15">
        <f t="shared" si="371"/>
        <v>44236</v>
      </c>
      <c r="BJ237" s="16">
        <f t="shared" si="372"/>
        <v>0.26019417475728152</v>
      </c>
      <c r="BK237" s="16">
        <f t="shared" si="373"/>
        <v>4.3883981136908452E-2</v>
      </c>
      <c r="BL237" s="16">
        <f t="shared" si="374"/>
        <v>5.9291378771112955</v>
      </c>
    </row>
    <row r="238" spans="1:64" x14ac:dyDescent="0.25">
      <c r="A238" s="10">
        <v>44228</v>
      </c>
      <c r="B238" s="11">
        <v>3</v>
      </c>
      <c r="C238" s="11">
        <v>20</v>
      </c>
      <c r="D238" s="11">
        <v>-16</v>
      </c>
      <c r="E238" s="11">
        <v>-57</v>
      </c>
      <c r="F238" s="11">
        <v>-24</v>
      </c>
      <c r="G238" s="11">
        <v>6</v>
      </c>
      <c r="H238" s="39">
        <v>2.94300901581677E-2</v>
      </c>
      <c r="J238" s="15">
        <f t="shared" si="341"/>
        <v>44228</v>
      </c>
      <c r="K238" s="16">
        <f t="shared" si="342"/>
        <v>0.55000000000000004</v>
      </c>
      <c r="L238" s="16">
        <f t="shared" si="343"/>
        <v>0.51308900523560208</v>
      </c>
      <c r="M238" s="16">
        <f t="shared" si="344"/>
        <v>0.24271844660194175</v>
      </c>
      <c r="N238" s="16">
        <f t="shared" si="345"/>
        <v>0.3611111111111111</v>
      </c>
      <c r="O238" s="16">
        <f t="shared" si="346"/>
        <v>0.47761194029850745</v>
      </c>
      <c r="P238" s="16">
        <f t="shared" si="347"/>
        <v>0.25925925925925924</v>
      </c>
      <c r="Q238" s="16">
        <f t="shared" si="348"/>
        <v>4.0094951935122865E-2</v>
      </c>
      <c r="R238" s="19">
        <v>227</v>
      </c>
      <c r="S238" s="15">
        <f t="shared" si="349"/>
        <v>44228</v>
      </c>
      <c r="T238" s="16">
        <f t="shared" si="382"/>
        <v>0.42874999999999996</v>
      </c>
      <c r="U238" s="16">
        <f t="shared" si="384"/>
        <v>0.41675392670157069</v>
      </c>
      <c r="V238" s="16">
        <f t="shared" si="385"/>
        <v>0.23786407766990286</v>
      </c>
      <c r="W238" s="16">
        <f t="shared" si="386"/>
        <v>0.32083333333333336</v>
      </c>
      <c r="X238" s="16">
        <f t="shared" si="387"/>
        <v>0.46119402985074631</v>
      </c>
      <c r="Y238" s="16">
        <f t="shared" si="388"/>
        <v>0.42962962962962958</v>
      </c>
      <c r="Z238" s="16">
        <f t="shared" si="389"/>
        <v>6.1629015209001735E-2</v>
      </c>
      <c r="AB238" s="15">
        <f t="shared" si="350"/>
        <v>44228</v>
      </c>
      <c r="AC238" s="16">
        <f t="shared" si="390"/>
        <v>6.9569503673875897</v>
      </c>
      <c r="AD238" s="16">
        <f t="shared" si="390"/>
        <v>6.7623006028611385</v>
      </c>
      <c r="AE238" s="16">
        <f t="shared" si="406"/>
        <v>3.8596118543065678</v>
      </c>
      <c r="AF238" s="16">
        <f t="shared" si="407"/>
        <v>5.2058812272968362</v>
      </c>
      <c r="AG238" s="16">
        <f t="shared" si="408"/>
        <v>7.4833911962848108</v>
      </c>
      <c r="AH238" s="16">
        <f t="shared" si="409"/>
        <v>6.9712233462214481</v>
      </c>
      <c r="AJ238" s="15">
        <f t="shared" si="351"/>
        <v>44237</v>
      </c>
      <c r="AK238" s="16">
        <f t="shared" ref="AK238" si="419">Y247</f>
        <v>0.4</v>
      </c>
      <c r="AL238" s="16">
        <f t="shared" si="353"/>
        <v>4.1563604461376288E-2</v>
      </c>
      <c r="AM238" s="16">
        <f t="shared" si="354"/>
        <v>9.6238044121439721</v>
      </c>
      <c r="AO238" s="15">
        <f t="shared" si="355"/>
        <v>44237</v>
      </c>
      <c r="AP238" s="16">
        <f t="shared" si="356"/>
        <v>0.40746268656716411</v>
      </c>
      <c r="AQ238" s="16">
        <f t="shared" si="357"/>
        <v>4.1563604461376288E-2</v>
      </c>
      <c r="AR238" s="16">
        <f t="shared" si="358"/>
        <v>9.8033530019227761</v>
      </c>
      <c r="AT238" s="15">
        <f t="shared" si="359"/>
        <v>44237</v>
      </c>
      <c r="AU238" s="16">
        <f t="shared" si="360"/>
        <v>0.44437499999999996</v>
      </c>
      <c r="AV238" s="16">
        <f t="shared" si="361"/>
        <v>4.1563604461376288E-2</v>
      </c>
      <c r="AW238" s="16">
        <f t="shared" si="362"/>
        <v>10.691445214116193</v>
      </c>
      <c r="AY238" s="15">
        <f t="shared" si="363"/>
        <v>44237</v>
      </c>
      <c r="AZ238" s="16">
        <f t="shared" si="364"/>
        <v>0.41727748691099481</v>
      </c>
      <c r="BA238" s="16">
        <f t="shared" si="365"/>
        <v>4.1563604461376288E-2</v>
      </c>
      <c r="BB238" s="16">
        <f t="shared" si="366"/>
        <v>10.039492299055951</v>
      </c>
      <c r="BD238" s="15">
        <f t="shared" si="367"/>
        <v>44237</v>
      </c>
      <c r="BE238" s="16">
        <f t="shared" si="368"/>
        <v>0.27222222222222225</v>
      </c>
      <c r="BF238" s="16">
        <f t="shared" si="369"/>
        <v>4.1563604461376288E-2</v>
      </c>
      <c r="BG238" s="16">
        <f t="shared" si="370"/>
        <v>6.5495335582646481</v>
      </c>
      <c r="BI238" s="15">
        <f t="shared" si="371"/>
        <v>44237</v>
      </c>
      <c r="BJ238" s="16">
        <f t="shared" si="372"/>
        <v>0.26990291262135918</v>
      </c>
      <c r="BK238" s="16">
        <f t="shared" si="373"/>
        <v>4.1563604461376288E-2</v>
      </c>
      <c r="BL238" s="16">
        <f t="shared" si="374"/>
        <v>6.4937321033398634</v>
      </c>
    </row>
    <row r="239" spans="1:64" x14ac:dyDescent="0.25">
      <c r="A239" s="10">
        <v>44229</v>
      </c>
      <c r="B239" s="11">
        <v>-4</v>
      </c>
      <c r="C239" s="11">
        <v>10</v>
      </c>
      <c r="D239" s="11">
        <v>-21</v>
      </c>
      <c r="E239" s="11">
        <v>-57</v>
      </c>
      <c r="F239" s="11">
        <v>-25</v>
      </c>
      <c r="G239" s="11">
        <v>8</v>
      </c>
      <c r="H239" s="39">
        <v>4.02452357096615E-2</v>
      </c>
      <c r="J239" s="15">
        <f t="shared" si="341"/>
        <v>44229</v>
      </c>
      <c r="K239" s="16">
        <f t="shared" si="342"/>
        <v>0.50624999999999998</v>
      </c>
      <c r="L239" s="16">
        <f t="shared" si="343"/>
        <v>0.4607329842931937</v>
      </c>
      <c r="M239" s="16">
        <f t="shared" si="344"/>
        <v>0.1941747572815534</v>
      </c>
      <c r="N239" s="16">
        <f t="shared" si="345"/>
        <v>0.3611111111111111</v>
      </c>
      <c r="O239" s="16">
        <f t="shared" si="346"/>
        <v>0.46268656716417911</v>
      </c>
      <c r="P239" s="16">
        <f t="shared" si="347"/>
        <v>0.33333333333333331</v>
      </c>
      <c r="Q239" s="16">
        <f t="shared" si="348"/>
        <v>5.4829284678515978E-2</v>
      </c>
      <c r="R239" s="19">
        <v>228</v>
      </c>
      <c r="S239" s="15">
        <f t="shared" si="349"/>
        <v>44229</v>
      </c>
      <c r="T239" s="16">
        <f t="shared" si="382"/>
        <v>0.43499999999999994</v>
      </c>
      <c r="U239" s="16">
        <f t="shared" si="384"/>
        <v>0.42146596858638741</v>
      </c>
      <c r="V239" s="16">
        <f t="shared" si="385"/>
        <v>0.23300970873786403</v>
      </c>
      <c r="W239" s="16">
        <f t="shared" si="386"/>
        <v>0.32916666666666672</v>
      </c>
      <c r="X239" s="16">
        <f t="shared" si="387"/>
        <v>0.44925373134328356</v>
      </c>
      <c r="Y239" s="16">
        <f t="shared" si="388"/>
        <v>0.42222222222222217</v>
      </c>
      <c r="Z239" s="16">
        <f t="shared" si="389"/>
        <v>6.1814171532209986E-2</v>
      </c>
      <c r="AB239" s="15">
        <f t="shared" si="350"/>
        <v>44229</v>
      </c>
      <c r="AC239" s="16">
        <f t="shared" si="390"/>
        <v>7.0372212264194332</v>
      </c>
      <c r="AD239" s="16">
        <f t="shared" si="390"/>
        <v>6.8182741617231075</v>
      </c>
      <c r="AE239" s="16">
        <f t="shared" si="406"/>
        <v>3.7695192374526587</v>
      </c>
      <c r="AF239" s="16">
        <f t="shared" si="407"/>
        <v>5.3251003533250509</v>
      </c>
      <c r="AG239" s="16">
        <f t="shared" si="408"/>
        <v>7.2678112511657211</v>
      </c>
      <c r="AH239" s="16">
        <f t="shared" si="409"/>
        <v>6.8305084700878274</v>
      </c>
      <c r="AJ239" s="15">
        <f t="shared" si="351"/>
        <v>44238</v>
      </c>
      <c r="AK239" s="16">
        <f t="shared" ref="AK239" si="420">Y248</f>
        <v>0.4148148148148148</v>
      </c>
      <c r="AL239" s="16">
        <f t="shared" si="353"/>
        <v>4.175955740034356E-2</v>
      </c>
      <c r="AM239" s="16">
        <f t="shared" si="354"/>
        <v>9.9334102332081251</v>
      </c>
      <c r="AO239" s="15">
        <f t="shared" si="355"/>
        <v>44238</v>
      </c>
      <c r="AP239" s="16">
        <f t="shared" si="356"/>
        <v>0.39999999999999997</v>
      </c>
      <c r="AQ239" s="16">
        <f t="shared" si="357"/>
        <v>4.175955740034356E-2</v>
      </c>
      <c r="AR239" s="16">
        <f t="shared" si="358"/>
        <v>9.5786455820221192</v>
      </c>
      <c r="AT239" s="15">
        <f t="shared" si="359"/>
        <v>44238</v>
      </c>
      <c r="AU239" s="16">
        <f t="shared" si="360"/>
        <v>0.43687499999999996</v>
      </c>
      <c r="AV239" s="16">
        <f t="shared" si="361"/>
        <v>4.175955740034356E-2</v>
      </c>
      <c r="AW239" s="16">
        <f t="shared" si="362"/>
        <v>10.461676971614784</v>
      </c>
      <c r="AY239" s="15">
        <f t="shared" si="363"/>
        <v>44238</v>
      </c>
      <c r="AZ239" s="16">
        <f t="shared" si="364"/>
        <v>0.40837696335078533</v>
      </c>
      <c r="BA239" s="16">
        <f t="shared" si="365"/>
        <v>4.175955740034356E-2</v>
      </c>
      <c r="BB239" s="16">
        <f t="shared" si="366"/>
        <v>9.7792454894990239</v>
      </c>
      <c r="BD239" s="15">
        <f t="shared" si="367"/>
        <v>44238</v>
      </c>
      <c r="BE239" s="16">
        <f t="shared" si="368"/>
        <v>0.25694444444444448</v>
      </c>
      <c r="BF239" s="16">
        <f t="shared" si="369"/>
        <v>4.175955740034356E-2</v>
      </c>
      <c r="BG239" s="16">
        <f t="shared" si="370"/>
        <v>6.1529494190072658</v>
      </c>
      <c r="BI239" s="15">
        <f t="shared" si="371"/>
        <v>44238</v>
      </c>
      <c r="BJ239" s="16">
        <f t="shared" si="372"/>
        <v>0.27378640776699026</v>
      </c>
      <c r="BK239" s="16">
        <f t="shared" si="373"/>
        <v>4.175955740034356E-2</v>
      </c>
      <c r="BL239" s="16">
        <f t="shared" si="374"/>
        <v>6.5562574129374704</v>
      </c>
    </row>
    <row r="240" spans="1:64" x14ac:dyDescent="0.25">
      <c r="A240" s="10">
        <v>44230</v>
      </c>
      <c r="B240" s="11">
        <v>-5</v>
      </c>
      <c r="C240" s="11">
        <v>9</v>
      </c>
      <c r="D240" s="11">
        <v>-17</v>
      </c>
      <c r="E240" s="11">
        <v>-67</v>
      </c>
      <c r="F240" s="11">
        <v>-26</v>
      </c>
      <c r="G240" s="11">
        <v>9</v>
      </c>
      <c r="H240" s="39">
        <v>2.86316943660898E-2</v>
      </c>
      <c r="J240" s="15">
        <f t="shared" si="341"/>
        <v>44230</v>
      </c>
      <c r="K240" s="16">
        <f t="shared" si="342"/>
        <v>0.5</v>
      </c>
      <c r="L240" s="16">
        <f t="shared" si="343"/>
        <v>0.45549738219895286</v>
      </c>
      <c r="M240" s="16">
        <f t="shared" si="344"/>
        <v>0.23300970873786409</v>
      </c>
      <c r="N240" s="16">
        <f t="shared" si="345"/>
        <v>0.22222222222222221</v>
      </c>
      <c r="O240" s="16">
        <f t="shared" si="346"/>
        <v>0.44776119402985076</v>
      </c>
      <c r="P240" s="16">
        <f t="shared" si="347"/>
        <v>0.37037037037037035</v>
      </c>
      <c r="Q240" s="16">
        <f t="shared" si="348"/>
        <v>3.9007233863702563E-2</v>
      </c>
      <c r="R240" s="19">
        <v>229</v>
      </c>
      <c r="S240" s="15">
        <f t="shared" si="349"/>
        <v>44230</v>
      </c>
      <c r="T240" s="16">
        <f t="shared" si="382"/>
        <v>0.47187499999999999</v>
      </c>
      <c r="U240" s="16">
        <f t="shared" si="384"/>
        <v>0.44816753926701569</v>
      </c>
      <c r="V240" s="16">
        <f t="shared" si="385"/>
        <v>0.24077669902912616</v>
      </c>
      <c r="W240" s="16">
        <f t="shared" si="386"/>
        <v>0.32916666666666672</v>
      </c>
      <c r="X240" s="16">
        <f t="shared" si="387"/>
        <v>0.4641791044776119</v>
      </c>
      <c r="Y240" s="16">
        <f t="shared" si="388"/>
        <v>0.40370370370370362</v>
      </c>
      <c r="Z240" s="16">
        <f t="shared" si="389"/>
        <v>6.1918706059831644E-2</v>
      </c>
      <c r="AB240" s="15">
        <f t="shared" si="350"/>
        <v>44230</v>
      </c>
      <c r="AC240" s="16">
        <f t="shared" si="390"/>
        <v>7.620879537502451</v>
      </c>
      <c r="AD240" s="16">
        <f t="shared" si="390"/>
        <v>7.2379991086046651</v>
      </c>
      <c r="AE240" s="16">
        <f t="shared" si="406"/>
        <v>3.8885938410351342</v>
      </c>
      <c r="AF240" s="16">
        <f t="shared" si="407"/>
        <v>5.3161102292511586</v>
      </c>
      <c r="AG240" s="16">
        <f t="shared" si="408"/>
        <v>7.4965892218270627</v>
      </c>
      <c r="AH240" s="16">
        <f t="shared" si="409"/>
        <v>6.5198989028227974</v>
      </c>
      <c r="AJ240" s="15">
        <f t="shared" si="351"/>
        <v>44239</v>
      </c>
      <c r="AK240" s="16">
        <f t="shared" ref="AK240" si="421">Y249</f>
        <v>0.437037037037037</v>
      </c>
      <c r="AL240" s="16">
        <f t="shared" si="353"/>
        <v>3.9258306375372934E-2</v>
      </c>
      <c r="AM240" s="16">
        <f t="shared" si="354"/>
        <v>11.13234567121301</v>
      </c>
      <c r="AO240" s="15">
        <f t="shared" si="355"/>
        <v>44239</v>
      </c>
      <c r="AP240" s="16">
        <f t="shared" si="356"/>
        <v>0.37313432835820898</v>
      </c>
      <c r="AQ240" s="16">
        <f t="shared" si="357"/>
        <v>3.9258306375372934E-2</v>
      </c>
      <c r="AR240" s="16">
        <f t="shared" si="358"/>
        <v>9.5045956590801701</v>
      </c>
      <c r="AT240" s="15">
        <f t="shared" si="359"/>
        <v>44239</v>
      </c>
      <c r="AU240" s="16">
        <f t="shared" si="360"/>
        <v>0.42875000000000008</v>
      </c>
      <c r="AV240" s="16">
        <f t="shared" si="361"/>
        <v>3.9258306375372934E-2</v>
      </c>
      <c r="AW240" s="16">
        <f t="shared" si="362"/>
        <v>10.921255642066072</v>
      </c>
      <c r="AY240" s="15">
        <f t="shared" si="363"/>
        <v>44239</v>
      </c>
      <c r="AZ240" s="16">
        <f t="shared" si="364"/>
        <v>0.40366492146596861</v>
      </c>
      <c r="BA240" s="16">
        <f t="shared" si="365"/>
        <v>3.9258306375372934E-2</v>
      </c>
      <c r="BB240" s="16">
        <f t="shared" si="366"/>
        <v>10.282280585572867</v>
      </c>
      <c r="BD240" s="15">
        <f t="shared" si="367"/>
        <v>44239</v>
      </c>
      <c r="BE240" s="16">
        <f t="shared" si="368"/>
        <v>0.24305555555555558</v>
      </c>
      <c r="BF240" s="16">
        <f t="shared" si="369"/>
        <v>3.9258306375372934E-2</v>
      </c>
      <c r="BG240" s="16">
        <f t="shared" si="370"/>
        <v>6.1911880057063895</v>
      </c>
      <c r="BI240" s="15">
        <f t="shared" si="371"/>
        <v>44239</v>
      </c>
      <c r="BJ240" s="16">
        <f t="shared" si="372"/>
        <v>0.27669902912621358</v>
      </c>
      <c r="BK240" s="16">
        <f t="shared" si="373"/>
        <v>3.9258306375372934E-2</v>
      </c>
      <c r="BL240" s="16">
        <f t="shared" si="374"/>
        <v>7.048165208160615</v>
      </c>
    </row>
    <row r="241" spans="1:64" x14ac:dyDescent="0.25">
      <c r="A241" s="10">
        <v>44231</v>
      </c>
      <c r="B241" s="11">
        <v>-11</v>
      </c>
      <c r="C241" s="11">
        <v>5</v>
      </c>
      <c r="D241" s="11">
        <v>-10</v>
      </c>
      <c r="E241" s="11">
        <v>-63</v>
      </c>
      <c r="F241" s="11">
        <v>-29</v>
      </c>
      <c r="G241" s="11">
        <v>11</v>
      </c>
      <c r="H241" s="39">
        <v>3.6539889094222601E-2</v>
      </c>
      <c r="J241" s="15">
        <f t="shared" si="341"/>
        <v>44231</v>
      </c>
      <c r="K241" s="16">
        <f t="shared" si="342"/>
        <v>0.46250000000000002</v>
      </c>
      <c r="L241" s="16">
        <f t="shared" si="343"/>
        <v>0.43455497382198954</v>
      </c>
      <c r="M241" s="16">
        <f t="shared" si="344"/>
        <v>0.30097087378640774</v>
      </c>
      <c r="N241" s="16">
        <f t="shared" si="345"/>
        <v>0.27777777777777779</v>
      </c>
      <c r="O241" s="16">
        <f t="shared" si="346"/>
        <v>0.40298507462686567</v>
      </c>
      <c r="P241" s="16">
        <f t="shared" si="347"/>
        <v>0.44444444444444442</v>
      </c>
      <c r="Q241" s="16">
        <f t="shared" si="348"/>
        <v>4.9781196356307372E-2</v>
      </c>
      <c r="R241" s="19">
        <v>230</v>
      </c>
      <c r="S241" s="15">
        <f t="shared" si="349"/>
        <v>44231</v>
      </c>
      <c r="T241" s="16">
        <f t="shared" si="382"/>
        <v>0.46625000000000016</v>
      </c>
      <c r="U241" s="16">
        <f t="shared" si="384"/>
        <v>0.44188481675392666</v>
      </c>
      <c r="V241" s="16">
        <f t="shared" si="385"/>
        <v>0.24174757281553391</v>
      </c>
      <c r="W241" s="16">
        <f t="shared" si="386"/>
        <v>0.31944444444444448</v>
      </c>
      <c r="X241" s="16">
        <f t="shared" si="387"/>
        <v>0.45820895522388055</v>
      </c>
      <c r="Y241" s="16">
        <f t="shared" si="388"/>
        <v>0.40370370370370373</v>
      </c>
      <c r="Z241" s="16">
        <f t="shared" si="389"/>
        <v>5.705254822160187E-2</v>
      </c>
      <c r="AB241" s="15">
        <f t="shared" si="350"/>
        <v>44231</v>
      </c>
      <c r="AC241" s="16">
        <f t="shared" si="390"/>
        <v>8.1722905379967479</v>
      </c>
      <c r="AD241" s="16">
        <f t="shared" si="390"/>
        <v>7.7452248940322583</v>
      </c>
      <c r="AE241" s="16">
        <f t="shared" si="406"/>
        <v>4.2372791461749424</v>
      </c>
      <c r="AF241" s="16">
        <f t="shared" si="407"/>
        <v>5.5991266718476362</v>
      </c>
      <c r="AG241" s="16">
        <f t="shared" si="408"/>
        <v>8.0313495103517276</v>
      </c>
      <c r="AH241" s="16">
        <f t="shared" si="409"/>
        <v>7.0759977650016506</v>
      </c>
      <c r="AJ241" s="15">
        <f t="shared" si="351"/>
        <v>44240</v>
      </c>
      <c r="AK241" s="16">
        <f t="shared" ref="AK241" si="422">Y250</f>
        <v>0.437037037037037</v>
      </c>
      <c r="AL241" s="16">
        <f t="shared" si="353"/>
        <v>4.2137187573575763E-2</v>
      </c>
      <c r="AM241" s="16">
        <f t="shared" si="354"/>
        <v>10.371765706335442</v>
      </c>
      <c r="AO241" s="15">
        <f t="shared" si="355"/>
        <v>44240</v>
      </c>
      <c r="AP241" s="16">
        <f t="shared" si="356"/>
        <v>0.38059701492537312</v>
      </c>
      <c r="AQ241" s="16">
        <f t="shared" si="357"/>
        <v>4.2137187573575763E-2</v>
      </c>
      <c r="AR241" s="16">
        <f t="shared" si="358"/>
        <v>9.0323307472956635</v>
      </c>
      <c r="AT241" s="15">
        <f t="shared" si="359"/>
        <v>44240</v>
      </c>
      <c r="AU241" s="16">
        <f t="shared" si="360"/>
        <v>0.42125000000000001</v>
      </c>
      <c r="AV241" s="16">
        <f t="shared" si="361"/>
        <v>4.2137187573575763E-2</v>
      </c>
      <c r="AW241" s="16">
        <f t="shared" si="362"/>
        <v>9.9971076442739601</v>
      </c>
      <c r="AY241" s="15">
        <f t="shared" si="363"/>
        <v>44240</v>
      </c>
      <c r="AZ241" s="16">
        <f t="shared" si="364"/>
        <v>0.3979057591623037</v>
      </c>
      <c r="BA241" s="16">
        <f t="shared" si="365"/>
        <v>4.2137187573575763E-2</v>
      </c>
      <c r="BB241" s="16">
        <f t="shared" si="366"/>
        <v>9.4431019741770914</v>
      </c>
      <c r="BD241" s="15">
        <f t="shared" si="367"/>
        <v>44240</v>
      </c>
      <c r="BE241" s="16">
        <f t="shared" si="368"/>
        <v>0.24722222222222218</v>
      </c>
      <c r="BF241" s="16">
        <f t="shared" si="369"/>
        <v>4.2137187573575763E-2</v>
      </c>
      <c r="BG241" s="16">
        <f t="shared" si="370"/>
        <v>5.8670793296431407</v>
      </c>
      <c r="BI241" s="15">
        <f t="shared" si="371"/>
        <v>44240</v>
      </c>
      <c r="BJ241" s="16">
        <f t="shared" si="372"/>
        <v>0.2805825242718446</v>
      </c>
      <c r="BK241" s="16">
        <f t="shared" si="373"/>
        <v>4.2137187573575763E-2</v>
      </c>
      <c r="BL241" s="16">
        <f t="shared" si="374"/>
        <v>6.6587862272943426</v>
      </c>
    </row>
    <row r="242" spans="1:64" x14ac:dyDescent="0.25">
      <c r="A242" s="10">
        <v>44232</v>
      </c>
      <c r="B242" s="11">
        <v>-16</v>
      </c>
      <c r="C242" s="11">
        <v>6</v>
      </c>
      <c r="D242" s="11">
        <v>-8</v>
      </c>
      <c r="E242" s="11">
        <v>-65</v>
      </c>
      <c r="F242" s="11">
        <v>-26</v>
      </c>
      <c r="G242" s="11">
        <v>12</v>
      </c>
      <c r="H242" s="39">
        <v>2.4896973936254101E-2</v>
      </c>
      <c r="J242" s="15">
        <f t="shared" si="341"/>
        <v>44232</v>
      </c>
      <c r="K242" s="16">
        <f t="shared" si="342"/>
        <v>0.43125000000000002</v>
      </c>
      <c r="L242" s="16">
        <f t="shared" si="343"/>
        <v>0.43979057591623039</v>
      </c>
      <c r="M242" s="16">
        <f t="shared" si="344"/>
        <v>0.32038834951456313</v>
      </c>
      <c r="N242" s="16">
        <f t="shared" si="345"/>
        <v>0.25</v>
      </c>
      <c r="O242" s="16">
        <f t="shared" si="346"/>
        <v>0.44776119402985076</v>
      </c>
      <c r="P242" s="16">
        <f t="shared" si="347"/>
        <v>0.48148148148148145</v>
      </c>
      <c r="Q242" s="16">
        <f t="shared" si="348"/>
        <v>3.3919127258503275E-2</v>
      </c>
      <c r="R242" s="19">
        <v>231</v>
      </c>
      <c r="S242" s="15">
        <f t="shared" si="349"/>
        <v>44232</v>
      </c>
      <c r="T242" s="16">
        <f t="shared" si="382"/>
        <v>0.46250000000000008</v>
      </c>
      <c r="U242" s="16">
        <f t="shared" si="384"/>
        <v>0.44136125654450264</v>
      </c>
      <c r="V242" s="16">
        <f t="shared" si="385"/>
        <v>0.24466019417475721</v>
      </c>
      <c r="W242" s="16">
        <f t="shared" si="386"/>
        <v>0.30833333333333335</v>
      </c>
      <c r="X242" s="16">
        <f t="shared" si="387"/>
        <v>0.45970149253731341</v>
      </c>
      <c r="Y242" s="16">
        <f t="shared" si="388"/>
        <v>0.40370370370370373</v>
      </c>
      <c r="Z242" s="16">
        <f t="shared" si="389"/>
        <v>5.5211502859504359E-2</v>
      </c>
      <c r="AB242" s="15">
        <f t="shared" si="350"/>
        <v>44232</v>
      </c>
      <c r="AC242" s="16">
        <f t="shared" si="390"/>
        <v>8.3768775716342088</v>
      </c>
      <c r="AD242" s="16">
        <f t="shared" si="390"/>
        <v>7.9940091047263477</v>
      </c>
      <c r="AE242" s="16">
        <f t="shared" si="406"/>
        <v>4.4313264719009595</v>
      </c>
      <c r="AF242" s="16">
        <f t="shared" si="407"/>
        <v>5.5845850477561392</v>
      </c>
      <c r="AG242" s="16">
        <f t="shared" si="408"/>
        <v>8.3261905350974939</v>
      </c>
      <c r="AH242" s="16">
        <f t="shared" si="409"/>
        <v>7.3119491916566863</v>
      </c>
      <c r="AJ242" s="15">
        <f t="shared" si="351"/>
        <v>44241</v>
      </c>
      <c r="AK242" s="16">
        <f t="shared" ref="AK242" si="423">Y251</f>
        <v>0.44814814814814807</v>
      </c>
      <c r="AL242" s="16">
        <f t="shared" si="353"/>
        <v>4.1838916984941604E-2</v>
      </c>
      <c r="AM242" s="16">
        <f t="shared" si="354"/>
        <v>10.711275062627521</v>
      </c>
      <c r="AO242" s="15">
        <f t="shared" si="355"/>
        <v>44241</v>
      </c>
      <c r="AP242" s="16">
        <f t="shared" si="356"/>
        <v>0.36417910447761187</v>
      </c>
      <c r="AQ242" s="16">
        <f t="shared" si="357"/>
        <v>4.1838916984941604E-2</v>
      </c>
      <c r="AR242" s="16">
        <f t="shared" si="358"/>
        <v>8.7043148035759366</v>
      </c>
      <c r="AT242" s="15">
        <f t="shared" si="359"/>
        <v>44241</v>
      </c>
      <c r="AU242" s="16">
        <f t="shared" si="360"/>
        <v>0.38624999999999993</v>
      </c>
      <c r="AV242" s="16">
        <f t="shared" si="361"/>
        <v>4.1838916984941604E-2</v>
      </c>
      <c r="AW242" s="16">
        <f t="shared" si="362"/>
        <v>9.2318355214360963</v>
      </c>
      <c r="AY242" s="15">
        <f t="shared" si="363"/>
        <v>44241</v>
      </c>
      <c r="AZ242" s="16">
        <f t="shared" si="364"/>
        <v>0.36701570680628276</v>
      </c>
      <c r="BA242" s="16">
        <f t="shared" si="365"/>
        <v>4.1838916984941604E-2</v>
      </c>
      <c r="BB242" s="16">
        <f t="shared" si="366"/>
        <v>8.7721129812795269</v>
      </c>
      <c r="BD242" s="15">
        <f t="shared" si="367"/>
        <v>44241</v>
      </c>
      <c r="BE242" s="16">
        <f t="shared" si="368"/>
        <v>0.23888888888888887</v>
      </c>
      <c r="BF242" s="16">
        <f t="shared" si="369"/>
        <v>4.1838916984941604E-2</v>
      </c>
      <c r="BG242" s="16">
        <f t="shared" si="370"/>
        <v>5.7097292689212829</v>
      </c>
      <c r="BI242" s="15">
        <f t="shared" si="371"/>
        <v>44241</v>
      </c>
      <c r="BJ242" s="16">
        <f t="shared" si="372"/>
        <v>0.26699029126213586</v>
      </c>
      <c r="BK242" s="16">
        <f t="shared" si="373"/>
        <v>4.1838916984941604E-2</v>
      </c>
      <c r="BL242" s="16">
        <f t="shared" si="374"/>
        <v>6.3813862906209859</v>
      </c>
    </row>
    <row r="243" spans="1:64" x14ac:dyDescent="0.25">
      <c r="A243" s="10">
        <v>44233</v>
      </c>
      <c r="B243" s="11">
        <v>-11</v>
      </c>
      <c r="C243" s="11">
        <v>4</v>
      </c>
      <c r="D243" s="11">
        <v>-6</v>
      </c>
      <c r="E243" s="11">
        <v>-62</v>
      </c>
      <c r="F243" s="11">
        <v>-21</v>
      </c>
      <c r="G243" s="11">
        <v>8</v>
      </c>
      <c r="H243" s="39">
        <v>2.7297461121126999E-2</v>
      </c>
      <c r="J243" s="15">
        <f t="shared" si="341"/>
        <v>44233</v>
      </c>
      <c r="K243" s="16">
        <f t="shared" si="342"/>
        <v>0.46250000000000002</v>
      </c>
      <c r="L243" s="16">
        <f t="shared" si="343"/>
        <v>0.4293193717277487</v>
      </c>
      <c r="M243" s="16">
        <f t="shared" si="344"/>
        <v>0.33980582524271846</v>
      </c>
      <c r="N243" s="16">
        <f t="shared" si="345"/>
        <v>0.29166666666666669</v>
      </c>
      <c r="O243" s="16">
        <f t="shared" si="346"/>
        <v>0.52238805970149249</v>
      </c>
      <c r="P243" s="16">
        <f t="shared" si="347"/>
        <v>0.33333333333333331</v>
      </c>
      <c r="Q243" s="16">
        <f t="shared" si="348"/>
        <v>3.7189501823483864E-2</v>
      </c>
      <c r="R243" s="19">
        <v>232</v>
      </c>
      <c r="S243" s="15">
        <f t="shared" si="349"/>
        <v>44233</v>
      </c>
      <c r="T243" s="16">
        <f t="shared" si="382"/>
        <v>0.45687500000000003</v>
      </c>
      <c r="U243" s="16">
        <f t="shared" si="384"/>
        <v>0.4361256544502618</v>
      </c>
      <c r="V243" s="16">
        <f t="shared" si="385"/>
        <v>0.25825242718446595</v>
      </c>
      <c r="W243" s="16">
        <f t="shared" si="386"/>
        <v>0.30694444444444441</v>
      </c>
      <c r="X243" s="16">
        <f t="shared" si="387"/>
        <v>0.4656716417910447</v>
      </c>
      <c r="Y243" s="16">
        <f t="shared" si="388"/>
        <v>0.38888888888888884</v>
      </c>
      <c r="Z243" s="16">
        <f t="shared" si="389"/>
        <v>4.9363549735399803E-2</v>
      </c>
      <c r="AB243" s="15">
        <f t="shared" si="350"/>
        <v>44233</v>
      </c>
      <c r="AC243" s="16">
        <f t="shared" si="390"/>
        <v>9.2553109014436181</v>
      </c>
      <c r="AD243" s="16">
        <f t="shared" si="390"/>
        <v>8.8349735136147522</v>
      </c>
      <c r="AE243" s="16">
        <f t="shared" si="406"/>
        <v>5.2316421442290819</v>
      </c>
      <c r="AF243" s="16">
        <f t="shared" si="407"/>
        <v>6.2180383317192254</v>
      </c>
      <c r="AG243" s="16">
        <f t="shared" si="408"/>
        <v>9.4335120607645493</v>
      </c>
      <c r="AH243" s="16">
        <f t="shared" si="409"/>
        <v>7.8780576148478874</v>
      </c>
      <c r="AJ243" s="15">
        <f t="shared" si="351"/>
        <v>44242</v>
      </c>
      <c r="AK243" s="16">
        <f t="shared" ref="AK243" si="424">Y252</f>
        <v>0.437037037037037</v>
      </c>
      <c r="AL243" s="16">
        <f t="shared" si="353"/>
        <v>4.3398483637649483E-2</v>
      </c>
      <c r="AM243" s="16">
        <f t="shared" si="354"/>
        <v>10.070329661423798</v>
      </c>
      <c r="AO243" s="15">
        <f t="shared" si="355"/>
        <v>44242</v>
      </c>
      <c r="AP243" s="16">
        <f t="shared" si="356"/>
        <v>0.36417910447761187</v>
      </c>
      <c r="AQ243" s="16">
        <f t="shared" si="357"/>
        <v>4.3398483637649483E-2</v>
      </c>
      <c r="AR243" s="16">
        <f t="shared" si="358"/>
        <v>8.3915167985656431</v>
      </c>
      <c r="AT243" s="15">
        <f t="shared" si="359"/>
        <v>44242</v>
      </c>
      <c r="AU243" s="16">
        <f t="shared" si="360"/>
        <v>0.39437499999999998</v>
      </c>
      <c r="AV243" s="16">
        <f t="shared" si="361"/>
        <v>4.3398483637649483E-2</v>
      </c>
      <c r="AW243" s="16">
        <f t="shared" si="362"/>
        <v>9.087299070004093</v>
      </c>
      <c r="AY243" s="15">
        <f t="shared" si="363"/>
        <v>44242</v>
      </c>
      <c r="AZ243" s="16">
        <f t="shared" si="364"/>
        <v>0.3670157068062827</v>
      </c>
      <c r="BA243" s="16">
        <f t="shared" si="365"/>
        <v>4.3398483637649483E-2</v>
      </c>
      <c r="BB243" s="16">
        <f t="shared" si="366"/>
        <v>8.45687858291633</v>
      </c>
      <c r="BD243" s="15">
        <f t="shared" si="367"/>
        <v>44242</v>
      </c>
      <c r="BE243" s="16">
        <f t="shared" si="368"/>
        <v>0.23888888888888887</v>
      </c>
      <c r="BF243" s="16">
        <f t="shared" si="369"/>
        <v>4.3398483637649483E-2</v>
      </c>
      <c r="BG243" s="16">
        <f t="shared" si="370"/>
        <v>5.5045446030663987</v>
      </c>
      <c r="BI243" s="15">
        <f t="shared" si="371"/>
        <v>44242</v>
      </c>
      <c r="BJ243" s="16">
        <f t="shared" si="372"/>
        <v>0.25145631067961161</v>
      </c>
      <c r="BK243" s="16">
        <f t="shared" si="373"/>
        <v>4.3398483637649483E-2</v>
      </c>
      <c r="BL243" s="16">
        <f t="shared" si="374"/>
        <v>5.7941266515004619</v>
      </c>
    </row>
    <row r="244" spans="1:64" x14ac:dyDescent="0.25">
      <c r="A244" s="10">
        <v>44234</v>
      </c>
      <c r="B244" s="11">
        <v>-72</v>
      </c>
      <c r="C244" s="11">
        <v>-56</v>
      </c>
      <c r="D244" s="11">
        <v>-19</v>
      </c>
      <c r="E244" s="11">
        <v>-71</v>
      </c>
      <c r="F244" s="11">
        <v>-45</v>
      </c>
      <c r="G244" s="11">
        <v>15</v>
      </c>
      <c r="H244" s="39">
        <v>2.7297461121126999E-2</v>
      </c>
      <c r="J244" s="15">
        <f t="shared" si="341"/>
        <v>44234</v>
      </c>
      <c r="K244" s="16">
        <f t="shared" si="342"/>
        <v>8.1250000000000003E-2</v>
      </c>
      <c r="L244" s="16">
        <f t="shared" si="343"/>
        <v>0.11518324607329843</v>
      </c>
      <c r="M244" s="16">
        <f t="shared" si="344"/>
        <v>0.21359223300970873</v>
      </c>
      <c r="N244" s="16">
        <f t="shared" si="345"/>
        <v>0.16666666666666666</v>
      </c>
      <c r="O244" s="16">
        <f t="shared" si="346"/>
        <v>0.16417910447761194</v>
      </c>
      <c r="P244" s="16">
        <f t="shared" si="347"/>
        <v>0.59259259259259256</v>
      </c>
      <c r="Q244" s="16">
        <f t="shared" si="348"/>
        <v>3.7189501823483864E-2</v>
      </c>
      <c r="R244" s="19">
        <v>233</v>
      </c>
      <c r="S244" s="15">
        <f t="shared" si="349"/>
        <v>44234</v>
      </c>
      <c r="T244" s="16">
        <f t="shared" si="382"/>
        <v>0.41312499999999996</v>
      </c>
      <c r="U244" s="16">
        <f t="shared" si="384"/>
        <v>0.39790575916230364</v>
      </c>
      <c r="V244" s="16">
        <f t="shared" si="385"/>
        <v>0.25339805825242717</v>
      </c>
      <c r="W244" s="16">
        <f t="shared" si="386"/>
        <v>0.28611111111111109</v>
      </c>
      <c r="X244" s="16">
        <f t="shared" si="387"/>
        <v>0.43432835820895521</v>
      </c>
      <c r="Y244" s="16">
        <f t="shared" si="388"/>
        <v>0.4</v>
      </c>
      <c r="Z244" s="16">
        <f t="shared" si="389"/>
        <v>4.6203453756731336E-2</v>
      </c>
      <c r="AB244" s="15">
        <f t="shared" si="350"/>
        <v>44234</v>
      </c>
      <c r="AC244" s="16">
        <f t="shared" si="390"/>
        <v>8.9414311357581617</v>
      </c>
      <c r="AD244" s="16">
        <f t="shared" si="390"/>
        <v>8.6120349629562742</v>
      </c>
      <c r="AE244" s="16">
        <f t="shared" si="406"/>
        <v>5.4843964606327695</v>
      </c>
      <c r="AF244" s="16">
        <f t="shared" si="407"/>
        <v>6.1924182685028786</v>
      </c>
      <c r="AG244" s="16">
        <f t="shared" si="408"/>
        <v>9.4003439763564938</v>
      </c>
      <c r="AH244" s="16">
        <f t="shared" si="409"/>
        <v>8.6573614627613082</v>
      </c>
      <c r="AJ244" s="15">
        <f t="shared" si="351"/>
        <v>44243</v>
      </c>
      <c r="AK244" s="16">
        <f t="shared" ref="AK244" si="425">Y253</f>
        <v>0.44814814814814807</v>
      </c>
      <c r="AL244" s="16">
        <f t="shared" si="353"/>
        <v>4.9978951557402798E-2</v>
      </c>
      <c r="AM244" s="16">
        <f t="shared" si="354"/>
        <v>8.9667376802298904</v>
      </c>
      <c r="AO244" s="15">
        <f t="shared" si="355"/>
        <v>44243</v>
      </c>
      <c r="AP244" s="16">
        <f t="shared" si="356"/>
        <v>0.35373134328358208</v>
      </c>
      <c r="AQ244" s="16">
        <f t="shared" si="357"/>
        <v>4.9978951557402798E-2</v>
      </c>
      <c r="AR244" s="16">
        <f t="shared" si="358"/>
        <v>7.0776063174776223</v>
      </c>
      <c r="AT244" s="15">
        <f t="shared" si="359"/>
        <v>44243</v>
      </c>
      <c r="AU244" s="16">
        <f t="shared" si="360"/>
        <v>0.39374999999999993</v>
      </c>
      <c r="AV244" s="16">
        <f t="shared" si="361"/>
        <v>4.9978951557402798E-2</v>
      </c>
      <c r="AW244" s="16">
        <f t="shared" si="362"/>
        <v>7.8783165258631431</v>
      </c>
      <c r="AY244" s="15">
        <f t="shared" si="363"/>
        <v>44243</v>
      </c>
      <c r="AZ244" s="16">
        <f t="shared" si="364"/>
        <v>0.36492146596858638</v>
      </c>
      <c r="BA244" s="16">
        <f t="shared" si="365"/>
        <v>4.9978951557402798E-2</v>
      </c>
      <c r="BB244" s="16">
        <f t="shared" si="366"/>
        <v>7.3015030247175092</v>
      </c>
      <c r="BD244" s="15">
        <f t="shared" si="367"/>
        <v>44243</v>
      </c>
      <c r="BE244" s="16">
        <f t="shared" si="368"/>
        <v>0.23888888888888887</v>
      </c>
      <c r="BF244" s="16">
        <f t="shared" si="369"/>
        <v>4.9978951557402798E-2</v>
      </c>
      <c r="BG244" s="16">
        <f t="shared" si="370"/>
        <v>4.7797899204531245</v>
      </c>
      <c r="BI244" s="15">
        <f t="shared" si="371"/>
        <v>44243</v>
      </c>
      <c r="BJ244" s="16">
        <f t="shared" si="372"/>
        <v>0.23495145631067954</v>
      </c>
      <c r="BK244" s="16">
        <f t="shared" si="373"/>
        <v>4.9978951557402798E-2</v>
      </c>
      <c r="BL244" s="16">
        <f t="shared" si="374"/>
        <v>4.7010081041981948</v>
      </c>
    </row>
    <row r="245" spans="1:64" x14ac:dyDescent="0.25">
      <c r="A245" s="10">
        <v>44235</v>
      </c>
      <c r="B245" s="11">
        <v>-8</v>
      </c>
      <c r="C245" s="11">
        <v>10</v>
      </c>
      <c r="D245" s="11">
        <v>-12</v>
      </c>
      <c r="E245" s="11">
        <v>-63</v>
      </c>
      <c r="F245" s="11">
        <v>-31</v>
      </c>
      <c r="G245" s="11">
        <v>9</v>
      </c>
      <c r="H245" s="39">
        <v>4.9799742866068197E-2</v>
      </c>
      <c r="J245" s="15">
        <f t="shared" si="341"/>
        <v>44235</v>
      </c>
      <c r="K245" s="16">
        <f t="shared" si="342"/>
        <v>0.48125000000000001</v>
      </c>
      <c r="L245" s="16">
        <f t="shared" si="343"/>
        <v>0.4607329842931937</v>
      </c>
      <c r="M245" s="16">
        <f t="shared" si="344"/>
        <v>0.28155339805825241</v>
      </c>
      <c r="N245" s="16">
        <f t="shared" si="345"/>
        <v>0.27777777777777779</v>
      </c>
      <c r="O245" s="16">
        <f t="shared" si="346"/>
        <v>0.37313432835820898</v>
      </c>
      <c r="P245" s="16">
        <f t="shared" si="347"/>
        <v>0.37037037037037035</v>
      </c>
      <c r="Q245" s="16">
        <f t="shared" si="348"/>
        <v>6.7846149497518105E-2</v>
      </c>
      <c r="R245" s="19">
        <v>234</v>
      </c>
      <c r="S245" s="15">
        <f t="shared" si="349"/>
        <v>44235</v>
      </c>
      <c r="T245" s="16">
        <f t="shared" si="382"/>
        <v>0.41249999999999992</v>
      </c>
      <c r="U245" s="16">
        <f t="shared" si="384"/>
        <v>0.39738219895287952</v>
      </c>
      <c r="V245" s="16">
        <f t="shared" si="385"/>
        <v>0.26116504854368927</v>
      </c>
      <c r="W245" s="16">
        <f t="shared" si="386"/>
        <v>0.2805555555555555</v>
      </c>
      <c r="X245" s="16">
        <f t="shared" si="387"/>
        <v>0.41791044776119401</v>
      </c>
      <c r="Y245" s="16">
        <f t="shared" si="388"/>
        <v>0.39629629629629626</v>
      </c>
      <c r="Z245" s="16">
        <f t="shared" si="389"/>
        <v>4.3674053163639662E-2</v>
      </c>
      <c r="AB245" s="15">
        <f t="shared" si="350"/>
        <v>44235</v>
      </c>
      <c r="AC245" s="16">
        <f t="shared" si="390"/>
        <v>9.4449672086634298</v>
      </c>
      <c r="AD245" s="16">
        <f t="shared" si="390"/>
        <v>9.098816577979429</v>
      </c>
      <c r="AE245" s="16">
        <f t="shared" si="406"/>
        <v>5.9798674413191231</v>
      </c>
      <c r="AF245" s="16">
        <f t="shared" si="407"/>
        <v>6.423849751346844</v>
      </c>
      <c r="AG245" s="16">
        <f t="shared" si="408"/>
        <v>9.5688496369995857</v>
      </c>
      <c r="AH245" s="16">
        <f t="shared" si="409"/>
        <v>9.0739527840806922</v>
      </c>
      <c r="AJ245" s="15">
        <f t="shared" si="351"/>
        <v>44244</v>
      </c>
      <c r="AK245" s="16">
        <f t="shared" ref="AK245" si="426">Y254</f>
        <v>0.437037037037037</v>
      </c>
      <c r="AL245" s="16">
        <f t="shared" si="353"/>
        <v>5.1009056352326422E-2</v>
      </c>
      <c r="AM245" s="16">
        <f t="shared" si="354"/>
        <v>8.5678322299938916</v>
      </c>
      <c r="AO245" s="15">
        <f t="shared" si="355"/>
        <v>44244</v>
      </c>
      <c r="AP245" s="16">
        <f t="shared" si="356"/>
        <v>0.38059701492537312</v>
      </c>
      <c r="AQ245" s="16">
        <f t="shared" si="357"/>
        <v>5.1009056352326422E-2</v>
      </c>
      <c r="AR245" s="16">
        <f t="shared" si="358"/>
        <v>7.4613616118780612</v>
      </c>
      <c r="AT245" s="15">
        <f t="shared" si="359"/>
        <v>44244</v>
      </c>
      <c r="AU245" s="16">
        <f t="shared" si="360"/>
        <v>0.43624999999999992</v>
      </c>
      <c r="AV245" s="16">
        <f t="shared" si="361"/>
        <v>5.1009056352326422E-2</v>
      </c>
      <c r="AW245" s="16">
        <f t="shared" si="362"/>
        <v>8.5524028711051319</v>
      </c>
      <c r="AY245" s="15">
        <f t="shared" si="363"/>
        <v>44244</v>
      </c>
      <c r="AZ245" s="16">
        <f t="shared" si="364"/>
        <v>0.3994764397905759</v>
      </c>
      <c r="BA245" s="16">
        <f t="shared" si="365"/>
        <v>5.1009056352326422E-2</v>
      </c>
      <c r="BB245" s="16">
        <f t="shared" si="366"/>
        <v>7.8314806890631017</v>
      </c>
      <c r="BD245" s="15">
        <f t="shared" si="367"/>
        <v>44244</v>
      </c>
      <c r="BE245" s="16">
        <f t="shared" si="368"/>
        <v>0.24305555555555558</v>
      </c>
      <c r="BF245" s="16">
        <f t="shared" si="369"/>
        <v>5.1009056352326422E-2</v>
      </c>
      <c r="BG245" s="16">
        <f t="shared" si="370"/>
        <v>4.7649490685877058</v>
      </c>
      <c r="BI245" s="15">
        <f t="shared" si="371"/>
        <v>44244</v>
      </c>
      <c r="BJ245" s="16">
        <f t="shared" si="372"/>
        <v>0.23106796116504849</v>
      </c>
      <c r="BK245" s="16">
        <f t="shared" si="373"/>
        <v>5.1009056352326422E-2</v>
      </c>
      <c r="BL245" s="16">
        <f t="shared" si="374"/>
        <v>4.5299399300593013</v>
      </c>
    </row>
    <row r="246" spans="1:64" x14ac:dyDescent="0.25">
      <c r="A246" s="10">
        <v>44236</v>
      </c>
      <c r="B246" s="11">
        <v>-8</v>
      </c>
      <c r="C246" s="11">
        <v>5</v>
      </c>
      <c r="D246" s="11">
        <v>-11</v>
      </c>
      <c r="E246" s="11">
        <v>-63</v>
      </c>
      <c r="F246" s="11">
        <v>-31</v>
      </c>
      <c r="G246" s="11">
        <v>10</v>
      </c>
      <c r="H246" s="39">
        <v>2.85441110861539E-2</v>
      </c>
      <c r="J246" s="15">
        <f t="shared" si="341"/>
        <v>44236</v>
      </c>
      <c r="K246" s="16">
        <f t="shared" si="342"/>
        <v>0.48125000000000001</v>
      </c>
      <c r="L246" s="16">
        <f t="shared" si="343"/>
        <v>0.43455497382198954</v>
      </c>
      <c r="M246" s="16">
        <f t="shared" si="344"/>
        <v>0.29126213592233008</v>
      </c>
      <c r="N246" s="16">
        <f t="shared" si="345"/>
        <v>0.27777777777777779</v>
      </c>
      <c r="O246" s="16">
        <f t="shared" si="346"/>
        <v>0.37313432835820898</v>
      </c>
      <c r="P246" s="16">
        <f t="shared" si="347"/>
        <v>0.40740740740740738</v>
      </c>
      <c r="Q246" s="16">
        <f t="shared" si="348"/>
        <v>3.8887912197323786E-2</v>
      </c>
      <c r="R246" s="19">
        <v>235</v>
      </c>
      <c r="S246" s="15">
        <f t="shared" si="349"/>
        <v>44236</v>
      </c>
      <c r="T246" s="16">
        <f t="shared" si="382"/>
        <v>0.40937499999999999</v>
      </c>
      <c r="U246" s="16">
        <f t="shared" si="384"/>
        <v>0.39214659685863873</v>
      </c>
      <c r="V246" s="16">
        <f t="shared" si="385"/>
        <v>0.26019417475728152</v>
      </c>
      <c r="W246" s="16">
        <f t="shared" si="386"/>
        <v>0.27083333333333331</v>
      </c>
      <c r="X246" s="16">
        <f t="shared" si="387"/>
        <v>0.39402985074626862</v>
      </c>
      <c r="Y246" s="16">
        <f t="shared" si="388"/>
        <v>0.41111111111111109</v>
      </c>
      <c r="Z246" s="16">
        <f t="shared" si="389"/>
        <v>4.3883981136908452E-2</v>
      </c>
      <c r="AB246" s="15">
        <f t="shared" si="350"/>
        <v>44236</v>
      </c>
      <c r="AC246" s="16">
        <f t="shared" si="390"/>
        <v>9.3285747872974252</v>
      </c>
      <c r="AD246" s="16">
        <f t="shared" si="390"/>
        <v>8.9359849926839328</v>
      </c>
      <c r="AE246" s="16">
        <f t="shared" si="406"/>
        <v>5.9291378771112955</v>
      </c>
      <c r="AF246" s="16">
        <f t="shared" si="407"/>
        <v>6.1715761951586021</v>
      </c>
      <c r="AG246" s="16">
        <f t="shared" si="408"/>
        <v>8.9788993737140981</v>
      </c>
      <c r="AH246" s="16">
        <f t="shared" si="409"/>
        <v>9.3681361731638262</v>
      </c>
      <c r="AJ246" s="15">
        <f t="shared" si="351"/>
        <v>44245</v>
      </c>
      <c r="AK246" s="16">
        <f t="shared" ref="AK246" si="427">Y255</f>
        <v>0.44444444444444436</v>
      </c>
      <c r="AL246" s="16">
        <f t="shared" si="353"/>
        <v>4.774208028938294E-2</v>
      </c>
      <c r="AM246" s="16">
        <f t="shared" si="354"/>
        <v>9.309281073436626</v>
      </c>
      <c r="AO246" s="15">
        <f t="shared" si="355"/>
        <v>44245</v>
      </c>
      <c r="AP246" s="16">
        <f t="shared" si="356"/>
        <v>0.38656716417910447</v>
      </c>
      <c r="AQ246" s="16">
        <f t="shared" si="357"/>
        <v>4.774208028938294E-2</v>
      </c>
      <c r="AR246" s="16">
        <f t="shared" si="358"/>
        <v>8.0969903664853646</v>
      </c>
      <c r="AT246" s="15">
        <f t="shared" si="359"/>
        <v>44245</v>
      </c>
      <c r="AU246" s="16">
        <f t="shared" si="360"/>
        <v>0.4375</v>
      </c>
      <c r="AV246" s="16">
        <f t="shared" si="361"/>
        <v>4.774208028938294E-2</v>
      </c>
      <c r="AW246" s="16">
        <f t="shared" si="362"/>
        <v>9.1638235566641804</v>
      </c>
      <c r="AY246" s="15">
        <f t="shared" si="363"/>
        <v>44245</v>
      </c>
      <c r="AZ246" s="16">
        <f t="shared" si="364"/>
        <v>0.39895287958115178</v>
      </c>
      <c r="BA246" s="16">
        <f t="shared" si="365"/>
        <v>4.774208028938294E-2</v>
      </c>
      <c r="BB246" s="16">
        <f t="shared" si="366"/>
        <v>8.3564201049251796</v>
      </c>
      <c r="BD246" s="15">
        <f t="shared" si="367"/>
        <v>44245</v>
      </c>
      <c r="BE246" s="16">
        <f t="shared" si="368"/>
        <v>0.24166666666666664</v>
      </c>
      <c r="BF246" s="16">
        <f t="shared" si="369"/>
        <v>4.774208028938294E-2</v>
      </c>
      <c r="BG246" s="16">
        <f t="shared" si="370"/>
        <v>5.0619215836811655</v>
      </c>
      <c r="BI246" s="15">
        <f t="shared" si="371"/>
        <v>44245</v>
      </c>
      <c r="BJ246" s="16">
        <f t="shared" si="372"/>
        <v>0.22718446601941741</v>
      </c>
      <c r="BK246" s="16">
        <f t="shared" si="373"/>
        <v>4.774208028938294E-2</v>
      </c>
      <c r="BL246" s="16">
        <f t="shared" si="374"/>
        <v>4.7585791118100804</v>
      </c>
    </row>
    <row r="247" spans="1:64" x14ac:dyDescent="0.25">
      <c r="A247" s="10">
        <v>44237</v>
      </c>
      <c r="B247" s="11">
        <v>-7</v>
      </c>
      <c r="C247" s="11">
        <v>4</v>
      </c>
      <c r="D247" s="11">
        <v>-12</v>
      </c>
      <c r="E247" s="11">
        <v>-66</v>
      </c>
      <c r="F247" s="11">
        <v>-29</v>
      </c>
      <c r="G247" s="11">
        <v>10</v>
      </c>
      <c r="H247" s="39">
        <v>1.2398296511845701E-2</v>
      </c>
      <c r="J247" s="15">
        <f t="shared" si="341"/>
        <v>44237</v>
      </c>
      <c r="K247" s="16">
        <f t="shared" si="342"/>
        <v>0.48749999999999999</v>
      </c>
      <c r="L247" s="16">
        <f t="shared" si="343"/>
        <v>0.4293193717277487</v>
      </c>
      <c r="M247" s="16">
        <f t="shared" si="344"/>
        <v>0.28155339805825241</v>
      </c>
      <c r="N247" s="16">
        <f t="shared" si="345"/>
        <v>0.2361111111111111</v>
      </c>
      <c r="O247" s="16">
        <f t="shared" si="346"/>
        <v>0.40298507462686567</v>
      </c>
      <c r="P247" s="16">
        <f t="shared" si="347"/>
        <v>0.40740740740740738</v>
      </c>
      <c r="Q247" s="16">
        <f t="shared" si="348"/>
        <v>1.689118517980118E-2</v>
      </c>
      <c r="R247" s="19">
        <v>236</v>
      </c>
      <c r="S247" s="15">
        <f t="shared" si="349"/>
        <v>44237</v>
      </c>
      <c r="T247" s="16">
        <f t="shared" si="382"/>
        <v>0.44437499999999996</v>
      </c>
      <c r="U247" s="16">
        <f t="shared" si="384"/>
        <v>0.41727748691099481</v>
      </c>
      <c r="V247" s="16">
        <f t="shared" si="385"/>
        <v>0.26990291262135918</v>
      </c>
      <c r="W247" s="16">
        <f t="shared" si="386"/>
        <v>0.27222222222222225</v>
      </c>
      <c r="X247" s="16">
        <f t="shared" si="387"/>
        <v>0.40746268656716411</v>
      </c>
      <c r="Y247" s="16">
        <f t="shared" si="388"/>
        <v>0.4</v>
      </c>
      <c r="Z247" s="16">
        <f t="shared" si="389"/>
        <v>4.1563604461376288E-2</v>
      </c>
      <c r="AB247" s="15">
        <f t="shared" si="350"/>
        <v>44237</v>
      </c>
      <c r="AC247" s="16">
        <f t="shared" si="390"/>
        <v>10.691445214116193</v>
      </c>
      <c r="AD247" s="16">
        <f t="shared" si="390"/>
        <v>10.039492299055951</v>
      </c>
      <c r="AE247" s="16">
        <f t="shared" si="406"/>
        <v>6.4937321033398634</v>
      </c>
      <c r="AF247" s="16">
        <f t="shared" si="407"/>
        <v>6.5495335582646481</v>
      </c>
      <c r="AG247" s="16">
        <f t="shared" si="408"/>
        <v>9.8033530019227761</v>
      </c>
      <c r="AH247" s="16">
        <f t="shared" si="409"/>
        <v>9.6238044121439721</v>
      </c>
      <c r="AJ247" s="15">
        <f t="shared" si="351"/>
        <v>44246</v>
      </c>
      <c r="AK247" s="16">
        <f t="shared" ref="AK247" si="428">Y256</f>
        <v>0.44814814814814807</v>
      </c>
      <c r="AL247" s="16">
        <f t="shared" si="353"/>
        <v>4.6970205042899879E-2</v>
      </c>
      <c r="AM247" s="16">
        <f t="shared" si="354"/>
        <v>9.5411154313428135</v>
      </c>
      <c r="AO247" s="15">
        <f t="shared" si="355"/>
        <v>44246</v>
      </c>
      <c r="AP247" s="16">
        <f t="shared" si="356"/>
        <v>0.4</v>
      </c>
      <c r="AQ247" s="16">
        <f t="shared" si="357"/>
        <v>4.6970205042899879E-2</v>
      </c>
      <c r="AR247" s="16">
        <f t="shared" si="358"/>
        <v>8.5160369139258183</v>
      </c>
      <c r="AT247" s="15">
        <f t="shared" si="359"/>
        <v>44246</v>
      </c>
      <c r="AU247" s="16">
        <f t="shared" si="360"/>
        <v>0.43499999999999994</v>
      </c>
      <c r="AV247" s="16">
        <f t="shared" si="361"/>
        <v>4.6970205042899879E-2</v>
      </c>
      <c r="AW247" s="16">
        <f t="shared" si="362"/>
        <v>9.2611901438943267</v>
      </c>
      <c r="AY247" s="15">
        <f t="shared" si="363"/>
        <v>44246</v>
      </c>
      <c r="AZ247" s="16">
        <f t="shared" si="364"/>
        <v>0.3979057591623037</v>
      </c>
      <c r="BA247" s="16">
        <f t="shared" si="365"/>
        <v>4.6970205042899879E-2</v>
      </c>
      <c r="BB247" s="16">
        <f t="shared" si="366"/>
        <v>8.4714503332246363</v>
      </c>
      <c r="BD247" s="15">
        <f t="shared" si="367"/>
        <v>44246</v>
      </c>
      <c r="BE247" s="16">
        <f t="shared" si="368"/>
        <v>0.24305555555555552</v>
      </c>
      <c r="BF247" s="16">
        <f t="shared" si="369"/>
        <v>4.6970205042899879E-2</v>
      </c>
      <c r="BG247" s="16">
        <f t="shared" si="370"/>
        <v>5.1746752081146461</v>
      </c>
      <c r="BI247" s="15">
        <f t="shared" si="371"/>
        <v>44246</v>
      </c>
      <c r="BJ247" s="16">
        <f t="shared" si="372"/>
        <v>0.22135922330097083</v>
      </c>
      <c r="BK247" s="16">
        <f t="shared" si="373"/>
        <v>4.6970205042899879E-2</v>
      </c>
      <c r="BL247" s="16">
        <f t="shared" si="374"/>
        <v>4.7127582921725395</v>
      </c>
    </row>
    <row r="248" spans="1:64" x14ac:dyDescent="0.25">
      <c r="A248" s="10">
        <v>44238</v>
      </c>
      <c r="B248" s="11">
        <v>-9</v>
      </c>
      <c r="C248" s="11">
        <v>3</v>
      </c>
      <c r="D248" s="11">
        <v>-12</v>
      </c>
      <c r="E248" s="11">
        <v>-68</v>
      </c>
      <c r="F248" s="11">
        <v>-29</v>
      </c>
      <c r="G248" s="11">
        <v>10</v>
      </c>
      <c r="H248" s="39">
        <v>3.0868404056110799E-2</v>
      </c>
      <c r="J248" s="15">
        <f t="shared" si="341"/>
        <v>44238</v>
      </c>
      <c r="K248" s="16">
        <f t="shared" si="342"/>
        <v>0.47499999999999998</v>
      </c>
      <c r="L248" s="16">
        <f t="shared" si="343"/>
        <v>0.42408376963350786</v>
      </c>
      <c r="M248" s="16">
        <f t="shared" si="344"/>
        <v>0.28155339805825241</v>
      </c>
      <c r="N248" s="16">
        <f t="shared" si="345"/>
        <v>0.20833333333333334</v>
      </c>
      <c r="O248" s="16">
        <f t="shared" si="346"/>
        <v>0.40298507462686567</v>
      </c>
      <c r="P248" s="16">
        <f t="shared" si="347"/>
        <v>0.40740740740740738</v>
      </c>
      <c r="Q248" s="16">
        <f t="shared" si="348"/>
        <v>4.2054481324795598E-2</v>
      </c>
      <c r="R248" s="19">
        <v>237</v>
      </c>
      <c r="S248" s="15">
        <f t="shared" si="349"/>
        <v>44238</v>
      </c>
      <c r="T248" s="16">
        <f t="shared" si="382"/>
        <v>0.43687499999999996</v>
      </c>
      <c r="U248" s="16">
        <f t="shared" si="384"/>
        <v>0.40837696335078533</v>
      </c>
      <c r="V248" s="16">
        <f t="shared" si="385"/>
        <v>0.27378640776699026</v>
      </c>
      <c r="W248" s="16">
        <f t="shared" si="386"/>
        <v>0.25694444444444448</v>
      </c>
      <c r="X248" s="16">
        <f t="shared" si="387"/>
        <v>0.39999999999999997</v>
      </c>
      <c r="Y248" s="16">
        <f t="shared" si="388"/>
        <v>0.4148148148148148</v>
      </c>
      <c r="Z248" s="16">
        <f t="shared" si="389"/>
        <v>4.175955740034356E-2</v>
      </c>
      <c r="AB248" s="15">
        <f t="shared" si="350"/>
        <v>44238</v>
      </c>
      <c r="AC248" s="16">
        <f t="shared" si="390"/>
        <v>10.461676971614784</v>
      </c>
      <c r="AD248" s="16">
        <f t="shared" si="390"/>
        <v>9.7792454894990239</v>
      </c>
      <c r="AE248" s="16">
        <f t="shared" si="406"/>
        <v>6.5562574129374704</v>
      </c>
      <c r="AF248" s="16">
        <f t="shared" si="407"/>
        <v>6.1529494190072658</v>
      </c>
      <c r="AG248" s="16">
        <f t="shared" si="408"/>
        <v>9.5786455820221192</v>
      </c>
      <c r="AH248" s="16">
        <f t="shared" si="409"/>
        <v>9.9334102332081251</v>
      </c>
      <c r="AJ248" s="15">
        <f t="shared" si="351"/>
        <v>44247</v>
      </c>
      <c r="AK248" s="16">
        <f t="shared" ref="AK248" si="429">Y257</f>
        <v>0.44444444444444448</v>
      </c>
      <c r="AL248" s="16">
        <f t="shared" si="353"/>
        <v>5.3795757634755824E-2</v>
      </c>
      <c r="AM248" s="16">
        <f t="shared" si="354"/>
        <v>8.2617006244615521</v>
      </c>
      <c r="AO248" s="15">
        <f t="shared" si="355"/>
        <v>44247</v>
      </c>
      <c r="AP248" s="16">
        <f t="shared" si="356"/>
        <v>0.41791044776119407</v>
      </c>
      <c r="AQ248" s="16">
        <f t="shared" si="357"/>
        <v>5.3795757634755824E-2</v>
      </c>
      <c r="AR248" s="16">
        <f t="shared" si="358"/>
        <v>7.768464766284743</v>
      </c>
      <c r="AT248" s="15">
        <f t="shared" si="359"/>
        <v>44247</v>
      </c>
      <c r="AU248" s="16">
        <f t="shared" si="360"/>
        <v>0.43312499999999998</v>
      </c>
      <c r="AV248" s="16">
        <f t="shared" si="361"/>
        <v>5.3795757634755824E-2</v>
      </c>
      <c r="AW248" s="16">
        <f t="shared" si="362"/>
        <v>8.0512854366822957</v>
      </c>
      <c r="AY248" s="15">
        <f t="shared" si="363"/>
        <v>44247</v>
      </c>
      <c r="AZ248" s="16">
        <f t="shared" si="364"/>
        <v>0.40157068062827223</v>
      </c>
      <c r="BA248" s="16">
        <f t="shared" si="365"/>
        <v>5.3795757634755824E-2</v>
      </c>
      <c r="BB248" s="16">
        <f t="shared" si="366"/>
        <v>7.4647276715521054</v>
      </c>
      <c r="BD248" s="15">
        <f t="shared" si="367"/>
        <v>44247</v>
      </c>
      <c r="BE248" s="16">
        <f t="shared" si="368"/>
        <v>0.24861111111111106</v>
      </c>
      <c r="BF248" s="16">
        <f t="shared" si="369"/>
        <v>5.3795757634755824E-2</v>
      </c>
      <c r="BG248" s="16">
        <f t="shared" si="370"/>
        <v>4.6213887868081791</v>
      </c>
      <c r="BI248" s="15">
        <f t="shared" si="371"/>
        <v>44247</v>
      </c>
      <c r="BJ248" s="16">
        <f t="shared" si="372"/>
        <v>0.22427184466019412</v>
      </c>
      <c r="BK248" s="16">
        <f t="shared" si="373"/>
        <v>5.3795757634755824E-2</v>
      </c>
      <c r="BL248" s="16">
        <f t="shared" si="374"/>
        <v>4.1689503879261069</v>
      </c>
    </row>
    <row r="249" spans="1:64" x14ac:dyDescent="0.25">
      <c r="A249" s="10">
        <v>44239</v>
      </c>
      <c r="B249" s="11">
        <v>-17</v>
      </c>
      <c r="C249" s="11">
        <v>1</v>
      </c>
      <c r="D249" s="11">
        <v>-18</v>
      </c>
      <c r="E249" s="11">
        <v>-67</v>
      </c>
      <c r="F249" s="11">
        <v>-43</v>
      </c>
      <c r="G249" s="11">
        <v>14</v>
      </c>
      <c r="H249" s="39">
        <v>2.18858064996688E-2</v>
      </c>
      <c r="J249" s="15">
        <f t="shared" si="341"/>
        <v>44239</v>
      </c>
      <c r="K249" s="16">
        <f t="shared" si="342"/>
        <v>0.42499999999999999</v>
      </c>
      <c r="L249" s="16">
        <f t="shared" si="343"/>
        <v>0.41361256544502617</v>
      </c>
      <c r="M249" s="16">
        <f t="shared" si="344"/>
        <v>0.22330097087378642</v>
      </c>
      <c r="N249" s="16">
        <f t="shared" si="345"/>
        <v>0.22222222222222221</v>
      </c>
      <c r="O249" s="16">
        <f t="shared" si="346"/>
        <v>0.19402985074626866</v>
      </c>
      <c r="P249" s="16">
        <f t="shared" si="347"/>
        <v>0.55555555555555558</v>
      </c>
      <c r="Q249" s="16">
        <f t="shared" si="348"/>
        <v>2.9816774428809749E-2</v>
      </c>
      <c r="R249" s="19">
        <v>238</v>
      </c>
      <c r="S249" s="15">
        <f t="shared" si="349"/>
        <v>44239</v>
      </c>
      <c r="T249" s="16">
        <f t="shared" si="382"/>
        <v>0.42875000000000008</v>
      </c>
      <c r="U249" s="16">
        <f t="shared" si="384"/>
        <v>0.40366492146596861</v>
      </c>
      <c r="V249" s="16">
        <f t="shared" si="385"/>
        <v>0.27669902912621358</v>
      </c>
      <c r="W249" s="16">
        <f t="shared" si="386"/>
        <v>0.24305555555555558</v>
      </c>
      <c r="X249" s="16">
        <f t="shared" si="387"/>
        <v>0.37313432835820898</v>
      </c>
      <c r="Y249" s="16">
        <f t="shared" si="388"/>
        <v>0.437037037037037</v>
      </c>
      <c r="Z249" s="16">
        <f t="shared" si="389"/>
        <v>3.9258306375372934E-2</v>
      </c>
      <c r="AB249" s="15">
        <f t="shared" si="350"/>
        <v>44239</v>
      </c>
      <c r="AC249" s="16">
        <f t="shared" si="390"/>
        <v>10.921255642066072</v>
      </c>
      <c r="AD249" s="16">
        <f t="shared" si="390"/>
        <v>10.282280585572867</v>
      </c>
      <c r="AE249" s="16">
        <f t="shared" si="406"/>
        <v>7.048165208160615</v>
      </c>
      <c r="AF249" s="16">
        <f t="shared" si="407"/>
        <v>6.1911880057063895</v>
      </c>
      <c r="AG249" s="16">
        <f t="shared" si="408"/>
        <v>9.5045956590801701</v>
      </c>
      <c r="AH249" s="16">
        <f t="shared" si="409"/>
        <v>11.13234567121301</v>
      </c>
      <c r="AJ249" s="15">
        <f t="shared" si="351"/>
        <v>44248</v>
      </c>
      <c r="AK249" s="16">
        <f t="shared" ref="AK249" si="430">Y258</f>
        <v>0.47407407407407404</v>
      </c>
      <c r="AL249" s="16">
        <f t="shared" si="353"/>
        <v>5.2482354755960546E-2</v>
      </c>
      <c r="AM249" s="16">
        <f t="shared" si="354"/>
        <v>9.0330183597608542</v>
      </c>
      <c r="AO249" s="15">
        <f t="shared" si="355"/>
        <v>44248</v>
      </c>
      <c r="AP249" s="16">
        <f t="shared" si="356"/>
        <v>0.39850746268656723</v>
      </c>
      <c r="AQ249" s="16">
        <f t="shared" si="357"/>
        <v>5.2482354755960546E-2</v>
      </c>
      <c r="AR249" s="16">
        <f t="shared" si="358"/>
        <v>7.5931704005965504</v>
      </c>
      <c r="AT249" s="15">
        <f t="shared" si="359"/>
        <v>44248</v>
      </c>
      <c r="AU249" s="16">
        <f t="shared" si="360"/>
        <v>0.39624999999999999</v>
      </c>
      <c r="AV249" s="16">
        <f t="shared" si="361"/>
        <v>5.2482354755960546E-2</v>
      </c>
      <c r="AW249" s="16">
        <f t="shared" si="362"/>
        <v>7.5501566544133949</v>
      </c>
      <c r="AY249" s="15">
        <f t="shared" si="363"/>
        <v>44248</v>
      </c>
      <c r="AZ249" s="16">
        <f t="shared" si="364"/>
        <v>0.37277486910994762</v>
      </c>
      <c r="BA249" s="16">
        <f t="shared" si="365"/>
        <v>5.2482354755960546E-2</v>
      </c>
      <c r="BB249" s="16">
        <f t="shared" si="366"/>
        <v>7.1028609680972954</v>
      </c>
      <c r="BD249" s="15">
        <f t="shared" si="367"/>
        <v>44248</v>
      </c>
      <c r="BE249" s="16">
        <f t="shared" si="368"/>
        <v>0.24583333333333329</v>
      </c>
      <c r="BF249" s="16">
        <f t="shared" si="369"/>
        <v>5.2482354755960546E-2</v>
      </c>
      <c r="BG249" s="16">
        <f t="shared" si="370"/>
        <v>4.6841140127275525</v>
      </c>
      <c r="BI249" s="15">
        <f t="shared" si="371"/>
        <v>44248</v>
      </c>
      <c r="BJ249" s="16">
        <f t="shared" si="372"/>
        <v>0.2135922330097087</v>
      </c>
      <c r="BK249" s="16">
        <f t="shared" si="373"/>
        <v>5.2482354755960546E-2</v>
      </c>
      <c r="BL249" s="16">
        <f t="shared" si="374"/>
        <v>4.069791342307302</v>
      </c>
    </row>
    <row r="250" spans="1:64" x14ac:dyDescent="0.25">
      <c r="A250" s="10">
        <v>44240</v>
      </c>
      <c r="B250" s="11">
        <v>-17</v>
      </c>
      <c r="C250" s="11">
        <v>-2</v>
      </c>
      <c r="D250" s="11">
        <v>-13</v>
      </c>
      <c r="E250" s="11">
        <v>-64</v>
      </c>
      <c r="F250" s="11">
        <v>-21</v>
      </c>
      <c r="G250" s="11">
        <v>9</v>
      </c>
      <c r="H250" s="39">
        <v>4.97629662915074E-2</v>
      </c>
      <c r="J250" s="15">
        <f t="shared" si="341"/>
        <v>44240</v>
      </c>
      <c r="K250" s="16">
        <f t="shared" si="342"/>
        <v>0.42499999999999999</v>
      </c>
      <c r="L250" s="16">
        <f t="shared" si="343"/>
        <v>0.39790575916230364</v>
      </c>
      <c r="M250" s="16">
        <f t="shared" si="344"/>
        <v>0.27184466019417475</v>
      </c>
      <c r="N250" s="16">
        <f t="shared" si="345"/>
        <v>0.2638888888888889</v>
      </c>
      <c r="O250" s="16">
        <f t="shared" si="346"/>
        <v>0.52238805970149249</v>
      </c>
      <c r="P250" s="16">
        <f t="shared" si="347"/>
        <v>0.37037037037037035</v>
      </c>
      <c r="Q250" s="16">
        <f t="shared" si="348"/>
        <v>6.7796045845730818E-2</v>
      </c>
      <c r="R250" s="19">
        <v>239</v>
      </c>
      <c r="S250" s="15">
        <f t="shared" si="349"/>
        <v>44240</v>
      </c>
      <c r="T250" s="16">
        <f t="shared" si="382"/>
        <v>0.42125000000000001</v>
      </c>
      <c r="U250" s="16">
        <f t="shared" si="384"/>
        <v>0.3979057591623037</v>
      </c>
      <c r="V250" s="16">
        <f t="shared" si="385"/>
        <v>0.2805825242718446</v>
      </c>
      <c r="W250" s="16">
        <f t="shared" si="386"/>
        <v>0.24722222222222218</v>
      </c>
      <c r="X250" s="16">
        <f t="shared" si="387"/>
        <v>0.38059701492537312</v>
      </c>
      <c r="Y250" s="16">
        <f t="shared" si="388"/>
        <v>0.437037037037037</v>
      </c>
      <c r="Z250" s="16">
        <f t="shared" si="389"/>
        <v>4.2137187573575763E-2</v>
      </c>
      <c r="AB250" s="15">
        <f t="shared" si="350"/>
        <v>44240</v>
      </c>
      <c r="AC250" s="16">
        <f t="shared" si="390"/>
        <v>9.9971076442739601</v>
      </c>
      <c r="AD250" s="16">
        <f t="shared" si="390"/>
        <v>9.4431019741770914</v>
      </c>
      <c r="AE250" s="16">
        <f t="shared" si="406"/>
        <v>6.6587862272943426</v>
      </c>
      <c r="AF250" s="16">
        <f t="shared" si="407"/>
        <v>5.8670793296431407</v>
      </c>
      <c r="AG250" s="16">
        <f t="shared" si="408"/>
        <v>9.0323307472956635</v>
      </c>
      <c r="AH250" s="16">
        <f t="shared" si="409"/>
        <v>10.371765706335442</v>
      </c>
      <c r="AJ250" s="15">
        <f t="shared" si="351"/>
        <v>44249</v>
      </c>
      <c r="AK250" s="16">
        <f t="shared" ref="AK250" si="431">Y259</f>
        <v>0.46296296296296297</v>
      </c>
      <c r="AL250" s="16">
        <f t="shared" si="353"/>
        <v>5.3537170392897834E-2</v>
      </c>
      <c r="AM250" s="16">
        <f t="shared" si="354"/>
        <v>8.6475052671887003</v>
      </c>
      <c r="AO250" s="15">
        <f t="shared" si="355"/>
        <v>44249</v>
      </c>
      <c r="AP250" s="16">
        <f t="shared" si="356"/>
        <v>0.42686567164179107</v>
      </c>
      <c r="AQ250" s="16">
        <f t="shared" si="357"/>
        <v>5.3537170392897834E-2</v>
      </c>
      <c r="AR250" s="16">
        <f t="shared" si="358"/>
        <v>7.9732579908335701</v>
      </c>
      <c r="AT250" s="15">
        <f t="shared" si="359"/>
        <v>44249</v>
      </c>
      <c r="AU250" s="16">
        <f t="shared" si="360"/>
        <v>0.40687499999999999</v>
      </c>
      <c r="AV250" s="16">
        <f t="shared" si="361"/>
        <v>5.3537170392897834E-2</v>
      </c>
      <c r="AW250" s="16">
        <f t="shared" si="362"/>
        <v>7.5998600040687894</v>
      </c>
      <c r="AY250" s="15">
        <f t="shared" si="363"/>
        <v>44249</v>
      </c>
      <c r="AZ250" s="16">
        <f t="shared" si="364"/>
        <v>0.38115183246073303</v>
      </c>
      <c r="BA250" s="16">
        <f t="shared" si="365"/>
        <v>5.3537170392897834E-2</v>
      </c>
      <c r="BB250" s="16">
        <f t="shared" si="366"/>
        <v>7.119386954214078</v>
      </c>
      <c r="BD250" s="15">
        <f t="shared" si="367"/>
        <v>44249</v>
      </c>
      <c r="BE250" s="16">
        <f t="shared" si="368"/>
        <v>0.2541666666666666</v>
      </c>
      <c r="BF250" s="16">
        <f t="shared" si="369"/>
        <v>5.3537170392897834E-2</v>
      </c>
      <c r="BG250" s="16">
        <f t="shared" si="370"/>
        <v>4.7474803916865955</v>
      </c>
      <c r="BI250" s="15">
        <f t="shared" si="371"/>
        <v>44249</v>
      </c>
      <c r="BJ250" s="16">
        <f t="shared" si="372"/>
        <v>0.22330097087378639</v>
      </c>
      <c r="BK250" s="16">
        <f t="shared" si="373"/>
        <v>5.3537170392897834E-2</v>
      </c>
      <c r="BL250" s="16">
        <f t="shared" si="374"/>
        <v>4.1709520550867438</v>
      </c>
    </row>
    <row r="251" spans="1:64" x14ac:dyDescent="0.25">
      <c r="A251" s="10">
        <v>44241</v>
      </c>
      <c r="B251" s="11">
        <v>-67</v>
      </c>
      <c r="C251" s="11">
        <v>-54</v>
      </c>
      <c r="D251" s="11">
        <v>-24</v>
      </c>
      <c r="E251" s="11">
        <v>-69</v>
      </c>
      <c r="F251" s="11">
        <v>-40</v>
      </c>
      <c r="G251" s="11">
        <v>14</v>
      </c>
      <c r="H251" s="39">
        <v>3.4350553556612602E-2</v>
      </c>
      <c r="J251" s="15">
        <f t="shared" si="341"/>
        <v>44241</v>
      </c>
      <c r="K251" s="16">
        <f t="shared" si="342"/>
        <v>0.1125</v>
      </c>
      <c r="L251" s="16">
        <f t="shared" si="343"/>
        <v>0.1256544502617801</v>
      </c>
      <c r="M251" s="16">
        <f t="shared" si="344"/>
        <v>0.1650485436893204</v>
      </c>
      <c r="N251" s="16">
        <f t="shared" si="345"/>
        <v>0.19444444444444445</v>
      </c>
      <c r="O251" s="16">
        <f t="shared" si="346"/>
        <v>0.23880597014925373</v>
      </c>
      <c r="P251" s="16">
        <f t="shared" si="347"/>
        <v>0.55555555555555558</v>
      </c>
      <c r="Q251" s="16">
        <f t="shared" si="348"/>
        <v>4.6798490469965821E-2</v>
      </c>
      <c r="R251" s="19">
        <v>240</v>
      </c>
      <c r="S251" s="15">
        <f t="shared" si="349"/>
        <v>44241</v>
      </c>
      <c r="T251" s="16">
        <f t="shared" si="382"/>
        <v>0.38624999999999993</v>
      </c>
      <c r="U251" s="16">
        <f t="shared" si="384"/>
        <v>0.36701570680628276</v>
      </c>
      <c r="V251" s="16">
        <f t="shared" si="385"/>
        <v>0.26699029126213586</v>
      </c>
      <c r="W251" s="16">
        <f t="shared" si="386"/>
        <v>0.23888888888888887</v>
      </c>
      <c r="X251" s="16">
        <f t="shared" si="387"/>
        <v>0.36417910447761187</v>
      </c>
      <c r="Y251" s="16">
        <f t="shared" si="388"/>
        <v>0.44814814814814807</v>
      </c>
      <c r="Z251" s="16">
        <f t="shared" si="389"/>
        <v>4.1838916984941604E-2</v>
      </c>
      <c r="AB251" s="15">
        <f t="shared" si="350"/>
        <v>44241</v>
      </c>
      <c r="AC251" s="16">
        <f t="shared" si="390"/>
        <v>9.2318355214360963</v>
      </c>
      <c r="AD251" s="16">
        <f t="shared" si="390"/>
        <v>8.7721129812795269</v>
      </c>
      <c r="AE251" s="16">
        <f t="shared" si="406"/>
        <v>6.3813862906209859</v>
      </c>
      <c r="AF251" s="16">
        <f t="shared" si="407"/>
        <v>5.7097292689212829</v>
      </c>
      <c r="AG251" s="16">
        <f t="shared" si="408"/>
        <v>8.7043148035759366</v>
      </c>
      <c r="AH251" s="16">
        <f t="shared" si="409"/>
        <v>10.711275062627521</v>
      </c>
      <c r="AJ251" s="15">
        <f t="shared" si="351"/>
        <v>44250</v>
      </c>
      <c r="AK251" s="16">
        <f t="shared" ref="AK251" si="432">Y260</f>
        <v>0.47037037037037033</v>
      </c>
      <c r="AL251" s="16">
        <f t="shared" si="353"/>
        <v>4.9954362764219523E-2</v>
      </c>
      <c r="AM251" s="16">
        <f t="shared" si="354"/>
        <v>9.4160018133046695</v>
      </c>
      <c r="AO251" s="15">
        <f t="shared" si="355"/>
        <v>44250</v>
      </c>
      <c r="AP251" s="16">
        <f t="shared" si="356"/>
        <v>0.41940298507462692</v>
      </c>
      <c r="AQ251" s="16">
        <f t="shared" si="357"/>
        <v>4.9954362764219523E-2</v>
      </c>
      <c r="AR251" s="16">
        <f t="shared" si="358"/>
        <v>8.3957228531604837</v>
      </c>
      <c r="AT251" s="15">
        <f t="shared" si="359"/>
        <v>44250</v>
      </c>
      <c r="AU251" s="16">
        <f t="shared" si="360"/>
        <v>0.41125</v>
      </c>
      <c r="AV251" s="16">
        <f t="shared" si="361"/>
        <v>4.9954362764219523E-2</v>
      </c>
      <c r="AW251" s="16">
        <f t="shared" si="362"/>
        <v>8.2325141838174609</v>
      </c>
      <c r="AY251" s="15">
        <f t="shared" si="363"/>
        <v>44250</v>
      </c>
      <c r="AZ251" s="16">
        <f t="shared" si="364"/>
        <v>0.38691099476439789</v>
      </c>
      <c r="BA251" s="16">
        <f t="shared" si="365"/>
        <v>4.9954362764219523E-2</v>
      </c>
      <c r="BB251" s="16">
        <f t="shared" si="366"/>
        <v>7.7452893672287626</v>
      </c>
      <c r="BD251" s="15">
        <f t="shared" si="367"/>
        <v>44250</v>
      </c>
      <c r="BE251" s="16">
        <f t="shared" si="368"/>
        <v>0.25138888888888894</v>
      </c>
      <c r="BF251" s="16">
        <f t="shared" si="369"/>
        <v>4.9954362764219523E-2</v>
      </c>
      <c r="BG251" s="16">
        <f t="shared" si="370"/>
        <v>5.0323710478586978</v>
      </c>
      <c r="BI251" s="15">
        <f t="shared" si="371"/>
        <v>44250</v>
      </c>
      <c r="BJ251" s="16">
        <f t="shared" si="372"/>
        <v>0.21941747572815534</v>
      </c>
      <c r="BK251" s="16">
        <f t="shared" si="373"/>
        <v>4.9954362764219523E-2</v>
      </c>
      <c r="BL251" s="16">
        <f t="shared" si="374"/>
        <v>4.3923586166795427</v>
      </c>
    </row>
    <row r="252" spans="1:64" x14ac:dyDescent="0.25">
      <c r="A252" s="10">
        <v>44242</v>
      </c>
      <c r="B252" s="11">
        <v>-3</v>
      </c>
      <c r="C252" s="11">
        <v>6</v>
      </c>
      <c r="D252" s="11">
        <v>-24</v>
      </c>
      <c r="E252" s="11">
        <v>-65</v>
      </c>
      <c r="F252" s="11">
        <v>-26</v>
      </c>
      <c r="G252" s="11">
        <v>9</v>
      </c>
      <c r="H252" s="39">
        <v>3.6344346979906003E-2</v>
      </c>
      <c r="J252" s="15">
        <f t="shared" si="341"/>
        <v>44242</v>
      </c>
      <c r="K252" s="16">
        <f t="shared" si="342"/>
        <v>0.51249999999999996</v>
      </c>
      <c r="L252" s="16">
        <f t="shared" si="343"/>
        <v>0.43979057591623039</v>
      </c>
      <c r="M252" s="16">
        <f t="shared" si="344"/>
        <v>0.1650485436893204</v>
      </c>
      <c r="N252" s="16">
        <f t="shared" si="345"/>
        <v>0.25</v>
      </c>
      <c r="O252" s="16">
        <f t="shared" si="346"/>
        <v>0.44776119402985076</v>
      </c>
      <c r="P252" s="16">
        <f t="shared" si="347"/>
        <v>0.37037037037037035</v>
      </c>
      <c r="Q252" s="16">
        <f t="shared" si="348"/>
        <v>4.9514793785581969E-2</v>
      </c>
      <c r="R252" s="19">
        <v>241</v>
      </c>
      <c r="S252" s="15">
        <f t="shared" si="349"/>
        <v>44242</v>
      </c>
      <c r="T252" s="16">
        <f t="shared" si="382"/>
        <v>0.39437499999999998</v>
      </c>
      <c r="U252" s="16">
        <f t="shared" si="384"/>
        <v>0.3670157068062827</v>
      </c>
      <c r="V252" s="16">
        <f t="shared" si="385"/>
        <v>0.25145631067961161</v>
      </c>
      <c r="W252" s="16">
        <f t="shared" si="386"/>
        <v>0.23888888888888887</v>
      </c>
      <c r="X252" s="16">
        <f t="shared" si="387"/>
        <v>0.36417910447761187</v>
      </c>
      <c r="Y252" s="16">
        <f t="shared" si="388"/>
        <v>0.437037037037037</v>
      </c>
      <c r="Z252" s="16">
        <f t="shared" si="389"/>
        <v>4.3398483637649483E-2</v>
      </c>
      <c r="AB252" s="15">
        <f t="shared" si="350"/>
        <v>44242</v>
      </c>
      <c r="AC252" s="16">
        <f t="shared" si="390"/>
        <v>9.087299070004093</v>
      </c>
      <c r="AD252" s="16">
        <f t="shared" si="390"/>
        <v>8.45687858291633</v>
      </c>
      <c r="AE252" s="16">
        <f t="shared" si="406"/>
        <v>5.7941266515004619</v>
      </c>
      <c r="AF252" s="16">
        <f t="shared" si="407"/>
        <v>5.5045446030663987</v>
      </c>
      <c r="AG252" s="16">
        <f t="shared" si="408"/>
        <v>8.3915167985656431</v>
      </c>
      <c r="AH252" s="16">
        <f t="shared" si="409"/>
        <v>10.070329661423798</v>
      </c>
      <c r="AJ252" s="15">
        <f t="shared" si="351"/>
        <v>44251</v>
      </c>
      <c r="AK252" s="16">
        <f t="shared" ref="AK252" si="433">Y261</f>
        <v>0.46296296296296297</v>
      </c>
      <c r="AL252" s="16">
        <f t="shared" si="353"/>
        <v>5.0656687684823079E-2</v>
      </c>
      <c r="AM252" s="16">
        <f t="shared" si="354"/>
        <v>9.1392269041244134</v>
      </c>
      <c r="AO252" s="15">
        <f t="shared" si="355"/>
        <v>44251</v>
      </c>
      <c r="AP252" s="16">
        <f t="shared" si="356"/>
        <v>0.43880597014925371</v>
      </c>
      <c r="AQ252" s="16">
        <f t="shared" si="357"/>
        <v>5.0656687684823079E-2</v>
      </c>
      <c r="AR252" s="16">
        <f t="shared" si="358"/>
        <v>8.6623502286495047</v>
      </c>
      <c r="AT252" s="15">
        <f t="shared" si="359"/>
        <v>44251</v>
      </c>
      <c r="AU252" s="16">
        <f t="shared" si="360"/>
        <v>0.448125</v>
      </c>
      <c r="AV252" s="16">
        <f t="shared" si="361"/>
        <v>5.0656687684823079E-2</v>
      </c>
      <c r="AW252" s="16">
        <f t="shared" si="362"/>
        <v>8.8463146818472271</v>
      </c>
      <c r="AY252" s="15">
        <f t="shared" si="363"/>
        <v>44251</v>
      </c>
      <c r="AZ252" s="16">
        <f t="shared" si="364"/>
        <v>0.42094240837696334</v>
      </c>
      <c r="BA252" s="16">
        <f t="shared" si="365"/>
        <v>5.0656687684823079E-2</v>
      </c>
      <c r="BB252" s="16">
        <f t="shared" si="366"/>
        <v>8.3097104768474459</v>
      </c>
      <c r="BD252" s="15">
        <f t="shared" si="367"/>
        <v>44251</v>
      </c>
      <c r="BE252" s="16">
        <f t="shared" si="368"/>
        <v>0.26111111111111118</v>
      </c>
      <c r="BF252" s="16">
        <f t="shared" si="369"/>
        <v>5.0656687684823079E-2</v>
      </c>
      <c r="BG252" s="16">
        <f t="shared" si="370"/>
        <v>5.154523973926171</v>
      </c>
      <c r="BI252" s="15">
        <f t="shared" si="371"/>
        <v>44251</v>
      </c>
      <c r="BJ252" s="16">
        <f t="shared" si="372"/>
        <v>0.2203883495145631</v>
      </c>
      <c r="BK252" s="16">
        <f t="shared" si="373"/>
        <v>5.0656687684823079E-2</v>
      </c>
      <c r="BL252" s="16">
        <f t="shared" si="374"/>
        <v>4.3506269277963909</v>
      </c>
    </row>
    <row r="253" spans="1:64" x14ac:dyDescent="0.25">
      <c r="A253" s="10">
        <v>44243</v>
      </c>
      <c r="B253" s="11">
        <v>-12</v>
      </c>
      <c r="C253" s="11">
        <v>0</v>
      </c>
      <c r="D253" s="11">
        <v>-23</v>
      </c>
      <c r="E253" s="11">
        <v>-62</v>
      </c>
      <c r="F253" s="11">
        <v>-28</v>
      </c>
      <c r="G253" s="11">
        <v>11</v>
      </c>
      <c r="H253" s="39">
        <v>7.5598744652938005E-2</v>
      </c>
      <c r="J253" s="15">
        <f t="shared" si="341"/>
        <v>44243</v>
      </c>
      <c r="K253" s="16">
        <f t="shared" si="342"/>
        <v>0.45624999999999999</v>
      </c>
      <c r="L253" s="16">
        <f t="shared" si="343"/>
        <v>0.40837696335078533</v>
      </c>
      <c r="M253" s="16">
        <f t="shared" si="344"/>
        <v>0.17475728155339806</v>
      </c>
      <c r="N253" s="16">
        <f t="shared" si="345"/>
        <v>0.29166666666666669</v>
      </c>
      <c r="O253" s="16">
        <f t="shared" si="346"/>
        <v>0.41791044776119401</v>
      </c>
      <c r="P253" s="16">
        <f t="shared" si="347"/>
        <v>0.44444444444444442</v>
      </c>
      <c r="Q253" s="16">
        <f t="shared" si="348"/>
        <v>0.10299418102101704</v>
      </c>
      <c r="R253" s="19">
        <v>242</v>
      </c>
      <c r="S253" s="15">
        <f t="shared" si="349"/>
        <v>44243</v>
      </c>
      <c r="T253" s="16">
        <f t="shared" si="382"/>
        <v>0.39374999999999993</v>
      </c>
      <c r="U253" s="16">
        <f t="shared" si="384"/>
        <v>0.36492146596858638</v>
      </c>
      <c r="V253" s="16">
        <f t="shared" si="385"/>
        <v>0.23495145631067954</v>
      </c>
      <c r="W253" s="16">
        <f t="shared" si="386"/>
        <v>0.23888888888888887</v>
      </c>
      <c r="X253" s="16">
        <f t="shared" si="387"/>
        <v>0.35373134328358208</v>
      </c>
      <c r="Y253" s="16">
        <f t="shared" si="388"/>
        <v>0.44814814814814807</v>
      </c>
      <c r="Z253" s="16">
        <f t="shared" si="389"/>
        <v>4.9978951557402798E-2</v>
      </c>
      <c r="AB253" s="15">
        <f t="shared" si="350"/>
        <v>44243</v>
      </c>
      <c r="AC253" s="16">
        <f t="shared" si="390"/>
        <v>7.8783165258631431</v>
      </c>
      <c r="AD253" s="16">
        <f t="shared" si="390"/>
        <v>7.3015030247175092</v>
      </c>
      <c r="AE253" s="16">
        <f t="shared" si="406"/>
        <v>4.7010081041981948</v>
      </c>
      <c r="AF253" s="16">
        <f t="shared" si="407"/>
        <v>4.7797899204531245</v>
      </c>
      <c r="AG253" s="16">
        <f t="shared" si="408"/>
        <v>7.0776063174776223</v>
      </c>
      <c r="AH253" s="16">
        <f t="shared" si="409"/>
        <v>8.9667376802298904</v>
      </c>
      <c r="AJ253" s="15">
        <f t="shared" si="351"/>
        <v>44252</v>
      </c>
      <c r="AK253" s="16">
        <f t="shared" ref="AK253" si="434">Y262</f>
        <v>0.48148148148148151</v>
      </c>
      <c r="AL253" s="16">
        <f t="shared" si="353"/>
        <v>5.1136574635254228E-2</v>
      </c>
      <c r="AM253" s="16">
        <f t="shared" si="354"/>
        <v>9.4155990094327091</v>
      </c>
      <c r="AO253" s="15">
        <f t="shared" si="355"/>
        <v>44252</v>
      </c>
      <c r="AP253" s="16">
        <f t="shared" si="356"/>
        <v>0.40746268656716422</v>
      </c>
      <c r="AQ253" s="16">
        <f t="shared" si="357"/>
        <v>5.1136574635254228E-2</v>
      </c>
      <c r="AR253" s="16">
        <f t="shared" si="358"/>
        <v>7.9681263258930546</v>
      </c>
      <c r="AT253" s="15">
        <f t="shared" si="359"/>
        <v>44252</v>
      </c>
      <c r="AU253" s="16">
        <f t="shared" si="360"/>
        <v>0.44437499999999996</v>
      </c>
      <c r="AV253" s="16">
        <f t="shared" si="361"/>
        <v>5.1136574635254228E-2</v>
      </c>
      <c r="AW253" s="16">
        <f t="shared" si="362"/>
        <v>8.6899641434653692</v>
      </c>
      <c r="AY253" s="15">
        <f t="shared" si="363"/>
        <v>44252</v>
      </c>
      <c r="AZ253" s="16">
        <f t="shared" si="364"/>
        <v>0.42303664921465967</v>
      </c>
      <c r="BA253" s="16">
        <f t="shared" si="365"/>
        <v>5.1136574635254228E-2</v>
      </c>
      <c r="BB253" s="16">
        <f t="shared" si="366"/>
        <v>8.2726825610062011</v>
      </c>
      <c r="BD253" s="15">
        <f t="shared" si="367"/>
        <v>44252</v>
      </c>
      <c r="BE253" s="16">
        <f t="shared" si="368"/>
        <v>0.26111111111111113</v>
      </c>
      <c r="BF253" s="16">
        <f t="shared" si="369"/>
        <v>5.1136574635254228E-2</v>
      </c>
      <c r="BG253" s="16">
        <f t="shared" si="370"/>
        <v>5.1061517705000465</v>
      </c>
      <c r="BI253" s="15">
        <f t="shared" si="371"/>
        <v>44252</v>
      </c>
      <c r="BJ253" s="16">
        <f t="shared" si="372"/>
        <v>0.22815533980582522</v>
      </c>
      <c r="BK253" s="16">
        <f t="shared" si="373"/>
        <v>5.1136574635254228E-2</v>
      </c>
      <c r="BL253" s="16">
        <f t="shared" si="374"/>
        <v>4.4616860130582925</v>
      </c>
    </row>
    <row r="254" spans="1:64" x14ac:dyDescent="0.25">
      <c r="A254" s="10">
        <v>44244</v>
      </c>
      <c r="B254" s="11">
        <v>-4</v>
      </c>
      <c r="C254" s="11">
        <v>10</v>
      </c>
      <c r="D254" s="11">
        <v>-23</v>
      </c>
      <c r="E254" s="11">
        <v>-68</v>
      </c>
      <c r="F254" s="11">
        <v>-27</v>
      </c>
      <c r="G254" s="11">
        <v>12</v>
      </c>
      <c r="H254" s="39">
        <v>3.4858531910292E-2</v>
      </c>
      <c r="J254" s="15">
        <f t="shared" si="341"/>
        <v>44244</v>
      </c>
      <c r="K254" s="16">
        <f t="shared" si="342"/>
        <v>0.50624999999999998</v>
      </c>
      <c r="L254" s="16">
        <f t="shared" si="343"/>
        <v>0.4607329842931937</v>
      </c>
      <c r="M254" s="16">
        <f t="shared" si="344"/>
        <v>0.17475728155339806</v>
      </c>
      <c r="N254" s="16">
        <f t="shared" si="345"/>
        <v>0.20833333333333334</v>
      </c>
      <c r="O254" s="16">
        <f t="shared" si="346"/>
        <v>0.43283582089552236</v>
      </c>
      <c r="P254" s="16">
        <f t="shared" si="347"/>
        <v>0.48148148148148145</v>
      </c>
      <c r="Q254" s="16">
        <f t="shared" si="348"/>
        <v>4.7490549772720145E-2</v>
      </c>
      <c r="R254" s="19">
        <v>243</v>
      </c>
      <c r="S254" s="15">
        <f t="shared" si="349"/>
        <v>44244</v>
      </c>
      <c r="T254" s="16">
        <f t="shared" si="382"/>
        <v>0.43624999999999992</v>
      </c>
      <c r="U254" s="16">
        <f t="shared" si="384"/>
        <v>0.3994764397905759</v>
      </c>
      <c r="V254" s="16">
        <f t="shared" si="385"/>
        <v>0.23106796116504849</v>
      </c>
      <c r="W254" s="16">
        <f t="shared" si="386"/>
        <v>0.24305555555555558</v>
      </c>
      <c r="X254" s="16">
        <f t="shared" si="387"/>
        <v>0.38059701492537312</v>
      </c>
      <c r="Y254" s="16">
        <f t="shared" si="388"/>
        <v>0.437037037037037</v>
      </c>
      <c r="Z254" s="16">
        <f t="shared" si="389"/>
        <v>5.1009056352326422E-2</v>
      </c>
      <c r="AB254" s="15">
        <f t="shared" si="350"/>
        <v>44244</v>
      </c>
      <c r="AC254" s="16">
        <f t="shared" si="390"/>
        <v>8.5524028711051319</v>
      </c>
      <c r="AD254" s="16">
        <f t="shared" si="390"/>
        <v>7.8314806890631017</v>
      </c>
      <c r="AE254" s="16">
        <f t="shared" si="406"/>
        <v>4.5299399300593013</v>
      </c>
      <c r="AF254" s="16">
        <f t="shared" si="407"/>
        <v>4.7649490685877058</v>
      </c>
      <c r="AG254" s="16">
        <f t="shared" si="408"/>
        <v>7.4613616118780612</v>
      </c>
      <c r="AH254" s="16">
        <f t="shared" si="409"/>
        <v>8.5678322299938916</v>
      </c>
      <c r="AJ254" s="15">
        <f t="shared" si="351"/>
        <v>44253</v>
      </c>
      <c r="AK254" s="16">
        <f t="shared" ref="AK254" si="435">Y263</f>
        <v>0.48518518518518522</v>
      </c>
      <c r="AL254" s="16">
        <f t="shared" si="353"/>
        <v>4.5051594247961721E-2</v>
      </c>
      <c r="AM254" s="16">
        <f t="shared" si="354"/>
        <v>10.769545302098528</v>
      </c>
      <c r="AO254" s="15">
        <f t="shared" si="355"/>
        <v>44253</v>
      </c>
      <c r="AP254" s="16">
        <f t="shared" si="356"/>
        <v>0.41492537313432842</v>
      </c>
      <c r="AQ254" s="16">
        <f t="shared" si="357"/>
        <v>4.5051594247961721E-2</v>
      </c>
      <c r="AR254" s="16">
        <f t="shared" si="358"/>
        <v>9.2100042198418084</v>
      </c>
      <c r="AT254" s="15">
        <f t="shared" si="359"/>
        <v>44253</v>
      </c>
      <c r="AU254" s="16">
        <f t="shared" si="360"/>
        <v>0.44437500000000008</v>
      </c>
      <c r="AV254" s="16">
        <f t="shared" si="361"/>
        <v>4.5051594247961721E-2</v>
      </c>
      <c r="AW254" s="16">
        <f t="shared" si="362"/>
        <v>9.8636908952473981</v>
      </c>
      <c r="AY254" s="15">
        <f t="shared" si="363"/>
        <v>44253</v>
      </c>
      <c r="AZ254" s="16">
        <f t="shared" si="364"/>
        <v>0.42722513089005226</v>
      </c>
      <c r="BA254" s="16">
        <f t="shared" si="365"/>
        <v>4.5051594247961721E-2</v>
      </c>
      <c r="BB254" s="16">
        <f t="shared" si="366"/>
        <v>9.4830191477492782</v>
      </c>
      <c r="BD254" s="15">
        <f t="shared" si="367"/>
        <v>44253</v>
      </c>
      <c r="BE254" s="16">
        <f t="shared" si="368"/>
        <v>0.25416666666666671</v>
      </c>
      <c r="BF254" s="16">
        <f t="shared" si="369"/>
        <v>4.5051594247961721E-2</v>
      </c>
      <c r="BG254" s="16">
        <f t="shared" si="370"/>
        <v>5.6416797431794778</v>
      </c>
      <c r="BI254" s="15">
        <f t="shared" si="371"/>
        <v>44253</v>
      </c>
      <c r="BJ254" s="16">
        <f t="shared" si="372"/>
        <v>0.22815533980582522</v>
      </c>
      <c r="BK254" s="16">
        <f t="shared" si="373"/>
        <v>4.5051594247961721E-2</v>
      </c>
      <c r="BL254" s="16">
        <f t="shared" si="374"/>
        <v>5.064312231661984</v>
      </c>
    </row>
    <row r="255" spans="1:64" x14ac:dyDescent="0.25">
      <c r="A255" s="10">
        <v>44245</v>
      </c>
      <c r="B255" s="11">
        <v>-6</v>
      </c>
      <c r="C255" s="11">
        <v>9</v>
      </c>
      <c r="D255" s="11">
        <v>-16</v>
      </c>
      <c r="E255" s="11">
        <v>-64</v>
      </c>
      <c r="F255" s="11">
        <v>-27</v>
      </c>
      <c r="G255" s="11">
        <v>11</v>
      </c>
      <c r="H255" s="39">
        <v>2.581981635747E-2</v>
      </c>
      <c r="J255" s="15">
        <f t="shared" si="341"/>
        <v>44245</v>
      </c>
      <c r="K255" s="16">
        <f t="shared" si="342"/>
        <v>0.49375000000000002</v>
      </c>
      <c r="L255" s="16">
        <f t="shared" si="343"/>
        <v>0.45549738219895286</v>
      </c>
      <c r="M255" s="16">
        <f t="shared" si="344"/>
        <v>0.24271844660194175</v>
      </c>
      <c r="N255" s="16">
        <f t="shared" si="345"/>
        <v>0.2638888888888889</v>
      </c>
      <c r="O255" s="16">
        <f t="shared" si="346"/>
        <v>0.43283582089552236</v>
      </c>
      <c r="P255" s="16">
        <f t="shared" si="347"/>
        <v>0.44444444444444442</v>
      </c>
      <c r="Q255" s="16">
        <f t="shared" si="348"/>
        <v>3.5176388868083323E-2</v>
      </c>
      <c r="R255" s="19">
        <v>244</v>
      </c>
      <c r="S255" s="15">
        <f t="shared" si="349"/>
        <v>44245</v>
      </c>
      <c r="T255" s="16">
        <f t="shared" si="382"/>
        <v>0.4375</v>
      </c>
      <c r="U255" s="16">
        <f t="shared" si="384"/>
        <v>0.39895287958115178</v>
      </c>
      <c r="V255" s="16">
        <f t="shared" si="385"/>
        <v>0.22718446601941741</v>
      </c>
      <c r="W255" s="16">
        <f t="shared" si="386"/>
        <v>0.24166666666666664</v>
      </c>
      <c r="X255" s="16">
        <f t="shared" si="387"/>
        <v>0.38656716417910447</v>
      </c>
      <c r="Y255" s="16">
        <f t="shared" si="388"/>
        <v>0.44444444444444436</v>
      </c>
      <c r="Z255" s="16">
        <f t="shared" si="389"/>
        <v>4.774208028938294E-2</v>
      </c>
      <c r="AB255" s="15">
        <f t="shared" si="350"/>
        <v>44245</v>
      </c>
      <c r="AC255" s="16">
        <f t="shared" si="390"/>
        <v>9.1638235566641804</v>
      </c>
      <c r="AD255" s="16">
        <f t="shared" si="390"/>
        <v>8.3564201049251796</v>
      </c>
      <c r="AE255" s="16">
        <f t="shared" si="406"/>
        <v>4.7585791118100804</v>
      </c>
      <c r="AF255" s="16">
        <f t="shared" si="407"/>
        <v>5.0619215836811655</v>
      </c>
      <c r="AG255" s="16">
        <f t="shared" si="408"/>
        <v>8.0969903664853646</v>
      </c>
      <c r="AH255" s="16">
        <f t="shared" si="409"/>
        <v>9.309281073436626</v>
      </c>
      <c r="AJ255" s="15">
        <f t="shared" si="351"/>
        <v>44254</v>
      </c>
      <c r="AK255" s="16">
        <f t="shared" ref="AK255" si="436">Y264</f>
        <v>0.47407407407407415</v>
      </c>
      <c r="AL255" s="16">
        <f t="shared" si="353"/>
        <v>4.3396081602869438E-2</v>
      </c>
      <c r="AM255" s="16">
        <f t="shared" si="354"/>
        <v>10.924352074283302</v>
      </c>
      <c r="AO255" s="15">
        <f t="shared" si="355"/>
        <v>44254</v>
      </c>
      <c r="AP255" s="16">
        <f t="shared" si="356"/>
        <v>0.42985074626865671</v>
      </c>
      <c r="AQ255" s="16">
        <f t="shared" si="357"/>
        <v>4.3396081602869438E-2</v>
      </c>
      <c r="AR255" s="16">
        <f t="shared" si="358"/>
        <v>9.9052893807867228</v>
      </c>
      <c r="AT255" s="15">
        <f t="shared" si="359"/>
        <v>44254</v>
      </c>
      <c r="AU255" s="16">
        <f t="shared" si="360"/>
        <v>0.44124999999999998</v>
      </c>
      <c r="AV255" s="16">
        <f t="shared" si="361"/>
        <v>4.3396081602869438E-2</v>
      </c>
      <c r="AW255" s="16">
        <f t="shared" si="362"/>
        <v>10.167968712890051</v>
      </c>
      <c r="AY255" s="15">
        <f t="shared" si="363"/>
        <v>44254</v>
      </c>
      <c r="AZ255" s="16">
        <f t="shared" si="364"/>
        <v>0.42879581151832469</v>
      </c>
      <c r="BA255" s="16">
        <f t="shared" si="365"/>
        <v>4.3396081602869438E-2</v>
      </c>
      <c r="BB255" s="16">
        <f t="shared" si="366"/>
        <v>9.8809799336807362</v>
      </c>
      <c r="BD255" s="15">
        <f t="shared" si="367"/>
        <v>44254</v>
      </c>
      <c r="BE255" s="16">
        <f t="shared" si="368"/>
        <v>0.2680555555555556</v>
      </c>
      <c r="BF255" s="16">
        <f t="shared" si="369"/>
        <v>4.3396081602869438E-2</v>
      </c>
      <c r="BG255" s="16">
        <f t="shared" si="370"/>
        <v>6.1769529795019835</v>
      </c>
      <c r="BI255" s="15">
        <f t="shared" si="371"/>
        <v>44254</v>
      </c>
      <c r="BJ255" s="16">
        <f t="shared" si="372"/>
        <v>0.23980582524271843</v>
      </c>
      <c r="BK255" s="16">
        <f t="shared" si="373"/>
        <v>4.3396081602869438E-2</v>
      </c>
      <c r="BL255" s="16">
        <f t="shared" si="374"/>
        <v>5.5259787608764652</v>
      </c>
    </row>
    <row r="256" spans="1:64" x14ac:dyDescent="0.25">
      <c r="A256" s="10">
        <v>44246</v>
      </c>
      <c r="B256" s="11">
        <v>-12</v>
      </c>
      <c r="C256" s="11">
        <v>3</v>
      </c>
      <c r="D256" s="11">
        <v>-17</v>
      </c>
      <c r="E256" s="11">
        <v>-62</v>
      </c>
      <c r="F256" s="11">
        <v>-22</v>
      </c>
      <c r="G256" s="11">
        <v>11</v>
      </c>
      <c r="H256" s="39">
        <v>2.28784706505171E-2</v>
      </c>
      <c r="J256" s="15">
        <f t="shared" si="341"/>
        <v>44246</v>
      </c>
      <c r="K256" s="16">
        <f t="shared" si="342"/>
        <v>0.45624999999999999</v>
      </c>
      <c r="L256" s="16">
        <f t="shared" si="343"/>
        <v>0.42408376963350786</v>
      </c>
      <c r="M256" s="16">
        <f t="shared" si="344"/>
        <v>0.23300970873786409</v>
      </c>
      <c r="N256" s="16">
        <f t="shared" si="345"/>
        <v>0.29166666666666669</v>
      </c>
      <c r="O256" s="16">
        <f t="shared" si="346"/>
        <v>0.5074626865671642</v>
      </c>
      <c r="P256" s="16">
        <f t="shared" si="347"/>
        <v>0.44444444444444442</v>
      </c>
      <c r="Q256" s="16">
        <f t="shared" si="348"/>
        <v>3.1169159732493103E-2</v>
      </c>
      <c r="R256" s="19">
        <v>245</v>
      </c>
      <c r="S256" s="15">
        <f t="shared" si="349"/>
        <v>44246</v>
      </c>
      <c r="T256" s="16">
        <f t="shared" si="382"/>
        <v>0.43499999999999994</v>
      </c>
      <c r="U256" s="16">
        <f t="shared" si="384"/>
        <v>0.3979057591623037</v>
      </c>
      <c r="V256" s="16">
        <f t="shared" si="385"/>
        <v>0.22135922330097083</v>
      </c>
      <c r="W256" s="16">
        <f t="shared" si="386"/>
        <v>0.24305555555555552</v>
      </c>
      <c r="X256" s="16">
        <f t="shared" si="387"/>
        <v>0.4</v>
      </c>
      <c r="Y256" s="16">
        <f t="shared" si="388"/>
        <v>0.44814814814814807</v>
      </c>
      <c r="Z256" s="16">
        <f t="shared" si="389"/>
        <v>4.6970205042899879E-2</v>
      </c>
      <c r="AB256" s="15">
        <f t="shared" si="350"/>
        <v>44246</v>
      </c>
      <c r="AC256" s="16">
        <f t="shared" si="390"/>
        <v>9.2611901438943267</v>
      </c>
      <c r="AD256" s="16">
        <f t="shared" si="390"/>
        <v>8.4714503332246363</v>
      </c>
      <c r="AE256" s="16">
        <f t="shared" si="406"/>
        <v>4.7127582921725395</v>
      </c>
      <c r="AF256" s="16">
        <f t="shared" si="407"/>
        <v>5.1746752081146461</v>
      </c>
      <c r="AG256" s="16">
        <f t="shared" si="408"/>
        <v>8.5160369139258183</v>
      </c>
      <c r="AH256" s="16">
        <f t="shared" si="409"/>
        <v>9.5411154313428135</v>
      </c>
      <c r="AJ256" s="15">
        <f t="shared" si="351"/>
        <v>44255</v>
      </c>
      <c r="AK256" s="16">
        <f t="shared" ref="AK256" si="437">Y265</f>
        <v>0.48888888888888893</v>
      </c>
      <c r="AL256" s="16">
        <f t="shared" si="353"/>
        <v>4.4511017203290246E-2</v>
      </c>
      <c r="AM256" s="16">
        <f t="shared" si="354"/>
        <v>10.983547885595172</v>
      </c>
      <c r="AO256" s="15">
        <f t="shared" si="355"/>
        <v>44255</v>
      </c>
      <c r="AP256" s="16">
        <f t="shared" si="356"/>
        <v>0.40746268656716422</v>
      </c>
      <c r="AQ256" s="16">
        <f t="shared" si="357"/>
        <v>4.4511017203290246E-2</v>
      </c>
      <c r="AR256" s="16">
        <f t="shared" si="358"/>
        <v>9.1541984921666693</v>
      </c>
      <c r="AT256" s="15">
        <f t="shared" si="359"/>
        <v>44255</v>
      </c>
      <c r="AU256" s="16">
        <f t="shared" si="360"/>
        <v>0.40312500000000001</v>
      </c>
      <c r="AV256" s="16">
        <f t="shared" si="361"/>
        <v>4.4511017203290246E-2</v>
      </c>
      <c r="AW256" s="16">
        <f t="shared" si="362"/>
        <v>9.0567465164602243</v>
      </c>
      <c r="AY256" s="15">
        <f t="shared" si="363"/>
        <v>44255</v>
      </c>
      <c r="AZ256" s="16">
        <f t="shared" si="364"/>
        <v>0.39685863874345551</v>
      </c>
      <c r="BA256" s="16">
        <f t="shared" si="365"/>
        <v>4.4511017203290246E-2</v>
      </c>
      <c r="BB256" s="16">
        <f t="shared" si="366"/>
        <v>8.91596426410403</v>
      </c>
      <c r="BD256" s="15">
        <f t="shared" si="367"/>
        <v>44255</v>
      </c>
      <c r="BE256" s="16">
        <f t="shared" si="368"/>
        <v>0.25833333333333336</v>
      </c>
      <c r="BF256" s="16">
        <f t="shared" si="369"/>
        <v>4.4511017203290246E-2</v>
      </c>
      <c r="BG256" s="16">
        <f t="shared" si="370"/>
        <v>5.8038065531838132</v>
      </c>
      <c r="BI256" s="15">
        <f t="shared" si="371"/>
        <v>44255</v>
      </c>
      <c r="BJ256" s="16">
        <f t="shared" si="372"/>
        <v>0.23592233009708732</v>
      </c>
      <c r="BK256" s="16">
        <f t="shared" si="373"/>
        <v>4.4511017203290246E-2</v>
      </c>
      <c r="BL256" s="16">
        <f t="shared" si="374"/>
        <v>5.3003131566188513</v>
      </c>
    </row>
    <row r="257" spans="1:64" x14ac:dyDescent="0.25">
      <c r="A257" s="10">
        <v>44247</v>
      </c>
      <c r="B257" s="11">
        <v>-10</v>
      </c>
      <c r="C257" s="11">
        <v>11</v>
      </c>
      <c r="D257" s="11">
        <v>-9</v>
      </c>
      <c r="E257" s="11">
        <v>-62</v>
      </c>
      <c r="F257" s="11">
        <v>-17</v>
      </c>
      <c r="G257" s="11">
        <v>9</v>
      </c>
      <c r="H257" s="39">
        <v>6.2498525708446703E-2</v>
      </c>
      <c r="J257" s="15">
        <f t="shared" si="341"/>
        <v>44247</v>
      </c>
      <c r="K257" s="16">
        <f t="shared" si="342"/>
        <v>0.46875</v>
      </c>
      <c r="L257" s="16">
        <f t="shared" si="343"/>
        <v>0.46596858638743455</v>
      </c>
      <c r="M257" s="16">
        <f t="shared" si="344"/>
        <v>0.31067961165048541</v>
      </c>
      <c r="N257" s="16">
        <f t="shared" si="345"/>
        <v>0.29166666666666669</v>
      </c>
      <c r="O257" s="16">
        <f t="shared" si="346"/>
        <v>0.58208955223880599</v>
      </c>
      <c r="P257" s="16">
        <f t="shared" si="347"/>
        <v>0.37037037037037035</v>
      </c>
      <c r="Q257" s="16">
        <f t="shared" si="348"/>
        <v>8.5146711098360611E-2</v>
      </c>
      <c r="R257" s="19">
        <v>246</v>
      </c>
      <c r="S257" s="15">
        <f t="shared" si="349"/>
        <v>44247</v>
      </c>
      <c r="T257" s="16">
        <f t="shared" si="382"/>
        <v>0.43312499999999998</v>
      </c>
      <c r="U257" s="16">
        <f t="shared" si="384"/>
        <v>0.40157068062827223</v>
      </c>
      <c r="V257" s="16">
        <f t="shared" si="385"/>
        <v>0.22427184466019412</v>
      </c>
      <c r="W257" s="16">
        <f t="shared" si="386"/>
        <v>0.24861111111111106</v>
      </c>
      <c r="X257" s="16">
        <f t="shared" si="387"/>
        <v>0.41791044776119407</v>
      </c>
      <c r="Y257" s="16">
        <f t="shared" si="388"/>
        <v>0.44444444444444448</v>
      </c>
      <c r="Z257" s="16">
        <f t="shared" si="389"/>
        <v>5.3795757634755824E-2</v>
      </c>
      <c r="AB257" s="15">
        <f t="shared" si="350"/>
        <v>44247</v>
      </c>
      <c r="AC257" s="16">
        <f t="shared" si="390"/>
        <v>8.0512854366822957</v>
      </c>
      <c r="AD257" s="16">
        <f t="shared" si="390"/>
        <v>7.4647276715521054</v>
      </c>
      <c r="AE257" s="16">
        <f t="shared" si="406"/>
        <v>4.1689503879261069</v>
      </c>
      <c r="AF257" s="16">
        <f t="shared" si="407"/>
        <v>4.6213887868081791</v>
      </c>
      <c r="AG257" s="16">
        <f t="shared" si="408"/>
        <v>7.768464766284743</v>
      </c>
      <c r="AH257" s="16">
        <f t="shared" si="409"/>
        <v>8.2617006244615521</v>
      </c>
      <c r="AJ257" s="15">
        <f t="shared" si="351"/>
        <v>44256</v>
      </c>
      <c r="AK257" s="16">
        <f t="shared" ref="AK257" si="438">Y266</f>
        <v>0.48148148148148151</v>
      </c>
      <c r="AL257" s="16">
        <f t="shared" si="353"/>
        <v>4.6065235003371598E-2</v>
      </c>
      <c r="AM257" s="16">
        <f t="shared" si="354"/>
        <v>10.452165965206538</v>
      </c>
      <c r="AO257" s="15">
        <f t="shared" si="355"/>
        <v>44256</v>
      </c>
      <c r="AP257" s="16">
        <f t="shared" si="356"/>
        <v>0.40149253731343287</v>
      </c>
      <c r="AQ257" s="16">
        <f t="shared" si="357"/>
        <v>4.6065235003371598E-2</v>
      </c>
      <c r="AR257" s="16">
        <f t="shared" si="358"/>
        <v>8.7157383932600556</v>
      </c>
      <c r="AT257" s="15">
        <f t="shared" si="359"/>
        <v>44256</v>
      </c>
      <c r="AU257" s="16">
        <f t="shared" si="360"/>
        <v>0.41312499999999996</v>
      </c>
      <c r="AV257" s="16">
        <f t="shared" si="361"/>
        <v>4.6065235003371598E-2</v>
      </c>
      <c r="AW257" s="16">
        <f t="shared" si="362"/>
        <v>8.9682599029346672</v>
      </c>
      <c r="AY257" s="15">
        <f t="shared" si="363"/>
        <v>44256</v>
      </c>
      <c r="AZ257" s="16">
        <f t="shared" si="364"/>
        <v>0.40575916230366493</v>
      </c>
      <c r="BA257" s="16">
        <f t="shared" si="365"/>
        <v>4.6065235003371598E-2</v>
      </c>
      <c r="BB257" s="16">
        <f t="shared" si="366"/>
        <v>8.8083597592407088</v>
      </c>
      <c r="BD257" s="15">
        <f t="shared" si="367"/>
        <v>44256</v>
      </c>
      <c r="BE257" s="16">
        <f t="shared" si="368"/>
        <v>0.2638888888888889</v>
      </c>
      <c r="BF257" s="16">
        <f t="shared" si="369"/>
        <v>4.6065235003371598E-2</v>
      </c>
      <c r="BG257" s="16">
        <f t="shared" si="370"/>
        <v>5.7285909616997372</v>
      </c>
      <c r="BI257" s="15">
        <f t="shared" si="371"/>
        <v>44256</v>
      </c>
      <c r="BJ257" s="16">
        <f t="shared" si="372"/>
        <v>0.24077669902912616</v>
      </c>
      <c r="BK257" s="16">
        <f t="shared" si="373"/>
        <v>4.6065235003371598E-2</v>
      </c>
      <c r="BL257" s="16">
        <f t="shared" si="374"/>
        <v>5.2268635775222521</v>
      </c>
    </row>
    <row r="258" spans="1:64" x14ac:dyDescent="0.25">
      <c r="A258" s="10">
        <v>44248</v>
      </c>
      <c r="B258" s="11">
        <v>-68</v>
      </c>
      <c r="C258" s="11">
        <v>-52</v>
      </c>
      <c r="D258" s="11">
        <v>-23</v>
      </c>
      <c r="E258" s="11">
        <v>-70</v>
      </c>
      <c r="F258" s="11">
        <v>-42</v>
      </c>
      <c r="G258" s="11">
        <v>18</v>
      </c>
      <c r="H258" s="39">
        <v>2.1227897390960801E-2</v>
      </c>
      <c r="J258" s="15">
        <f t="shared" si="341"/>
        <v>44248</v>
      </c>
      <c r="K258" s="16">
        <f t="shared" si="342"/>
        <v>0.10625</v>
      </c>
      <c r="L258" s="16">
        <f t="shared" si="343"/>
        <v>0.13612565445026178</v>
      </c>
      <c r="M258" s="16">
        <f t="shared" si="344"/>
        <v>0.17475728155339806</v>
      </c>
      <c r="N258" s="16">
        <f t="shared" si="345"/>
        <v>0.18055555555555555</v>
      </c>
      <c r="O258" s="16">
        <f t="shared" si="346"/>
        <v>0.20895522388059701</v>
      </c>
      <c r="P258" s="16">
        <f t="shared" si="347"/>
        <v>0.70370370370370372</v>
      </c>
      <c r="Q258" s="16">
        <f t="shared" si="348"/>
        <v>2.8920452536842799E-2</v>
      </c>
      <c r="R258" s="19">
        <v>247</v>
      </c>
      <c r="S258" s="15">
        <f t="shared" si="349"/>
        <v>44248</v>
      </c>
      <c r="T258" s="16">
        <f t="shared" si="382"/>
        <v>0.39624999999999999</v>
      </c>
      <c r="U258" s="16">
        <f t="shared" si="384"/>
        <v>0.37277486910994762</v>
      </c>
      <c r="V258" s="16">
        <f t="shared" si="385"/>
        <v>0.2135922330097087</v>
      </c>
      <c r="W258" s="16">
        <f t="shared" si="386"/>
        <v>0.24583333333333329</v>
      </c>
      <c r="X258" s="16">
        <f t="shared" si="387"/>
        <v>0.39850746268656723</v>
      </c>
      <c r="Y258" s="16">
        <f t="shared" si="388"/>
        <v>0.47407407407407404</v>
      </c>
      <c r="Z258" s="16">
        <f t="shared" si="389"/>
        <v>5.2482354755960546E-2</v>
      </c>
      <c r="AB258" s="15">
        <f t="shared" si="350"/>
        <v>44248</v>
      </c>
      <c r="AC258" s="16">
        <f t="shared" si="390"/>
        <v>7.5501566544133949</v>
      </c>
      <c r="AD258" s="16">
        <f t="shared" si="390"/>
        <v>7.1028609680972954</v>
      </c>
      <c r="AE258" s="16">
        <f t="shared" si="406"/>
        <v>4.069791342307302</v>
      </c>
      <c r="AF258" s="16">
        <f t="shared" si="407"/>
        <v>4.6841140127275525</v>
      </c>
      <c r="AG258" s="16">
        <f t="shared" si="408"/>
        <v>7.5931704005965504</v>
      </c>
      <c r="AH258" s="16">
        <f t="shared" si="409"/>
        <v>9.0330183597608542</v>
      </c>
      <c r="AJ258" s="15">
        <f t="shared" si="351"/>
        <v>44257</v>
      </c>
      <c r="AK258" s="16">
        <f t="shared" ref="AK258" si="439">Y267</f>
        <v>0.48888888888888893</v>
      </c>
      <c r="AL258" s="16">
        <f t="shared" si="353"/>
        <v>4.0464890278920265E-2</v>
      </c>
      <c r="AM258" s="16">
        <f t="shared" si="354"/>
        <v>12.081804386939613</v>
      </c>
      <c r="AO258" s="15">
        <f t="shared" si="355"/>
        <v>44257</v>
      </c>
      <c r="AP258" s="16">
        <f t="shared" si="356"/>
        <v>0.38955223880597012</v>
      </c>
      <c r="AQ258" s="16">
        <f t="shared" si="357"/>
        <v>4.0464890278920265E-2</v>
      </c>
      <c r="AR258" s="16">
        <f t="shared" si="358"/>
        <v>9.626919438575694</v>
      </c>
      <c r="AT258" s="15">
        <f t="shared" si="359"/>
        <v>44257</v>
      </c>
      <c r="AU258" s="16">
        <f t="shared" si="360"/>
        <v>0.41749999999999998</v>
      </c>
      <c r="AV258" s="16">
        <f t="shared" si="361"/>
        <v>4.0464890278920265E-2</v>
      </c>
      <c r="AW258" s="16">
        <f t="shared" si="362"/>
        <v>10.317586359983087</v>
      </c>
      <c r="AY258" s="15">
        <f t="shared" si="363"/>
        <v>44257</v>
      </c>
      <c r="AZ258" s="16">
        <f t="shared" si="364"/>
        <v>0.40680628272251312</v>
      </c>
      <c r="BA258" s="16">
        <f t="shared" si="365"/>
        <v>4.0464890278920265E-2</v>
      </c>
      <c r="BB258" s="16">
        <f t="shared" si="366"/>
        <v>10.053314859337066</v>
      </c>
      <c r="BD258" s="15">
        <f t="shared" si="367"/>
        <v>44257</v>
      </c>
      <c r="BE258" s="16">
        <f t="shared" si="368"/>
        <v>0.26250000000000001</v>
      </c>
      <c r="BF258" s="16">
        <f t="shared" si="369"/>
        <v>4.0464890278920265E-2</v>
      </c>
      <c r="BG258" s="16">
        <f t="shared" si="370"/>
        <v>6.4871051963965529</v>
      </c>
      <c r="BI258" s="15">
        <f t="shared" si="371"/>
        <v>44257</v>
      </c>
      <c r="BJ258" s="16">
        <f t="shared" si="372"/>
        <v>0.23786407766990286</v>
      </c>
      <c r="BK258" s="16">
        <f t="shared" si="373"/>
        <v>4.0464890278920265E-2</v>
      </c>
      <c r="BL258" s="16">
        <f t="shared" si="374"/>
        <v>5.8782830258609522</v>
      </c>
    </row>
    <row r="259" spans="1:64" x14ac:dyDescent="0.25">
      <c r="A259" s="10">
        <v>44249</v>
      </c>
      <c r="B259" s="11">
        <v>0</v>
      </c>
      <c r="C259" s="11">
        <v>17</v>
      </c>
      <c r="D259" s="11">
        <v>-8</v>
      </c>
      <c r="E259" s="11">
        <v>-61</v>
      </c>
      <c r="F259" s="11">
        <v>-24</v>
      </c>
      <c r="G259" s="11">
        <v>11</v>
      </c>
      <c r="H259" s="39">
        <v>2.9628257306329099E-2</v>
      </c>
      <c r="J259" s="15">
        <f t="shared" si="341"/>
        <v>44249</v>
      </c>
      <c r="K259" s="16">
        <f t="shared" si="342"/>
        <v>0.53125</v>
      </c>
      <c r="L259" s="16">
        <f t="shared" si="343"/>
        <v>0.49738219895287961</v>
      </c>
      <c r="M259" s="16">
        <f t="shared" si="344"/>
        <v>0.32038834951456313</v>
      </c>
      <c r="N259" s="16">
        <f t="shared" si="345"/>
        <v>0.30555555555555558</v>
      </c>
      <c r="O259" s="16">
        <f t="shared" si="346"/>
        <v>0.47761194029850745</v>
      </c>
      <c r="P259" s="16">
        <f t="shared" si="347"/>
        <v>0.44444444444444442</v>
      </c>
      <c r="Q259" s="16">
        <f t="shared" si="348"/>
        <v>4.0364930798182735E-2</v>
      </c>
      <c r="R259" s="19">
        <v>248</v>
      </c>
      <c r="S259" s="15">
        <f t="shared" si="349"/>
        <v>44249</v>
      </c>
      <c r="T259" s="16">
        <f t="shared" si="382"/>
        <v>0.40687499999999999</v>
      </c>
      <c r="U259" s="16">
        <f t="shared" si="384"/>
        <v>0.38115183246073303</v>
      </c>
      <c r="V259" s="16">
        <f t="shared" si="385"/>
        <v>0.22330097087378639</v>
      </c>
      <c r="W259" s="16">
        <f t="shared" si="386"/>
        <v>0.2541666666666666</v>
      </c>
      <c r="X259" s="16">
        <f t="shared" si="387"/>
        <v>0.42686567164179107</v>
      </c>
      <c r="Y259" s="16">
        <f t="shared" si="388"/>
        <v>0.46296296296296297</v>
      </c>
      <c r="Z259" s="16">
        <f t="shared" si="389"/>
        <v>5.3537170392897834E-2</v>
      </c>
      <c r="AB259" s="15">
        <f t="shared" si="350"/>
        <v>44249</v>
      </c>
      <c r="AC259" s="16">
        <f t="shared" si="390"/>
        <v>7.5998600040687894</v>
      </c>
      <c r="AD259" s="16">
        <f t="shared" si="390"/>
        <v>7.119386954214078</v>
      </c>
      <c r="AE259" s="16">
        <f t="shared" si="406"/>
        <v>4.1709520550867438</v>
      </c>
      <c r="AF259" s="16">
        <f t="shared" si="407"/>
        <v>4.7474803916865955</v>
      </c>
      <c r="AG259" s="16">
        <f t="shared" si="408"/>
        <v>7.9732579908335701</v>
      </c>
      <c r="AH259" s="16">
        <f t="shared" si="409"/>
        <v>8.6475052671887003</v>
      </c>
      <c r="AJ259" s="15">
        <f t="shared" si="351"/>
        <v>44258</v>
      </c>
      <c r="AK259" s="16">
        <f t="shared" ref="AK259" si="440">Y268</f>
        <v>0.46296296296296297</v>
      </c>
      <c r="AL259" s="16">
        <f t="shared" si="353"/>
        <v>4.0241367033165214E-2</v>
      </c>
      <c r="AM259" s="16">
        <f t="shared" si="354"/>
        <v>11.504652975168778</v>
      </c>
      <c r="AO259" s="15">
        <f t="shared" si="355"/>
        <v>44258</v>
      </c>
      <c r="AP259" s="16">
        <f t="shared" si="356"/>
        <v>0.41641791044776111</v>
      </c>
      <c r="AQ259" s="16">
        <f t="shared" si="357"/>
        <v>4.0241367033165214E-2</v>
      </c>
      <c r="AR259" s="16">
        <f t="shared" si="358"/>
        <v>10.348006073068225</v>
      </c>
      <c r="AT259" s="15">
        <f t="shared" si="359"/>
        <v>44258</v>
      </c>
      <c r="AU259" s="16">
        <f t="shared" si="360"/>
        <v>0.45999999999999996</v>
      </c>
      <c r="AV259" s="16">
        <f t="shared" si="361"/>
        <v>4.0241367033165214E-2</v>
      </c>
      <c r="AW259" s="16">
        <f t="shared" si="362"/>
        <v>11.431023196127697</v>
      </c>
      <c r="AY259" s="15">
        <f t="shared" si="363"/>
        <v>44258</v>
      </c>
      <c r="AZ259" s="16">
        <f t="shared" si="364"/>
        <v>0.44293193717277496</v>
      </c>
      <c r="BA259" s="16">
        <f t="shared" si="365"/>
        <v>4.0241367033165214E-2</v>
      </c>
      <c r="BB259" s="16">
        <f t="shared" si="366"/>
        <v>11.006880974190798</v>
      </c>
      <c r="BD259" s="15">
        <f t="shared" si="367"/>
        <v>44258</v>
      </c>
      <c r="BE259" s="16">
        <f t="shared" si="368"/>
        <v>0.27222222222222225</v>
      </c>
      <c r="BF259" s="16">
        <f t="shared" si="369"/>
        <v>4.0241367033165214E-2</v>
      </c>
      <c r="BG259" s="16">
        <f t="shared" si="370"/>
        <v>6.7647359493992427</v>
      </c>
      <c r="BI259" s="15">
        <f t="shared" si="371"/>
        <v>44258</v>
      </c>
      <c r="BJ259" s="16">
        <f t="shared" si="372"/>
        <v>0.24757281553398053</v>
      </c>
      <c r="BK259" s="16">
        <f t="shared" si="373"/>
        <v>4.0241367033165214E-2</v>
      </c>
      <c r="BL259" s="16">
        <f t="shared" si="374"/>
        <v>6.1521969502164673</v>
      </c>
    </row>
    <row r="260" spans="1:64" x14ac:dyDescent="0.25">
      <c r="A260" s="10">
        <v>44250</v>
      </c>
      <c r="B260" s="11">
        <v>-10</v>
      </c>
      <c r="C260" s="11">
        <v>9</v>
      </c>
      <c r="D260" s="11">
        <v>-17</v>
      </c>
      <c r="E260" s="11">
        <v>-66</v>
      </c>
      <c r="F260" s="11">
        <v>-26</v>
      </c>
      <c r="G260" s="11">
        <v>11</v>
      </c>
      <c r="H260" s="39">
        <v>2.3464804941423001E-2</v>
      </c>
      <c r="J260" s="15">
        <f t="shared" ref="J260:J323" si="441">A260</f>
        <v>44250</v>
      </c>
      <c r="K260" s="16">
        <f t="shared" ref="K260:K323" si="442">(B260-B$6)/B$8</f>
        <v>0.46875</v>
      </c>
      <c r="L260" s="16">
        <f t="shared" ref="L260:L323" si="443">(C260-C$6)/C$8</f>
        <v>0.45549738219895286</v>
      </c>
      <c r="M260" s="16">
        <f t="shared" ref="M260:M323" si="444">(D260-D$6)/D$8</f>
        <v>0.23300970873786409</v>
      </c>
      <c r="N260" s="16">
        <f t="shared" ref="N260:N323" si="445">(E260-E$6)/E$8</f>
        <v>0.2361111111111111</v>
      </c>
      <c r="O260" s="16">
        <f t="shared" ref="O260:O323" si="446">(F260-F$6)/F$8</f>
        <v>0.44776119402985076</v>
      </c>
      <c r="P260" s="16">
        <f t="shared" ref="P260:P323" si="447">(G260-G$6)/G$8</f>
        <v>0.44444444444444442</v>
      </c>
      <c r="Q260" s="16">
        <f t="shared" ref="Q260:Q323" si="448">(H260-H$6)/H$8</f>
        <v>3.1967969558947609E-2</v>
      </c>
      <c r="R260" s="19">
        <v>249</v>
      </c>
      <c r="S260" s="15">
        <f t="shared" ref="S260:S323" si="449">J260</f>
        <v>44250</v>
      </c>
      <c r="T260" s="16">
        <f t="shared" ref="T260:T323" si="450">AVERAGE(K251:K260)</f>
        <v>0.41125</v>
      </c>
      <c r="U260" s="16">
        <f t="shared" ref="U260:U323" si="451">AVERAGE(L251:L260)</f>
        <v>0.38691099476439789</v>
      </c>
      <c r="V260" s="16">
        <f t="shared" ref="V260:V323" si="452">AVERAGE(M251:M260)</f>
        <v>0.21941747572815534</v>
      </c>
      <c r="W260" s="16">
        <f t="shared" ref="W260:W323" si="453">AVERAGE(N251:N260)</f>
        <v>0.25138888888888894</v>
      </c>
      <c r="X260" s="16">
        <f t="shared" ref="X260:X323" si="454">AVERAGE(O251:O260)</f>
        <v>0.41940298507462692</v>
      </c>
      <c r="Y260" s="16">
        <f t="shared" ref="Y260:Y323" si="455">AVERAGE(P251:P260)</f>
        <v>0.47037037037037033</v>
      </c>
      <c r="Z260" s="16">
        <f t="shared" ref="Z260:Z323" si="456">AVERAGE(Q251:Q260)</f>
        <v>4.9954362764219523E-2</v>
      </c>
      <c r="AB260" s="15">
        <f t="shared" ref="AB260:AB323" si="457">S260</f>
        <v>44250</v>
      </c>
      <c r="AC260" s="16">
        <f t="shared" ref="AC260:AC323" si="458">T260/$Z260</f>
        <v>8.2325141838174609</v>
      </c>
      <c r="AD260" s="16">
        <f t="shared" ref="AD260:AD323" si="459">U260/$Z260</f>
        <v>7.7452893672287626</v>
      </c>
      <c r="AE260" s="16">
        <f t="shared" ref="AE260:AE323" si="460">V260/$Z260</f>
        <v>4.3923586166795427</v>
      </c>
      <c r="AF260" s="16">
        <f t="shared" ref="AF260:AF323" si="461">W260/$Z260</f>
        <v>5.0323710478586978</v>
      </c>
      <c r="AG260" s="16">
        <f t="shared" ref="AG260:AG323" si="462">X260/$Z260</f>
        <v>8.3957228531604837</v>
      </c>
      <c r="AH260" s="16">
        <f t="shared" ref="AH260:AH323" si="463">Y260/$Z260</f>
        <v>9.4160018133046695</v>
      </c>
      <c r="AJ260" s="15">
        <f t="shared" si="351"/>
        <v>44259</v>
      </c>
      <c r="AK260" s="16">
        <f t="shared" ref="AK260" si="464">Y269</f>
        <v>0.46296296296296297</v>
      </c>
      <c r="AL260" s="16">
        <f t="shared" si="353"/>
        <v>3.9365224244420884E-2</v>
      </c>
      <c r="AM260" s="16">
        <f t="shared" si="354"/>
        <v>11.760709404026255</v>
      </c>
      <c r="AO260" s="15">
        <f t="shared" si="355"/>
        <v>44259</v>
      </c>
      <c r="AP260" s="16">
        <f t="shared" si="356"/>
        <v>0.41492537313432837</v>
      </c>
      <c r="AQ260" s="16">
        <f t="shared" si="357"/>
        <v>3.9365224244420884E-2</v>
      </c>
      <c r="AR260" s="16">
        <f t="shared" si="358"/>
        <v>10.540404153626396</v>
      </c>
      <c r="AT260" s="15">
        <f t="shared" si="359"/>
        <v>44259</v>
      </c>
      <c r="AU260" s="16">
        <f t="shared" si="360"/>
        <v>0.46124999999999999</v>
      </c>
      <c r="AV260" s="16">
        <f t="shared" si="361"/>
        <v>3.9365224244420884E-2</v>
      </c>
      <c r="AW260" s="16">
        <f t="shared" si="362"/>
        <v>11.717194779231356</v>
      </c>
      <c r="AY260" s="15">
        <f t="shared" si="363"/>
        <v>44259</v>
      </c>
      <c r="AZ260" s="16">
        <f t="shared" si="364"/>
        <v>0.44188481675392666</v>
      </c>
      <c r="BA260" s="16">
        <f t="shared" si="365"/>
        <v>3.9365224244420884E-2</v>
      </c>
      <c r="BB260" s="16">
        <f t="shared" si="366"/>
        <v>11.225258466971738</v>
      </c>
      <c r="BD260" s="15">
        <f t="shared" si="367"/>
        <v>44259</v>
      </c>
      <c r="BE260" s="16">
        <f t="shared" si="368"/>
        <v>0.26944444444444443</v>
      </c>
      <c r="BF260" s="16">
        <f t="shared" si="369"/>
        <v>3.9365224244420884E-2</v>
      </c>
      <c r="BG260" s="16">
        <f t="shared" si="370"/>
        <v>6.8447328731432791</v>
      </c>
      <c r="BI260" s="15">
        <f t="shared" si="371"/>
        <v>44259</v>
      </c>
      <c r="BJ260" s="16">
        <f t="shared" si="372"/>
        <v>0.24757281553398053</v>
      </c>
      <c r="BK260" s="16">
        <f t="shared" si="373"/>
        <v>3.9365224244420884E-2</v>
      </c>
      <c r="BL260" s="16">
        <f t="shared" si="374"/>
        <v>6.2891249900365622</v>
      </c>
    </row>
    <row r="261" spans="1:64" x14ac:dyDescent="0.25">
      <c r="A261" s="10">
        <v>44251</v>
      </c>
      <c r="B261" s="11">
        <v>-8</v>
      </c>
      <c r="C261" s="11">
        <v>11</v>
      </c>
      <c r="D261" s="11">
        <v>-23</v>
      </c>
      <c r="E261" s="11">
        <v>-62</v>
      </c>
      <c r="F261" s="11">
        <v>-27</v>
      </c>
      <c r="G261" s="11">
        <v>12</v>
      </c>
      <c r="H261" s="39">
        <v>3.9505687740869898E-2</v>
      </c>
      <c r="J261" s="15">
        <f t="shared" si="441"/>
        <v>44251</v>
      </c>
      <c r="K261" s="16">
        <f t="shared" si="442"/>
        <v>0.48125000000000001</v>
      </c>
      <c r="L261" s="16">
        <f t="shared" si="443"/>
        <v>0.46596858638743455</v>
      </c>
      <c r="M261" s="16">
        <f t="shared" si="444"/>
        <v>0.17475728155339806</v>
      </c>
      <c r="N261" s="16">
        <f t="shared" si="445"/>
        <v>0.29166666666666669</v>
      </c>
      <c r="O261" s="16">
        <f t="shared" si="446"/>
        <v>0.43283582089552236</v>
      </c>
      <c r="P261" s="16">
        <f t="shared" si="447"/>
        <v>0.48148148148148145</v>
      </c>
      <c r="Q261" s="16">
        <f t="shared" si="448"/>
        <v>5.3821739676001346E-2</v>
      </c>
      <c r="R261" s="19">
        <v>250</v>
      </c>
      <c r="S261" s="15">
        <f t="shared" si="449"/>
        <v>44251</v>
      </c>
      <c r="T261" s="16">
        <f t="shared" si="450"/>
        <v>0.448125</v>
      </c>
      <c r="U261" s="16">
        <f t="shared" si="451"/>
        <v>0.42094240837696334</v>
      </c>
      <c r="V261" s="16">
        <f t="shared" si="452"/>
        <v>0.2203883495145631</v>
      </c>
      <c r="W261" s="16">
        <f t="shared" si="453"/>
        <v>0.26111111111111118</v>
      </c>
      <c r="X261" s="16">
        <f t="shared" si="454"/>
        <v>0.43880597014925371</v>
      </c>
      <c r="Y261" s="16">
        <f t="shared" si="455"/>
        <v>0.46296296296296297</v>
      </c>
      <c r="Z261" s="16">
        <f t="shared" si="456"/>
        <v>5.0656687684823079E-2</v>
      </c>
      <c r="AB261" s="15">
        <f t="shared" si="457"/>
        <v>44251</v>
      </c>
      <c r="AC261" s="16">
        <f t="shared" si="458"/>
        <v>8.8463146818472271</v>
      </c>
      <c r="AD261" s="16">
        <f t="shared" si="459"/>
        <v>8.3097104768474459</v>
      </c>
      <c r="AE261" s="16">
        <f t="shared" si="460"/>
        <v>4.3506269277963909</v>
      </c>
      <c r="AF261" s="16">
        <f t="shared" si="461"/>
        <v>5.154523973926171</v>
      </c>
      <c r="AG261" s="16">
        <f t="shared" si="462"/>
        <v>8.6623502286495047</v>
      </c>
      <c r="AH261" s="16">
        <f t="shared" si="463"/>
        <v>9.1392269041244134</v>
      </c>
      <c r="AJ261" s="15">
        <f t="shared" si="351"/>
        <v>44260</v>
      </c>
      <c r="AK261" s="16">
        <f t="shared" ref="AK261" si="465">Y270</f>
        <v>0.46666666666666667</v>
      </c>
      <c r="AL261" s="16">
        <f t="shared" si="353"/>
        <v>4.0701810568208999E-2</v>
      </c>
      <c r="AM261" s="16">
        <f t="shared" si="354"/>
        <v>11.46550141509347</v>
      </c>
      <c r="AO261" s="15">
        <f t="shared" si="355"/>
        <v>44260</v>
      </c>
      <c r="AP261" s="16">
        <f t="shared" si="356"/>
        <v>0.42388059701492536</v>
      </c>
      <c r="AQ261" s="16">
        <f t="shared" si="357"/>
        <v>4.0701810568208999E-2</v>
      </c>
      <c r="AR261" s="16">
        <f t="shared" si="358"/>
        <v>10.414293396225625</v>
      </c>
      <c r="AT261" s="15">
        <f t="shared" si="359"/>
        <v>44260</v>
      </c>
      <c r="AU261" s="16">
        <f t="shared" si="360"/>
        <v>0.46312499999999995</v>
      </c>
      <c r="AV261" s="16">
        <f t="shared" si="361"/>
        <v>4.0701810568208999E-2</v>
      </c>
      <c r="AW261" s="16">
        <f t="shared" si="362"/>
        <v>11.378486448996778</v>
      </c>
      <c r="AY261" s="15">
        <f t="shared" si="363"/>
        <v>44260</v>
      </c>
      <c r="AZ261" s="16">
        <f t="shared" si="364"/>
        <v>0.43874345549738225</v>
      </c>
      <c r="BA261" s="16">
        <f t="shared" si="365"/>
        <v>4.0701810568208999E-2</v>
      </c>
      <c r="BB261" s="16">
        <f t="shared" si="366"/>
        <v>10.779457949717647</v>
      </c>
      <c r="BD261" s="15">
        <f t="shared" si="367"/>
        <v>44260</v>
      </c>
      <c r="BE261" s="16">
        <f t="shared" si="368"/>
        <v>0.27916666666666667</v>
      </c>
      <c r="BF261" s="16">
        <f t="shared" si="369"/>
        <v>4.0701810568208999E-2</v>
      </c>
      <c r="BG261" s="16">
        <f t="shared" si="370"/>
        <v>6.8588267393862727</v>
      </c>
      <c r="BI261" s="15">
        <f t="shared" si="371"/>
        <v>44260</v>
      </c>
      <c r="BJ261" s="16">
        <f t="shared" si="372"/>
        <v>0.25436893203883487</v>
      </c>
      <c r="BK261" s="16">
        <f t="shared" si="373"/>
        <v>4.0701810568208999E-2</v>
      </c>
      <c r="BL261" s="16">
        <f t="shared" si="374"/>
        <v>6.2495728933865919</v>
      </c>
    </row>
    <row r="262" spans="1:64" x14ac:dyDescent="0.25">
      <c r="A262" s="10">
        <v>44252</v>
      </c>
      <c r="B262" s="11">
        <v>-9</v>
      </c>
      <c r="C262" s="11">
        <v>10</v>
      </c>
      <c r="D262" s="11">
        <v>-16</v>
      </c>
      <c r="E262" s="11">
        <v>-65</v>
      </c>
      <c r="F262" s="11">
        <v>-47</v>
      </c>
      <c r="G262" s="11">
        <v>14</v>
      </c>
      <c r="H262" s="39">
        <v>3.9866764525079701E-2</v>
      </c>
      <c r="J262" s="15">
        <f t="shared" si="441"/>
        <v>44252</v>
      </c>
      <c r="K262" s="16">
        <f t="shared" si="442"/>
        <v>0.47499999999999998</v>
      </c>
      <c r="L262" s="16">
        <f t="shared" si="443"/>
        <v>0.4607329842931937</v>
      </c>
      <c r="M262" s="16">
        <f t="shared" si="444"/>
        <v>0.24271844660194175</v>
      </c>
      <c r="N262" s="16">
        <f t="shared" si="445"/>
        <v>0.25</v>
      </c>
      <c r="O262" s="16">
        <f t="shared" si="446"/>
        <v>0.13432835820895522</v>
      </c>
      <c r="P262" s="16">
        <f t="shared" si="447"/>
        <v>0.55555555555555558</v>
      </c>
      <c r="Q262" s="16">
        <f t="shared" si="448"/>
        <v>5.43136632898936E-2</v>
      </c>
      <c r="R262" s="19">
        <v>251</v>
      </c>
      <c r="S262" s="15">
        <f t="shared" si="449"/>
        <v>44252</v>
      </c>
      <c r="T262" s="16">
        <f t="shared" si="450"/>
        <v>0.44437499999999996</v>
      </c>
      <c r="U262" s="16">
        <f t="shared" si="451"/>
        <v>0.42303664921465967</v>
      </c>
      <c r="V262" s="16">
        <f t="shared" si="452"/>
        <v>0.22815533980582522</v>
      </c>
      <c r="W262" s="16">
        <f t="shared" si="453"/>
        <v>0.26111111111111113</v>
      </c>
      <c r="X262" s="16">
        <f t="shared" si="454"/>
        <v>0.40746268656716422</v>
      </c>
      <c r="Y262" s="16">
        <f t="shared" si="455"/>
        <v>0.48148148148148151</v>
      </c>
      <c r="Z262" s="16">
        <f t="shared" si="456"/>
        <v>5.1136574635254228E-2</v>
      </c>
      <c r="AB262" s="15">
        <f t="shared" si="457"/>
        <v>44252</v>
      </c>
      <c r="AC262" s="16">
        <f t="shared" si="458"/>
        <v>8.6899641434653692</v>
      </c>
      <c r="AD262" s="16">
        <f t="shared" si="459"/>
        <v>8.2726825610062011</v>
      </c>
      <c r="AE262" s="16">
        <f t="shared" si="460"/>
        <v>4.4616860130582925</v>
      </c>
      <c r="AF262" s="16">
        <f t="shared" si="461"/>
        <v>5.1061517705000465</v>
      </c>
      <c r="AG262" s="16">
        <f t="shared" si="462"/>
        <v>7.9681263258930546</v>
      </c>
      <c r="AH262" s="16">
        <f t="shared" si="463"/>
        <v>9.4155990094327091</v>
      </c>
      <c r="AJ262" s="15">
        <f t="shared" si="351"/>
        <v>44261</v>
      </c>
      <c r="AK262" s="16">
        <f t="shared" ref="AK262" si="466">Y271</f>
        <v>0.4555555555555556</v>
      </c>
      <c r="AL262" s="16">
        <f t="shared" si="353"/>
        <v>3.8911687616488902E-2</v>
      </c>
      <c r="AM262" s="16">
        <f t="shared" si="354"/>
        <v>11.707422202950484</v>
      </c>
      <c r="AO262" s="15">
        <f t="shared" si="355"/>
        <v>44261</v>
      </c>
      <c r="AP262" s="16">
        <f t="shared" si="356"/>
        <v>0.43880597014925371</v>
      </c>
      <c r="AQ262" s="16">
        <f t="shared" si="357"/>
        <v>3.8911687616488902E-2</v>
      </c>
      <c r="AR262" s="16">
        <f t="shared" si="358"/>
        <v>11.276970931564245</v>
      </c>
      <c r="AT262" s="15">
        <f t="shared" si="359"/>
        <v>44261</v>
      </c>
      <c r="AU262" s="16">
        <f t="shared" si="360"/>
        <v>0.46375</v>
      </c>
      <c r="AV262" s="16">
        <f t="shared" si="361"/>
        <v>3.8911687616488902E-2</v>
      </c>
      <c r="AW262" s="16">
        <f t="shared" si="362"/>
        <v>11.918013029162093</v>
      </c>
      <c r="AY262" s="15">
        <f t="shared" si="363"/>
        <v>44261</v>
      </c>
      <c r="AZ262" s="16">
        <f t="shared" si="364"/>
        <v>0.43979057591623033</v>
      </c>
      <c r="BA262" s="16">
        <f t="shared" si="365"/>
        <v>3.8911687616488902E-2</v>
      </c>
      <c r="BB262" s="16">
        <f t="shared" si="366"/>
        <v>11.302274531261096</v>
      </c>
      <c r="BD262" s="15">
        <f t="shared" si="367"/>
        <v>44261</v>
      </c>
      <c r="BE262" s="16">
        <f t="shared" si="368"/>
        <v>0.28472222222222221</v>
      </c>
      <c r="BF262" s="16">
        <f t="shared" si="369"/>
        <v>3.8911687616488902E-2</v>
      </c>
      <c r="BG262" s="16">
        <f t="shared" si="370"/>
        <v>7.3171388768440524</v>
      </c>
      <c r="BI262" s="15">
        <f t="shared" si="371"/>
        <v>44261</v>
      </c>
      <c r="BJ262" s="16">
        <f t="shared" si="372"/>
        <v>0.27961165048543679</v>
      </c>
      <c r="BK262" s="16">
        <f t="shared" si="373"/>
        <v>3.8911687616488902E-2</v>
      </c>
      <c r="BL262" s="16">
        <f t="shared" si="374"/>
        <v>7.1858011721637798</v>
      </c>
    </row>
    <row r="263" spans="1:64" x14ac:dyDescent="0.25">
      <c r="A263" s="10">
        <v>44253</v>
      </c>
      <c r="B263" s="11">
        <v>-12</v>
      </c>
      <c r="C263" s="11">
        <v>8</v>
      </c>
      <c r="D263" s="11">
        <v>-23</v>
      </c>
      <c r="E263" s="11">
        <v>-67</v>
      </c>
      <c r="F263" s="11">
        <v>-23</v>
      </c>
      <c r="G263" s="11">
        <v>12</v>
      </c>
      <c r="H263" s="39">
        <v>3.09343884770109E-2</v>
      </c>
      <c r="J263" s="15">
        <f t="shared" si="441"/>
        <v>44253</v>
      </c>
      <c r="K263" s="16">
        <f t="shared" si="442"/>
        <v>0.45624999999999999</v>
      </c>
      <c r="L263" s="16">
        <f t="shared" si="443"/>
        <v>0.45026178010471202</v>
      </c>
      <c r="M263" s="16">
        <f t="shared" si="444"/>
        <v>0.17475728155339806</v>
      </c>
      <c r="N263" s="16">
        <f t="shared" si="445"/>
        <v>0.22222222222222221</v>
      </c>
      <c r="O263" s="16">
        <f t="shared" si="446"/>
        <v>0.4925373134328358</v>
      </c>
      <c r="P263" s="16">
        <f t="shared" si="447"/>
        <v>0.48148148148148145</v>
      </c>
      <c r="Q263" s="16">
        <f t="shared" si="448"/>
        <v>4.2144377148092022E-2</v>
      </c>
      <c r="R263" s="19">
        <v>252</v>
      </c>
      <c r="S263" s="15">
        <f t="shared" si="449"/>
        <v>44253</v>
      </c>
      <c r="T263" s="16">
        <f t="shared" si="450"/>
        <v>0.44437500000000008</v>
      </c>
      <c r="U263" s="16">
        <f t="shared" si="451"/>
        <v>0.42722513089005226</v>
      </c>
      <c r="V263" s="16">
        <f t="shared" si="452"/>
        <v>0.22815533980582522</v>
      </c>
      <c r="W263" s="16">
        <f t="shared" si="453"/>
        <v>0.25416666666666671</v>
      </c>
      <c r="X263" s="16">
        <f t="shared" si="454"/>
        <v>0.41492537313432842</v>
      </c>
      <c r="Y263" s="16">
        <f t="shared" si="455"/>
        <v>0.48518518518518522</v>
      </c>
      <c r="Z263" s="16">
        <f t="shared" si="456"/>
        <v>4.5051594247961721E-2</v>
      </c>
      <c r="AB263" s="15">
        <f t="shared" si="457"/>
        <v>44253</v>
      </c>
      <c r="AC263" s="16">
        <f t="shared" si="458"/>
        <v>9.8636908952473981</v>
      </c>
      <c r="AD263" s="16">
        <f t="shared" si="459"/>
        <v>9.4830191477492782</v>
      </c>
      <c r="AE263" s="16">
        <f t="shared" si="460"/>
        <v>5.064312231661984</v>
      </c>
      <c r="AF263" s="16">
        <f t="shared" si="461"/>
        <v>5.6416797431794778</v>
      </c>
      <c r="AG263" s="16">
        <f t="shared" si="462"/>
        <v>9.2100042198418084</v>
      </c>
      <c r="AH263" s="16">
        <f t="shared" si="463"/>
        <v>10.769545302098528</v>
      </c>
      <c r="AJ263" s="15">
        <f t="shared" si="351"/>
        <v>44262</v>
      </c>
      <c r="AK263" s="16">
        <f t="shared" ref="AK263" si="467">Y272</f>
        <v>0.4555555555555556</v>
      </c>
      <c r="AL263" s="16">
        <f t="shared" si="353"/>
        <v>4.2542952983343776E-2</v>
      </c>
      <c r="AM263" s="16">
        <f t="shared" si="354"/>
        <v>10.708131984489009</v>
      </c>
      <c r="AO263" s="15">
        <f t="shared" si="355"/>
        <v>44262</v>
      </c>
      <c r="AP263" s="16">
        <f t="shared" si="356"/>
        <v>0.4492537313432835</v>
      </c>
      <c r="AQ263" s="16">
        <f t="shared" si="357"/>
        <v>4.2542952983343776E-2</v>
      </c>
      <c r="AR263" s="16">
        <f t="shared" si="358"/>
        <v>10.560003475056686</v>
      </c>
      <c r="AT263" s="15">
        <f t="shared" si="359"/>
        <v>44262</v>
      </c>
      <c r="AU263" s="16">
        <f t="shared" si="360"/>
        <v>0.42937499999999995</v>
      </c>
      <c r="AV263" s="16">
        <f t="shared" si="361"/>
        <v>4.2542952983343776E-2</v>
      </c>
      <c r="AW263" s="16">
        <f t="shared" si="362"/>
        <v>10.09274086281944</v>
      </c>
      <c r="AY263" s="15">
        <f t="shared" si="363"/>
        <v>44262</v>
      </c>
      <c r="AZ263" s="16">
        <f t="shared" si="364"/>
        <v>0.41204188481675397</v>
      </c>
      <c r="BA263" s="16">
        <f t="shared" si="365"/>
        <v>4.2542952983343776E-2</v>
      </c>
      <c r="BB263" s="16">
        <f t="shared" si="366"/>
        <v>9.6853146272679922</v>
      </c>
      <c r="BD263" s="15">
        <f t="shared" si="367"/>
        <v>44262</v>
      </c>
      <c r="BE263" s="16">
        <f t="shared" si="368"/>
        <v>0.28472222222222221</v>
      </c>
      <c r="BF263" s="16">
        <f t="shared" si="369"/>
        <v>4.2542952983343776E-2</v>
      </c>
      <c r="BG263" s="16">
        <f t="shared" si="370"/>
        <v>6.6925824903056297</v>
      </c>
      <c r="BI263" s="15">
        <f t="shared" si="371"/>
        <v>44262</v>
      </c>
      <c r="BJ263" s="16">
        <f t="shared" si="372"/>
        <v>0.2805825242718446</v>
      </c>
      <c r="BK263" s="16">
        <f t="shared" si="373"/>
        <v>4.2542952983343776E-2</v>
      </c>
      <c r="BL263" s="16">
        <f t="shared" si="374"/>
        <v>6.5952761760965908</v>
      </c>
    </row>
    <row r="264" spans="1:64" x14ac:dyDescent="0.25">
      <c r="A264" s="10">
        <v>44254</v>
      </c>
      <c r="B264" s="11">
        <v>-9</v>
      </c>
      <c r="C264" s="11">
        <v>13</v>
      </c>
      <c r="D264" s="11">
        <v>-11</v>
      </c>
      <c r="E264" s="11">
        <v>-58</v>
      </c>
      <c r="F264" s="11">
        <v>-17</v>
      </c>
      <c r="G264" s="11">
        <v>9</v>
      </c>
      <c r="H264" s="39">
        <v>2.2706905819833201E-2</v>
      </c>
      <c r="J264" s="15">
        <f t="shared" si="441"/>
        <v>44254</v>
      </c>
      <c r="K264" s="16">
        <f t="shared" si="442"/>
        <v>0.47499999999999998</v>
      </c>
      <c r="L264" s="16">
        <f t="shared" si="443"/>
        <v>0.47643979057591623</v>
      </c>
      <c r="M264" s="16">
        <f t="shared" si="444"/>
        <v>0.29126213592233008</v>
      </c>
      <c r="N264" s="16">
        <f t="shared" si="445"/>
        <v>0.34722222222222221</v>
      </c>
      <c r="O264" s="16">
        <f t="shared" si="446"/>
        <v>0.58208955223880599</v>
      </c>
      <c r="P264" s="16">
        <f t="shared" si="447"/>
        <v>0.37037037037037035</v>
      </c>
      <c r="Q264" s="16">
        <f t="shared" si="448"/>
        <v>3.0935423321797152E-2</v>
      </c>
      <c r="R264" s="19">
        <v>253</v>
      </c>
      <c r="S264" s="15">
        <f t="shared" si="449"/>
        <v>44254</v>
      </c>
      <c r="T264" s="16">
        <f t="shared" si="450"/>
        <v>0.44124999999999998</v>
      </c>
      <c r="U264" s="16">
        <f t="shared" si="451"/>
        <v>0.42879581151832469</v>
      </c>
      <c r="V264" s="16">
        <f t="shared" si="452"/>
        <v>0.23980582524271843</v>
      </c>
      <c r="W264" s="16">
        <f t="shared" si="453"/>
        <v>0.2680555555555556</v>
      </c>
      <c r="X264" s="16">
        <f t="shared" si="454"/>
        <v>0.42985074626865671</v>
      </c>
      <c r="Y264" s="16">
        <f t="shared" si="455"/>
        <v>0.47407407407407415</v>
      </c>
      <c r="Z264" s="16">
        <f t="shared" si="456"/>
        <v>4.3396081602869438E-2</v>
      </c>
      <c r="AB264" s="15">
        <f t="shared" si="457"/>
        <v>44254</v>
      </c>
      <c r="AC264" s="16">
        <f t="shared" si="458"/>
        <v>10.167968712890051</v>
      </c>
      <c r="AD264" s="16">
        <f t="shared" si="459"/>
        <v>9.8809799336807362</v>
      </c>
      <c r="AE264" s="16">
        <f t="shared" si="460"/>
        <v>5.5259787608764652</v>
      </c>
      <c r="AF264" s="16">
        <f t="shared" si="461"/>
        <v>6.1769529795019835</v>
      </c>
      <c r="AG264" s="16">
        <f t="shared" si="462"/>
        <v>9.9052893807867228</v>
      </c>
      <c r="AH264" s="16">
        <f t="shared" si="463"/>
        <v>10.924352074283302</v>
      </c>
      <c r="AJ264" s="15">
        <f t="shared" si="351"/>
        <v>44263</v>
      </c>
      <c r="AK264" s="16">
        <f t="shared" ref="AK264" si="468">Y273</f>
        <v>0.44444444444444448</v>
      </c>
      <c r="AL264" s="16">
        <f t="shared" si="353"/>
        <v>4.6618405991213842E-2</v>
      </c>
      <c r="AM264" s="16">
        <f t="shared" si="354"/>
        <v>9.5336688373302341</v>
      </c>
      <c r="AO264" s="15">
        <f t="shared" si="355"/>
        <v>44263</v>
      </c>
      <c r="AP264" s="16">
        <f t="shared" si="356"/>
        <v>0.44925373134328356</v>
      </c>
      <c r="AQ264" s="16">
        <f t="shared" si="357"/>
        <v>4.6618405991213842E-2</v>
      </c>
      <c r="AR264" s="16">
        <f t="shared" si="358"/>
        <v>9.6368316717640301</v>
      </c>
      <c r="AT264" s="15">
        <f t="shared" si="359"/>
        <v>44263</v>
      </c>
      <c r="AU264" s="16">
        <f t="shared" si="360"/>
        <v>0.44124999999999998</v>
      </c>
      <c r="AV264" s="16">
        <f t="shared" si="361"/>
        <v>4.6618405991213842E-2</v>
      </c>
      <c r="AW264" s="16">
        <f t="shared" si="362"/>
        <v>9.465145592561921</v>
      </c>
      <c r="AY264" s="15">
        <f t="shared" si="363"/>
        <v>44263</v>
      </c>
      <c r="AZ264" s="16">
        <f t="shared" si="364"/>
        <v>0.41832460732984289</v>
      </c>
      <c r="BA264" s="16">
        <f t="shared" si="365"/>
        <v>4.6618405991213842E-2</v>
      </c>
      <c r="BB264" s="16">
        <f t="shared" si="366"/>
        <v>8.9733786137750915</v>
      </c>
      <c r="BD264" s="15">
        <f t="shared" si="367"/>
        <v>44263</v>
      </c>
      <c r="BE264" s="16">
        <f t="shared" si="368"/>
        <v>0.29444444444444445</v>
      </c>
      <c r="BF264" s="16">
        <f t="shared" si="369"/>
        <v>4.6618405991213842E-2</v>
      </c>
      <c r="BG264" s="16">
        <f t="shared" si="370"/>
        <v>6.3160556047312797</v>
      </c>
      <c r="BI264" s="15">
        <f t="shared" si="371"/>
        <v>44263</v>
      </c>
      <c r="BJ264" s="16">
        <f t="shared" si="372"/>
        <v>0.29805825242718442</v>
      </c>
      <c r="BK264" s="16">
        <f t="shared" si="373"/>
        <v>4.6618405991213842E-2</v>
      </c>
      <c r="BL264" s="16">
        <f t="shared" si="374"/>
        <v>6.3935745139668523</v>
      </c>
    </row>
    <row r="265" spans="1:64" x14ac:dyDescent="0.25">
      <c r="A265" s="10">
        <v>44255</v>
      </c>
      <c r="B265" s="11">
        <v>-67</v>
      </c>
      <c r="C265" s="11">
        <v>-52</v>
      </c>
      <c r="D265" s="11">
        <v>-20</v>
      </c>
      <c r="E265" s="11">
        <v>-71</v>
      </c>
      <c r="F265" s="11">
        <v>-42</v>
      </c>
      <c r="G265" s="11">
        <v>15</v>
      </c>
      <c r="H265" s="39">
        <v>3.40035536254506E-2</v>
      </c>
      <c r="J265" s="15">
        <f t="shared" si="441"/>
        <v>44255</v>
      </c>
      <c r="K265" s="16">
        <f t="shared" si="442"/>
        <v>0.1125</v>
      </c>
      <c r="L265" s="16">
        <f t="shared" si="443"/>
        <v>0.13612565445026178</v>
      </c>
      <c r="M265" s="16">
        <f t="shared" si="444"/>
        <v>0.20388349514563106</v>
      </c>
      <c r="N265" s="16">
        <f t="shared" si="445"/>
        <v>0.16666666666666666</v>
      </c>
      <c r="O265" s="16">
        <f t="shared" si="446"/>
        <v>0.20895522388059701</v>
      </c>
      <c r="P265" s="16">
        <f t="shared" si="447"/>
        <v>0.59259259259259256</v>
      </c>
      <c r="Q265" s="16">
        <f t="shared" si="448"/>
        <v>4.6325744872291526E-2</v>
      </c>
      <c r="R265" s="19">
        <v>254</v>
      </c>
      <c r="S265" s="15">
        <f t="shared" si="449"/>
        <v>44255</v>
      </c>
      <c r="T265" s="16">
        <f t="shared" si="450"/>
        <v>0.40312500000000001</v>
      </c>
      <c r="U265" s="16">
        <f t="shared" si="451"/>
        <v>0.39685863874345551</v>
      </c>
      <c r="V265" s="16">
        <f t="shared" si="452"/>
        <v>0.23592233009708732</v>
      </c>
      <c r="W265" s="16">
        <f t="shared" si="453"/>
        <v>0.25833333333333336</v>
      </c>
      <c r="X265" s="16">
        <f t="shared" si="454"/>
        <v>0.40746268656716422</v>
      </c>
      <c r="Y265" s="16">
        <f t="shared" si="455"/>
        <v>0.48888888888888893</v>
      </c>
      <c r="Z265" s="16">
        <f t="shared" si="456"/>
        <v>4.4511017203290246E-2</v>
      </c>
      <c r="AB265" s="15">
        <f t="shared" si="457"/>
        <v>44255</v>
      </c>
      <c r="AC265" s="16">
        <f t="shared" si="458"/>
        <v>9.0567465164602243</v>
      </c>
      <c r="AD265" s="16">
        <f t="shared" si="459"/>
        <v>8.91596426410403</v>
      </c>
      <c r="AE265" s="16">
        <f t="shared" si="460"/>
        <v>5.3003131566188513</v>
      </c>
      <c r="AF265" s="16">
        <f t="shared" si="461"/>
        <v>5.8038065531838132</v>
      </c>
      <c r="AG265" s="16">
        <f t="shared" si="462"/>
        <v>9.1541984921666693</v>
      </c>
      <c r="AH265" s="16">
        <f t="shared" si="463"/>
        <v>10.983547885595172</v>
      </c>
      <c r="AJ265" s="15">
        <f t="shared" si="351"/>
        <v>44264</v>
      </c>
      <c r="AK265" s="16">
        <f t="shared" ref="AK265" si="469">Y274</f>
        <v>0.45185185185185184</v>
      </c>
      <c r="AL265" s="16">
        <f t="shared" si="353"/>
        <v>4.8493492656828133E-2</v>
      </c>
      <c r="AM265" s="16">
        <f t="shared" si="354"/>
        <v>9.3177832137077221</v>
      </c>
      <c r="AO265" s="15">
        <f t="shared" si="355"/>
        <v>44264</v>
      </c>
      <c r="AP265" s="16">
        <f t="shared" si="356"/>
        <v>0.43731343283582086</v>
      </c>
      <c r="AQ265" s="16">
        <f t="shared" si="357"/>
        <v>4.8493492656828133E-2</v>
      </c>
      <c r="AR265" s="16">
        <f t="shared" si="358"/>
        <v>9.0179817719160482</v>
      </c>
      <c r="AT265" s="15">
        <f t="shared" si="359"/>
        <v>44264</v>
      </c>
      <c r="AU265" s="16">
        <f t="shared" si="360"/>
        <v>0.44374999999999992</v>
      </c>
      <c r="AV265" s="16">
        <f t="shared" si="361"/>
        <v>4.8493492656828133E-2</v>
      </c>
      <c r="AW265" s="16">
        <f t="shared" si="362"/>
        <v>9.1507123056750519</v>
      </c>
      <c r="AY265" s="15">
        <f t="shared" si="363"/>
        <v>44264</v>
      </c>
      <c r="AZ265" s="16">
        <f t="shared" si="364"/>
        <v>0.41623036649214662</v>
      </c>
      <c r="BA265" s="16">
        <f t="shared" si="365"/>
        <v>4.8493492656828133E-2</v>
      </c>
      <c r="BB265" s="16">
        <f t="shared" si="366"/>
        <v>8.5832210403500238</v>
      </c>
      <c r="BD265" s="15">
        <f t="shared" si="367"/>
        <v>44264</v>
      </c>
      <c r="BE265" s="16">
        <f t="shared" si="368"/>
        <v>0.29444444444444445</v>
      </c>
      <c r="BF265" s="16">
        <f t="shared" si="369"/>
        <v>4.8493492656828133E-2</v>
      </c>
      <c r="BG265" s="16">
        <f t="shared" si="370"/>
        <v>6.0718341433587204</v>
      </c>
      <c r="BI265" s="15">
        <f t="shared" si="371"/>
        <v>44264</v>
      </c>
      <c r="BJ265" s="16">
        <f t="shared" si="372"/>
        <v>0.29417475728155335</v>
      </c>
      <c r="BK265" s="16">
        <f t="shared" si="373"/>
        <v>4.8493492656828133E-2</v>
      </c>
      <c r="BL265" s="16">
        <f t="shared" si="374"/>
        <v>6.0662728371273964</v>
      </c>
    </row>
    <row r="266" spans="1:64" x14ac:dyDescent="0.25">
      <c r="A266" s="10">
        <v>44256</v>
      </c>
      <c r="B266" s="11">
        <v>4</v>
      </c>
      <c r="C266" s="11">
        <v>20</v>
      </c>
      <c r="D266" s="11">
        <v>-12</v>
      </c>
      <c r="E266" s="11">
        <v>-58</v>
      </c>
      <c r="F266" s="11">
        <v>-26</v>
      </c>
      <c r="G266" s="11">
        <v>9</v>
      </c>
      <c r="H266" s="39">
        <v>3.42865825883579E-2</v>
      </c>
      <c r="J266" s="15">
        <f t="shared" si="441"/>
        <v>44256</v>
      </c>
      <c r="K266" s="16">
        <f t="shared" si="442"/>
        <v>0.55625000000000002</v>
      </c>
      <c r="L266" s="16">
        <f t="shared" si="443"/>
        <v>0.51308900523560208</v>
      </c>
      <c r="M266" s="16">
        <f t="shared" si="444"/>
        <v>0.28155339805825241</v>
      </c>
      <c r="N266" s="16">
        <f t="shared" si="445"/>
        <v>0.34722222222222221</v>
      </c>
      <c r="O266" s="16">
        <f t="shared" si="446"/>
        <v>0.44776119402985076</v>
      </c>
      <c r="P266" s="16">
        <f t="shared" si="447"/>
        <v>0.37037037037037035</v>
      </c>
      <c r="Q266" s="16">
        <f t="shared" si="448"/>
        <v>4.6711337733306477E-2</v>
      </c>
      <c r="R266" s="19">
        <v>255</v>
      </c>
      <c r="S266" s="15">
        <f t="shared" si="449"/>
        <v>44256</v>
      </c>
      <c r="T266" s="16">
        <f t="shared" si="450"/>
        <v>0.41312499999999996</v>
      </c>
      <c r="U266" s="16">
        <f t="shared" si="451"/>
        <v>0.40575916230366493</v>
      </c>
      <c r="V266" s="16">
        <f t="shared" si="452"/>
        <v>0.24077669902912616</v>
      </c>
      <c r="W266" s="16">
        <f t="shared" si="453"/>
        <v>0.2638888888888889</v>
      </c>
      <c r="X266" s="16">
        <f t="shared" si="454"/>
        <v>0.40149253731343287</v>
      </c>
      <c r="Y266" s="16">
        <f t="shared" si="455"/>
        <v>0.48148148148148151</v>
      </c>
      <c r="Z266" s="16">
        <f t="shared" si="456"/>
        <v>4.6065235003371598E-2</v>
      </c>
      <c r="AB266" s="15">
        <f t="shared" si="457"/>
        <v>44256</v>
      </c>
      <c r="AC266" s="16">
        <f t="shared" si="458"/>
        <v>8.9682599029346672</v>
      </c>
      <c r="AD266" s="16">
        <f t="shared" si="459"/>
        <v>8.8083597592407088</v>
      </c>
      <c r="AE266" s="16">
        <f t="shared" si="460"/>
        <v>5.2268635775222521</v>
      </c>
      <c r="AF266" s="16">
        <f t="shared" si="461"/>
        <v>5.7285909616997372</v>
      </c>
      <c r="AG266" s="16">
        <f t="shared" si="462"/>
        <v>8.7157383932600556</v>
      </c>
      <c r="AH266" s="16">
        <f t="shared" si="463"/>
        <v>10.452165965206538</v>
      </c>
      <c r="AJ266" s="15">
        <f t="shared" si="351"/>
        <v>44265</v>
      </c>
      <c r="AK266" s="16">
        <f t="shared" ref="AK266" si="470">Y275</f>
        <v>0.44074074074074077</v>
      </c>
      <c r="AL266" s="16">
        <f t="shared" si="353"/>
        <v>4.8626406132698946E-2</v>
      </c>
      <c r="AM266" s="16">
        <f t="shared" si="354"/>
        <v>9.0638148239452878</v>
      </c>
      <c r="AO266" s="15">
        <f t="shared" si="355"/>
        <v>44265</v>
      </c>
      <c r="AP266" s="16">
        <f t="shared" si="356"/>
        <v>0.45970149253731335</v>
      </c>
      <c r="AQ266" s="16">
        <f t="shared" si="357"/>
        <v>4.8626406132698946E-2</v>
      </c>
      <c r="AR266" s="16">
        <f t="shared" si="358"/>
        <v>9.4537418883643536</v>
      </c>
      <c r="AT266" s="15">
        <f t="shared" si="359"/>
        <v>44265</v>
      </c>
      <c r="AU266" s="16">
        <f t="shared" si="360"/>
        <v>0.48312499999999992</v>
      </c>
      <c r="AV266" s="16">
        <f t="shared" si="361"/>
        <v>4.8626406132698946E-2</v>
      </c>
      <c r="AW266" s="16">
        <f t="shared" si="362"/>
        <v>9.9354453356387644</v>
      </c>
      <c r="AY266" s="15">
        <f t="shared" si="363"/>
        <v>44265</v>
      </c>
      <c r="AZ266" s="16">
        <f t="shared" si="364"/>
        <v>0.44712041884816756</v>
      </c>
      <c r="BA266" s="16">
        <f t="shared" si="365"/>
        <v>4.8626406132698946E-2</v>
      </c>
      <c r="BB266" s="16">
        <f t="shared" si="366"/>
        <v>9.1950126363029803</v>
      </c>
      <c r="BD266" s="15">
        <f t="shared" si="367"/>
        <v>44265</v>
      </c>
      <c r="BE266" s="16">
        <f t="shared" si="368"/>
        <v>0.30972222222222223</v>
      </c>
      <c r="BF266" s="16">
        <f t="shared" si="369"/>
        <v>4.8626406132698946E-2</v>
      </c>
      <c r="BG266" s="16">
        <f t="shared" si="370"/>
        <v>6.3694244928775188</v>
      </c>
      <c r="BI266" s="15">
        <f t="shared" si="371"/>
        <v>44265</v>
      </c>
      <c r="BJ266" s="16">
        <f t="shared" si="372"/>
        <v>0.29126213592233008</v>
      </c>
      <c r="BK266" s="16">
        <f t="shared" si="373"/>
        <v>4.8626406132698946E-2</v>
      </c>
      <c r="BL266" s="16">
        <f t="shared" si="374"/>
        <v>5.9897935933716919</v>
      </c>
    </row>
    <row r="267" spans="1:64" x14ac:dyDescent="0.25">
      <c r="A267" s="10">
        <v>44257</v>
      </c>
      <c r="B267" s="11">
        <v>-3</v>
      </c>
      <c r="C267" s="11">
        <v>13</v>
      </c>
      <c r="D267" s="11">
        <v>-12</v>
      </c>
      <c r="E267" s="11">
        <v>-63</v>
      </c>
      <c r="F267" s="11">
        <v>-25</v>
      </c>
      <c r="G267" s="11">
        <v>11</v>
      </c>
      <c r="H267" s="39">
        <v>2.1391443095126101E-2</v>
      </c>
      <c r="J267" s="15">
        <f t="shared" si="441"/>
        <v>44257</v>
      </c>
      <c r="K267" s="16">
        <f t="shared" si="442"/>
        <v>0.51249999999999996</v>
      </c>
      <c r="L267" s="16">
        <f t="shared" si="443"/>
        <v>0.47643979057591623</v>
      </c>
      <c r="M267" s="16">
        <f t="shared" si="444"/>
        <v>0.28155339805825241</v>
      </c>
      <c r="N267" s="16">
        <f t="shared" si="445"/>
        <v>0.27777777777777779</v>
      </c>
      <c r="O267" s="16">
        <f t="shared" si="446"/>
        <v>0.46268656716417911</v>
      </c>
      <c r="P267" s="16">
        <f t="shared" si="447"/>
        <v>0.44444444444444442</v>
      </c>
      <c r="Q267" s="16">
        <f t="shared" si="448"/>
        <v>2.9143263853847336E-2</v>
      </c>
      <c r="R267" s="19">
        <v>256</v>
      </c>
      <c r="S267" s="15">
        <f t="shared" si="449"/>
        <v>44257</v>
      </c>
      <c r="T267" s="16">
        <f t="shared" si="450"/>
        <v>0.41749999999999998</v>
      </c>
      <c r="U267" s="16">
        <f t="shared" si="451"/>
        <v>0.40680628272251312</v>
      </c>
      <c r="V267" s="16">
        <f t="shared" si="452"/>
        <v>0.23786407766990286</v>
      </c>
      <c r="W267" s="16">
        <f t="shared" si="453"/>
        <v>0.26250000000000001</v>
      </c>
      <c r="X267" s="16">
        <f t="shared" si="454"/>
        <v>0.38955223880597012</v>
      </c>
      <c r="Y267" s="16">
        <f t="shared" si="455"/>
        <v>0.48888888888888893</v>
      </c>
      <c r="Z267" s="16">
        <f t="shared" si="456"/>
        <v>4.0464890278920265E-2</v>
      </c>
      <c r="AB267" s="15">
        <f t="shared" si="457"/>
        <v>44257</v>
      </c>
      <c r="AC267" s="16">
        <f t="shared" si="458"/>
        <v>10.317586359983087</v>
      </c>
      <c r="AD267" s="16">
        <f t="shared" si="459"/>
        <v>10.053314859337066</v>
      </c>
      <c r="AE267" s="16">
        <f t="shared" si="460"/>
        <v>5.8782830258609522</v>
      </c>
      <c r="AF267" s="16">
        <f t="shared" si="461"/>
        <v>6.4871051963965529</v>
      </c>
      <c r="AG267" s="16">
        <f t="shared" si="462"/>
        <v>9.626919438575694</v>
      </c>
      <c r="AH267" s="16">
        <f t="shared" si="463"/>
        <v>12.081804386939613</v>
      </c>
      <c r="AJ267" s="15">
        <f t="shared" si="351"/>
        <v>44266</v>
      </c>
      <c r="AK267" s="16">
        <f t="shared" ref="AK267" si="471">Y276</f>
        <v>0.46296296296296297</v>
      </c>
      <c r="AL267" s="16">
        <f t="shared" si="353"/>
        <v>4.8720760322468262E-2</v>
      </c>
      <c r="AM267" s="16">
        <f t="shared" si="354"/>
        <v>9.5023755766278768</v>
      </c>
      <c r="AO267" s="15">
        <f t="shared" si="355"/>
        <v>44266</v>
      </c>
      <c r="AP267" s="16">
        <f t="shared" si="356"/>
        <v>0.43134328358208951</v>
      </c>
      <c r="AQ267" s="16">
        <f t="shared" si="357"/>
        <v>4.8720760322468262E-2</v>
      </c>
      <c r="AR267" s="16">
        <f t="shared" si="358"/>
        <v>8.8533775073943062</v>
      </c>
      <c r="AT267" s="15">
        <f t="shared" si="359"/>
        <v>44266</v>
      </c>
      <c r="AU267" s="16">
        <f t="shared" si="360"/>
        <v>0.47812499999999991</v>
      </c>
      <c r="AV267" s="16">
        <f t="shared" si="361"/>
        <v>4.8720760322468262E-2</v>
      </c>
      <c r="AW267" s="16">
        <f t="shared" si="362"/>
        <v>9.8135783767624378</v>
      </c>
      <c r="AY267" s="15">
        <f t="shared" si="363"/>
        <v>44266</v>
      </c>
      <c r="AZ267" s="16">
        <f t="shared" si="364"/>
        <v>0.44083769633507847</v>
      </c>
      <c r="BA267" s="16">
        <f t="shared" si="365"/>
        <v>4.8720760322468262E-2</v>
      </c>
      <c r="BB267" s="16">
        <f t="shared" si="366"/>
        <v>9.0482515752485089</v>
      </c>
      <c r="BD267" s="15">
        <f t="shared" si="367"/>
        <v>44266</v>
      </c>
      <c r="BE267" s="16">
        <f t="shared" si="368"/>
        <v>0.30972222222222223</v>
      </c>
      <c r="BF267" s="16">
        <f t="shared" si="369"/>
        <v>4.8720760322468262E-2</v>
      </c>
      <c r="BG267" s="16">
        <f t="shared" si="370"/>
        <v>6.3570892607640506</v>
      </c>
      <c r="BI267" s="15">
        <f t="shared" si="371"/>
        <v>44266</v>
      </c>
      <c r="BJ267" s="16">
        <f t="shared" si="372"/>
        <v>0.28543689320388343</v>
      </c>
      <c r="BK267" s="16">
        <f t="shared" si="373"/>
        <v>4.8720760322468262E-2</v>
      </c>
      <c r="BL267" s="16">
        <f t="shared" si="374"/>
        <v>5.8586296953221026</v>
      </c>
    </row>
    <row r="268" spans="1:64" x14ac:dyDescent="0.25">
      <c r="A268" s="10">
        <v>44258</v>
      </c>
      <c r="B268" s="11">
        <v>0</v>
      </c>
      <c r="C268" s="11">
        <v>17</v>
      </c>
      <c r="D268" s="11">
        <v>-13</v>
      </c>
      <c r="E268" s="11">
        <v>-63</v>
      </c>
      <c r="F268" s="11">
        <v>-24</v>
      </c>
      <c r="G268" s="11">
        <v>11</v>
      </c>
      <c r="H268" s="39">
        <v>1.9587214722064799E-2</v>
      </c>
      <c r="J268" s="15">
        <f t="shared" si="441"/>
        <v>44258</v>
      </c>
      <c r="K268" s="16">
        <f t="shared" si="442"/>
        <v>0.53125</v>
      </c>
      <c r="L268" s="16">
        <f t="shared" si="443"/>
        <v>0.49738219895287961</v>
      </c>
      <c r="M268" s="16">
        <f t="shared" si="444"/>
        <v>0.27184466019417475</v>
      </c>
      <c r="N268" s="16">
        <f t="shared" si="445"/>
        <v>0.27777777777777779</v>
      </c>
      <c r="O268" s="16">
        <f t="shared" si="446"/>
        <v>0.47761194029850745</v>
      </c>
      <c r="P268" s="16">
        <f t="shared" si="447"/>
        <v>0.44444444444444442</v>
      </c>
      <c r="Q268" s="16">
        <f t="shared" si="448"/>
        <v>2.6685220079292291E-2</v>
      </c>
      <c r="R268" s="19">
        <v>257</v>
      </c>
      <c r="S268" s="15">
        <f t="shared" si="449"/>
        <v>44258</v>
      </c>
      <c r="T268" s="16">
        <f t="shared" si="450"/>
        <v>0.45999999999999996</v>
      </c>
      <c r="U268" s="16">
        <f t="shared" si="451"/>
        <v>0.44293193717277496</v>
      </c>
      <c r="V268" s="16">
        <f t="shared" si="452"/>
        <v>0.24757281553398053</v>
      </c>
      <c r="W268" s="16">
        <f t="shared" si="453"/>
        <v>0.27222222222222225</v>
      </c>
      <c r="X268" s="16">
        <f t="shared" si="454"/>
        <v>0.41641791044776111</v>
      </c>
      <c r="Y268" s="16">
        <f t="shared" si="455"/>
        <v>0.46296296296296297</v>
      </c>
      <c r="Z268" s="16">
        <f t="shared" si="456"/>
        <v>4.0241367033165214E-2</v>
      </c>
      <c r="AB268" s="15">
        <f t="shared" si="457"/>
        <v>44258</v>
      </c>
      <c r="AC268" s="16">
        <f t="shared" si="458"/>
        <v>11.431023196127697</v>
      </c>
      <c r="AD268" s="16">
        <f t="shared" si="459"/>
        <v>11.006880974190798</v>
      </c>
      <c r="AE268" s="16">
        <f t="shared" si="460"/>
        <v>6.1521969502164673</v>
      </c>
      <c r="AF268" s="16">
        <f t="shared" si="461"/>
        <v>6.7647359493992427</v>
      </c>
      <c r="AG268" s="16">
        <f t="shared" si="462"/>
        <v>10.348006073068225</v>
      </c>
      <c r="AH268" s="16">
        <f t="shared" si="463"/>
        <v>11.504652975168778</v>
      </c>
      <c r="AJ268" s="15">
        <f t="shared" si="351"/>
        <v>44267</v>
      </c>
      <c r="AK268" s="16">
        <f t="shared" ref="AK268" si="472">Y277</f>
        <v>0.47037037037037033</v>
      </c>
      <c r="AL268" s="16">
        <f t="shared" si="353"/>
        <v>4.8362763172086508E-2</v>
      </c>
      <c r="AM268" s="16">
        <f t="shared" si="354"/>
        <v>9.7258787447002941</v>
      </c>
      <c r="AO268" s="15">
        <f t="shared" si="355"/>
        <v>44267</v>
      </c>
      <c r="AP268" s="16">
        <f t="shared" si="356"/>
        <v>0.43582089552238806</v>
      </c>
      <c r="AQ268" s="16">
        <f t="shared" si="357"/>
        <v>4.8362763172086508E-2</v>
      </c>
      <c r="AR268" s="16">
        <f t="shared" si="358"/>
        <v>9.0114970059016475</v>
      </c>
      <c r="AT268" s="15">
        <f t="shared" si="359"/>
        <v>44267</v>
      </c>
      <c r="AU268" s="16">
        <f t="shared" si="360"/>
        <v>0.47249999999999998</v>
      </c>
      <c r="AV268" s="16">
        <f t="shared" si="361"/>
        <v>4.8362763172086508E-2</v>
      </c>
      <c r="AW268" s="16">
        <f t="shared" si="362"/>
        <v>9.7699132350798426</v>
      </c>
      <c r="AY268" s="15">
        <f t="shared" si="363"/>
        <v>44267</v>
      </c>
      <c r="AZ268" s="16">
        <f t="shared" si="364"/>
        <v>0.43717277486910994</v>
      </c>
      <c r="BA268" s="16">
        <f t="shared" si="365"/>
        <v>4.8362763172086508E-2</v>
      </c>
      <c r="BB268" s="16">
        <f t="shared" si="366"/>
        <v>9.0394499030905777</v>
      </c>
      <c r="BD268" s="15">
        <f t="shared" si="367"/>
        <v>44267</v>
      </c>
      <c r="BE268" s="16">
        <f t="shared" si="368"/>
        <v>0.30833333333333335</v>
      </c>
      <c r="BF268" s="16">
        <f t="shared" si="369"/>
        <v>4.8362763172086508E-2</v>
      </c>
      <c r="BG268" s="16">
        <f t="shared" si="370"/>
        <v>6.3754283897346422</v>
      </c>
      <c r="BI268" s="15">
        <f t="shared" si="371"/>
        <v>44267</v>
      </c>
      <c r="BJ268" s="16">
        <f t="shared" si="372"/>
        <v>0.27961165048543685</v>
      </c>
      <c r="BK268" s="16">
        <f t="shared" si="373"/>
        <v>4.8362763172086508E-2</v>
      </c>
      <c r="BL268" s="16">
        <f t="shared" si="374"/>
        <v>5.7815482852067488</v>
      </c>
    </row>
    <row r="269" spans="1:64" x14ac:dyDescent="0.25">
      <c r="A269" s="10">
        <v>44259</v>
      </c>
      <c r="B269" s="11">
        <v>2</v>
      </c>
      <c r="C269" s="11">
        <v>15</v>
      </c>
      <c r="D269" s="11">
        <v>-8</v>
      </c>
      <c r="E269" s="11">
        <v>-63</v>
      </c>
      <c r="F269" s="11">
        <v>-25</v>
      </c>
      <c r="G269" s="11">
        <v>11</v>
      </c>
      <c r="H269" s="39">
        <v>2.3197282827073801E-2</v>
      </c>
      <c r="J269" s="15">
        <f t="shared" si="441"/>
        <v>44259</v>
      </c>
      <c r="K269" s="16">
        <f t="shared" si="442"/>
        <v>0.54374999999999996</v>
      </c>
      <c r="L269" s="16">
        <f t="shared" si="443"/>
        <v>0.48691099476439792</v>
      </c>
      <c r="M269" s="16">
        <f t="shared" si="444"/>
        <v>0.32038834951456313</v>
      </c>
      <c r="N269" s="16">
        <f t="shared" si="445"/>
        <v>0.27777777777777779</v>
      </c>
      <c r="O269" s="16">
        <f t="shared" si="446"/>
        <v>0.46268656716417911</v>
      </c>
      <c r="P269" s="16">
        <f t="shared" si="447"/>
        <v>0.44444444444444442</v>
      </c>
      <c r="Q269" s="16">
        <f t="shared" si="448"/>
        <v>3.1603502910739371E-2</v>
      </c>
      <c r="R269" s="19">
        <v>258</v>
      </c>
      <c r="S269" s="15">
        <f t="shared" si="449"/>
        <v>44259</v>
      </c>
      <c r="T269" s="16">
        <f t="shared" si="450"/>
        <v>0.46124999999999999</v>
      </c>
      <c r="U269" s="16">
        <f t="shared" si="451"/>
        <v>0.44188481675392666</v>
      </c>
      <c r="V269" s="16">
        <f t="shared" si="452"/>
        <v>0.24757281553398053</v>
      </c>
      <c r="W269" s="16">
        <f t="shared" si="453"/>
        <v>0.26944444444444443</v>
      </c>
      <c r="X269" s="16">
        <f t="shared" si="454"/>
        <v>0.41492537313432837</v>
      </c>
      <c r="Y269" s="16">
        <f t="shared" si="455"/>
        <v>0.46296296296296297</v>
      </c>
      <c r="Z269" s="16">
        <f t="shared" si="456"/>
        <v>3.9365224244420884E-2</v>
      </c>
      <c r="AB269" s="15">
        <f t="shared" si="457"/>
        <v>44259</v>
      </c>
      <c r="AC269" s="16">
        <f t="shared" si="458"/>
        <v>11.717194779231356</v>
      </c>
      <c r="AD269" s="16">
        <f t="shared" si="459"/>
        <v>11.225258466971738</v>
      </c>
      <c r="AE269" s="16">
        <f t="shared" si="460"/>
        <v>6.2891249900365622</v>
      </c>
      <c r="AF269" s="16">
        <f t="shared" si="461"/>
        <v>6.8447328731432791</v>
      </c>
      <c r="AG269" s="16">
        <f t="shared" si="462"/>
        <v>10.540404153626396</v>
      </c>
      <c r="AH269" s="16">
        <f t="shared" si="463"/>
        <v>11.760709404026255</v>
      </c>
      <c r="AJ269" s="15">
        <f t="shared" ref="AJ269:AJ332" si="473">$S278</f>
        <v>44268</v>
      </c>
      <c r="AK269" s="16">
        <f t="shared" ref="AK269" si="474">Y278</f>
        <v>0.46296296296296297</v>
      </c>
      <c r="AL269" s="16">
        <f t="shared" ref="AL269:AL332" si="475">$Z278</f>
        <v>4.99574710357365E-2</v>
      </c>
      <c r="AM269" s="16">
        <f t="shared" ref="AM269:AM332" si="476">AH278</f>
        <v>9.2671416980212573</v>
      </c>
      <c r="AO269" s="15">
        <f t="shared" ref="AO269:AO332" si="477">$S278</f>
        <v>44268</v>
      </c>
      <c r="AP269" s="16">
        <f t="shared" ref="AP269:AP332" si="478">X278</f>
        <v>0.44477611940298517</v>
      </c>
      <c r="AQ269" s="16">
        <f t="shared" ref="AQ269:AQ332" si="479">$Z278</f>
        <v>4.99574710357365E-2</v>
      </c>
      <c r="AR269" s="16">
        <f t="shared" ref="AR269:AR332" si="480">AG278</f>
        <v>8.9030951763915294</v>
      </c>
      <c r="AT269" s="15">
        <f t="shared" ref="AT269:AT332" si="481">$S278</f>
        <v>44268</v>
      </c>
      <c r="AU269" s="16">
        <f t="shared" ref="AU269:AU332" si="482">T278</f>
        <v>0.46750000000000008</v>
      </c>
      <c r="AV269" s="16">
        <f t="shared" ref="AV269:AV332" si="483">$Z278</f>
        <v>4.99574710357365E-2</v>
      </c>
      <c r="AW269" s="16">
        <f t="shared" ref="AW269:AW332" si="484">AC278</f>
        <v>9.3579596866618679</v>
      </c>
      <c r="AY269" s="15">
        <f t="shared" ref="AY269:AY332" si="485">$S278</f>
        <v>44268</v>
      </c>
      <c r="AZ269" s="16">
        <f t="shared" ref="AZ269:AZ332" si="486">U278</f>
        <v>0.43036649214659689</v>
      </c>
      <c r="BA269" s="16">
        <f t="shared" ref="BA269:BA332" si="487">$Z278</f>
        <v>4.99574710357365E-2</v>
      </c>
      <c r="BB269" s="16">
        <f t="shared" ref="BB269:BB332" si="488">AD278</f>
        <v>8.6146572919741917</v>
      </c>
      <c r="BD269" s="15">
        <f t="shared" ref="BD269:BD332" si="489">$S278</f>
        <v>44268</v>
      </c>
      <c r="BE269" s="16">
        <f t="shared" ref="BE269:BE332" si="490">W278</f>
        <v>0.31527777777777782</v>
      </c>
      <c r="BF269" s="16">
        <f t="shared" ref="BF269:BF332" si="491">$Z278</f>
        <v>4.99574710357365E-2</v>
      </c>
      <c r="BG269" s="16">
        <f t="shared" ref="BG269:BG332" si="492">AF278</f>
        <v>6.3109234963524772</v>
      </c>
      <c r="BI269" s="15">
        <f t="shared" ref="BI269:BI332" si="493">$S278</f>
        <v>44268</v>
      </c>
      <c r="BJ269" s="16">
        <f t="shared" ref="BJ269:BJ332" si="494">V278</f>
        <v>0.28640776699029125</v>
      </c>
      <c r="BK269" s="16">
        <f t="shared" ref="BK269:BK332" si="495">$Z278</f>
        <v>4.99574710357365E-2</v>
      </c>
      <c r="BL269" s="16">
        <f t="shared" ref="BL269:BL332" si="496">AE278</f>
        <v>5.73303173784383</v>
      </c>
    </row>
    <row r="270" spans="1:64" x14ac:dyDescent="0.25">
      <c r="A270" s="10">
        <v>44260</v>
      </c>
      <c r="B270" s="11">
        <v>-7</v>
      </c>
      <c r="C270" s="11">
        <v>3</v>
      </c>
      <c r="D270" s="11">
        <v>-10</v>
      </c>
      <c r="E270" s="11">
        <v>-59</v>
      </c>
      <c r="F270" s="11">
        <v>-20</v>
      </c>
      <c r="G270" s="11">
        <v>12</v>
      </c>
      <c r="H270" s="39">
        <v>3.3275480379295397E-2</v>
      </c>
      <c r="J270" s="15">
        <f t="shared" si="441"/>
        <v>44260</v>
      </c>
      <c r="K270" s="16">
        <f t="shared" si="442"/>
        <v>0.48749999999999999</v>
      </c>
      <c r="L270" s="16">
        <f t="shared" si="443"/>
        <v>0.42408376963350786</v>
      </c>
      <c r="M270" s="16">
        <f t="shared" si="444"/>
        <v>0.30097087378640774</v>
      </c>
      <c r="N270" s="16">
        <f t="shared" si="445"/>
        <v>0.33333333333333331</v>
      </c>
      <c r="O270" s="16">
        <f t="shared" si="446"/>
        <v>0.53731343283582089</v>
      </c>
      <c r="P270" s="16">
        <f t="shared" si="447"/>
        <v>0.48148148148148145</v>
      </c>
      <c r="Q270" s="16">
        <f t="shared" si="448"/>
        <v>4.533383279682885E-2</v>
      </c>
      <c r="R270" s="19">
        <v>259</v>
      </c>
      <c r="S270" s="15">
        <f t="shared" si="449"/>
        <v>44260</v>
      </c>
      <c r="T270" s="16">
        <f t="shared" si="450"/>
        <v>0.46312499999999995</v>
      </c>
      <c r="U270" s="16">
        <f t="shared" si="451"/>
        <v>0.43874345549738225</v>
      </c>
      <c r="V270" s="16">
        <f t="shared" si="452"/>
        <v>0.25436893203883487</v>
      </c>
      <c r="W270" s="16">
        <f t="shared" si="453"/>
        <v>0.27916666666666667</v>
      </c>
      <c r="X270" s="16">
        <f t="shared" si="454"/>
        <v>0.42388059701492536</v>
      </c>
      <c r="Y270" s="16">
        <f t="shared" si="455"/>
        <v>0.46666666666666667</v>
      </c>
      <c r="Z270" s="16">
        <f t="shared" si="456"/>
        <v>4.0701810568208999E-2</v>
      </c>
      <c r="AB270" s="15">
        <f t="shared" si="457"/>
        <v>44260</v>
      </c>
      <c r="AC270" s="16">
        <f t="shared" si="458"/>
        <v>11.378486448996778</v>
      </c>
      <c r="AD270" s="16">
        <f t="shared" si="459"/>
        <v>10.779457949717647</v>
      </c>
      <c r="AE270" s="16">
        <f t="shared" si="460"/>
        <v>6.2495728933865919</v>
      </c>
      <c r="AF270" s="16">
        <f t="shared" si="461"/>
        <v>6.8588267393862727</v>
      </c>
      <c r="AG270" s="16">
        <f t="shared" si="462"/>
        <v>10.414293396225625</v>
      </c>
      <c r="AH270" s="16">
        <f t="shared" si="463"/>
        <v>11.46550141509347</v>
      </c>
      <c r="AJ270" s="15">
        <f t="shared" si="473"/>
        <v>44269</v>
      </c>
      <c r="AK270" s="16">
        <f t="shared" ref="AK270" si="497">Y279</f>
        <v>0.47037037037037033</v>
      </c>
      <c r="AL270" s="16">
        <f t="shared" si="475"/>
        <v>5.0816495495836542E-2</v>
      </c>
      <c r="AM270" s="16">
        <f t="shared" si="476"/>
        <v>9.2562536196323961</v>
      </c>
      <c r="AO270" s="15">
        <f t="shared" si="477"/>
        <v>44269</v>
      </c>
      <c r="AP270" s="16">
        <f t="shared" si="478"/>
        <v>0.42985074626865671</v>
      </c>
      <c r="AQ270" s="16">
        <f t="shared" si="479"/>
        <v>5.0816495495836542E-2</v>
      </c>
      <c r="AR270" s="16">
        <f t="shared" si="480"/>
        <v>8.4588821419980622</v>
      </c>
      <c r="AT270" s="15">
        <f t="shared" si="481"/>
        <v>44269</v>
      </c>
      <c r="AU270" s="16">
        <f t="shared" si="482"/>
        <v>0.43374999999999997</v>
      </c>
      <c r="AV270" s="16">
        <f t="shared" si="483"/>
        <v>5.0816495495836542E-2</v>
      </c>
      <c r="AW270" s="16">
        <f t="shared" si="484"/>
        <v>8.5356141892062904</v>
      </c>
      <c r="AY270" s="15">
        <f t="shared" si="485"/>
        <v>44269</v>
      </c>
      <c r="AZ270" s="16">
        <f t="shared" si="486"/>
        <v>0.40994764397905764</v>
      </c>
      <c r="BA270" s="16">
        <f t="shared" si="487"/>
        <v>5.0816495495836542E-2</v>
      </c>
      <c r="BB270" s="16">
        <f t="shared" si="488"/>
        <v>8.0672159695200776</v>
      </c>
      <c r="BD270" s="15">
        <f t="shared" si="489"/>
        <v>44269</v>
      </c>
      <c r="BE270" s="16">
        <f t="shared" si="490"/>
        <v>0.31388888888888888</v>
      </c>
      <c r="BF270" s="16">
        <f t="shared" si="491"/>
        <v>5.0816495495836542E-2</v>
      </c>
      <c r="BG270" s="16">
        <f t="shared" si="492"/>
        <v>6.1769094036523278</v>
      </c>
      <c r="BI270" s="15">
        <f t="shared" si="493"/>
        <v>44269</v>
      </c>
      <c r="BJ270" s="16">
        <f t="shared" si="494"/>
        <v>0.28543689320388343</v>
      </c>
      <c r="BK270" s="16">
        <f t="shared" si="495"/>
        <v>5.0816495495836542E-2</v>
      </c>
      <c r="BL270" s="16">
        <f t="shared" si="496"/>
        <v>5.617012555052515</v>
      </c>
    </row>
    <row r="271" spans="1:64" x14ac:dyDescent="0.25">
      <c r="A271" s="10">
        <v>44261</v>
      </c>
      <c r="B271" s="11">
        <v>-7</v>
      </c>
      <c r="C271" s="11">
        <v>13</v>
      </c>
      <c r="D271" s="11">
        <v>3</v>
      </c>
      <c r="E271" s="11">
        <v>-58</v>
      </c>
      <c r="F271" s="11">
        <v>-17</v>
      </c>
      <c r="G271" s="11">
        <v>9</v>
      </c>
      <c r="H271" s="39">
        <v>2.6366008723777101E-2</v>
      </c>
      <c r="J271" s="15">
        <f t="shared" si="441"/>
        <v>44261</v>
      </c>
      <c r="K271" s="16">
        <f t="shared" si="442"/>
        <v>0.48749999999999999</v>
      </c>
      <c r="L271" s="16">
        <f t="shared" si="443"/>
        <v>0.47643979057591623</v>
      </c>
      <c r="M271" s="16">
        <f t="shared" si="444"/>
        <v>0.42718446601941745</v>
      </c>
      <c r="N271" s="16">
        <f t="shared" si="445"/>
        <v>0.34722222222222221</v>
      </c>
      <c r="O271" s="16">
        <f t="shared" si="446"/>
        <v>0.58208955223880599</v>
      </c>
      <c r="P271" s="16">
        <f t="shared" si="447"/>
        <v>0.37037037037037035</v>
      </c>
      <c r="Q271" s="16">
        <f t="shared" si="448"/>
        <v>3.5920510158800351E-2</v>
      </c>
      <c r="R271" s="19">
        <v>260</v>
      </c>
      <c r="S271" s="15">
        <f t="shared" si="449"/>
        <v>44261</v>
      </c>
      <c r="T271" s="16">
        <f t="shared" si="450"/>
        <v>0.46375</v>
      </c>
      <c r="U271" s="16">
        <f t="shared" si="451"/>
        <v>0.43979057591623033</v>
      </c>
      <c r="V271" s="16">
        <f t="shared" si="452"/>
        <v>0.27961165048543679</v>
      </c>
      <c r="W271" s="16">
        <f t="shared" si="453"/>
        <v>0.28472222222222221</v>
      </c>
      <c r="X271" s="16">
        <f t="shared" si="454"/>
        <v>0.43880597014925371</v>
      </c>
      <c r="Y271" s="16">
        <f t="shared" si="455"/>
        <v>0.4555555555555556</v>
      </c>
      <c r="Z271" s="16">
        <f t="shared" si="456"/>
        <v>3.8911687616488902E-2</v>
      </c>
      <c r="AB271" s="15">
        <f t="shared" si="457"/>
        <v>44261</v>
      </c>
      <c r="AC271" s="16">
        <f t="shared" si="458"/>
        <v>11.918013029162093</v>
      </c>
      <c r="AD271" s="16">
        <f t="shared" si="459"/>
        <v>11.302274531261096</v>
      </c>
      <c r="AE271" s="16">
        <f t="shared" si="460"/>
        <v>7.1858011721637798</v>
      </c>
      <c r="AF271" s="16">
        <f t="shared" si="461"/>
        <v>7.3171388768440524</v>
      </c>
      <c r="AG271" s="16">
        <f t="shared" si="462"/>
        <v>11.276970931564245</v>
      </c>
      <c r="AH271" s="16">
        <f t="shared" si="463"/>
        <v>11.707422202950484</v>
      </c>
      <c r="AJ271" s="15">
        <f t="shared" si="473"/>
        <v>44270</v>
      </c>
      <c r="AK271" s="16">
        <f t="shared" ref="AK271" si="498">Y280</f>
        <v>0.46296296296296297</v>
      </c>
      <c r="AL271" s="16">
        <f t="shared" si="475"/>
        <v>4.933421165649348E-2</v>
      </c>
      <c r="AM271" s="16">
        <f t="shared" si="476"/>
        <v>9.3842173092073065</v>
      </c>
      <c r="AO271" s="15">
        <f t="shared" si="477"/>
        <v>44270</v>
      </c>
      <c r="AP271" s="16">
        <f t="shared" si="478"/>
        <v>0.42686567164179107</v>
      </c>
      <c r="AQ271" s="16">
        <f t="shared" si="479"/>
        <v>4.933421165649348E-2</v>
      </c>
      <c r="AR271" s="16">
        <f t="shared" si="480"/>
        <v>8.6525284849789639</v>
      </c>
      <c r="AT271" s="15">
        <f t="shared" si="481"/>
        <v>44270</v>
      </c>
      <c r="AU271" s="16">
        <f t="shared" si="482"/>
        <v>0.44062499999999999</v>
      </c>
      <c r="AV271" s="16">
        <f t="shared" si="483"/>
        <v>4.933421165649348E-2</v>
      </c>
      <c r="AW271" s="16">
        <f t="shared" si="484"/>
        <v>8.9314288240380542</v>
      </c>
      <c r="AY271" s="15">
        <f t="shared" si="485"/>
        <v>44270</v>
      </c>
      <c r="AZ271" s="16">
        <f t="shared" si="486"/>
        <v>0.41832460732984289</v>
      </c>
      <c r="BA271" s="16">
        <f t="shared" si="487"/>
        <v>4.933421165649348E-2</v>
      </c>
      <c r="BB271" s="16">
        <f t="shared" si="488"/>
        <v>8.4794018852996516</v>
      </c>
      <c r="BD271" s="15">
        <f t="shared" si="489"/>
        <v>44270</v>
      </c>
      <c r="BE271" s="16">
        <f t="shared" si="490"/>
        <v>0.31111111111111106</v>
      </c>
      <c r="BF271" s="16">
        <f t="shared" si="491"/>
        <v>4.933421165649348E-2</v>
      </c>
      <c r="BG271" s="16">
        <f t="shared" si="492"/>
        <v>6.3061940317873084</v>
      </c>
      <c r="BI271" s="15">
        <f t="shared" si="493"/>
        <v>44270</v>
      </c>
      <c r="BJ271" s="16">
        <f t="shared" si="494"/>
        <v>0.28543689320388343</v>
      </c>
      <c r="BK271" s="16">
        <f t="shared" si="495"/>
        <v>4.933421165649348E-2</v>
      </c>
      <c r="BL271" s="16">
        <f t="shared" si="496"/>
        <v>5.7857799612029188</v>
      </c>
    </row>
    <row r="272" spans="1:64" x14ac:dyDescent="0.25">
      <c r="A272" s="10">
        <v>44262</v>
      </c>
      <c r="B272" s="11">
        <v>-64</v>
      </c>
      <c r="C272" s="11">
        <v>-43</v>
      </c>
      <c r="D272" s="11">
        <v>-15</v>
      </c>
      <c r="E272" s="11">
        <v>-65</v>
      </c>
      <c r="F272" s="11">
        <v>-40</v>
      </c>
      <c r="G272" s="11">
        <v>14</v>
      </c>
      <c r="H272" s="39">
        <v>6.6520610452540499E-2</v>
      </c>
      <c r="J272" s="15">
        <f t="shared" si="441"/>
        <v>44262</v>
      </c>
      <c r="K272" s="16">
        <f t="shared" si="442"/>
        <v>0.13125000000000001</v>
      </c>
      <c r="L272" s="16">
        <f t="shared" si="443"/>
        <v>0.18324607329842932</v>
      </c>
      <c r="M272" s="16">
        <f t="shared" si="444"/>
        <v>0.25242718446601942</v>
      </c>
      <c r="N272" s="16">
        <f t="shared" si="445"/>
        <v>0.25</v>
      </c>
      <c r="O272" s="16">
        <f t="shared" si="446"/>
        <v>0.23880597014925373</v>
      </c>
      <c r="P272" s="16">
        <f t="shared" si="447"/>
        <v>0.55555555555555558</v>
      </c>
      <c r="Q272" s="16">
        <f t="shared" si="448"/>
        <v>9.0626316958442421E-2</v>
      </c>
      <c r="R272" s="19">
        <v>261</v>
      </c>
      <c r="S272" s="15">
        <f t="shared" si="449"/>
        <v>44262</v>
      </c>
      <c r="T272" s="16">
        <f t="shared" si="450"/>
        <v>0.42937499999999995</v>
      </c>
      <c r="U272" s="16">
        <f t="shared" si="451"/>
        <v>0.41204188481675397</v>
      </c>
      <c r="V272" s="16">
        <f t="shared" si="452"/>
        <v>0.2805825242718446</v>
      </c>
      <c r="W272" s="16">
        <f t="shared" si="453"/>
        <v>0.28472222222222221</v>
      </c>
      <c r="X272" s="16">
        <f t="shared" si="454"/>
        <v>0.4492537313432835</v>
      </c>
      <c r="Y272" s="16">
        <f t="shared" si="455"/>
        <v>0.4555555555555556</v>
      </c>
      <c r="Z272" s="16">
        <f t="shared" si="456"/>
        <v>4.2542952983343776E-2</v>
      </c>
      <c r="AB272" s="15">
        <f t="shared" si="457"/>
        <v>44262</v>
      </c>
      <c r="AC272" s="16">
        <f t="shared" si="458"/>
        <v>10.09274086281944</v>
      </c>
      <c r="AD272" s="16">
        <f t="shared" si="459"/>
        <v>9.6853146272679922</v>
      </c>
      <c r="AE272" s="16">
        <f t="shared" si="460"/>
        <v>6.5952761760965908</v>
      </c>
      <c r="AF272" s="16">
        <f t="shared" si="461"/>
        <v>6.6925824903056297</v>
      </c>
      <c r="AG272" s="16">
        <f t="shared" si="462"/>
        <v>10.560003475056686</v>
      </c>
      <c r="AH272" s="16">
        <f t="shared" si="463"/>
        <v>10.708131984489009</v>
      </c>
      <c r="AJ272" s="15">
        <f t="shared" si="473"/>
        <v>44271</v>
      </c>
      <c r="AK272" s="16">
        <f t="shared" ref="AK272" si="499">Y281</f>
        <v>0.47037037037037033</v>
      </c>
      <c r="AL272" s="16">
        <f t="shared" si="475"/>
        <v>4.7129229556265056E-2</v>
      </c>
      <c r="AM272" s="16">
        <f t="shared" si="476"/>
        <v>9.9804383563881611</v>
      </c>
      <c r="AO272" s="15">
        <f t="shared" si="477"/>
        <v>44271</v>
      </c>
      <c r="AP272" s="16">
        <f t="shared" si="478"/>
        <v>0.41492537313432837</v>
      </c>
      <c r="AQ272" s="16">
        <f t="shared" si="479"/>
        <v>4.7129229556265056E-2</v>
      </c>
      <c r="AR272" s="16">
        <f t="shared" si="480"/>
        <v>8.8039922791220526</v>
      </c>
      <c r="AT272" s="15">
        <f t="shared" si="481"/>
        <v>44271</v>
      </c>
      <c r="AU272" s="16">
        <f t="shared" si="482"/>
        <v>0.44124999999999998</v>
      </c>
      <c r="AV272" s="16">
        <f t="shared" si="483"/>
        <v>4.7129229556265056E-2</v>
      </c>
      <c r="AW272" s="16">
        <f t="shared" si="484"/>
        <v>9.3625549187731849</v>
      </c>
      <c r="AY272" s="15">
        <f t="shared" si="485"/>
        <v>44271</v>
      </c>
      <c r="AZ272" s="16">
        <f t="shared" si="486"/>
        <v>0.41623036649214662</v>
      </c>
      <c r="BA272" s="16">
        <f t="shared" si="487"/>
        <v>4.7129229556265056E-2</v>
      </c>
      <c r="BB272" s="16">
        <f t="shared" si="488"/>
        <v>8.8316819606658648</v>
      </c>
      <c r="BD272" s="15">
        <f t="shared" si="489"/>
        <v>44271</v>
      </c>
      <c r="BE272" s="16">
        <f t="shared" si="490"/>
        <v>0.31111111111111117</v>
      </c>
      <c r="BF272" s="16">
        <f t="shared" si="491"/>
        <v>4.7129229556265056E-2</v>
      </c>
      <c r="BG272" s="16">
        <f t="shared" si="492"/>
        <v>6.6012348183984697</v>
      </c>
      <c r="BI272" s="15">
        <f t="shared" si="493"/>
        <v>44271</v>
      </c>
      <c r="BJ272" s="16">
        <f t="shared" si="494"/>
        <v>0.26699029126213591</v>
      </c>
      <c r="BK272" s="16">
        <f t="shared" si="495"/>
        <v>4.7129229556265056E-2</v>
      </c>
      <c r="BL272" s="16">
        <f t="shared" si="496"/>
        <v>5.665068022030586</v>
      </c>
    </row>
    <row r="273" spans="1:64" x14ac:dyDescent="0.25">
      <c r="A273" s="10">
        <v>44263</v>
      </c>
      <c r="B273" s="11">
        <v>7</v>
      </c>
      <c r="C273" s="11">
        <v>20</v>
      </c>
      <c r="D273" s="11">
        <v>-5</v>
      </c>
      <c r="E273" s="11">
        <v>-60</v>
      </c>
      <c r="F273" s="11">
        <v>-23</v>
      </c>
      <c r="G273" s="11">
        <v>9</v>
      </c>
      <c r="H273" s="39">
        <v>6.0848615497675902E-2</v>
      </c>
      <c r="J273" s="15">
        <f t="shared" si="441"/>
        <v>44263</v>
      </c>
      <c r="K273" s="16">
        <f t="shared" si="442"/>
        <v>0.57499999999999996</v>
      </c>
      <c r="L273" s="16">
        <f t="shared" si="443"/>
        <v>0.51308900523560208</v>
      </c>
      <c r="M273" s="16">
        <f t="shared" si="444"/>
        <v>0.34951456310679613</v>
      </c>
      <c r="N273" s="16">
        <f t="shared" si="445"/>
        <v>0.31944444444444442</v>
      </c>
      <c r="O273" s="16">
        <f t="shared" si="446"/>
        <v>0.4925373134328358</v>
      </c>
      <c r="P273" s="16">
        <f t="shared" si="447"/>
        <v>0.37037037037037035</v>
      </c>
      <c r="Q273" s="16">
        <f t="shared" si="448"/>
        <v>8.2898907226792648E-2</v>
      </c>
      <c r="R273" s="19">
        <v>262</v>
      </c>
      <c r="S273" s="15">
        <f t="shared" si="449"/>
        <v>44263</v>
      </c>
      <c r="T273" s="16">
        <f t="shared" si="450"/>
        <v>0.44124999999999998</v>
      </c>
      <c r="U273" s="16">
        <f t="shared" si="451"/>
        <v>0.41832460732984289</v>
      </c>
      <c r="V273" s="16">
        <f t="shared" si="452"/>
        <v>0.29805825242718442</v>
      </c>
      <c r="W273" s="16">
        <f t="shared" si="453"/>
        <v>0.29444444444444445</v>
      </c>
      <c r="X273" s="16">
        <f t="shared" si="454"/>
        <v>0.44925373134328356</v>
      </c>
      <c r="Y273" s="16">
        <f t="shared" si="455"/>
        <v>0.44444444444444448</v>
      </c>
      <c r="Z273" s="16">
        <f t="shared" si="456"/>
        <v>4.6618405991213842E-2</v>
      </c>
      <c r="AB273" s="15">
        <f t="shared" si="457"/>
        <v>44263</v>
      </c>
      <c r="AC273" s="16">
        <f t="shared" si="458"/>
        <v>9.465145592561921</v>
      </c>
      <c r="AD273" s="16">
        <f t="shared" si="459"/>
        <v>8.9733786137750915</v>
      </c>
      <c r="AE273" s="16">
        <f t="shared" si="460"/>
        <v>6.3935745139668523</v>
      </c>
      <c r="AF273" s="16">
        <f t="shared" si="461"/>
        <v>6.3160556047312797</v>
      </c>
      <c r="AG273" s="16">
        <f t="shared" si="462"/>
        <v>9.6368316717640301</v>
      </c>
      <c r="AH273" s="16">
        <f t="shared" si="463"/>
        <v>9.5336688373302341</v>
      </c>
      <c r="AJ273" s="15">
        <f t="shared" si="473"/>
        <v>44272</v>
      </c>
      <c r="AK273" s="16">
        <f t="shared" ref="AK273" si="500">Y282</f>
        <v>0.45925925925925926</v>
      </c>
      <c r="AL273" s="16">
        <f t="shared" si="475"/>
        <v>4.3257271186604364E-2</v>
      </c>
      <c r="AM273" s="16">
        <f t="shared" si="476"/>
        <v>10.616926279933251</v>
      </c>
      <c r="AO273" s="15">
        <f t="shared" si="477"/>
        <v>44272</v>
      </c>
      <c r="AP273" s="16">
        <f t="shared" si="478"/>
        <v>0.43880597014925371</v>
      </c>
      <c r="AQ273" s="16">
        <f t="shared" si="479"/>
        <v>4.3257271186604364E-2</v>
      </c>
      <c r="AR273" s="16">
        <f t="shared" si="480"/>
        <v>10.144097353166844</v>
      </c>
      <c r="AT273" s="15">
        <f t="shared" si="481"/>
        <v>44272</v>
      </c>
      <c r="AU273" s="16">
        <f t="shared" si="482"/>
        <v>0.48125000000000001</v>
      </c>
      <c r="AV273" s="16">
        <f t="shared" si="483"/>
        <v>4.3257271186604364E-2</v>
      </c>
      <c r="AW273" s="16">
        <f t="shared" si="484"/>
        <v>11.125297245958281</v>
      </c>
      <c r="AY273" s="15">
        <f t="shared" si="485"/>
        <v>44272</v>
      </c>
      <c r="AZ273" s="16">
        <f t="shared" si="486"/>
        <v>0.44869109947643981</v>
      </c>
      <c r="BA273" s="16">
        <f t="shared" si="487"/>
        <v>4.3257271186604364E-2</v>
      </c>
      <c r="BB273" s="16">
        <f t="shared" si="488"/>
        <v>10.372616838007747</v>
      </c>
      <c r="BD273" s="15">
        <f t="shared" si="489"/>
        <v>44272</v>
      </c>
      <c r="BE273" s="16">
        <f t="shared" si="490"/>
        <v>0.31527777777777771</v>
      </c>
      <c r="BF273" s="16">
        <f t="shared" si="491"/>
        <v>4.3257271186604364E-2</v>
      </c>
      <c r="BG273" s="16">
        <f t="shared" si="492"/>
        <v>7.2884342708009502</v>
      </c>
      <c r="BI273" s="15">
        <f t="shared" si="493"/>
        <v>44272</v>
      </c>
      <c r="BJ273" s="16">
        <f t="shared" si="494"/>
        <v>0.26893203883495143</v>
      </c>
      <c r="BK273" s="16">
        <f t="shared" si="495"/>
        <v>4.3257271186604364E-2</v>
      </c>
      <c r="BL273" s="16">
        <f t="shared" si="496"/>
        <v>6.2170366150658296</v>
      </c>
    </row>
    <row r="274" spans="1:64" x14ac:dyDescent="0.25">
      <c r="A274" s="10">
        <v>44264</v>
      </c>
      <c r="B274" s="11">
        <v>-5</v>
      </c>
      <c r="C274" s="11">
        <v>9</v>
      </c>
      <c r="D274" s="11">
        <v>-15</v>
      </c>
      <c r="E274" s="11">
        <v>-58</v>
      </c>
      <c r="F274" s="11">
        <v>-25</v>
      </c>
      <c r="G274" s="11">
        <v>11</v>
      </c>
      <c r="H274" s="39">
        <v>3.64702268764837E-2</v>
      </c>
      <c r="J274" s="15">
        <f t="shared" si="441"/>
        <v>44264</v>
      </c>
      <c r="K274" s="16">
        <f t="shared" si="442"/>
        <v>0.5</v>
      </c>
      <c r="L274" s="16">
        <f t="shared" si="443"/>
        <v>0.45549738219895286</v>
      </c>
      <c r="M274" s="16">
        <f t="shared" si="444"/>
        <v>0.25242718446601942</v>
      </c>
      <c r="N274" s="16">
        <f t="shared" si="445"/>
        <v>0.34722222222222221</v>
      </c>
      <c r="O274" s="16">
        <f t="shared" si="446"/>
        <v>0.46268656716417911</v>
      </c>
      <c r="P274" s="16">
        <f t="shared" si="447"/>
        <v>0.44444444444444442</v>
      </c>
      <c r="Q274" s="16">
        <f t="shared" si="448"/>
        <v>4.9686289977940057E-2</v>
      </c>
      <c r="R274" s="19">
        <v>263</v>
      </c>
      <c r="S274" s="15">
        <f t="shared" si="449"/>
        <v>44264</v>
      </c>
      <c r="T274" s="16">
        <f t="shared" si="450"/>
        <v>0.44374999999999992</v>
      </c>
      <c r="U274" s="16">
        <f t="shared" si="451"/>
        <v>0.41623036649214662</v>
      </c>
      <c r="V274" s="16">
        <f t="shared" si="452"/>
        <v>0.29417475728155335</v>
      </c>
      <c r="W274" s="16">
        <f t="shared" si="453"/>
        <v>0.29444444444444445</v>
      </c>
      <c r="X274" s="16">
        <f t="shared" si="454"/>
        <v>0.43731343283582086</v>
      </c>
      <c r="Y274" s="16">
        <f t="shared" si="455"/>
        <v>0.45185185185185184</v>
      </c>
      <c r="Z274" s="16">
        <f t="shared" si="456"/>
        <v>4.8493492656828133E-2</v>
      </c>
      <c r="AB274" s="15">
        <f t="shared" si="457"/>
        <v>44264</v>
      </c>
      <c r="AC274" s="16">
        <f t="shared" si="458"/>
        <v>9.1507123056750519</v>
      </c>
      <c r="AD274" s="16">
        <f t="shared" si="459"/>
        <v>8.5832210403500238</v>
      </c>
      <c r="AE274" s="16">
        <f t="shared" si="460"/>
        <v>6.0662728371273964</v>
      </c>
      <c r="AF274" s="16">
        <f t="shared" si="461"/>
        <v>6.0718341433587204</v>
      </c>
      <c r="AG274" s="16">
        <f t="shared" si="462"/>
        <v>9.0179817719160482</v>
      </c>
      <c r="AH274" s="16">
        <f t="shared" si="463"/>
        <v>9.3177832137077221</v>
      </c>
      <c r="AJ274" s="15">
        <f t="shared" si="473"/>
        <v>44273</v>
      </c>
      <c r="AK274" s="16">
        <f t="shared" ref="AK274" si="501">Y283</f>
        <v>0.47407407407407404</v>
      </c>
      <c r="AL274" s="16">
        <f t="shared" si="475"/>
        <v>4.031796804126643E-2</v>
      </c>
      <c r="AM274" s="16">
        <f t="shared" si="476"/>
        <v>11.758382108663005</v>
      </c>
      <c r="AO274" s="15">
        <f t="shared" si="477"/>
        <v>44273</v>
      </c>
      <c r="AP274" s="16">
        <f t="shared" si="478"/>
        <v>0.41343283582089557</v>
      </c>
      <c r="AQ274" s="16">
        <f t="shared" si="479"/>
        <v>4.031796804126643E-2</v>
      </c>
      <c r="AR274" s="16">
        <f t="shared" si="480"/>
        <v>10.254307344996576</v>
      </c>
      <c r="AT274" s="15">
        <f t="shared" si="481"/>
        <v>44273</v>
      </c>
      <c r="AU274" s="16">
        <f t="shared" si="482"/>
        <v>0.47499999999999998</v>
      </c>
      <c r="AV274" s="16">
        <f t="shared" si="483"/>
        <v>4.031796804126643E-2</v>
      </c>
      <c r="AW274" s="16">
        <f t="shared" si="484"/>
        <v>11.781347698718989</v>
      </c>
      <c r="AY274" s="15">
        <f t="shared" si="485"/>
        <v>44273</v>
      </c>
      <c r="AZ274" s="16">
        <f t="shared" si="486"/>
        <v>0.44712041884816756</v>
      </c>
      <c r="BA274" s="16">
        <f t="shared" si="487"/>
        <v>4.031796804126643E-2</v>
      </c>
      <c r="BB274" s="16">
        <f t="shared" si="488"/>
        <v>11.089854984520272</v>
      </c>
      <c r="BD274" s="15">
        <f t="shared" si="489"/>
        <v>44273</v>
      </c>
      <c r="BE274" s="16">
        <f t="shared" si="490"/>
        <v>0.31527777777777777</v>
      </c>
      <c r="BF274" s="16">
        <f t="shared" si="491"/>
        <v>4.031796804126643E-2</v>
      </c>
      <c r="BG274" s="16">
        <f t="shared" si="492"/>
        <v>7.8197834140620186</v>
      </c>
      <c r="BI274" s="15">
        <f t="shared" si="493"/>
        <v>44273</v>
      </c>
      <c r="BJ274" s="16">
        <f t="shared" si="494"/>
        <v>0.26504854368932035</v>
      </c>
      <c r="BK274" s="16">
        <f t="shared" si="495"/>
        <v>4.031796804126643E-2</v>
      </c>
      <c r="BL274" s="16">
        <f t="shared" si="496"/>
        <v>6.5739558952484076</v>
      </c>
    </row>
    <row r="275" spans="1:64" x14ac:dyDescent="0.25">
      <c r="A275" s="10">
        <v>44265</v>
      </c>
      <c r="B275" s="11">
        <v>-4</v>
      </c>
      <c r="C275" s="11">
        <v>7</v>
      </c>
      <c r="D275" s="11">
        <v>-23</v>
      </c>
      <c r="E275" s="11">
        <v>-60</v>
      </c>
      <c r="F275" s="11">
        <v>-27</v>
      </c>
      <c r="G275" s="11">
        <v>12</v>
      </c>
      <c r="H275" s="39">
        <v>3.4979151646977798E-2</v>
      </c>
      <c r="J275" s="15">
        <f t="shared" si="441"/>
        <v>44265</v>
      </c>
      <c r="K275" s="16">
        <f t="shared" si="442"/>
        <v>0.50624999999999998</v>
      </c>
      <c r="L275" s="16">
        <f t="shared" si="443"/>
        <v>0.44502617801047123</v>
      </c>
      <c r="M275" s="16">
        <f t="shared" si="444"/>
        <v>0.17475728155339806</v>
      </c>
      <c r="N275" s="16">
        <f t="shared" si="445"/>
        <v>0.31944444444444442</v>
      </c>
      <c r="O275" s="16">
        <f t="shared" si="446"/>
        <v>0.43283582089552236</v>
      </c>
      <c r="P275" s="16">
        <f t="shared" si="447"/>
        <v>0.48148148148148145</v>
      </c>
      <c r="Q275" s="16">
        <f t="shared" si="448"/>
        <v>4.7654879630999632E-2</v>
      </c>
      <c r="R275" s="19">
        <v>264</v>
      </c>
      <c r="S275" s="15">
        <f t="shared" si="449"/>
        <v>44265</v>
      </c>
      <c r="T275" s="16">
        <f t="shared" si="450"/>
        <v>0.48312499999999992</v>
      </c>
      <c r="U275" s="16">
        <f t="shared" si="451"/>
        <v>0.44712041884816756</v>
      </c>
      <c r="V275" s="16">
        <f t="shared" si="452"/>
        <v>0.29126213592233008</v>
      </c>
      <c r="W275" s="16">
        <f t="shared" si="453"/>
        <v>0.30972222222222223</v>
      </c>
      <c r="X275" s="16">
        <f t="shared" si="454"/>
        <v>0.45970149253731335</v>
      </c>
      <c r="Y275" s="16">
        <f t="shared" si="455"/>
        <v>0.44074074074074077</v>
      </c>
      <c r="Z275" s="16">
        <f t="shared" si="456"/>
        <v>4.8626406132698946E-2</v>
      </c>
      <c r="AB275" s="15">
        <f t="shared" si="457"/>
        <v>44265</v>
      </c>
      <c r="AC275" s="16">
        <f t="shared" si="458"/>
        <v>9.9354453356387644</v>
      </c>
      <c r="AD275" s="16">
        <f t="shared" si="459"/>
        <v>9.1950126363029803</v>
      </c>
      <c r="AE275" s="16">
        <f t="shared" si="460"/>
        <v>5.9897935933716919</v>
      </c>
      <c r="AF275" s="16">
        <f t="shared" si="461"/>
        <v>6.3694244928775188</v>
      </c>
      <c r="AG275" s="16">
        <f t="shared" si="462"/>
        <v>9.4537418883643536</v>
      </c>
      <c r="AH275" s="16">
        <f t="shared" si="463"/>
        <v>9.0638148239452878</v>
      </c>
      <c r="AJ275" s="15">
        <f t="shared" si="473"/>
        <v>44274</v>
      </c>
      <c r="AK275" s="16">
        <f t="shared" ref="AK275" si="502">Y284</f>
        <v>0.47777777777777775</v>
      </c>
      <c r="AL275" s="16">
        <f t="shared" si="475"/>
        <v>4.1261591620240498E-2</v>
      </c>
      <c r="AM275" s="16">
        <f t="shared" si="476"/>
        <v>11.579237712764531</v>
      </c>
      <c r="AO275" s="15">
        <f t="shared" si="477"/>
        <v>44274</v>
      </c>
      <c r="AP275" s="16">
        <f t="shared" si="478"/>
        <v>0.42089552238805972</v>
      </c>
      <c r="AQ275" s="16">
        <f t="shared" si="479"/>
        <v>4.1261591620240498E-2</v>
      </c>
      <c r="AR275" s="16">
        <f t="shared" si="480"/>
        <v>10.200661338075802</v>
      </c>
      <c r="AT275" s="15">
        <f t="shared" si="481"/>
        <v>44274</v>
      </c>
      <c r="AU275" s="16">
        <f t="shared" si="482"/>
        <v>0.47312500000000002</v>
      </c>
      <c r="AV275" s="16">
        <f t="shared" si="483"/>
        <v>4.1261591620240498E-2</v>
      </c>
      <c r="AW275" s="16">
        <f t="shared" si="484"/>
        <v>11.466474787364064</v>
      </c>
      <c r="AY275" s="15">
        <f t="shared" si="485"/>
        <v>44274</v>
      </c>
      <c r="AZ275" s="16">
        <f t="shared" si="486"/>
        <v>0.44973821989528789</v>
      </c>
      <c r="BA275" s="16">
        <f t="shared" si="487"/>
        <v>4.1261591620240498E-2</v>
      </c>
      <c r="BB275" s="16">
        <f t="shared" si="488"/>
        <v>10.899681816313477</v>
      </c>
      <c r="BD275" s="15">
        <f t="shared" si="489"/>
        <v>44274</v>
      </c>
      <c r="BE275" s="16">
        <f t="shared" si="490"/>
        <v>0.3125</v>
      </c>
      <c r="BF275" s="16">
        <f t="shared" si="491"/>
        <v>4.1261591620240498E-2</v>
      </c>
      <c r="BG275" s="16">
        <f t="shared" si="492"/>
        <v>7.5736293179419176</v>
      </c>
      <c r="BI275" s="15">
        <f t="shared" si="493"/>
        <v>44274</v>
      </c>
      <c r="BJ275" s="16">
        <f t="shared" si="494"/>
        <v>0.26796116504854361</v>
      </c>
      <c r="BK275" s="16">
        <f t="shared" si="495"/>
        <v>4.1261591620240498E-2</v>
      </c>
      <c r="BL275" s="16">
        <f t="shared" si="496"/>
        <v>6.4942033141808739</v>
      </c>
    </row>
    <row r="276" spans="1:64" x14ac:dyDescent="0.25">
      <c r="A276" s="10">
        <v>44266</v>
      </c>
      <c r="B276" s="11">
        <v>-4</v>
      </c>
      <c r="C276" s="11">
        <v>8</v>
      </c>
      <c r="D276" s="11">
        <v>-18</v>
      </c>
      <c r="E276" s="11">
        <v>-58</v>
      </c>
      <c r="F276" s="11">
        <v>-45</v>
      </c>
      <c r="G276" s="11">
        <v>15</v>
      </c>
      <c r="H276" s="39">
        <v>3.4979151646977798E-2</v>
      </c>
      <c r="J276" s="15">
        <f t="shared" si="441"/>
        <v>44266</v>
      </c>
      <c r="K276" s="16">
        <f t="shared" si="442"/>
        <v>0.50624999999999998</v>
      </c>
      <c r="L276" s="16">
        <f t="shared" si="443"/>
        <v>0.45026178010471202</v>
      </c>
      <c r="M276" s="16">
        <f t="shared" si="444"/>
        <v>0.22330097087378642</v>
      </c>
      <c r="N276" s="16">
        <f t="shared" si="445"/>
        <v>0.34722222222222221</v>
      </c>
      <c r="O276" s="16">
        <f t="shared" si="446"/>
        <v>0.16417910447761194</v>
      </c>
      <c r="P276" s="16">
        <f t="shared" si="447"/>
        <v>0.59259259259259256</v>
      </c>
      <c r="Q276" s="16">
        <f t="shared" si="448"/>
        <v>4.7654879630999632E-2</v>
      </c>
      <c r="R276" s="19">
        <v>265</v>
      </c>
      <c r="S276" s="15">
        <f t="shared" si="449"/>
        <v>44266</v>
      </c>
      <c r="T276" s="16">
        <f t="shared" si="450"/>
        <v>0.47812499999999991</v>
      </c>
      <c r="U276" s="16">
        <f t="shared" si="451"/>
        <v>0.44083769633507847</v>
      </c>
      <c r="V276" s="16">
        <f t="shared" si="452"/>
        <v>0.28543689320388343</v>
      </c>
      <c r="W276" s="16">
        <f t="shared" si="453"/>
        <v>0.30972222222222223</v>
      </c>
      <c r="X276" s="16">
        <f t="shared" si="454"/>
        <v>0.43134328358208951</v>
      </c>
      <c r="Y276" s="16">
        <f t="shared" si="455"/>
        <v>0.46296296296296297</v>
      </c>
      <c r="Z276" s="16">
        <f t="shared" si="456"/>
        <v>4.8720760322468262E-2</v>
      </c>
      <c r="AB276" s="15">
        <f t="shared" si="457"/>
        <v>44266</v>
      </c>
      <c r="AC276" s="16">
        <f t="shared" si="458"/>
        <v>9.8135783767624378</v>
      </c>
      <c r="AD276" s="16">
        <f t="shared" si="459"/>
        <v>9.0482515752485089</v>
      </c>
      <c r="AE276" s="16">
        <f t="shared" si="460"/>
        <v>5.8586296953221026</v>
      </c>
      <c r="AF276" s="16">
        <f t="shared" si="461"/>
        <v>6.3570892607640506</v>
      </c>
      <c r="AG276" s="16">
        <f t="shared" si="462"/>
        <v>8.8533775073943062</v>
      </c>
      <c r="AH276" s="16">
        <f t="shared" si="463"/>
        <v>9.5023755766278768</v>
      </c>
      <c r="AJ276" s="15">
        <f t="shared" si="473"/>
        <v>44275</v>
      </c>
      <c r="AK276" s="16">
        <f t="shared" ref="AK276" si="503">Y285</f>
        <v>0.46666666666666667</v>
      </c>
      <c r="AL276" s="16">
        <f t="shared" si="475"/>
        <v>3.914770367957255E-2</v>
      </c>
      <c r="AM276" s="16">
        <f t="shared" si="476"/>
        <v>11.920665142619219</v>
      </c>
      <c r="AO276" s="15">
        <f t="shared" si="477"/>
        <v>44275</v>
      </c>
      <c r="AP276" s="16">
        <f t="shared" si="478"/>
        <v>0.43880597014925382</v>
      </c>
      <c r="AQ276" s="16">
        <f t="shared" si="479"/>
        <v>3.914770367957255E-2</v>
      </c>
      <c r="AR276" s="16">
        <f t="shared" si="480"/>
        <v>11.208983641567329</v>
      </c>
      <c r="AT276" s="15">
        <f t="shared" si="481"/>
        <v>44275</v>
      </c>
      <c r="AU276" s="16">
        <f t="shared" si="482"/>
        <v>0.47187499999999999</v>
      </c>
      <c r="AV276" s="16">
        <f t="shared" si="483"/>
        <v>3.914770367957255E-2</v>
      </c>
      <c r="AW276" s="16">
        <f t="shared" si="484"/>
        <v>12.053708280371666</v>
      </c>
      <c r="AY276" s="15">
        <f t="shared" si="485"/>
        <v>44275</v>
      </c>
      <c r="AZ276" s="16">
        <f t="shared" si="486"/>
        <v>0.4523560209424084</v>
      </c>
      <c r="BA276" s="16">
        <f t="shared" si="487"/>
        <v>3.914770367957255E-2</v>
      </c>
      <c r="BB276" s="16">
        <f t="shared" si="488"/>
        <v>11.555109966218781</v>
      </c>
      <c r="BD276" s="15">
        <f t="shared" si="489"/>
        <v>44275</v>
      </c>
      <c r="BE276" s="16">
        <f t="shared" si="490"/>
        <v>0.31388888888888888</v>
      </c>
      <c r="BF276" s="16">
        <f t="shared" si="491"/>
        <v>3.914770367957255E-2</v>
      </c>
      <c r="BG276" s="16">
        <f t="shared" si="492"/>
        <v>8.0180664352141182</v>
      </c>
      <c r="BI276" s="15">
        <f t="shared" si="493"/>
        <v>44275</v>
      </c>
      <c r="BJ276" s="16">
        <f t="shared" si="494"/>
        <v>0.28932038834951446</v>
      </c>
      <c r="BK276" s="16">
        <f t="shared" si="495"/>
        <v>3.914770367957255E-2</v>
      </c>
      <c r="BL276" s="16">
        <f t="shared" si="496"/>
        <v>7.3904817181009559</v>
      </c>
    </row>
    <row r="277" spans="1:64" x14ac:dyDescent="0.25">
      <c r="A277" s="10">
        <v>44267</v>
      </c>
      <c r="B277" s="11">
        <v>-12</v>
      </c>
      <c r="C277" s="11">
        <v>6</v>
      </c>
      <c r="D277" s="11">
        <v>-18</v>
      </c>
      <c r="E277" s="11">
        <v>-64</v>
      </c>
      <c r="F277" s="11">
        <v>-22</v>
      </c>
      <c r="G277" s="11">
        <v>13</v>
      </c>
      <c r="H277" s="39">
        <v>1.8763708703736899E-2</v>
      </c>
      <c r="J277" s="15">
        <f t="shared" si="441"/>
        <v>44267</v>
      </c>
      <c r="K277" s="16">
        <f t="shared" si="442"/>
        <v>0.45624999999999999</v>
      </c>
      <c r="L277" s="16">
        <f t="shared" si="443"/>
        <v>0.43979057591623039</v>
      </c>
      <c r="M277" s="16">
        <f t="shared" si="444"/>
        <v>0.22330097087378642</v>
      </c>
      <c r="N277" s="16">
        <f t="shared" si="445"/>
        <v>0.2638888888888889</v>
      </c>
      <c r="O277" s="16">
        <f t="shared" si="446"/>
        <v>0.5074626865671642</v>
      </c>
      <c r="P277" s="16">
        <f t="shared" si="447"/>
        <v>0.51851851851851849</v>
      </c>
      <c r="Q277" s="16">
        <f t="shared" si="448"/>
        <v>2.5563292350029864E-2</v>
      </c>
      <c r="R277" s="19">
        <v>266</v>
      </c>
      <c r="S277" s="15">
        <f t="shared" si="449"/>
        <v>44267</v>
      </c>
      <c r="T277" s="16">
        <f t="shared" si="450"/>
        <v>0.47249999999999998</v>
      </c>
      <c r="U277" s="16">
        <f t="shared" si="451"/>
        <v>0.43717277486910994</v>
      </c>
      <c r="V277" s="16">
        <f t="shared" si="452"/>
        <v>0.27961165048543685</v>
      </c>
      <c r="W277" s="16">
        <f t="shared" si="453"/>
        <v>0.30833333333333335</v>
      </c>
      <c r="X277" s="16">
        <f t="shared" si="454"/>
        <v>0.43582089552238806</v>
      </c>
      <c r="Y277" s="16">
        <f t="shared" si="455"/>
        <v>0.47037037037037033</v>
      </c>
      <c r="Z277" s="16">
        <f t="shared" si="456"/>
        <v>4.8362763172086508E-2</v>
      </c>
      <c r="AB277" s="15">
        <f t="shared" si="457"/>
        <v>44267</v>
      </c>
      <c r="AC277" s="16">
        <f t="shared" si="458"/>
        <v>9.7699132350798426</v>
      </c>
      <c r="AD277" s="16">
        <f t="shared" si="459"/>
        <v>9.0394499030905777</v>
      </c>
      <c r="AE277" s="16">
        <f t="shared" si="460"/>
        <v>5.7815482852067488</v>
      </c>
      <c r="AF277" s="16">
        <f t="shared" si="461"/>
        <v>6.3754283897346422</v>
      </c>
      <c r="AG277" s="16">
        <f t="shared" si="462"/>
        <v>9.0114970059016475</v>
      </c>
      <c r="AH277" s="16">
        <f t="shared" si="463"/>
        <v>9.7258787447002941</v>
      </c>
      <c r="AJ277" s="15">
        <f t="shared" si="473"/>
        <v>44276</v>
      </c>
      <c r="AK277" s="16">
        <f t="shared" ref="AK277" si="504">Y286</f>
        <v>0.46296296296296297</v>
      </c>
      <c r="AL277" s="16">
        <f t="shared" si="475"/>
        <v>4.2830936214835282E-2</v>
      </c>
      <c r="AM277" s="16">
        <f t="shared" si="476"/>
        <v>10.809078761220428</v>
      </c>
      <c r="AO277" s="15">
        <f t="shared" si="477"/>
        <v>44276</v>
      </c>
      <c r="AP277" s="16">
        <f t="shared" si="478"/>
        <v>0.45373134328358217</v>
      </c>
      <c r="AQ277" s="16">
        <f t="shared" si="479"/>
        <v>4.2830936214835282E-2</v>
      </c>
      <c r="AR277" s="16">
        <f t="shared" si="480"/>
        <v>10.593542504131021</v>
      </c>
      <c r="AT277" s="15">
        <f t="shared" si="481"/>
        <v>44276</v>
      </c>
      <c r="AU277" s="16">
        <f t="shared" si="482"/>
        <v>0.44250000000000006</v>
      </c>
      <c r="AV277" s="16">
        <f t="shared" si="483"/>
        <v>4.2830936214835282E-2</v>
      </c>
      <c r="AW277" s="16">
        <f t="shared" si="484"/>
        <v>10.331317479974487</v>
      </c>
      <c r="AY277" s="15">
        <f t="shared" si="485"/>
        <v>44276</v>
      </c>
      <c r="AZ277" s="16">
        <f t="shared" si="486"/>
        <v>0.43455497382198949</v>
      </c>
      <c r="BA277" s="16">
        <f t="shared" si="487"/>
        <v>4.2830936214835282E-2</v>
      </c>
      <c r="BB277" s="16">
        <f t="shared" si="488"/>
        <v>10.145820106343447</v>
      </c>
      <c r="BD277" s="15">
        <f t="shared" si="489"/>
        <v>44276</v>
      </c>
      <c r="BE277" s="16">
        <f t="shared" si="490"/>
        <v>0.30555555555555552</v>
      </c>
      <c r="BF277" s="16">
        <f t="shared" si="491"/>
        <v>4.2830936214835282E-2</v>
      </c>
      <c r="BG277" s="16">
        <f t="shared" si="492"/>
        <v>7.1339919824054823</v>
      </c>
      <c r="BI277" s="15">
        <f t="shared" si="493"/>
        <v>44276</v>
      </c>
      <c r="BJ277" s="16">
        <f t="shared" si="494"/>
        <v>0.29805825242718437</v>
      </c>
      <c r="BK277" s="16">
        <f t="shared" si="495"/>
        <v>4.2830936214835282E-2</v>
      </c>
      <c r="BL277" s="16">
        <f t="shared" si="496"/>
        <v>6.9589478719810574</v>
      </c>
    </row>
    <row r="278" spans="1:64" x14ac:dyDescent="0.25">
      <c r="A278" s="10">
        <v>44268</v>
      </c>
      <c r="B278" s="11">
        <v>-8</v>
      </c>
      <c r="C278" s="11">
        <v>4</v>
      </c>
      <c r="D278" s="11">
        <v>-6</v>
      </c>
      <c r="E278" s="11">
        <v>-58</v>
      </c>
      <c r="F278" s="11">
        <v>-18</v>
      </c>
      <c r="G278" s="11">
        <v>9</v>
      </c>
      <c r="H278" s="39">
        <v>3.1292527719845399E-2</v>
      </c>
      <c r="J278" s="15">
        <f t="shared" si="441"/>
        <v>44268</v>
      </c>
      <c r="K278" s="16">
        <f t="shared" si="442"/>
        <v>0.48125000000000001</v>
      </c>
      <c r="L278" s="16">
        <f t="shared" si="443"/>
        <v>0.4293193717277487</v>
      </c>
      <c r="M278" s="16">
        <f t="shared" si="444"/>
        <v>0.33980582524271846</v>
      </c>
      <c r="N278" s="16">
        <f t="shared" si="445"/>
        <v>0.34722222222222221</v>
      </c>
      <c r="O278" s="16">
        <f t="shared" si="446"/>
        <v>0.56716417910447758</v>
      </c>
      <c r="P278" s="16">
        <f t="shared" si="447"/>
        <v>0.37037037037037035</v>
      </c>
      <c r="Q278" s="16">
        <f t="shared" si="448"/>
        <v>4.2632298715792188E-2</v>
      </c>
      <c r="R278" s="19">
        <v>267</v>
      </c>
      <c r="S278" s="15">
        <f t="shared" si="449"/>
        <v>44268</v>
      </c>
      <c r="T278" s="16">
        <f t="shared" si="450"/>
        <v>0.46750000000000008</v>
      </c>
      <c r="U278" s="16">
        <f t="shared" si="451"/>
        <v>0.43036649214659689</v>
      </c>
      <c r="V278" s="16">
        <f t="shared" si="452"/>
        <v>0.28640776699029125</v>
      </c>
      <c r="W278" s="16">
        <f t="shared" si="453"/>
        <v>0.31527777777777782</v>
      </c>
      <c r="X278" s="16">
        <f t="shared" si="454"/>
        <v>0.44477611940298517</v>
      </c>
      <c r="Y278" s="16">
        <f t="shared" si="455"/>
        <v>0.46296296296296297</v>
      </c>
      <c r="Z278" s="16">
        <f t="shared" si="456"/>
        <v>4.99574710357365E-2</v>
      </c>
      <c r="AB278" s="15">
        <f t="shared" si="457"/>
        <v>44268</v>
      </c>
      <c r="AC278" s="16">
        <f t="shared" si="458"/>
        <v>9.3579596866618679</v>
      </c>
      <c r="AD278" s="16">
        <f t="shared" si="459"/>
        <v>8.6146572919741917</v>
      </c>
      <c r="AE278" s="16">
        <f t="shared" si="460"/>
        <v>5.73303173784383</v>
      </c>
      <c r="AF278" s="16">
        <f t="shared" si="461"/>
        <v>6.3109234963524772</v>
      </c>
      <c r="AG278" s="16">
        <f t="shared" si="462"/>
        <v>8.9030951763915294</v>
      </c>
      <c r="AH278" s="16">
        <f t="shared" si="463"/>
        <v>9.2671416980212573</v>
      </c>
      <c r="AJ278" s="15">
        <f t="shared" si="473"/>
        <v>44277</v>
      </c>
      <c r="AK278" s="16">
        <f t="shared" ref="AK278" si="505">Y287</f>
        <v>0.44814814814814807</v>
      </c>
      <c r="AL278" s="16">
        <f t="shared" si="475"/>
        <v>4.4234153420122144E-2</v>
      </c>
      <c r="AM278" s="16">
        <f t="shared" si="476"/>
        <v>10.131269923757266</v>
      </c>
      <c r="AO278" s="15">
        <f t="shared" si="477"/>
        <v>44277</v>
      </c>
      <c r="AP278" s="16">
        <f t="shared" si="478"/>
        <v>0.45522388059701502</v>
      </c>
      <c r="AQ278" s="16">
        <f t="shared" si="479"/>
        <v>4.4234153420122144E-2</v>
      </c>
      <c r="AR278" s="16">
        <f t="shared" si="480"/>
        <v>10.291230766268795</v>
      </c>
      <c r="AT278" s="15">
        <f t="shared" si="481"/>
        <v>44277</v>
      </c>
      <c r="AU278" s="16">
        <f t="shared" si="482"/>
        <v>0.45187499999999997</v>
      </c>
      <c r="AV278" s="16">
        <f t="shared" si="483"/>
        <v>4.4234153420122144E-2</v>
      </c>
      <c r="AW278" s="16">
        <f t="shared" si="484"/>
        <v>10.215522736656281</v>
      </c>
      <c r="AY278" s="15">
        <f t="shared" si="485"/>
        <v>44277</v>
      </c>
      <c r="AZ278" s="16">
        <f t="shared" si="486"/>
        <v>0.44397905759162298</v>
      </c>
      <c r="BA278" s="16">
        <f t="shared" si="487"/>
        <v>4.4234153420122144E-2</v>
      </c>
      <c r="BB278" s="16">
        <f t="shared" si="488"/>
        <v>10.03701943552189</v>
      </c>
      <c r="BD278" s="15">
        <f t="shared" si="489"/>
        <v>44277</v>
      </c>
      <c r="BE278" s="16">
        <f t="shared" si="490"/>
        <v>0.30694444444444446</v>
      </c>
      <c r="BF278" s="16">
        <f t="shared" si="491"/>
        <v>4.4234153420122144E-2</v>
      </c>
      <c r="BG278" s="16">
        <f t="shared" si="492"/>
        <v>6.9390826027387078</v>
      </c>
      <c r="BI278" s="15">
        <f t="shared" si="493"/>
        <v>44277</v>
      </c>
      <c r="BJ278" s="16">
        <f t="shared" si="494"/>
        <v>0.30582524271844652</v>
      </c>
      <c r="BK278" s="16">
        <f t="shared" si="495"/>
        <v>4.4234153420122144E-2</v>
      </c>
      <c r="BL278" s="16">
        <f t="shared" si="496"/>
        <v>6.9137808474328439</v>
      </c>
    </row>
    <row r="279" spans="1:64" x14ac:dyDescent="0.25">
      <c r="A279" s="10">
        <v>44269</v>
      </c>
      <c r="B279" s="11">
        <v>-52</v>
      </c>
      <c r="C279" s="11">
        <v>-24</v>
      </c>
      <c r="D279" s="11">
        <v>-9</v>
      </c>
      <c r="E279" s="11">
        <v>-64</v>
      </c>
      <c r="F279" s="11">
        <v>-35</v>
      </c>
      <c r="G279" s="11">
        <v>13</v>
      </c>
      <c r="H279" s="39">
        <v>2.95026070857792E-2</v>
      </c>
      <c r="J279" s="15">
        <f t="shared" si="441"/>
        <v>44269</v>
      </c>
      <c r="K279" s="16">
        <f t="shared" si="442"/>
        <v>0.20624999999999999</v>
      </c>
      <c r="L279" s="16">
        <f t="shared" si="443"/>
        <v>0.28272251308900526</v>
      </c>
      <c r="M279" s="16">
        <f t="shared" si="444"/>
        <v>0.31067961165048541</v>
      </c>
      <c r="N279" s="16">
        <f t="shared" si="445"/>
        <v>0.2638888888888889</v>
      </c>
      <c r="O279" s="16">
        <f t="shared" si="446"/>
        <v>0.31343283582089554</v>
      </c>
      <c r="P279" s="16">
        <f t="shared" si="447"/>
        <v>0.51851851851851849</v>
      </c>
      <c r="Q279" s="16">
        <f t="shared" si="448"/>
        <v>4.0193747511739847E-2</v>
      </c>
      <c r="R279" s="19">
        <v>268</v>
      </c>
      <c r="S279" s="15">
        <f t="shared" si="449"/>
        <v>44269</v>
      </c>
      <c r="T279" s="16">
        <f t="shared" si="450"/>
        <v>0.43374999999999997</v>
      </c>
      <c r="U279" s="16">
        <f t="shared" si="451"/>
        <v>0.40994764397905764</v>
      </c>
      <c r="V279" s="16">
        <f t="shared" si="452"/>
        <v>0.28543689320388343</v>
      </c>
      <c r="W279" s="16">
        <f t="shared" si="453"/>
        <v>0.31388888888888888</v>
      </c>
      <c r="X279" s="16">
        <f t="shared" si="454"/>
        <v>0.42985074626865671</v>
      </c>
      <c r="Y279" s="16">
        <f t="shared" si="455"/>
        <v>0.47037037037037033</v>
      </c>
      <c r="Z279" s="16">
        <f t="shared" si="456"/>
        <v>5.0816495495836542E-2</v>
      </c>
      <c r="AB279" s="15">
        <f t="shared" si="457"/>
        <v>44269</v>
      </c>
      <c r="AC279" s="16">
        <f t="shared" si="458"/>
        <v>8.5356141892062904</v>
      </c>
      <c r="AD279" s="16">
        <f t="shared" si="459"/>
        <v>8.0672159695200776</v>
      </c>
      <c r="AE279" s="16">
        <f t="shared" si="460"/>
        <v>5.617012555052515</v>
      </c>
      <c r="AF279" s="16">
        <f t="shared" si="461"/>
        <v>6.1769094036523278</v>
      </c>
      <c r="AG279" s="16">
        <f t="shared" si="462"/>
        <v>8.4588821419980622</v>
      </c>
      <c r="AH279" s="16">
        <f t="shared" si="463"/>
        <v>9.2562536196323961</v>
      </c>
      <c r="AJ279" s="15">
        <f t="shared" si="473"/>
        <v>44278</v>
      </c>
      <c r="AK279" s="16">
        <f t="shared" ref="AK279" si="506">Y288</f>
        <v>0.45185185185185184</v>
      </c>
      <c r="AL279" s="16">
        <f t="shared" si="475"/>
        <v>4.4118754754742376E-2</v>
      </c>
      <c r="AM279" s="16">
        <f t="shared" si="476"/>
        <v>10.241718161895351</v>
      </c>
      <c r="AO279" s="15">
        <f t="shared" si="477"/>
        <v>44278</v>
      </c>
      <c r="AP279" s="16">
        <f t="shared" si="478"/>
        <v>0.44776119402985082</v>
      </c>
      <c r="AQ279" s="16">
        <f t="shared" si="479"/>
        <v>4.4118754754742376E-2</v>
      </c>
      <c r="AR279" s="16">
        <f t="shared" si="480"/>
        <v>10.148998912570633</v>
      </c>
      <c r="AT279" s="15">
        <f t="shared" si="481"/>
        <v>44278</v>
      </c>
      <c r="AU279" s="16">
        <f t="shared" si="482"/>
        <v>0.45624999999999999</v>
      </c>
      <c r="AV279" s="16">
        <f t="shared" si="483"/>
        <v>4.4118754754742376E-2</v>
      </c>
      <c r="AW279" s="16">
        <f t="shared" si="484"/>
        <v>10.341407016954783</v>
      </c>
      <c r="AY279" s="15">
        <f t="shared" si="485"/>
        <v>44278</v>
      </c>
      <c r="AZ279" s="16">
        <f t="shared" si="486"/>
        <v>0.4507853403141362</v>
      </c>
      <c r="BA279" s="16">
        <f t="shared" si="487"/>
        <v>4.4118754754742376E-2</v>
      </c>
      <c r="BB279" s="16">
        <f t="shared" si="488"/>
        <v>10.217544507320456</v>
      </c>
      <c r="BD279" s="15">
        <f t="shared" si="489"/>
        <v>44278</v>
      </c>
      <c r="BE279" s="16">
        <f t="shared" si="490"/>
        <v>0.30694444444444441</v>
      </c>
      <c r="BF279" s="16">
        <f t="shared" si="491"/>
        <v>4.4118754754742376E-2</v>
      </c>
      <c r="BG279" s="16">
        <f t="shared" si="492"/>
        <v>6.9572327267793206</v>
      </c>
      <c r="BI279" s="15">
        <f t="shared" si="493"/>
        <v>44278</v>
      </c>
      <c r="BJ279" s="16">
        <f t="shared" si="494"/>
        <v>0.3029126213592232</v>
      </c>
      <c r="BK279" s="16">
        <f t="shared" si="495"/>
        <v>4.4118754754742376E-2</v>
      </c>
      <c r="BL279" s="16">
        <f t="shared" si="496"/>
        <v>6.8658470313390421</v>
      </c>
    </row>
    <row r="280" spans="1:64" x14ac:dyDescent="0.25">
      <c r="A280" s="10">
        <v>44270</v>
      </c>
      <c r="B280" s="11">
        <v>4</v>
      </c>
      <c r="C280" s="11">
        <v>19</v>
      </c>
      <c r="D280" s="11">
        <v>-10</v>
      </c>
      <c r="E280" s="11">
        <v>-61</v>
      </c>
      <c r="F280" s="11">
        <v>-22</v>
      </c>
      <c r="G280" s="11">
        <v>10</v>
      </c>
      <c r="H280" s="39">
        <v>2.2395370807784101E-2</v>
      </c>
      <c r="J280" s="15">
        <f t="shared" si="441"/>
        <v>44270</v>
      </c>
      <c r="K280" s="16">
        <f t="shared" si="442"/>
        <v>0.55625000000000002</v>
      </c>
      <c r="L280" s="16">
        <f t="shared" si="443"/>
        <v>0.50785340314136129</v>
      </c>
      <c r="M280" s="16">
        <f t="shared" si="444"/>
        <v>0.30097087378640774</v>
      </c>
      <c r="N280" s="16">
        <f t="shared" si="445"/>
        <v>0.30555555555555558</v>
      </c>
      <c r="O280" s="16">
        <f t="shared" si="446"/>
        <v>0.5074626865671642</v>
      </c>
      <c r="P280" s="16">
        <f t="shared" si="447"/>
        <v>0.40740740740740738</v>
      </c>
      <c r="Q280" s="16">
        <f t="shared" si="448"/>
        <v>3.0510994403398137E-2</v>
      </c>
      <c r="R280" s="19">
        <v>269</v>
      </c>
      <c r="S280" s="15">
        <f t="shared" si="449"/>
        <v>44270</v>
      </c>
      <c r="T280" s="16">
        <f t="shared" si="450"/>
        <v>0.44062499999999999</v>
      </c>
      <c r="U280" s="16">
        <f t="shared" si="451"/>
        <v>0.41832460732984289</v>
      </c>
      <c r="V280" s="16">
        <f t="shared" si="452"/>
        <v>0.28543689320388343</v>
      </c>
      <c r="W280" s="16">
        <f t="shared" si="453"/>
        <v>0.31111111111111106</v>
      </c>
      <c r="X280" s="16">
        <f t="shared" si="454"/>
        <v>0.42686567164179107</v>
      </c>
      <c r="Y280" s="16">
        <f t="shared" si="455"/>
        <v>0.46296296296296297</v>
      </c>
      <c r="Z280" s="16">
        <f t="shared" si="456"/>
        <v>4.933421165649348E-2</v>
      </c>
      <c r="AB280" s="15">
        <f t="shared" si="457"/>
        <v>44270</v>
      </c>
      <c r="AC280" s="16">
        <f t="shared" si="458"/>
        <v>8.9314288240380542</v>
      </c>
      <c r="AD280" s="16">
        <f t="shared" si="459"/>
        <v>8.4794018852996516</v>
      </c>
      <c r="AE280" s="16">
        <f t="shared" si="460"/>
        <v>5.7857799612029188</v>
      </c>
      <c r="AF280" s="16">
        <f t="shared" si="461"/>
        <v>6.3061940317873084</v>
      </c>
      <c r="AG280" s="16">
        <f t="shared" si="462"/>
        <v>8.6525284849789639</v>
      </c>
      <c r="AH280" s="16">
        <f t="shared" si="463"/>
        <v>9.3842173092073065</v>
      </c>
      <c r="AJ280" s="15">
        <f t="shared" si="473"/>
        <v>44279</v>
      </c>
      <c r="AK280" s="16">
        <f t="shared" ref="AK280" si="507">Y289</f>
        <v>0.45185185185185184</v>
      </c>
      <c r="AL280" s="16">
        <f t="shared" si="475"/>
        <v>4.8259017940377416E-2</v>
      </c>
      <c r="AM280" s="16">
        <f t="shared" si="476"/>
        <v>9.3630552617150524</v>
      </c>
      <c r="AO280" s="15">
        <f t="shared" si="477"/>
        <v>44279</v>
      </c>
      <c r="AP280" s="16">
        <f t="shared" si="478"/>
        <v>0.46268656716417916</v>
      </c>
      <c r="AQ280" s="16">
        <f t="shared" si="479"/>
        <v>4.8259017940377416E-2</v>
      </c>
      <c r="AR280" s="16">
        <f t="shared" si="480"/>
        <v>9.5875669856318808</v>
      </c>
      <c r="AT280" s="15">
        <f t="shared" si="481"/>
        <v>44279</v>
      </c>
      <c r="AU280" s="16">
        <f t="shared" si="482"/>
        <v>0.48187500000000005</v>
      </c>
      <c r="AV280" s="16">
        <f t="shared" si="483"/>
        <v>4.8259017940377416E-2</v>
      </c>
      <c r="AW280" s="16">
        <f t="shared" si="484"/>
        <v>9.9851803987255252</v>
      </c>
      <c r="AY280" s="15">
        <f t="shared" si="485"/>
        <v>44279</v>
      </c>
      <c r="AZ280" s="16">
        <f t="shared" si="486"/>
        <v>0.46701570680628279</v>
      </c>
      <c r="BA280" s="16">
        <f t="shared" si="487"/>
        <v>4.8259017940377416E-2</v>
      </c>
      <c r="BB280" s="16">
        <f t="shared" si="488"/>
        <v>9.6772733208799817</v>
      </c>
      <c r="BD280" s="15">
        <f t="shared" si="489"/>
        <v>44279</v>
      </c>
      <c r="BE280" s="16">
        <f t="shared" si="490"/>
        <v>0.30416666666666664</v>
      </c>
      <c r="BF280" s="16">
        <f t="shared" si="491"/>
        <v>4.8259017940377416E-2</v>
      </c>
      <c r="BG280" s="16">
        <f t="shared" si="492"/>
        <v>6.3027943718717099</v>
      </c>
      <c r="BI280" s="15">
        <f t="shared" si="493"/>
        <v>44279</v>
      </c>
      <c r="BJ280" s="16">
        <f t="shared" si="494"/>
        <v>0.29320388349514559</v>
      </c>
      <c r="BK280" s="16">
        <f t="shared" si="495"/>
        <v>4.8259017940377416E-2</v>
      </c>
      <c r="BL280" s="16">
        <f t="shared" si="496"/>
        <v>6.0756288877944069</v>
      </c>
    </row>
    <row r="281" spans="1:64" x14ac:dyDescent="0.25">
      <c r="A281" s="10">
        <v>44271</v>
      </c>
      <c r="B281" s="11">
        <v>-6</v>
      </c>
      <c r="C281" s="11">
        <v>9</v>
      </c>
      <c r="D281" s="11">
        <v>-16</v>
      </c>
      <c r="E281" s="11">
        <v>-58</v>
      </c>
      <c r="F281" s="11">
        <v>-25</v>
      </c>
      <c r="G281" s="11">
        <v>11</v>
      </c>
      <c r="H281" s="39">
        <v>1.01812226410127E-2</v>
      </c>
      <c r="J281" s="15">
        <f t="shared" si="441"/>
        <v>44271</v>
      </c>
      <c r="K281" s="16">
        <f t="shared" si="442"/>
        <v>0.49375000000000002</v>
      </c>
      <c r="L281" s="16">
        <f t="shared" si="443"/>
        <v>0.45549738219895286</v>
      </c>
      <c r="M281" s="16">
        <f t="shared" si="444"/>
        <v>0.24271844660194175</v>
      </c>
      <c r="N281" s="16">
        <f t="shared" si="445"/>
        <v>0.34722222222222221</v>
      </c>
      <c r="O281" s="16">
        <f t="shared" si="446"/>
        <v>0.46268656716417911</v>
      </c>
      <c r="P281" s="16">
        <f t="shared" si="447"/>
        <v>0.44444444444444442</v>
      </c>
      <c r="Q281" s="16">
        <f t="shared" si="448"/>
        <v>1.3870689156516132E-2</v>
      </c>
      <c r="R281" s="19">
        <v>270</v>
      </c>
      <c r="S281" s="15">
        <f t="shared" si="449"/>
        <v>44271</v>
      </c>
      <c r="T281" s="16">
        <f t="shared" si="450"/>
        <v>0.44124999999999998</v>
      </c>
      <c r="U281" s="16">
        <f t="shared" si="451"/>
        <v>0.41623036649214662</v>
      </c>
      <c r="V281" s="16">
        <f t="shared" si="452"/>
        <v>0.26699029126213591</v>
      </c>
      <c r="W281" s="16">
        <f t="shared" si="453"/>
        <v>0.31111111111111117</v>
      </c>
      <c r="X281" s="16">
        <f t="shared" si="454"/>
        <v>0.41492537313432837</v>
      </c>
      <c r="Y281" s="16">
        <f t="shared" si="455"/>
        <v>0.47037037037037033</v>
      </c>
      <c r="Z281" s="16">
        <f t="shared" si="456"/>
        <v>4.7129229556265056E-2</v>
      </c>
      <c r="AB281" s="15">
        <f t="shared" si="457"/>
        <v>44271</v>
      </c>
      <c r="AC281" s="16">
        <f t="shared" si="458"/>
        <v>9.3625549187731849</v>
      </c>
      <c r="AD281" s="16">
        <f t="shared" si="459"/>
        <v>8.8316819606658648</v>
      </c>
      <c r="AE281" s="16">
        <f t="shared" si="460"/>
        <v>5.665068022030586</v>
      </c>
      <c r="AF281" s="16">
        <f t="shared" si="461"/>
        <v>6.6012348183984697</v>
      </c>
      <c r="AG281" s="16">
        <f t="shared" si="462"/>
        <v>8.8039922791220526</v>
      </c>
      <c r="AH281" s="16">
        <f t="shared" si="463"/>
        <v>9.9804383563881611</v>
      </c>
      <c r="AJ281" s="15">
        <f t="shared" si="473"/>
        <v>44280</v>
      </c>
      <c r="AK281" s="16">
        <f t="shared" ref="AK281" si="508">Y290</f>
        <v>0.45185185185185184</v>
      </c>
      <c r="AL281" s="16">
        <f t="shared" si="475"/>
        <v>5.3350251451322758E-2</v>
      </c>
      <c r="AM281" s="16">
        <f t="shared" si="476"/>
        <v>8.4695355609359311</v>
      </c>
      <c r="AO281" s="15">
        <f t="shared" si="477"/>
        <v>44280</v>
      </c>
      <c r="AP281" s="16">
        <f t="shared" si="478"/>
        <v>0.45970149253731335</v>
      </c>
      <c r="AQ281" s="16">
        <f t="shared" si="479"/>
        <v>5.3350251451322758E-2</v>
      </c>
      <c r="AR281" s="16">
        <f t="shared" si="480"/>
        <v>8.6166696506903833</v>
      </c>
      <c r="AT281" s="15">
        <f t="shared" si="481"/>
        <v>44280</v>
      </c>
      <c r="AU281" s="16">
        <f t="shared" si="482"/>
        <v>0.48312499999999992</v>
      </c>
      <c r="AV281" s="16">
        <f t="shared" si="483"/>
        <v>5.3350251451322758E-2</v>
      </c>
      <c r="AW281" s="16">
        <f t="shared" si="484"/>
        <v>9.0557211420232466</v>
      </c>
      <c r="AY281" s="15">
        <f t="shared" si="485"/>
        <v>44280</v>
      </c>
      <c r="AZ281" s="16">
        <f t="shared" si="486"/>
        <v>0.468586387434555</v>
      </c>
      <c r="BA281" s="16">
        <f t="shared" si="487"/>
        <v>5.3350251451322758E-2</v>
      </c>
      <c r="BB281" s="16">
        <f t="shared" si="488"/>
        <v>8.7832086014083242</v>
      </c>
      <c r="BD281" s="15">
        <f t="shared" si="489"/>
        <v>44280</v>
      </c>
      <c r="BE281" s="16">
        <f t="shared" si="490"/>
        <v>0.30555555555555552</v>
      </c>
      <c r="BF281" s="16">
        <f t="shared" si="491"/>
        <v>5.3350251451322758E-2</v>
      </c>
      <c r="BG281" s="16">
        <f t="shared" si="492"/>
        <v>5.7273498670263461</v>
      </c>
      <c r="BI281" s="15">
        <f t="shared" si="493"/>
        <v>44280</v>
      </c>
      <c r="BJ281" s="16">
        <f t="shared" si="494"/>
        <v>0.29805825242718442</v>
      </c>
      <c r="BK281" s="16">
        <f t="shared" si="495"/>
        <v>5.3350251451322758E-2</v>
      </c>
      <c r="BL281" s="16">
        <f t="shared" si="496"/>
        <v>5.5868200115070765</v>
      </c>
    </row>
    <row r="282" spans="1:64" x14ac:dyDescent="0.25">
      <c r="A282" s="10">
        <v>44272</v>
      </c>
      <c r="B282" s="11">
        <v>0</v>
      </c>
      <c r="C282" s="11">
        <v>19</v>
      </c>
      <c r="D282" s="11">
        <v>-13</v>
      </c>
      <c r="E282" s="11">
        <v>-62</v>
      </c>
      <c r="F282" s="11">
        <v>-24</v>
      </c>
      <c r="G282" s="11">
        <v>11</v>
      </c>
      <c r="H282" s="39">
        <v>3.8100054146058097E-2</v>
      </c>
      <c r="J282" s="15">
        <f t="shared" si="441"/>
        <v>44272</v>
      </c>
      <c r="K282" s="16">
        <f t="shared" si="442"/>
        <v>0.53125</v>
      </c>
      <c r="L282" s="16">
        <f t="shared" si="443"/>
        <v>0.50785340314136129</v>
      </c>
      <c r="M282" s="16">
        <f t="shared" si="444"/>
        <v>0.27184466019417475</v>
      </c>
      <c r="N282" s="16">
        <f t="shared" si="445"/>
        <v>0.29166666666666669</v>
      </c>
      <c r="O282" s="16">
        <f t="shared" si="446"/>
        <v>0.47761194029850745</v>
      </c>
      <c r="P282" s="16">
        <f t="shared" si="447"/>
        <v>0.44444444444444442</v>
      </c>
      <c r="Q282" s="16">
        <f t="shared" si="448"/>
        <v>5.1906733261835404E-2</v>
      </c>
      <c r="R282" s="19">
        <v>271</v>
      </c>
      <c r="S282" s="15">
        <f t="shared" si="449"/>
        <v>44272</v>
      </c>
      <c r="T282" s="16">
        <f t="shared" si="450"/>
        <v>0.48125000000000001</v>
      </c>
      <c r="U282" s="16">
        <f t="shared" si="451"/>
        <v>0.44869109947643981</v>
      </c>
      <c r="V282" s="16">
        <f t="shared" si="452"/>
        <v>0.26893203883495143</v>
      </c>
      <c r="W282" s="16">
        <f t="shared" si="453"/>
        <v>0.31527777777777771</v>
      </c>
      <c r="X282" s="16">
        <f t="shared" si="454"/>
        <v>0.43880597014925371</v>
      </c>
      <c r="Y282" s="16">
        <f t="shared" si="455"/>
        <v>0.45925925925925926</v>
      </c>
      <c r="Z282" s="16">
        <f t="shared" si="456"/>
        <v>4.3257271186604364E-2</v>
      </c>
      <c r="AB282" s="15">
        <f t="shared" si="457"/>
        <v>44272</v>
      </c>
      <c r="AC282" s="16">
        <f t="shared" si="458"/>
        <v>11.125297245958281</v>
      </c>
      <c r="AD282" s="16">
        <f t="shared" si="459"/>
        <v>10.372616838007747</v>
      </c>
      <c r="AE282" s="16">
        <f t="shared" si="460"/>
        <v>6.2170366150658296</v>
      </c>
      <c r="AF282" s="16">
        <f t="shared" si="461"/>
        <v>7.2884342708009502</v>
      </c>
      <c r="AG282" s="16">
        <f t="shared" si="462"/>
        <v>10.144097353166844</v>
      </c>
      <c r="AH282" s="16">
        <f t="shared" si="463"/>
        <v>10.616926279933251</v>
      </c>
      <c r="AJ282" s="15">
        <f t="shared" si="473"/>
        <v>44281</v>
      </c>
      <c r="AK282" s="16">
        <f t="shared" ref="AK282" si="509">Y291</f>
        <v>0.45185185185185184</v>
      </c>
      <c r="AL282" s="16">
        <f t="shared" si="475"/>
        <v>5.7015800707935951E-2</v>
      </c>
      <c r="AM282" s="16">
        <f t="shared" si="476"/>
        <v>7.9250286103402772</v>
      </c>
      <c r="AO282" s="15">
        <f t="shared" si="477"/>
        <v>44281</v>
      </c>
      <c r="AP282" s="16">
        <f t="shared" si="478"/>
        <v>0.46716417910447755</v>
      </c>
      <c r="AQ282" s="16">
        <f t="shared" si="479"/>
        <v>5.7015800707935951E-2</v>
      </c>
      <c r="AR282" s="16">
        <f t="shared" si="480"/>
        <v>8.1935914834824661</v>
      </c>
      <c r="AT282" s="15">
        <f t="shared" si="481"/>
        <v>44281</v>
      </c>
      <c r="AU282" s="16">
        <f t="shared" si="482"/>
        <v>0.48562499999999992</v>
      </c>
      <c r="AV282" s="16">
        <f t="shared" si="483"/>
        <v>5.7015800707935951E-2</v>
      </c>
      <c r="AW282" s="16">
        <f t="shared" si="484"/>
        <v>8.5173757795250324</v>
      </c>
      <c r="AY282" s="15">
        <f t="shared" si="485"/>
        <v>44281</v>
      </c>
      <c r="AZ282" s="16">
        <f t="shared" si="486"/>
        <v>0.4727748691099477</v>
      </c>
      <c r="BA282" s="16">
        <f t="shared" si="487"/>
        <v>5.7015800707935951E-2</v>
      </c>
      <c r="BB282" s="16">
        <f t="shared" si="488"/>
        <v>8.291997362831788</v>
      </c>
      <c r="BD282" s="15">
        <f t="shared" si="489"/>
        <v>44281</v>
      </c>
      <c r="BE282" s="16">
        <f t="shared" si="490"/>
        <v>0.30277777777777776</v>
      </c>
      <c r="BF282" s="16">
        <f t="shared" si="491"/>
        <v>5.7015800707935951E-2</v>
      </c>
      <c r="BG282" s="16">
        <f t="shared" si="492"/>
        <v>5.3104187614370293</v>
      </c>
      <c r="BI282" s="15">
        <f t="shared" si="493"/>
        <v>44281</v>
      </c>
      <c r="BJ282" s="16">
        <f t="shared" si="494"/>
        <v>0.30582524271844652</v>
      </c>
      <c r="BK282" s="16">
        <f t="shared" si="495"/>
        <v>5.7015800707935951E-2</v>
      </c>
      <c r="BL282" s="16">
        <f t="shared" si="496"/>
        <v>5.3638682421569346</v>
      </c>
    </row>
    <row r="283" spans="1:64" x14ac:dyDescent="0.25">
      <c r="A283" s="10">
        <v>44273</v>
      </c>
      <c r="B283" s="11">
        <v>-3</v>
      </c>
      <c r="C283" s="11">
        <v>17</v>
      </c>
      <c r="D283" s="11">
        <v>-9</v>
      </c>
      <c r="E283" s="11">
        <v>-60</v>
      </c>
      <c r="F283" s="11">
        <v>-40</v>
      </c>
      <c r="G283" s="11">
        <v>13</v>
      </c>
      <c r="H283" s="39">
        <v>3.9273840521152202E-2</v>
      </c>
      <c r="J283" s="15">
        <f t="shared" si="441"/>
        <v>44273</v>
      </c>
      <c r="K283" s="16">
        <f t="shared" si="442"/>
        <v>0.51249999999999996</v>
      </c>
      <c r="L283" s="16">
        <f t="shared" si="443"/>
        <v>0.49738219895287961</v>
      </c>
      <c r="M283" s="16">
        <f t="shared" si="444"/>
        <v>0.31067961165048541</v>
      </c>
      <c r="N283" s="16">
        <f t="shared" si="445"/>
        <v>0.31944444444444442</v>
      </c>
      <c r="O283" s="16">
        <f t="shared" si="446"/>
        <v>0.23880597014925373</v>
      </c>
      <c r="P283" s="16">
        <f t="shared" si="447"/>
        <v>0.51851851851851849</v>
      </c>
      <c r="Q283" s="16">
        <f t="shared" si="448"/>
        <v>5.3505875773413432E-2</v>
      </c>
      <c r="R283" s="19">
        <v>272</v>
      </c>
      <c r="S283" s="15">
        <f t="shared" si="449"/>
        <v>44273</v>
      </c>
      <c r="T283" s="16">
        <f t="shared" si="450"/>
        <v>0.47499999999999998</v>
      </c>
      <c r="U283" s="16">
        <f t="shared" si="451"/>
        <v>0.44712041884816756</v>
      </c>
      <c r="V283" s="16">
        <f t="shared" si="452"/>
        <v>0.26504854368932035</v>
      </c>
      <c r="W283" s="16">
        <f t="shared" si="453"/>
        <v>0.31527777777777777</v>
      </c>
      <c r="X283" s="16">
        <f t="shared" si="454"/>
        <v>0.41343283582089557</v>
      </c>
      <c r="Y283" s="16">
        <f t="shared" si="455"/>
        <v>0.47407407407407404</v>
      </c>
      <c r="Z283" s="16">
        <f t="shared" si="456"/>
        <v>4.031796804126643E-2</v>
      </c>
      <c r="AB283" s="15">
        <f t="shared" si="457"/>
        <v>44273</v>
      </c>
      <c r="AC283" s="16">
        <f t="shared" si="458"/>
        <v>11.781347698718989</v>
      </c>
      <c r="AD283" s="16">
        <f t="shared" si="459"/>
        <v>11.089854984520272</v>
      </c>
      <c r="AE283" s="16">
        <f t="shared" si="460"/>
        <v>6.5739558952484076</v>
      </c>
      <c r="AF283" s="16">
        <f t="shared" si="461"/>
        <v>7.8197834140620186</v>
      </c>
      <c r="AG283" s="16">
        <f t="shared" si="462"/>
        <v>10.254307344996576</v>
      </c>
      <c r="AH283" s="16">
        <f t="shared" si="463"/>
        <v>11.758382108663005</v>
      </c>
      <c r="AJ283" s="15">
        <f t="shared" si="473"/>
        <v>44282</v>
      </c>
      <c r="AK283" s="16">
        <f t="shared" ref="AK283" si="510">Y292</f>
        <v>0.437037037037037</v>
      </c>
      <c r="AL283" s="16">
        <f t="shared" si="475"/>
        <v>5.5148852852797935E-2</v>
      </c>
      <c r="AM283" s="16">
        <f t="shared" si="476"/>
        <v>7.9246804680337837</v>
      </c>
      <c r="AO283" s="15">
        <f t="shared" si="477"/>
        <v>44282</v>
      </c>
      <c r="AP283" s="16">
        <f t="shared" si="478"/>
        <v>0.4776119402985074</v>
      </c>
      <c r="AQ283" s="16">
        <f t="shared" si="479"/>
        <v>5.5148852852797935E-2</v>
      </c>
      <c r="AR283" s="16">
        <f t="shared" si="480"/>
        <v>8.660414779131278</v>
      </c>
      <c r="AT283" s="15">
        <f t="shared" si="481"/>
        <v>44282</v>
      </c>
      <c r="AU283" s="16">
        <f t="shared" si="482"/>
        <v>0.479375</v>
      </c>
      <c r="AV283" s="16">
        <f t="shared" si="483"/>
        <v>5.5148852852797935E-2</v>
      </c>
      <c r="AW283" s="16">
        <f t="shared" si="484"/>
        <v>8.6923838883745574</v>
      </c>
      <c r="AY283" s="15">
        <f t="shared" si="485"/>
        <v>44282</v>
      </c>
      <c r="AZ283" s="16">
        <f t="shared" si="486"/>
        <v>0.46649214659685867</v>
      </c>
      <c r="BA283" s="16">
        <f t="shared" si="487"/>
        <v>5.5148852852797935E-2</v>
      </c>
      <c r="BB283" s="16">
        <f t="shared" si="488"/>
        <v>8.4587824127912317</v>
      </c>
      <c r="BD283" s="15">
        <f t="shared" si="489"/>
        <v>44282</v>
      </c>
      <c r="BE283" s="16">
        <f t="shared" si="490"/>
        <v>0.3083333333333334</v>
      </c>
      <c r="BF283" s="16">
        <f t="shared" si="491"/>
        <v>5.5148852852797935E-2</v>
      </c>
      <c r="BG283" s="16">
        <f t="shared" si="492"/>
        <v>5.5909292285068872</v>
      </c>
      <c r="BI283" s="15">
        <f t="shared" si="493"/>
        <v>44282</v>
      </c>
      <c r="BJ283" s="16">
        <f t="shared" si="494"/>
        <v>0.3242718446601941</v>
      </c>
      <c r="BK283" s="16">
        <f t="shared" si="495"/>
        <v>5.5148852852797935E-2</v>
      </c>
      <c r="BL283" s="16">
        <f t="shared" si="496"/>
        <v>5.8799381652730496</v>
      </c>
    </row>
    <row r="284" spans="1:64" x14ac:dyDescent="0.25">
      <c r="A284" s="10">
        <v>44274</v>
      </c>
      <c r="B284" s="11">
        <v>-8</v>
      </c>
      <c r="C284" s="11">
        <v>14</v>
      </c>
      <c r="D284" s="11">
        <v>-12</v>
      </c>
      <c r="E284" s="11">
        <v>-60</v>
      </c>
      <c r="F284" s="11">
        <v>-20</v>
      </c>
      <c r="G284" s="11">
        <v>12</v>
      </c>
      <c r="H284" s="39">
        <v>4.3396517011340403E-2</v>
      </c>
      <c r="J284" s="15">
        <f t="shared" si="441"/>
        <v>44274</v>
      </c>
      <c r="K284" s="16">
        <f t="shared" si="442"/>
        <v>0.48125000000000001</v>
      </c>
      <c r="L284" s="16">
        <f t="shared" si="443"/>
        <v>0.48167539267015708</v>
      </c>
      <c r="M284" s="16">
        <f t="shared" si="444"/>
        <v>0.28155339805825241</v>
      </c>
      <c r="N284" s="16">
        <f t="shared" si="445"/>
        <v>0.31944444444444442</v>
      </c>
      <c r="O284" s="16">
        <f t="shared" si="446"/>
        <v>0.53731343283582089</v>
      </c>
      <c r="P284" s="16">
        <f t="shared" si="447"/>
        <v>0.48148148148148145</v>
      </c>
      <c r="Q284" s="16">
        <f t="shared" si="448"/>
        <v>5.9122525767680671E-2</v>
      </c>
      <c r="R284" s="19">
        <v>273</v>
      </c>
      <c r="S284" s="15">
        <f t="shared" si="449"/>
        <v>44274</v>
      </c>
      <c r="T284" s="16">
        <f t="shared" si="450"/>
        <v>0.47312500000000002</v>
      </c>
      <c r="U284" s="16">
        <f t="shared" si="451"/>
        <v>0.44973821989528789</v>
      </c>
      <c r="V284" s="16">
        <f t="shared" si="452"/>
        <v>0.26796116504854361</v>
      </c>
      <c r="W284" s="16">
        <f t="shared" si="453"/>
        <v>0.3125</v>
      </c>
      <c r="X284" s="16">
        <f t="shared" si="454"/>
        <v>0.42089552238805972</v>
      </c>
      <c r="Y284" s="16">
        <f t="shared" si="455"/>
        <v>0.47777777777777775</v>
      </c>
      <c r="Z284" s="16">
        <f t="shared" si="456"/>
        <v>4.1261591620240498E-2</v>
      </c>
      <c r="AB284" s="15">
        <f t="shared" si="457"/>
        <v>44274</v>
      </c>
      <c r="AC284" s="16">
        <f t="shared" si="458"/>
        <v>11.466474787364064</v>
      </c>
      <c r="AD284" s="16">
        <f t="shared" si="459"/>
        <v>10.899681816313477</v>
      </c>
      <c r="AE284" s="16">
        <f t="shared" si="460"/>
        <v>6.4942033141808739</v>
      </c>
      <c r="AF284" s="16">
        <f t="shared" si="461"/>
        <v>7.5736293179419176</v>
      </c>
      <c r="AG284" s="16">
        <f t="shared" si="462"/>
        <v>10.200661338075802</v>
      </c>
      <c r="AH284" s="16">
        <f t="shared" si="463"/>
        <v>11.579237712764531</v>
      </c>
      <c r="AJ284" s="15">
        <f t="shared" si="473"/>
        <v>44283</v>
      </c>
      <c r="AK284" s="16">
        <f t="shared" ref="AK284" si="511">Y293</f>
        <v>0.42592592592592587</v>
      </c>
      <c r="AL284" s="16">
        <f t="shared" si="475"/>
        <v>5.4867427993401233E-2</v>
      </c>
      <c r="AM284" s="16">
        <f t="shared" si="476"/>
        <v>7.7628192445461615</v>
      </c>
      <c r="AO284" s="15">
        <f t="shared" si="477"/>
        <v>44283</v>
      </c>
      <c r="AP284" s="16">
        <f t="shared" si="478"/>
        <v>0.49850746268656715</v>
      </c>
      <c r="AQ284" s="16">
        <f t="shared" si="479"/>
        <v>5.4867427993401233E-2</v>
      </c>
      <c r="AR284" s="16">
        <f t="shared" si="480"/>
        <v>9.0856721540969883</v>
      </c>
      <c r="AT284" s="15">
        <f t="shared" si="481"/>
        <v>44283</v>
      </c>
      <c r="AU284" s="16">
        <f t="shared" si="482"/>
        <v>0.46624999999999994</v>
      </c>
      <c r="AV284" s="16">
        <f t="shared" si="483"/>
        <v>5.4867427993401233E-2</v>
      </c>
      <c r="AW284" s="16">
        <f t="shared" si="484"/>
        <v>8.4977557186765651</v>
      </c>
      <c r="AY284" s="15">
        <f t="shared" si="485"/>
        <v>44283</v>
      </c>
      <c r="AZ284" s="16">
        <f t="shared" si="486"/>
        <v>0.45497382198952885</v>
      </c>
      <c r="BA284" s="16">
        <f t="shared" si="487"/>
        <v>5.4867427993401233E-2</v>
      </c>
      <c r="BB284" s="16">
        <f t="shared" si="488"/>
        <v>8.2922389225944286</v>
      </c>
      <c r="BD284" s="15">
        <f t="shared" si="489"/>
        <v>44283</v>
      </c>
      <c r="BE284" s="16">
        <f t="shared" si="490"/>
        <v>0.30555555555555558</v>
      </c>
      <c r="BF284" s="16">
        <f t="shared" si="491"/>
        <v>5.4867427993401233E-2</v>
      </c>
      <c r="BG284" s="16">
        <f t="shared" si="492"/>
        <v>5.5689790232613783</v>
      </c>
      <c r="BI284" s="15">
        <f t="shared" si="493"/>
        <v>44283</v>
      </c>
      <c r="BJ284" s="16">
        <f t="shared" si="494"/>
        <v>0.33592233009708733</v>
      </c>
      <c r="BK284" s="16">
        <f t="shared" si="495"/>
        <v>5.4867427993401233E-2</v>
      </c>
      <c r="BL284" s="16">
        <f t="shared" si="496"/>
        <v>6.1224362501097715</v>
      </c>
    </row>
    <row r="285" spans="1:64" x14ac:dyDescent="0.25">
      <c r="A285" s="10">
        <v>44275</v>
      </c>
      <c r="B285" s="11">
        <v>-6</v>
      </c>
      <c r="C285" s="11">
        <v>12</v>
      </c>
      <c r="D285" s="11">
        <v>-1</v>
      </c>
      <c r="E285" s="11">
        <v>-59</v>
      </c>
      <c r="F285" s="11">
        <v>-15</v>
      </c>
      <c r="G285" s="11">
        <v>9</v>
      </c>
      <c r="H285" s="39">
        <v>1.9463005679578899E-2</v>
      </c>
      <c r="J285" s="15">
        <f t="shared" si="441"/>
        <v>44275</v>
      </c>
      <c r="K285" s="16">
        <f t="shared" si="442"/>
        <v>0.49375000000000002</v>
      </c>
      <c r="L285" s="16">
        <f t="shared" si="443"/>
        <v>0.47120418848167539</v>
      </c>
      <c r="M285" s="16">
        <f t="shared" si="444"/>
        <v>0.38834951456310679</v>
      </c>
      <c r="N285" s="16">
        <f t="shared" si="445"/>
        <v>0.33333333333333331</v>
      </c>
      <c r="O285" s="16">
        <f t="shared" si="446"/>
        <v>0.61194029850746268</v>
      </c>
      <c r="P285" s="16">
        <f t="shared" si="447"/>
        <v>0.37037037037037035</v>
      </c>
      <c r="Q285" s="16">
        <f t="shared" si="448"/>
        <v>2.6516000224320227E-2</v>
      </c>
      <c r="R285" s="19">
        <v>274</v>
      </c>
      <c r="S285" s="15">
        <f t="shared" si="449"/>
        <v>44275</v>
      </c>
      <c r="T285" s="16">
        <f t="shared" si="450"/>
        <v>0.47187499999999999</v>
      </c>
      <c r="U285" s="16">
        <f t="shared" si="451"/>
        <v>0.4523560209424084</v>
      </c>
      <c r="V285" s="16">
        <f t="shared" si="452"/>
        <v>0.28932038834951446</v>
      </c>
      <c r="W285" s="16">
        <f t="shared" si="453"/>
        <v>0.31388888888888888</v>
      </c>
      <c r="X285" s="16">
        <f t="shared" si="454"/>
        <v>0.43880597014925382</v>
      </c>
      <c r="Y285" s="16">
        <f t="shared" si="455"/>
        <v>0.46666666666666667</v>
      </c>
      <c r="Z285" s="16">
        <f t="shared" si="456"/>
        <v>3.914770367957255E-2</v>
      </c>
      <c r="AB285" s="15">
        <f t="shared" si="457"/>
        <v>44275</v>
      </c>
      <c r="AC285" s="16">
        <f t="shared" si="458"/>
        <v>12.053708280371666</v>
      </c>
      <c r="AD285" s="16">
        <f t="shared" si="459"/>
        <v>11.555109966218781</v>
      </c>
      <c r="AE285" s="16">
        <f t="shared" si="460"/>
        <v>7.3904817181009559</v>
      </c>
      <c r="AF285" s="16">
        <f t="shared" si="461"/>
        <v>8.0180664352141182</v>
      </c>
      <c r="AG285" s="16">
        <f t="shared" si="462"/>
        <v>11.208983641567329</v>
      </c>
      <c r="AH285" s="16">
        <f t="shared" si="463"/>
        <v>11.920665142619219</v>
      </c>
      <c r="AJ285" s="15">
        <f t="shared" si="473"/>
        <v>44284</v>
      </c>
      <c r="AK285" s="16">
        <f t="shared" ref="AK285" si="512">Y294</f>
        <v>0.42222222222222222</v>
      </c>
      <c r="AL285" s="16">
        <f t="shared" si="475"/>
        <v>5.3843992591010838E-2</v>
      </c>
      <c r="AM285" s="16">
        <f t="shared" si="476"/>
        <v>7.8415845836200395</v>
      </c>
      <c r="AO285" s="15">
        <f t="shared" si="477"/>
        <v>44284</v>
      </c>
      <c r="AP285" s="16">
        <f t="shared" si="478"/>
        <v>0.48955223880597015</v>
      </c>
      <c r="AQ285" s="16">
        <f t="shared" si="479"/>
        <v>5.3843992591010838E-2</v>
      </c>
      <c r="AR285" s="16">
        <f t="shared" si="480"/>
        <v>9.0920493679679328</v>
      </c>
      <c r="AT285" s="15">
        <f t="shared" si="481"/>
        <v>44284</v>
      </c>
      <c r="AU285" s="16">
        <f t="shared" si="482"/>
        <v>0.47062499999999996</v>
      </c>
      <c r="AV285" s="16">
        <f t="shared" si="483"/>
        <v>5.3843992591010838E-2</v>
      </c>
      <c r="AW285" s="16">
        <f t="shared" si="484"/>
        <v>8.7405293952620067</v>
      </c>
      <c r="AY285" s="15">
        <f t="shared" si="485"/>
        <v>44284</v>
      </c>
      <c r="AZ285" s="16">
        <f t="shared" si="486"/>
        <v>0.46020942408376958</v>
      </c>
      <c r="BA285" s="16">
        <f t="shared" si="487"/>
        <v>5.3843992591010838E-2</v>
      </c>
      <c r="BB285" s="16">
        <f t="shared" si="488"/>
        <v>8.5470895068914476</v>
      </c>
      <c r="BD285" s="15">
        <f t="shared" si="489"/>
        <v>44284</v>
      </c>
      <c r="BE285" s="16">
        <f t="shared" si="490"/>
        <v>0.30833333333333335</v>
      </c>
      <c r="BF285" s="16">
        <f t="shared" si="491"/>
        <v>5.3843992591010838E-2</v>
      </c>
      <c r="BG285" s="16">
        <f t="shared" si="492"/>
        <v>5.7264203209330553</v>
      </c>
      <c r="BI285" s="15">
        <f t="shared" si="493"/>
        <v>44284</v>
      </c>
      <c r="BJ285" s="16">
        <f t="shared" si="494"/>
        <v>0.34174757281553397</v>
      </c>
      <c r="BK285" s="16">
        <f t="shared" si="495"/>
        <v>5.3843992591010838E-2</v>
      </c>
      <c r="BL285" s="16">
        <f t="shared" si="496"/>
        <v>6.346995391136506</v>
      </c>
    </row>
    <row r="286" spans="1:64" x14ac:dyDescent="0.25">
      <c r="A286" s="10">
        <v>44276</v>
      </c>
      <c r="B286" s="11">
        <v>-51</v>
      </c>
      <c r="C286" s="11">
        <v>-26</v>
      </c>
      <c r="D286" s="11">
        <v>-9</v>
      </c>
      <c r="E286" s="11">
        <v>-64</v>
      </c>
      <c r="F286" s="11">
        <v>-35</v>
      </c>
      <c r="G286" s="11">
        <v>14</v>
      </c>
      <c r="H286" s="39">
        <v>6.20144417158313E-2</v>
      </c>
      <c r="J286" s="15">
        <f t="shared" si="441"/>
        <v>44276</v>
      </c>
      <c r="K286" s="16">
        <f t="shared" si="442"/>
        <v>0.21249999999999999</v>
      </c>
      <c r="L286" s="16">
        <f t="shared" si="443"/>
        <v>0.27225130890052357</v>
      </c>
      <c r="M286" s="16">
        <f t="shared" si="444"/>
        <v>0.31067961165048541</v>
      </c>
      <c r="N286" s="16">
        <f t="shared" si="445"/>
        <v>0.2638888888888889</v>
      </c>
      <c r="O286" s="16">
        <f t="shared" si="446"/>
        <v>0.31343283582089554</v>
      </c>
      <c r="P286" s="16">
        <f t="shared" si="447"/>
        <v>0.55555555555555558</v>
      </c>
      <c r="Q286" s="16">
        <f t="shared" si="448"/>
        <v>8.4487204983626871E-2</v>
      </c>
      <c r="R286" s="19">
        <v>275</v>
      </c>
      <c r="S286" s="15">
        <f t="shared" si="449"/>
        <v>44276</v>
      </c>
      <c r="T286" s="16">
        <f t="shared" si="450"/>
        <v>0.44250000000000006</v>
      </c>
      <c r="U286" s="16">
        <f t="shared" si="451"/>
        <v>0.43455497382198949</v>
      </c>
      <c r="V286" s="16">
        <f t="shared" si="452"/>
        <v>0.29805825242718437</v>
      </c>
      <c r="W286" s="16">
        <f t="shared" si="453"/>
        <v>0.30555555555555552</v>
      </c>
      <c r="X286" s="16">
        <f t="shared" si="454"/>
        <v>0.45373134328358217</v>
      </c>
      <c r="Y286" s="16">
        <f t="shared" si="455"/>
        <v>0.46296296296296297</v>
      </c>
      <c r="Z286" s="16">
        <f t="shared" si="456"/>
        <v>4.2830936214835282E-2</v>
      </c>
      <c r="AB286" s="15">
        <f t="shared" si="457"/>
        <v>44276</v>
      </c>
      <c r="AC286" s="16">
        <f t="shared" si="458"/>
        <v>10.331317479974487</v>
      </c>
      <c r="AD286" s="16">
        <f t="shared" si="459"/>
        <v>10.145820106343447</v>
      </c>
      <c r="AE286" s="16">
        <f t="shared" si="460"/>
        <v>6.9589478719810574</v>
      </c>
      <c r="AF286" s="16">
        <f t="shared" si="461"/>
        <v>7.1339919824054823</v>
      </c>
      <c r="AG286" s="16">
        <f t="shared" si="462"/>
        <v>10.593542504131021</v>
      </c>
      <c r="AH286" s="16">
        <f t="shared" si="463"/>
        <v>10.809078761220428</v>
      </c>
      <c r="AJ286" s="15">
        <f t="shared" si="473"/>
        <v>44285</v>
      </c>
      <c r="AK286" s="16">
        <f t="shared" ref="AK286" si="513">Y295</f>
        <v>0.42962962962962958</v>
      </c>
      <c r="AL286" s="16">
        <f t="shared" si="475"/>
        <v>5.5293027843153889E-2</v>
      </c>
      <c r="AM286" s="16">
        <f t="shared" si="476"/>
        <v>7.7700506987667923</v>
      </c>
      <c r="AO286" s="15">
        <f t="shared" si="477"/>
        <v>44285</v>
      </c>
      <c r="AP286" s="16">
        <f t="shared" si="478"/>
        <v>0.47611940298507466</v>
      </c>
      <c r="AQ286" s="16">
        <f t="shared" si="479"/>
        <v>5.5293027843153889E-2</v>
      </c>
      <c r="AR286" s="16">
        <f t="shared" si="480"/>
        <v>8.6108397669169321</v>
      </c>
      <c r="AT286" s="15">
        <f t="shared" si="481"/>
        <v>44285</v>
      </c>
      <c r="AU286" s="16">
        <f t="shared" si="482"/>
        <v>0.47125000000000006</v>
      </c>
      <c r="AV286" s="16">
        <f t="shared" si="483"/>
        <v>5.5293027843153889E-2</v>
      </c>
      <c r="AW286" s="16">
        <f t="shared" si="484"/>
        <v>8.5227743602098283</v>
      </c>
      <c r="AY286" s="15">
        <f t="shared" si="485"/>
        <v>44285</v>
      </c>
      <c r="AZ286" s="16">
        <f t="shared" si="486"/>
        <v>0.45863874345549738</v>
      </c>
      <c r="BA286" s="16">
        <f t="shared" si="487"/>
        <v>5.5293027843153889E-2</v>
      </c>
      <c r="BB286" s="16">
        <f t="shared" si="488"/>
        <v>8.2946939486925526</v>
      </c>
      <c r="BD286" s="15">
        <f t="shared" si="489"/>
        <v>44285</v>
      </c>
      <c r="BE286" s="16">
        <f t="shared" si="490"/>
        <v>0.30972222222222223</v>
      </c>
      <c r="BF286" s="16">
        <f t="shared" si="491"/>
        <v>5.5293027843153889E-2</v>
      </c>
      <c r="BG286" s="16">
        <f t="shared" si="492"/>
        <v>5.6014697386583885</v>
      </c>
      <c r="BI286" s="15">
        <f t="shared" si="493"/>
        <v>44285</v>
      </c>
      <c r="BJ286" s="16">
        <f t="shared" si="494"/>
        <v>0.33009708737864074</v>
      </c>
      <c r="BK286" s="16">
        <f t="shared" si="495"/>
        <v>5.5293027843153889E-2</v>
      </c>
      <c r="BL286" s="16">
        <f t="shared" si="496"/>
        <v>5.9699586051790385</v>
      </c>
    </row>
    <row r="287" spans="1:64" x14ac:dyDescent="0.25">
      <c r="A287" s="10">
        <v>44277</v>
      </c>
      <c r="B287" s="11">
        <v>3</v>
      </c>
      <c r="C287" s="11">
        <v>24</v>
      </c>
      <c r="D287" s="11">
        <v>-10</v>
      </c>
      <c r="E287" s="11">
        <v>-63</v>
      </c>
      <c r="F287" s="11">
        <v>-21</v>
      </c>
      <c r="G287" s="11">
        <v>9</v>
      </c>
      <c r="H287" s="39">
        <v>2.9063461383302801E-2</v>
      </c>
      <c r="J287" s="15">
        <f t="shared" si="441"/>
        <v>44277</v>
      </c>
      <c r="K287" s="16">
        <f t="shared" si="442"/>
        <v>0.55000000000000004</v>
      </c>
      <c r="L287" s="16">
        <f t="shared" si="443"/>
        <v>0.53403141361256545</v>
      </c>
      <c r="M287" s="16">
        <f t="shared" si="444"/>
        <v>0.30097087378640774</v>
      </c>
      <c r="N287" s="16">
        <f t="shared" si="445"/>
        <v>0.27777777777777779</v>
      </c>
      <c r="O287" s="16">
        <f t="shared" si="446"/>
        <v>0.52238805970149249</v>
      </c>
      <c r="P287" s="16">
        <f t="shared" si="447"/>
        <v>0.37037037037037035</v>
      </c>
      <c r="Q287" s="16">
        <f t="shared" si="448"/>
        <v>3.9595464402898593E-2</v>
      </c>
      <c r="R287" s="19">
        <v>276</v>
      </c>
      <c r="S287" s="15">
        <f t="shared" si="449"/>
        <v>44277</v>
      </c>
      <c r="T287" s="16">
        <f t="shared" si="450"/>
        <v>0.45187499999999997</v>
      </c>
      <c r="U287" s="16">
        <f t="shared" si="451"/>
        <v>0.44397905759162298</v>
      </c>
      <c r="V287" s="16">
        <f t="shared" si="452"/>
        <v>0.30582524271844652</v>
      </c>
      <c r="W287" s="16">
        <f t="shared" si="453"/>
        <v>0.30694444444444446</v>
      </c>
      <c r="X287" s="16">
        <f t="shared" si="454"/>
        <v>0.45522388059701502</v>
      </c>
      <c r="Y287" s="16">
        <f t="shared" si="455"/>
        <v>0.44814814814814807</v>
      </c>
      <c r="Z287" s="16">
        <f t="shared" si="456"/>
        <v>4.4234153420122144E-2</v>
      </c>
      <c r="AB287" s="15">
        <f t="shared" si="457"/>
        <v>44277</v>
      </c>
      <c r="AC287" s="16">
        <f t="shared" si="458"/>
        <v>10.215522736656281</v>
      </c>
      <c r="AD287" s="16">
        <f t="shared" si="459"/>
        <v>10.03701943552189</v>
      </c>
      <c r="AE287" s="16">
        <f t="shared" si="460"/>
        <v>6.9137808474328439</v>
      </c>
      <c r="AF287" s="16">
        <f t="shared" si="461"/>
        <v>6.9390826027387078</v>
      </c>
      <c r="AG287" s="16">
        <f t="shared" si="462"/>
        <v>10.291230766268795</v>
      </c>
      <c r="AH287" s="16">
        <f t="shared" si="463"/>
        <v>10.131269923757266</v>
      </c>
      <c r="AJ287" s="15">
        <f t="shared" si="473"/>
        <v>44286</v>
      </c>
      <c r="AK287" s="16">
        <f t="shared" ref="AK287" si="514">Y296</f>
        <v>0.42222222222222222</v>
      </c>
      <c r="AL287" s="16">
        <f t="shared" si="475"/>
        <v>7.1286723349435879E-2</v>
      </c>
      <c r="AM287" s="16">
        <f t="shared" si="476"/>
        <v>5.9228731856920653</v>
      </c>
      <c r="AO287" s="15">
        <f t="shared" si="477"/>
        <v>44286</v>
      </c>
      <c r="AP287" s="16">
        <f t="shared" si="478"/>
        <v>0.48507462686567165</v>
      </c>
      <c r="AQ287" s="16">
        <f t="shared" si="479"/>
        <v>7.1286723349435879E-2</v>
      </c>
      <c r="AR287" s="16">
        <f t="shared" si="480"/>
        <v>6.8045577643948514</v>
      </c>
      <c r="AT287" s="15">
        <f t="shared" si="481"/>
        <v>44286</v>
      </c>
      <c r="AU287" s="16">
        <f t="shared" si="482"/>
        <v>0.50750000000000006</v>
      </c>
      <c r="AV287" s="16">
        <f t="shared" si="483"/>
        <v>7.1286723349435879E-2</v>
      </c>
      <c r="AW287" s="16">
        <f t="shared" si="484"/>
        <v>7.119137704118029</v>
      </c>
      <c r="AY287" s="15">
        <f t="shared" si="485"/>
        <v>44286</v>
      </c>
      <c r="AZ287" s="16">
        <f t="shared" si="486"/>
        <v>0.48534031413612561</v>
      </c>
      <c r="BA287" s="16">
        <f t="shared" si="487"/>
        <v>7.1286723349435879E-2</v>
      </c>
      <c r="BB287" s="16">
        <f t="shared" si="488"/>
        <v>6.8082847875763148</v>
      </c>
      <c r="BD287" s="15">
        <f t="shared" si="489"/>
        <v>44286</v>
      </c>
      <c r="BE287" s="16">
        <f t="shared" si="490"/>
        <v>0.31527777777777777</v>
      </c>
      <c r="BF287" s="16">
        <f t="shared" si="491"/>
        <v>7.1286723349435879E-2</v>
      </c>
      <c r="BG287" s="16">
        <f t="shared" si="492"/>
        <v>4.4226717537897988</v>
      </c>
      <c r="BI287" s="15">
        <f t="shared" si="493"/>
        <v>44286</v>
      </c>
      <c r="BJ287" s="16">
        <f t="shared" si="494"/>
        <v>0.32718446601941742</v>
      </c>
      <c r="BK287" s="16">
        <f t="shared" si="495"/>
        <v>7.1286723349435879E-2</v>
      </c>
      <c r="BL287" s="16">
        <f t="shared" si="496"/>
        <v>4.5896970802769621</v>
      </c>
    </row>
    <row r="288" spans="1:64" x14ac:dyDescent="0.25">
      <c r="A288" s="10">
        <v>44278</v>
      </c>
      <c r="B288" s="11">
        <v>-1</v>
      </c>
      <c r="C288" s="11">
        <v>17</v>
      </c>
      <c r="D288" s="11">
        <v>-9</v>
      </c>
      <c r="E288" s="11">
        <v>-58</v>
      </c>
      <c r="F288" s="11">
        <v>-23</v>
      </c>
      <c r="G288" s="11">
        <v>10</v>
      </c>
      <c r="H288" s="39">
        <v>3.0445490134726399E-2</v>
      </c>
      <c r="J288" s="15">
        <f t="shared" si="441"/>
        <v>44278</v>
      </c>
      <c r="K288" s="16">
        <f t="shared" si="442"/>
        <v>0.52500000000000002</v>
      </c>
      <c r="L288" s="16">
        <f t="shared" si="443"/>
        <v>0.49738219895287961</v>
      </c>
      <c r="M288" s="16">
        <f t="shared" si="444"/>
        <v>0.31067961165048541</v>
      </c>
      <c r="N288" s="16">
        <f t="shared" si="445"/>
        <v>0.34722222222222221</v>
      </c>
      <c r="O288" s="16">
        <f t="shared" si="446"/>
        <v>0.4925373134328358</v>
      </c>
      <c r="P288" s="16">
        <f t="shared" si="447"/>
        <v>0.40740740740740738</v>
      </c>
      <c r="Q288" s="16">
        <f t="shared" si="448"/>
        <v>4.1478312061994482E-2</v>
      </c>
      <c r="R288" s="19">
        <v>277</v>
      </c>
      <c r="S288" s="15">
        <f t="shared" si="449"/>
        <v>44278</v>
      </c>
      <c r="T288" s="16">
        <f t="shared" si="450"/>
        <v>0.45624999999999999</v>
      </c>
      <c r="U288" s="16">
        <f t="shared" si="451"/>
        <v>0.4507853403141362</v>
      </c>
      <c r="V288" s="16">
        <f t="shared" si="452"/>
        <v>0.3029126213592232</v>
      </c>
      <c r="W288" s="16">
        <f t="shared" si="453"/>
        <v>0.30694444444444441</v>
      </c>
      <c r="X288" s="16">
        <f t="shared" si="454"/>
        <v>0.44776119402985082</v>
      </c>
      <c r="Y288" s="16">
        <f t="shared" si="455"/>
        <v>0.45185185185185184</v>
      </c>
      <c r="Z288" s="16">
        <f t="shared" si="456"/>
        <v>4.4118754754742376E-2</v>
      </c>
      <c r="AB288" s="15">
        <f t="shared" si="457"/>
        <v>44278</v>
      </c>
      <c r="AC288" s="16">
        <f t="shared" si="458"/>
        <v>10.341407016954783</v>
      </c>
      <c r="AD288" s="16">
        <f t="shared" si="459"/>
        <v>10.217544507320456</v>
      </c>
      <c r="AE288" s="16">
        <f t="shared" si="460"/>
        <v>6.8658470313390421</v>
      </c>
      <c r="AF288" s="16">
        <f t="shared" si="461"/>
        <v>6.9572327267793206</v>
      </c>
      <c r="AG288" s="16">
        <f t="shared" si="462"/>
        <v>10.148998912570633</v>
      </c>
      <c r="AH288" s="16">
        <f t="shared" si="463"/>
        <v>10.241718161895351</v>
      </c>
      <c r="AJ288" s="15">
        <f t="shared" si="473"/>
        <v>44287</v>
      </c>
      <c r="AK288" s="16">
        <f t="shared" ref="AK288" si="515">Y297</f>
        <v>0.44444444444444448</v>
      </c>
      <c r="AL288" s="16">
        <f t="shared" si="475"/>
        <v>7.1409152362643336E-2</v>
      </c>
      <c r="AM288" s="16">
        <f t="shared" si="476"/>
        <v>6.2239142986515708</v>
      </c>
      <c r="AO288" s="15">
        <f t="shared" si="477"/>
        <v>44287</v>
      </c>
      <c r="AP288" s="16">
        <f t="shared" si="478"/>
        <v>0.43880597014925371</v>
      </c>
      <c r="AQ288" s="16">
        <f t="shared" si="479"/>
        <v>7.1409152362643336E-2</v>
      </c>
      <c r="AR288" s="16">
        <f t="shared" si="480"/>
        <v>6.1449541918776323</v>
      </c>
      <c r="AT288" s="15">
        <f t="shared" si="481"/>
        <v>44287</v>
      </c>
      <c r="AU288" s="16">
        <f t="shared" si="482"/>
        <v>0.49687500000000001</v>
      </c>
      <c r="AV288" s="16">
        <f t="shared" si="483"/>
        <v>7.1409152362643336E-2</v>
      </c>
      <c r="AW288" s="16">
        <f t="shared" si="484"/>
        <v>6.9581416885706231</v>
      </c>
      <c r="AY288" s="15">
        <f t="shared" si="485"/>
        <v>44287</v>
      </c>
      <c r="AZ288" s="16">
        <f t="shared" si="486"/>
        <v>0.47958115183246069</v>
      </c>
      <c r="BA288" s="16">
        <f t="shared" si="487"/>
        <v>7.1409152362643336E-2</v>
      </c>
      <c r="BB288" s="16">
        <f t="shared" si="488"/>
        <v>6.7159619735711447</v>
      </c>
      <c r="BD288" s="15">
        <f t="shared" si="489"/>
        <v>44287</v>
      </c>
      <c r="BE288" s="16">
        <f t="shared" si="490"/>
        <v>0.32083333333333336</v>
      </c>
      <c r="BF288" s="16">
        <f t="shared" si="491"/>
        <v>7.1409152362643336E-2</v>
      </c>
      <c r="BG288" s="16">
        <f t="shared" si="492"/>
        <v>4.4928881343391032</v>
      </c>
      <c r="BI288" s="15">
        <f t="shared" si="493"/>
        <v>44287</v>
      </c>
      <c r="BJ288" s="16">
        <f t="shared" si="494"/>
        <v>0.33203883495145625</v>
      </c>
      <c r="BK288" s="16">
        <f t="shared" si="495"/>
        <v>7.1409152362643336E-2</v>
      </c>
      <c r="BL288" s="16">
        <f t="shared" si="496"/>
        <v>4.6498078182644491</v>
      </c>
    </row>
    <row r="289" spans="1:64" x14ac:dyDescent="0.25">
      <c r="A289" s="10">
        <v>44279</v>
      </c>
      <c r="B289" s="11">
        <v>-11</v>
      </c>
      <c r="C289" s="11">
        <v>7</v>
      </c>
      <c r="D289" s="11">
        <v>-19</v>
      </c>
      <c r="E289" s="11">
        <v>-66</v>
      </c>
      <c r="F289" s="11">
        <v>-25</v>
      </c>
      <c r="G289" s="11">
        <v>13</v>
      </c>
      <c r="H289" s="39">
        <v>5.9892547203164302E-2</v>
      </c>
      <c r="J289" s="15">
        <f t="shared" si="441"/>
        <v>44279</v>
      </c>
      <c r="K289" s="16">
        <f t="shared" si="442"/>
        <v>0.46250000000000002</v>
      </c>
      <c r="L289" s="16">
        <f t="shared" si="443"/>
        <v>0.44502617801047123</v>
      </c>
      <c r="M289" s="16">
        <f t="shared" si="444"/>
        <v>0.21359223300970873</v>
      </c>
      <c r="N289" s="16">
        <f t="shared" si="445"/>
        <v>0.2361111111111111</v>
      </c>
      <c r="O289" s="16">
        <f t="shared" si="446"/>
        <v>0.46268656716417911</v>
      </c>
      <c r="P289" s="16">
        <f t="shared" si="447"/>
        <v>0.51851851851851849</v>
      </c>
      <c r="Q289" s="16">
        <f t="shared" si="448"/>
        <v>8.1596379368090222E-2</v>
      </c>
      <c r="R289" s="19">
        <v>278</v>
      </c>
      <c r="S289" s="15">
        <f t="shared" si="449"/>
        <v>44279</v>
      </c>
      <c r="T289" s="16">
        <f t="shared" si="450"/>
        <v>0.48187500000000005</v>
      </c>
      <c r="U289" s="16">
        <f t="shared" si="451"/>
        <v>0.46701570680628279</v>
      </c>
      <c r="V289" s="16">
        <f t="shared" si="452"/>
        <v>0.29320388349514559</v>
      </c>
      <c r="W289" s="16">
        <f t="shared" si="453"/>
        <v>0.30416666666666664</v>
      </c>
      <c r="X289" s="16">
        <f t="shared" si="454"/>
        <v>0.46268656716417916</v>
      </c>
      <c r="Y289" s="16">
        <f t="shared" si="455"/>
        <v>0.45185185185185184</v>
      </c>
      <c r="Z289" s="16">
        <f t="shared" si="456"/>
        <v>4.8259017940377416E-2</v>
      </c>
      <c r="AB289" s="15">
        <f t="shared" si="457"/>
        <v>44279</v>
      </c>
      <c r="AC289" s="16">
        <f t="shared" si="458"/>
        <v>9.9851803987255252</v>
      </c>
      <c r="AD289" s="16">
        <f t="shared" si="459"/>
        <v>9.6772733208799817</v>
      </c>
      <c r="AE289" s="16">
        <f t="shared" si="460"/>
        <v>6.0756288877944069</v>
      </c>
      <c r="AF289" s="16">
        <f t="shared" si="461"/>
        <v>6.3027943718717099</v>
      </c>
      <c r="AG289" s="16">
        <f t="shared" si="462"/>
        <v>9.5875669856318808</v>
      </c>
      <c r="AH289" s="16">
        <f t="shared" si="463"/>
        <v>9.3630552617150524</v>
      </c>
      <c r="AJ289" s="15">
        <f t="shared" si="473"/>
        <v>44288</v>
      </c>
      <c r="AK289" s="16">
        <f t="shared" ref="AK289" si="516">Y298</f>
        <v>0.48518518518518511</v>
      </c>
      <c r="AL289" s="16">
        <f t="shared" si="475"/>
        <v>7.1585000422603504E-2</v>
      </c>
      <c r="AM289" s="16">
        <f t="shared" si="476"/>
        <v>6.7777492815657538</v>
      </c>
      <c r="AO289" s="15">
        <f t="shared" si="477"/>
        <v>44288</v>
      </c>
      <c r="AP289" s="16">
        <f t="shared" si="478"/>
        <v>0.38955223880597017</v>
      </c>
      <c r="AQ289" s="16">
        <f t="shared" si="479"/>
        <v>7.1585000422603504E-2</v>
      </c>
      <c r="AR289" s="16">
        <f t="shared" si="480"/>
        <v>5.4418137389989614</v>
      </c>
      <c r="AT289" s="15">
        <f t="shared" si="481"/>
        <v>44288</v>
      </c>
      <c r="AU289" s="16">
        <f t="shared" si="482"/>
        <v>0.46937499999999999</v>
      </c>
      <c r="AV289" s="16">
        <f t="shared" si="483"/>
        <v>7.1585000422603504E-2</v>
      </c>
      <c r="AW289" s="16">
        <f t="shared" si="484"/>
        <v>6.5568903712933597</v>
      </c>
      <c r="AY289" s="15">
        <f t="shared" si="485"/>
        <v>44288</v>
      </c>
      <c r="AZ289" s="16">
        <f t="shared" si="486"/>
        <v>0.4659685863874346</v>
      </c>
      <c r="BA289" s="16">
        <f t="shared" si="487"/>
        <v>7.1585000422603504E-2</v>
      </c>
      <c r="BB289" s="16">
        <f t="shared" si="488"/>
        <v>6.5093047934145361</v>
      </c>
      <c r="BD289" s="15">
        <f t="shared" si="489"/>
        <v>44288</v>
      </c>
      <c r="BE289" s="16">
        <f t="shared" si="490"/>
        <v>0.30277777777777776</v>
      </c>
      <c r="BF289" s="16">
        <f t="shared" si="491"/>
        <v>7.1585000422603504E-2</v>
      </c>
      <c r="BG289" s="16">
        <f t="shared" si="492"/>
        <v>4.2296259829618359</v>
      </c>
      <c r="BI289" s="15">
        <f t="shared" si="493"/>
        <v>44288</v>
      </c>
      <c r="BJ289" s="16">
        <f t="shared" si="494"/>
        <v>0.32330097087378634</v>
      </c>
      <c r="BK289" s="16">
        <f t="shared" si="495"/>
        <v>7.1585000422603504E-2</v>
      </c>
      <c r="BL289" s="16">
        <f t="shared" si="496"/>
        <v>4.5163228185398125</v>
      </c>
    </row>
    <row r="290" spans="1:64" x14ac:dyDescent="0.25">
      <c r="A290" s="10">
        <v>44280</v>
      </c>
      <c r="B290" s="11">
        <v>6</v>
      </c>
      <c r="C290" s="11">
        <v>22</v>
      </c>
      <c r="D290" s="11">
        <v>-5</v>
      </c>
      <c r="E290" s="11">
        <v>-60</v>
      </c>
      <c r="F290" s="11">
        <v>-24</v>
      </c>
      <c r="G290" s="11">
        <v>10</v>
      </c>
      <c r="H290" s="39">
        <v>5.9765526902709198E-2</v>
      </c>
      <c r="J290" s="15">
        <f t="shared" si="441"/>
        <v>44280</v>
      </c>
      <c r="K290" s="16">
        <f t="shared" si="442"/>
        <v>0.56874999999999998</v>
      </c>
      <c r="L290" s="16">
        <f t="shared" si="443"/>
        <v>0.52356020942408377</v>
      </c>
      <c r="M290" s="16">
        <f t="shared" si="444"/>
        <v>0.34951456310679613</v>
      </c>
      <c r="N290" s="16">
        <f t="shared" si="445"/>
        <v>0.31944444444444442</v>
      </c>
      <c r="O290" s="16">
        <f t="shared" si="446"/>
        <v>0.47761194029850745</v>
      </c>
      <c r="P290" s="16">
        <f t="shared" si="447"/>
        <v>0.40740740740740738</v>
      </c>
      <c r="Q290" s="16">
        <f t="shared" si="448"/>
        <v>8.1423329512851542E-2</v>
      </c>
      <c r="R290" s="19">
        <v>279</v>
      </c>
      <c r="S290" s="15">
        <f t="shared" si="449"/>
        <v>44280</v>
      </c>
      <c r="T290" s="16">
        <f t="shared" si="450"/>
        <v>0.48312499999999992</v>
      </c>
      <c r="U290" s="16">
        <f t="shared" si="451"/>
        <v>0.468586387434555</v>
      </c>
      <c r="V290" s="16">
        <f t="shared" si="452"/>
        <v>0.29805825242718442</v>
      </c>
      <c r="W290" s="16">
        <f t="shared" si="453"/>
        <v>0.30555555555555552</v>
      </c>
      <c r="X290" s="16">
        <f t="shared" si="454"/>
        <v>0.45970149253731335</v>
      </c>
      <c r="Y290" s="16">
        <f t="shared" si="455"/>
        <v>0.45185185185185184</v>
      </c>
      <c r="Z290" s="16">
        <f t="shared" si="456"/>
        <v>5.3350251451322758E-2</v>
      </c>
      <c r="AB290" s="15">
        <f t="shared" si="457"/>
        <v>44280</v>
      </c>
      <c r="AC290" s="16">
        <f t="shared" si="458"/>
        <v>9.0557211420232466</v>
      </c>
      <c r="AD290" s="16">
        <f t="shared" si="459"/>
        <v>8.7832086014083242</v>
      </c>
      <c r="AE290" s="16">
        <f t="shared" si="460"/>
        <v>5.5868200115070765</v>
      </c>
      <c r="AF290" s="16">
        <f t="shared" si="461"/>
        <v>5.7273498670263461</v>
      </c>
      <c r="AG290" s="16">
        <f t="shared" si="462"/>
        <v>8.6166696506903833</v>
      </c>
      <c r="AH290" s="16">
        <f t="shared" si="463"/>
        <v>8.4695355609359311</v>
      </c>
      <c r="AJ290" s="15">
        <f t="shared" si="473"/>
        <v>44289</v>
      </c>
      <c r="AK290" s="16">
        <f t="shared" ref="AK290" si="517">Y299</f>
        <v>0.47407407407407404</v>
      </c>
      <c r="AL290" s="16">
        <f t="shared" si="475"/>
        <v>7.5590782698211734E-2</v>
      </c>
      <c r="AM290" s="16">
        <f t="shared" si="476"/>
        <v>6.2715857297941344</v>
      </c>
      <c r="AO290" s="15">
        <f t="shared" si="477"/>
        <v>44289</v>
      </c>
      <c r="AP290" s="16">
        <f t="shared" si="478"/>
        <v>0.39402985074626867</v>
      </c>
      <c r="AQ290" s="16">
        <f t="shared" si="479"/>
        <v>7.5590782698211734E-2</v>
      </c>
      <c r="AR290" s="16">
        <f t="shared" si="480"/>
        <v>5.2126706019091174</v>
      </c>
      <c r="AT290" s="15">
        <f t="shared" si="481"/>
        <v>44289</v>
      </c>
      <c r="AU290" s="16">
        <f t="shared" si="482"/>
        <v>0.46687499999999993</v>
      </c>
      <c r="AV290" s="16">
        <f t="shared" si="483"/>
        <v>7.5590782698211734E-2</v>
      </c>
      <c r="AW290" s="16">
        <f t="shared" si="484"/>
        <v>6.1763482707137634</v>
      </c>
      <c r="AY290" s="15">
        <f t="shared" si="485"/>
        <v>44289</v>
      </c>
      <c r="AZ290" s="16">
        <f t="shared" si="486"/>
        <v>0.468586387434555</v>
      </c>
      <c r="BA290" s="16">
        <f t="shared" si="487"/>
        <v>7.5590782698211734E-2</v>
      </c>
      <c r="BB290" s="16">
        <f t="shared" si="488"/>
        <v>6.1989884309749375</v>
      </c>
      <c r="BD290" s="15">
        <f t="shared" si="489"/>
        <v>44289</v>
      </c>
      <c r="BE290" s="16">
        <f t="shared" si="490"/>
        <v>0.30833333333333335</v>
      </c>
      <c r="BF290" s="16">
        <f t="shared" si="491"/>
        <v>7.5590782698211734E-2</v>
      </c>
      <c r="BG290" s="16">
        <f t="shared" si="492"/>
        <v>4.0789805625418882</v>
      </c>
      <c r="BI290" s="15">
        <f t="shared" si="493"/>
        <v>44289</v>
      </c>
      <c r="BJ290" s="16">
        <f t="shared" si="494"/>
        <v>0.34368932038834943</v>
      </c>
      <c r="BK290" s="16">
        <f t="shared" si="495"/>
        <v>7.5590782698211734E-2</v>
      </c>
      <c r="BL290" s="16">
        <f t="shared" si="496"/>
        <v>4.5467093754074881</v>
      </c>
    </row>
    <row r="291" spans="1:64" x14ac:dyDescent="0.25">
      <c r="A291" s="10">
        <v>44281</v>
      </c>
      <c r="B291" s="11">
        <v>-2</v>
      </c>
      <c r="C291" s="11">
        <v>17</v>
      </c>
      <c r="D291" s="11">
        <v>-8</v>
      </c>
      <c r="E291" s="11">
        <v>-60</v>
      </c>
      <c r="F291" s="11">
        <v>-20</v>
      </c>
      <c r="G291" s="11">
        <v>11</v>
      </c>
      <c r="H291" s="39">
        <v>3.7086715700559401E-2</v>
      </c>
      <c r="J291" s="15">
        <f t="shared" si="441"/>
        <v>44281</v>
      </c>
      <c r="K291" s="16">
        <f t="shared" si="442"/>
        <v>0.51875000000000004</v>
      </c>
      <c r="L291" s="16">
        <f t="shared" si="443"/>
        <v>0.49738219895287961</v>
      </c>
      <c r="M291" s="16">
        <f t="shared" si="444"/>
        <v>0.32038834951456313</v>
      </c>
      <c r="N291" s="16">
        <f t="shared" si="445"/>
        <v>0.31944444444444442</v>
      </c>
      <c r="O291" s="16">
        <f t="shared" si="446"/>
        <v>0.53731343283582089</v>
      </c>
      <c r="P291" s="16">
        <f t="shared" si="447"/>
        <v>0.44444444444444442</v>
      </c>
      <c r="Q291" s="16">
        <f t="shared" si="448"/>
        <v>5.0526181722648E-2</v>
      </c>
      <c r="R291" s="19">
        <v>280</v>
      </c>
      <c r="S291" s="15">
        <f t="shared" si="449"/>
        <v>44281</v>
      </c>
      <c r="T291" s="16">
        <f t="shared" si="450"/>
        <v>0.48562499999999992</v>
      </c>
      <c r="U291" s="16">
        <f t="shared" si="451"/>
        <v>0.4727748691099477</v>
      </c>
      <c r="V291" s="16">
        <f t="shared" si="452"/>
        <v>0.30582524271844652</v>
      </c>
      <c r="W291" s="16">
        <f t="shared" si="453"/>
        <v>0.30277777777777776</v>
      </c>
      <c r="X291" s="16">
        <f t="shared" si="454"/>
        <v>0.46716417910447755</v>
      </c>
      <c r="Y291" s="16">
        <f t="shared" si="455"/>
        <v>0.45185185185185184</v>
      </c>
      <c r="Z291" s="16">
        <f t="shared" si="456"/>
        <v>5.7015800707935951E-2</v>
      </c>
      <c r="AB291" s="15">
        <f t="shared" si="457"/>
        <v>44281</v>
      </c>
      <c r="AC291" s="16">
        <f t="shared" si="458"/>
        <v>8.5173757795250324</v>
      </c>
      <c r="AD291" s="16">
        <f t="shared" si="459"/>
        <v>8.291997362831788</v>
      </c>
      <c r="AE291" s="16">
        <f t="shared" si="460"/>
        <v>5.3638682421569346</v>
      </c>
      <c r="AF291" s="16">
        <f t="shared" si="461"/>
        <v>5.3104187614370293</v>
      </c>
      <c r="AG291" s="16">
        <f t="shared" si="462"/>
        <v>8.1935914834824661</v>
      </c>
      <c r="AH291" s="16">
        <f t="shared" si="463"/>
        <v>7.9250286103402772</v>
      </c>
      <c r="AJ291" s="15">
        <f t="shared" si="473"/>
        <v>44290</v>
      </c>
      <c r="AK291" s="16">
        <f t="shared" ref="AK291" si="518">Y300</f>
        <v>0.47037037037037033</v>
      </c>
      <c r="AL291" s="16">
        <f t="shared" si="475"/>
        <v>7.5247371013873882E-2</v>
      </c>
      <c r="AM291" s="16">
        <f t="shared" si="476"/>
        <v>6.2509874302936757</v>
      </c>
      <c r="AO291" s="15">
        <f t="shared" si="477"/>
        <v>44290</v>
      </c>
      <c r="AP291" s="16">
        <f t="shared" si="478"/>
        <v>0.38805970149253732</v>
      </c>
      <c r="AQ291" s="16">
        <f t="shared" si="479"/>
        <v>7.5247371013873882E-2</v>
      </c>
      <c r="AR291" s="16">
        <f t="shared" si="480"/>
        <v>5.1571197274252683</v>
      </c>
      <c r="AT291" s="15">
        <f t="shared" si="481"/>
        <v>44290</v>
      </c>
      <c r="AU291" s="16">
        <f t="shared" si="482"/>
        <v>0.44812499999999994</v>
      </c>
      <c r="AV291" s="16">
        <f t="shared" si="483"/>
        <v>7.5247371013873882E-2</v>
      </c>
      <c r="AW291" s="16">
        <f t="shared" si="484"/>
        <v>5.9553575621582313</v>
      </c>
      <c r="AY291" s="15">
        <f t="shared" si="485"/>
        <v>44290</v>
      </c>
      <c r="AZ291" s="16">
        <f t="shared" si="486"/>
        <v>0.45706806282722512</v>
      </c>
      <c r="BA291" s="16">
        <f t="shared" si="487"/>
        <v>7.5247371013873882E-2</v>
      </c>
      <c r="BB291" s="16">
        <f t="shared" si="488"/>
        <v>6.0742064030775547</v>
      </c>
      <c r="BD291" s="15">
        <f t="shared" si="489"/>
        <v>44290</v>
      </c>
      <c r="BE291" s="16">
        <f t="shared" si="490"/>
        <v>0.29999999999999993</v>
      </c>
      <c r="BF291" s="16">
        <f t="shared" si="491"/>
        <v>7.5247371013873882E-2</v>
      </c>
      <c r="BG291" s="16">
        <f t="shared" si="492"/>
        <v>3.9868502508172257</v>
      </c>
      <c r="BI291" s="15">
        <f t="shared" si="493"/>
        <v>44290</v>
      </c>
      <c r="BJ291" s="16">
        <f t="shared" si="494"/>
        <v>0.35145631067961158</v>
      </c>
      <c r="BK291" s="16">
        <f t="shared" si="495"/>
        <v>7.5247371013873882E-2</v>
      </c>
      <c r="BL291" s="16">
        <f t="shared" si="496"/>
        <v>4.6706789346143553</v>
      </c>
    </row>
    <row r="292" spans="1:64" x14ac:dyDescent="0.25">
      <c r="A292" s="10">
        <v>44282</v>
      </c>
      <c r="B292" s="11">
        <v>-10</v>
      </c>
      <c r="C292" s="11">
        <v>7</v>
      </c>
      <c r="D292" s="11">
        <v>6</v>
      </c>
      <c r="E292" s="11">
        <v>-58</v>
      </c>
      <c r="F292" s="11">
        <v>-17</v>
      </c>
      <c r="G292" s="11">
        <v>7</v>
      </c>
      <c r="H292" s="39">
        <v>2.43964727609964E-2</v>
      </c>
      <c r="J292" s="15">
        <f t="shared" si="441"/>
        <v>44282</v>
      </c>
      <c r="K292" s="16">
        <f t="shared" si="442"/>
        <v>0.46875</v>
      </c>
      <c r="L292" s="16">
        <f t="shared" si="443"/>
        <v>0.44502617801047123</v>
      </c>
      <c r="M292" s="16">
        <f t="shared" si="444"/>
        <v>0.4563106796116505</v>
      </c>
      <c r="N292" s="16">
        <f t="shared" si="445"/>
        <v>0.34722222222222221</v>
      </c>
      <c r="O292" s="16">
        <f t="shared" si="446"/>
        <v>0.58208955223880599</v>
      </c>
      <c r="P292" s="16">
        <f t="shared" si="447"/>
        <v>0.29629629629629628</v>
      </c>
      <c r="Q292" s="16">
        <f t="shared" si="448"/>
        <v>3.3237254710455348E-2</v>
      </c>
      <c r="R292" s="19">
        <v>281</v>
      </c>
      <c r="S292" s="15">
        <f t="shared" si="449"/>
        <v>44282</v>
      </c>
      <c r="T292" s="16">
        <f t="shared" si="450"/>
        <v>0.479375</v>
      </c>
      <c r="U292" s="16">
        <f t="shared" si="451"/>
        <v>0.46649214659685867</v>
      </c>
      <c r="V292" s="16">
        <f t="shared" si="452"/>
        <v>0.3242718446601941</v>
      </c>
      <c r="W292" s="16">
        <f t="shared" si="453"/>
        <v>0.3083333333333334</v>
      </c>
      <c r="X292" s="16">
        <f t="shared" si="454"/>
        <v>0.4776119402985074</v>
      </c>
      <c r="Y292" s="16">
        <f t="shared" si="455"/>
        <v>0.437037037037037</v>
      </c>
      <c r="Z292" s="16">
        <f t="shared" si="456"/>
        <v>5.5148852852797935E-2</v>
      </c>
      <c r="AB292" s="15">
        <f t="shared" si="457"/>
        <v>44282</v>
      </c>
      <c r="AC292" s="16">
        <f t="shared" si="458"/>
        <v>8.6923838883745574</v>
      </c>
      <c r="AD292" s="16">
        <f t="shared" si="459"/>
        <v>8.4587824127912317</v>
      </c>
      <c r="AE292" s="16">
        <f t="shared" si="460"/>
        <v>5.8799381652730496</v>
      </c>
      <c r="AF292" s="16">
        <f t="shared" si="461"/>
        <v>5.5909292285068872</v>
      </c>
      <c r="AG292" s="16">
        <f t="shared" si="462"/>
        <v>8.660414779131278</v>
      </c>
      <c r="AH292" s="16">
        <f t="shared" si="463"/>
        <v>7.9246804680337837</v>
      </c>
      <c r="AJ292" s="15">
        <f t="shared" si="473"/>
        <v>44291</v>
      </c>
      <c r="AK292" s="16">
        <f t="shared" ref="AK292" si="519">Y301</f>
        <v>0.46296296296296297</v>
      </c>
      <c r="AL292" s="16">
        <f t="shared" si="475"/>
        <v>7.7335315578381386E-2</v>
      </c>
      <c r="AM292" s="16">
        <f t="shared" si="476"/>
        <v>5.9864365911035531</v>
      </c>
      <c r="AO292" s="15">
        <f t="shared" si="477"/>
        <v>44291</v>
      </c>
      <c r="AP292" s="16">
        <f t="shared" si="478"/>
        <v>0.38656716417910453</v>
      </c>
      <c r="AQ292" s="16">
        <f t="shared" si="479"/>
        <v>7.7335315578381386E-2</v>
      </c>
      <c r="AR292" s="16">
        <f t="shared" si="480"/>
        <v>4.9985852037715999</v>
      </c>
      <c r="AT292" s="15">
        <f t="shared" si="481"/>
        <v>44291</v>
      </c>
      <c r="AU292" s="16">
        <f t="shared" si="482"/>
        <v>0.45500000000000007</v>
      </c>
      <c r="AV292" s="16">
        <f t="shared" si="483"/>
        <v>7.7335315578381386E-2</v>
      </c>
      <c r="AW292" s="16">
        <f t="shared" si="484"/>
        <v>5.8834698817365725</v>
      </c>
      <c r="AY292" s="15">
        <f t="shared" si="485"/>
        <v>44291</v>
      </c>
      <c r="AZ292" s="16">
        <f t="shared" si="486"/>
        <v>0.46544502617801042</v>
      </c>
      <c r="BA292" s="16">
        <f t="shared" si="487"/>
        <v>7.7335315578381386E-2</v>
      </c>
      <c r="BB292" s="16">
        <f t="shared" si="488"/>
        <v>6.0185314134558565</v>
      </c>
      <c r="BD292" s="15">
        <f t="shared" si="489"/>
        <v>44291</v>
      </c>
      <c r="BE292" s="16">
        <f t="shared" si="490"/>
        <v>0.30138888888888887</v>
      </c>
      <c r="BF292" s="16">
        <f t="shared" si="491"/>
        <v>7.7335315578381386E-2</v>
      </c>
      <c r="BG292" s="16">
        <f t="shared" si="492"/>
        <v>3.8971702208084129</v>
      </c>
      <c r="BI292" s="15">
        <f t="shared" si="493"/>
        <v>44291</v>
      </c>
      <c r="BJ292" s="16">
        <f t="shared" si="494"/>
        <v>0.35631067961165042</v>
      </c>
      <c r="BK292" s="16">
        <f t="shared" si="495"/>
        <v>7.7335315578381386E-2</v>
      </c>
      <c r="BL292" s="16">
        <f t="shared" si="496"/>
        <v>4.6073475868928231</v>
      </c>
    </row>
    <row r="293" spans="1:64" x14ac:dyDescent="0.25">
      <c r="A293" s="10">
        <v>44283</v>
      </c>
      <c r="B293" s="11">
        <v>-24</v>
      </c>
      <c r="C293" s="11">
        <v>-5</v>
      </c>
      <c r="D293" s="11">
        <v>3</v>
      </c>
      <c r="E293" s="11">
        <v>-62</v>
      </c>
      <c r="F293" s="11">
        <v>-26</v>
      </c>
      <c r="G293" s="11">
        <v>10</v>
      </c>
      <c r="H293" s="39">
        <v>3.7208154297560601E-2</v>
      </c>
      <c r="J293" s="15">
        <f t="shared" si="441"/>
        <v>44283</v>
      </c>
      <c r="K293" s="16">
        <f t="shared" si="442"/>
        <v>0.38124999999999998</v>
      </c>
      <c r="L293" s="16">
        <f t="shared" si="443"/>
        <v>0.38219895287958117</v>
      </c>
      <c r="M293" s="16">
        <f t="shared" si="444"/>
        <v>0.42718446601941745</v>
      </c>
      <c r="N293" s="16">
        <f t="shared" si="445"/>
        <v>0.29166666666666669</v>
      </c>
      <c r="O293" s="16">
        <f t="shared" si="446"/>
        <v>0.44776119402985076</v>
      </c>
      <c r="P293" s="16">
        <f t="shared" si="447"/>
        <v>0.40740740740740738</v>
      </c>
      <c r="Q293" s="16">
        <f t="shared" si="448"/>
        <v>5.0691627179446259E-2</v>
      </c>
      <c r="R293" s="19">
        <v>282</v>
      </c>
      <c r="S293" s="15">
        <f t="shared" si="449"/>
        <v>44283</v>
      </c>
      <c r="T293" s="16">
        <f t="shared" si="450"/>
        <v>0.46624999999999994</v>
      </c>
      <c r="U293" s="16">
        <f t="shared" si="451"/>
        <v>0.45497382198952885</v>
      </c>
      <c r="V293" s="16">
        <f t="shared" si="452"/>
        <v>0.33592233009708733</v>
      </c>
      <c r="W293" s="16">
        <f t="shared" si="453"/>
        <v>0.30555555555555558</v>
      </c>
      <c r="X293" s="16">
        <f t="shared" si="454"/>
        <v>0.49850746268656715</v>
      </c>
      <c r="Y293" s="16">
        <f t="shared" si="455"/>
        <v>0.42592592592592587</v>
      </c>
      <c r="Z293" s="16">
        <f t="shared" si="456"/>
        <v>5.4867427993401233E-2</v>
      </c>
      <c r="AB293" s="15">
        <f t="shared" si="457"/>
        <v>44283</v>
      </c>
      <c r="AC293" s="16">
        <f t="shared" si="458"/>
        <v>8.4977557186765651</v>
      </c>
      <c r="AD293" s="16">
        <f t="shared" si="459"/>
        <v>8.2922389225944286</v>
      </c>
      <c r="AE293" s="16">
        <f t="shared" si="460"/>
        <v>6.1224362501097715</v>
      </c>
      <c r="AF293" s="16">
        <f t="shared" si="461"/>
        <v>5.5689790232613783</v>
      </c>
      <c r="AG293" s="16">
        <f t="shared" si="462"/>
        <v>9.0856721540969883</v>
      </c>
      <c r="AH293" s="16">
        <f t="shared" si="463"/>
        <v>7.7628192445461615</v>
      </c>
      <c r="AJ293" s="15">
        <f t="shared" si="473"/>
        <v>44292</v>
      </c>
      <c r="AK293" s="16">
        <f t="shared" ref="AK293" si="520">Y302</f>
        <v>0.47407407407407404</v>
      </c>
      <c r="AL293" s="16">
        <f t="shared" si="475"/>
        <v>7.7467213113139213E-2</v>
      </c>
      <c r="AM293" s="16">
        <f t="shared" si="476"/>
        <v>6.1196737951796321</v>
      </c>
      <c r="AO293" s="15">
        <f t="shared" si="477"/>
        <v>44292</v>
      </c>
      <c r="AP293" s="16">
        <f t="shared" si="478"/>
        <v>0.37910447761194027</v>
      </c>
      <c r="AQ293" s="16">
        <f t="shared" si="479"/>
        <v>7.7467213113139213E-2</v>
      </c>
      <c r="AR293" s="16">
        <f t="shared" si="480"/>
        <v>4.8937410083187869</v>
      </c>
      <c r="AT293" s="15">
        <f t="shared" si="481"/>
        <v>44292</v>
      </c>
      <c r="AU293" s="16">
        <f t="shared" si="482"/>
        <v>0.46250000000000002</v>
      </c>
      <c r="AV293" s="16">
        <f t="shared" si="483"/>
        <v>7.7467213113139213E-2</v>
      </c>
      <c r="AW293" s="16">
        <f t="shared" si="484"/>
        <v>5.9702676966645054</v>
      </c>
      <c r="AY293" s="15">
        <f t="shared" si="485"/>
        <v>44292</v>
      </c>
      <c r="AZ293" s="16">
        <f t="shared" si="486"/>
        <v>0.47120418848167533</v>
      </c>
      <c r="BA293" s="16">
        <f t="shared" si="487"/>
        <v>7.7467213113139213E-2</v>
      </c>
      <c r="BB293" s="16">
        <f t="shared" si="488"/>
        <v>6.0826273405949385</v>
      </c>
      <c r="BD293" s="15">
        <f t="shared" si="489"/>
        <v>44292</v>
      </c>
      <c r="BE293" s="16">
        <f t="shared" si="490"/>
        <v>0.30972222222222223</v>
      </c>
      <c r="BF293" s="16">
        <f t="shared" si="491"/>
        <v>7.7467213113139213E-2</v>
      </c>
      <c r="BG293" s="16">
        <f t="shared" si="492"/>
        <v>3.9981071962648187</v>
      </c>
      <c r="BI293" s="15">
        <f t="shared" si="493"/>
        <v>44292</v>
      </c>
      <c r="BJ293" s="16">
        <f t="shared" si="494"/>
        <v>0.34757281553398051</v>
      </c>
      <c r="BK293" s="16">
        <f t="shared" si="495"/>
        <v>7.7467213113139213E-2</v>
      </c>
      <c r="BL293" s="16">
        <f t="shared" si="496"/>
        <v>4.486708654748659</v>
      </c>
    </row>
    <row r="294" spans="1:64" x14ac:dyDescent="0.25">
      <c r="A294" s="10">
        <v>44284</v>
      </c>
      <c r="B294" s="11">
        <v>-1</v>
      </c>
      <c r="C294" s="11">
        <v>24</v>
      </c>
      <c r="D294" s="11">
        <v>-6</v>
      </c>
      <c r="E294" s="11">
        <v>-58</v>
      </c>
      <c r="F294" s="11">
        <v>-26</v>
      </c>
      <c r="G294" s="11">
        <v>11</v>
      </c>
      <c r="H294" s="39">
        <v>3.5884400221140401E-2</v>
      </c>
      <c r="J294" s="15">
        <f t="shared" si="441"/>
        <v>44284</v>
      </c>
      <c r="K294" s="16">
        <f t="shared" si="442"/>
        <v>0.52500000000000002</v>
      </c>
      <c r="L294" s="16">
        <f t="shared" si="443"/>
        <v>0.53403141361256545</v>
      </c>
      <c r="M294" s="16">
        <f t="shared" si="444"/>
        <v>0.33980582524271846</v>
      </c>
      <c r="N294" s="16">
        <f t="shared" si="445"/>
        <v>0.34722222222222221</v>
      </c>
      <c r="O294" s="16">
        <f t="shared" si="446"/>
        <v>0.44776119402985076</v>
      </c>
      <c r="P294" s="16">
        <f t="shared" si="447"/>
        <v>0.44444444444444442</v>
      </c>
      <c r="Q294" s="16">
        <f t="shared" si="448"/>
        <v>4.8888171743776764E-2</v>
      </c>
      <c r="R294" s="19">
        <v>283</v>
      </c>
      <c r="S294" s="15">
        <f t="shared" si="449"/>
        <v>44284</v>
      </c>
      <c r="T294" s="16">
        <f t="shared" si="450"/>
        <v>0.47062499999999996</v>
      </c>
      <c r="U294" s="16">
        <f t="shared" si="451"/>
        <v>0.46020942408376958</v>
      </c>
      <c r="V294" s="16">
        <f t="shared" si="452"/>
        <v>0.34174757281553397</v>
      </c>
      <c r="W294" s="16">
        <f t="shared" si="453"/>
        <v>0.30833333333333335</v>
      </c>
      <c r="X294" s="16">
        <f t="shared" si="454"/>
        <v>0.48955223880597015</v>
      </c>
      <c r="Y294" s="16">
        <f t="shared" si="455"/>
        <v>0.42222222222222222</v>
      </c>
      <c r="Z294" s="16">
        <f t="shared" si="456"/>
        <v>5.3843992591010838E-2</v>
      </c>
      <c r="AB294" s="15">
        <f t="shared" si="457"/>
        <v>44284</v>
      </c>
      <c r="AC294" s="16">
        <f t="shared" si="458"/>
        <v>8.7405293952620067</v>
      </c>
      <c r="AD294" s="16">
        <f t="shared" si="459"/>
        <v>8.5470895068914476</v>
      </c>
      <c r="AE294" s="16">
        <f t="shared" si="460"/>
        <v>6.346995391136506</v>
      </c>
      <c r="AF294" s="16">
        <f t="shared" si="461"/>
        <v>5.7264203209330553</v>
      </c>
      <c r="AG294" s="16">
        <f t="shared" si="462"/>
        <v>9.0920493679679328</v>
      </c>
      <c r="AH294" s="16">
        <f t="shared" si="463"/>
        <v>7.8415845836200395</v>
      </c>
      <c r="AJ294" s="15">
        <f t="shared" si="473"/>
        <v>44293</v>
      </c>
      <c r="AK294" s="16">
        <f t="shared" ref="AK294" si="521">Y303</f>
        <v>0.47777777777777775</v>
      </c>
      <c r="AL294" s="16">
        <f t="shared" si="475"/>
        <v>8.0103364558397408E-2</v>
      </c>
      <c r="AM294" s="16">
        <f t="shared" si="476"/>
        <v>5.9645157280436765</v>
      </c>
      <c r="AO294" s="15">
        <f t="shared" si="477"/>
        <v>44293</v>
      </c>
      <c r="AP294" s="16">
        <f t="shared" si="478"/>
        <v>0.38208955223880597</v>
      </c>
      <c r="AQ294" s="16">
        <f t="shared" si="479"/>
        <v>8.0103364558397408E-2</v>
      </c>
      <c r="AR294" s="16">
        <f t="shared" si="480"/>
        <v>4.7699563475920277</v>
      </c>
      <c r="AT294" s="15">
        <f t="shared" si="481"/>
        <v>44293</v>
      </c>
      <c r="AU294" s="16">
        <f t="shared" si="482"/>
        <v>0.4812499999999999</v>
      </c>
      <c r="AV294" s="16">
        <f t="shared" si="483"/>
        <v>8.0103364558397408E-2</v>
      </c>
      <c r="AW294" s="16">
        <f t="shared" si="484"/>
        <v>6.0078624993230632</v>
      </c>
      <c r="AY294" s="15">
        <f t="shared" si="485"/>
        <v>44293</v>
      </c>
      <c r="AZ294" s="16">
        <f t="shared" si="486"/>
        <v>0.48795811518324611</v>
      </c>
      <c r="BA294" s="16">
        <f t="shared" si="487"/>
        <v>8.0103364558397408E-2</v>
      </c>
      <c r="BB294" s="16">
        <f t="shared" si="488"/>
        <v>6.0916057380774831</v>
      </c>
      <c r="BD294" s="15">
        <f t="shared" si="489"/>
        <v>44293</v>
      </c>
      <c r="BE294" s="16">
        <f t="shared" si="490"/>
        <v>0.30972222222222218</v>
      </c>
      <c r="BF294" s="16">
        <f t="shared" si="491"/>
        <v>8.0103364558397408E-2</v>
      </c>
      <c r="BG294" s="16">
        <f t="shared" si="492"/>
        <v>3.8665319981213364</v>
      </c>
      <c r="BI294" s="15">
        <f t="shared" si="493"/>
        <v>44293</v>
      </c>
      <c r="BJ294" s="16">
        <f t="shared" si="494"/>
        <v>0.33398058252427176</v>
      </c>
      <c r="BK294" s="16">
        <f t="shared" si="495"/>
        <v>8.0103364558397408E-2</v>
      </c>
      <c r="BL294" s="16">
        <f t="shared" si="496"/>
        <v>4.1693702176615988</v>
      </c>
    </row>
    <row r="295" spans="1:64" x14ac:dyDescent="0.25">
      <c r="A295" s="10">
        <v>44285</v>
      </c>
      <c r="B295" s="11">
        <v>-5</v>
      </c>
      <c r="C295" s="11">
        <v>9</v>
      </c>
      <c r="D295" s="11">
        <v>-13</v>
      </c>
      <c r="E295" s="11">
        <v>-58</v>
      </c>
      <c r="F295" s="11">
        <v>-24</v>
      </c>
      <c r="G295" s="11">
        <v>11</v>
      </c>
      <c r="H295" s="39">
        <v>3.0099067341889201E-2</v>
      </c>
      <c r="J295" s="15">
        <f t="shared" si="441"/>
        <v>44285</v>
      </c>
      <c r="K295" s="16">
        <f t="shared" si="442"/>
        <v>0.5</v>
      </c>
      <c r="L295" s="16">
        <f t="shared" si="443"/>
        <v>0.45549738219895286</v>
      </c>
      <c r="M295" s="16">
        <f t="shared" si="444"/>
        <v>0.27184466019417475</v>
      </c>
      <c r="N295" s="16">
        <f t="shared" si="445"/>
        <v>0.34722222222222221</v>
      </c>
      <c r="O295" s="16">
        <f t="shared" si="446"/>
        <v>0.47761194029850745</v>
      </c>
      <c r="P295" s="16">
        <f t="shared" si="447"/>
        <v>0.44444444444444442</v>
      </c>
      <c r="Q295" s="16">
        <f t="shared" si="448"/>
        <v>4.1006352745750804E-2</v>
      </c>
      <c r="R295" s="19">
        <v>284</v>
      </c>
      <c r="S295" s="15">
        <f t="shared" si="449"/>
        <v>44285</v>
      </c>
      <c r="T295" s="16">
        <f t="shared" si="450"/>
        <v>0.47125000000000006</v>
      </c>
      <c r="U295" s="16">
        <f t="shared" si="451"/>
        <v>0.45863874345549738</v>
      </c>
      <c r="V295" s="16">
        <f t="shared" si="452"/>
        <v>0.33009708737864074</v>
      </c>
      <c r="W295" s="16">
        <f t="shared" si="453"/>
        <v>0.30972222222222223</v>
      </c>
      <c r="X295" s="16">
        <f t="shared" si="454"/>
        <v>0.47611940298507466</v>
      </c>
      <c r="Y295" s="16">
        <f t="shared" si="455"/>
        <v>0.42962962962962958</v>
      </c>
      <c r="Z295" s="16">
        <f t="shared" si="456"/>
        <v>5.5293027843153889E-2</v>
      </c>
      <c r="AB295" s="15">
        <f t="shared" si="457"/>
        <v>44285</v>
      </c>
      <c r="AC295" s="16">
        <f t="shared" si="458"/>
        <v>8.5227743602098283</v>
      </c>
      <c r="AD295" s="16">
        <f t="shared" si="459"/>
        <v>8.2946939486925526</v>
      </c>
      <c r="AE295" s="16">
        <f t="shared" si="460"/>
        <v>5.9699586051790385</v>
      </c>
      <c r="AF295" s="16">
        <f t="shared" si="461"/>
        <v>5.6014697386583885</v>
      </c>
      <c r="AG295" s="16">
        <f t="shared" si="462"/>
        <v>8.6108397669169321</v>
      </c>
      <c r="AH295" s="16">
        <f t="shared" si="463"/>
        <v>7.7700506987667923</v>
      </c>
      <c r="AJ295" s="15">
        <f t="shared" si="473"/>
        <v>44294</v>
      </c>
      <c r="AK295" s="16">
        <f t="shared" ref="AK295" si="522">Y304</f>
        <v>0.47407407407407404</v>
      </c>
      <c r="AL295" s="16">
        <f t="shared" si="475"/>
        <v>8.5765426339579065E-2</v>
      </c>
      <c r="AM295" s="16">
        <f t="shared" si="476"/>
        <v>5.5275662269435735</v>
      </c>
      <c r="AO295" s="15">
        <f t="shared" si="477"/>
        <v>44294</v>
      </c>
      <c r="AP295" s="16">
        <f t="shared" si="478"/>
        <v>0.38805970149253732</v>
      </c>
      <c r="AQ295" s="16">
        <f t="shared" si="479"/>
        <v>8.5765426339579065E-2</v>
      </c>
      <c r="AR295" s="16">
        <f t="shared" si="480"/>
        <v>4.5246635859542783</v>
      </c>
      <c r="AT295" s="15">
        <f t="shared" si="481"/>
        <v>44294</v>
      </c>
      <c r="AU295" s="16">
        <f t="shared" si="482"/>
        <v>0.48749999999999999</v>
      </c>
      <c r="AV295" s="16">
        <f t="shared" si="483"/>
        <v>8.5765426339579065E-2</v>
      </c>
      <c r="AW295" s="16">
        <f t="shared" si="484"/>
        <v>5.6841086298550616</v>
      </c>
      <c r="AY295" s="15">
        <f t="shared" si="485"/>
        <v>44294</v>
      </c>
      <c r="AZ295" s="16">
        <f t="shared" si="486"/>
        <v>0.48743455497382193</v>
      </c>
      <c r="BA295" s="16">
        <f t="shared" si="487"/>
        <v>8.5765426339579065E-2</v>
      </c>
      <c r="BB295" s="16">
        <f t="shared" si="488"/>
        <v>5.6833455598282319</v>
      </c>
      <c r="BD295" s="15">
        <f t="shared" si="489"/>
        <v>44294</v>
      </c>
      <c r="BE295" s="16">
        <f t="shared" si="490"/>
        <v>0.30694444444444446</v>
      </c>
      <c r="BF295" s="16">
        <f t="shared" si="491"/>
        <v>8.5765426339579065E-2</v>
      </c>
      <c r="BG295" s="16">
        <f t="shared" si="492"/>
        <v>3.5788832113902243</v>
      </c>
      <c r="BI295" s="15">
        <f t="shared" si="493"/>
        <v>44294</v>
      </c>
      <c r="BJ295" s="16">
        <f t="shared" si="494"/>
        <v>0.33009708737864074</v>
      </c>
      <c r="BK295" s="16">
        <f t="shared" si="495"/>
        <v>8.5765426339579065E-2</v>
      </c>
      <c r="BL295" s="16">
        <f t="shared" si="496"/>
        <v>3.8488363139670816</v>
      </c>
    </row>
    <row r="296" spans="1:64" x14ac:dyDescent="0.25">
      <c r="A296" s="10">
        <v>44286</v>
      </c>
      <c r="B296" s="11">
        <v>7</v>
      </c>
      <c r="C296" s="11">
        <v>25</v>
      </c>
      <c r="D296" s="11">
        <v>-12</v>
      </c>
      <c r="E296" s="11">
        <v>-60</v>
      </c>
      <c r="F296" s="11">
        <v>-29</v>
      </c>
      <c r="G296" s="11">
        <v>12</v>
      </c>
      <c r="H296" s="39">
        <v>0.179409744115442</v>
      </c>
      <c r="J296" s="15">
        <f t="shared" si="441"/>
        <v>44286</v>
      </c>
      <c r="K296" s="16">
        <f t="shared" si="442"/>
        <v>0.57499999999999996</v>
      </c>
      <c r="L296" s="16">
        <f t="shared" si="443"/>
        <v>0.53926701570680624</v>
      </c>
      <c r="M296" s="16">
        <f t="shared" si="444"/>
        <v>0.28155339805825241</v>
      </c>
      <c r="N296" s="16">
        <f t="shared" si="445"/>
        <v>0.31944444444444442</v>
      </c>
      <c r="O296" s="16">
        <f t="shared" si="446"/>
        <v>0.40298507462686567</v>
      </c>
      <c r="P296" s="16">
        <f t="shared" si="447"/>
        <v>0.48148148148148145</v>
      </c>
      <c r="Q296" s="16">
        <f t="shared" si="448"/>
        <v>0.24442416004644676</v>
      </c>
      <c r="R296" s="19">
        <v>285</v>
      </c>
      <c r="S296" s="15">
        <f t="shared" si="449"/>
        <v>44286</v>
      </c>
      <c r="T296" s="16">
        <f t="shared" si="450"/>
        <v>0.50750000000000006</v>
      </c>
      <c r="U296" s="16">
        <f t="shared" si="451"/>
        <v>0.48534031413612561</v>
      </c>
      <c r="V296" s="16">
        <f t="shared" si="452"/>
        <v>0.32718446601941742</v>
      </c>
      <c r="W296" s="16">
        <f t="shared" si="453"/>
        <v>0.31527777777777777</v>
      </c>
      <c r="X296" s="16">
        <f t="shared" si="454"/>
        <v>0.48507462686567165</v>
      </c>
      <c r="Y296" s="16">
        <f t="shared" si="455"/>
        <v>0.42222222222222222</v>
      </c>
      <c r="Z296" s="16">
        <f t="shared" si="456"/>
        <v>7.1286723349435879E-2</v>
      </c>
      <c r="AB296" s="15">
        <f t="shared" si="457"/>
        <v>44286</v>
      </c>
      <c r="AC296" s="16">
        <f t="shared" si="458"/>
        <v>7.119137704118029</v>
      </c>
      <c r="AD296" s="16">
        <f t="shared" si="459"/>
        <v>6.8082847875763148</v>
      </c>
      <c r="AE296" s="16">
        <f t="shared" si="460"/>
        <v>4.5896970802769621</v>
      </c>
      <c r="AF296" s="16">
        <f t="shared" si="461"/>
        <v>4.4226717537897988</v>
      </c>
      <c r="AG296" s="16">
        <f t="shared" si="462"/>
        <v>6.8045577643948514</v>
      </c>
      <c r="AH296" s="16">
        <f t="shared" si="463"/>
        <v>5.9228731856920653</v>
      </c>
      <c r="AJ296" s="15">
        <f t="shared" si="473"/>
        <v>44295</v>
      </c>
      <c r="AK296" s="16">
        <f t="shared" ref="AK296" si="523">Y305</f>
        <v>0.48888888888888882</v>
      </c>
      <c r="AL296" s="16">
        <f t="shared" si="475"/>
        <v>8.5660811454974062E-2</v>
      </c>
      <c r="AM296" s="16">
        <f t="shared" si="476"/>
        <v>5.7072642738840242</v>
      </c>
      <c r="AO296" s="15">
        <f t="shared" si="477"/>
        <v>44295</v>
      </c>
      <c r="AP296" s="16">
        <f t="shared" si="478"/>
        <v>0.36567164179104478</v>
      </c>
      <c r="AQ296" s="16">
        <f t="shared" si="479"/>
        <v>8.5660811454974062E-2</v>
      </c>
      <c r="AR296" s="16">
        <f t="shared" si="480"/>
        <v>4.2688323351133901</v>
      </c>
      <c r="AT296" s="15">
        <f t="shared" si="481"/>
        <v>44295</v>
      </c>
      <c r="AU296" s="16">
        <f t="shared" si="482"/>
        <v>0.48812499999999998</v>
      </c>
      <c r="AV296" s="16">
        <f t="shared" si="483"/>
        <v>8.5660811454974062E-2</v>
      </c>
      <c r="AW296" s="16">
        <f t="shared" si="484"/>
        <v>5.698346673456081</v>
      </c>
      <c r="AY296" s="15">
        <f t="shared" si="485"/>
        <v>44295</v>
      </c>
      <c r="AZ296" s="16">
        <f t="shared" si="486"/>
        <v>0.49633507853403136</v>
      </c>
      <c r="BA296" s="16">
        <f t="shared" si="487"/>
        <v>8.5660811454974062E-2</v>
      </c>
      <c r="BB296" s="16">
        <f t="shared" si="488"/>
        <v>5.7941907168941569</v>
      </c>
      <c r="BD296" s="15">
        <f t="shared" si="489"/>
        <v>44295</v>
      </c>
      <c r="BE296" s="16">
        <f t="shared" si="490"/>
        <v>0.30694444444444435</v>
      </c>
      <c r="BF296" s="16">
        <f t="shared" si="491"/>
        <v>8.5660811454974062E-2</v>
      </c>
      <c r="BG296" s="16">
        <f t="shared" si="492"/>
        <v>3.5832539901374121</v>
      </c>
      <c r="BI296" s="15">
        <f t="shared" si="493"/>
        <v>44295</v>
      </c>
      <c r="BJ296" s="16">
        <f t="shared" si="494"/>
        <v>0.34077669902912616</v>
      </c>
      <c r="BK296" s="16">
        <f t="shared" si="495"/>
        <v>8.5660811454974062E-2</v>
      </c>
      <c r="BL296" s="16">
        <f t="shared" si="496"/>
        <v>3.9782100267430782</v>
      </c>
    </row>
    <row r="297" spans="1:64" x14ac:dyDescent="0.25">
      <c r="A297" s="10">
        <v>44287</v>
      </c>
      <c r="B297" s="11">
        <v>-14</v>
      </c>
      <c r="C297" s="11">
        <v>13</v>
      </c>
      <c r="D297" s="11">
        <v>-5</v>
      </c>
      <c r="E297" s="11">
        <v>-59</v>
      </c>
      <c r="F297" s="11">
        <v>-52</v>
      </c>
      <c r="G297" s="11">
        <v>15</v>
      </c>
      <c r="H297" s="39">
        <v>2.99621024148474E-2</v>
      </c>
      <c r="J297" s="15">
        <f t="shared" si="441"/>
        <v>44287</v>
      </c>
      <c r="K297" s="16">
        <f t="shared" si="442"/>
        <v>0.44374999999999998</v>
      </c>
      <c r="L297" s="16">
        <f t="shared" si="443"/>
        <v>0.47643979057591623</v>
      </c>
      <c r="M297" s="16">
        <f t="shared" si="444"/>
        <v>0.34951456310679613</v>
      </c>
      <c r="N297" s="16">
        <f t="shared" si="445"/>
        <v>0.33333333333333331</v>
      </c>
      <c r="O297" s="16">
        <f t="shared" si="446"/>
        <v>5.9701492537313432E-2</v>
      </c>
      <c r="P297" s="16">
        <f t="shared" si="447"/>
        <v>0.59259259259259256</v>
      </c>
      <c r="Q297" s="16">
        <f t="shared" si="448"/>
        <v>4.081975453497317E-2</v>
      </c>
      <c r="R297" s="19">
        <v>286</v>
      </c>
      <c r="S297" s="15">
        <f t="shared" si="449"/>
        <v>44287</v>
      </c>
      <c r="T297" s="16">
        <f t="shared" si="450"/>
        <v>0.49687500000000001</v>
      </c>
      <c r="U297" s="16">
        <f t="shared" si="451"/>
        <v>0.47958115183246069</v>
      </c>
      <c r="V297" s="16">
        <f t="shared" si="452"/>
        <v>0.33203883495145625</v>
      </c>
      <c r="W297" s="16">
        <f t="shared" si="453"/>
        <v>0.32083333333333336</v>
      </c>
      <c r="X297" s="16">
        <f t="shared" si="454"/>
        <v>0.43880597014925371</v>
      </c>
      <c r="Y297" s="16">
        <f t="shared" si="455"/>
        <v>0.44444444444444448</v>
      </c>
      <c r="Z297" s="16">
        <f t="shared" si="456"/>
        <v>7.1409152362643336E-2</v>
      </c>
      <c r="AB297" s="15">
        <f t="shared" si="457"/>
        <v>44287</v>
      </c>
      <c r="AC297" s="16">
        <f t="shared" si="458"/>
        <v>6.9581416885706231</v>
      </c>
      <c r="AD297" s="16">
        <f t="shared" si="459"/>
        <v>6.7159619735711447</v>
      </c>
      <c r="AE297" s="16">
        <f t="shared" si="460"/>
        <v>4.6498078182644491</v>
      </c>
      <c r="AF297" s="16">
        <f t="shared" si="461"/>
        <v>4.4928881343391032</v>
      </c>
      <c r="AG297" s="16">
        <f t="shared" si="462"/>
        <v>6.1449541918776323</v>
      </c>
      <c r="AH297" s="16">
        <f t="shared" si="463"/>
        <v>6.2239142986515708</v>
      </c>
      <c r="AJ297" s="15">
        <f t="shared" si="473"/>
        <v>44296</v>
      </c>
      <c r="AK297" s="16">
        <f t="shared" ref="AK297" si="524">Y306</f>
        <v>0.47407407407407404</v>
      </c>
      <c r="AL297" s="16">
        <f t="shared" si="475"/>
        <v>6.9217531944460994E-2</v>
      </c>
      <c r="AM297" s="16">
        <f t="shared" si="476"/>
        <v>6.8490461990823839</v>
      </c>
      <c r="AO297" s="15">
        <f t="shared" si="477"/>
        <v>44296</v>
      </c>
      <c r="AP297" s="16">
        <f t="shared" si="478"/>
        <v>0.38358208955223883</v>
      </c>
      <c r="AQ297" s="16">
        <f t="shared" si="479"/>
        <v>6.9217531944460994E-2</v>
      </c>
      <c r="AR297" s="16">
        <f t="shared" si="480"/>
        <v>5.5416897825831004</v>
      </c>
      <c r="AT297" s="15">
        <f t="shared" si="481"/>
        <v>44296</v>
      </c>
      <c r="AU297" s="16">
        <f t="shared" si="482"/>
        <v>0.48062499999999997</v>
      </c>
      <c r="AV297" s="16">
        <f t="shared" si="483"/>
        <v>6.9217531944460994E-2</v>
      </c>
      <c r="AW297" s="16">
        <f t="shared" si="484"/>
        <v>6.9436887808372818</v>
      </c>
      <c r="AY297" s="15">
        <f t="shared" si="485"/>
        <v>44296</v>
      </c>
      <c r="AZ297" s="16">
        <f t="shared" si="486"/>
        <v>0.49109947643979057</v>
      </c>
      <c r="BA297" s="16">
        <f t="shared" si="487"/>
        <v>6.9217531944460994E-2</v>
      </c>
      <c r="BB297" s="16">
        <f t="shared" si="488"/>
        <v>7.0950157083589849</v>
      </c>
      <c r="BD297" s="15">
        <f t="shared" si="489"/>
        <v>44296</v>
      </c>
      <c r="BE297" s="16">
        <f t="shared" si="490"/>
        <v>0.30694444444444446</v>
      </c>
      <c r="BF297" s="16">
        <f t="shared" si="491"/>
        <v>6.9217531944460994E-2</v>
      </c>
      <c r="BG297" s="16">
        <f t="shared" si="492"/>
        <v>4.4344898730386921</v>
      </c>
      <c r="BI297" s="15">
        <f t="shared" si="493"/>
        <v>44296</v>
      </c>
      <c r="BJ297" s="16">
        <f t="shared" si="494"/>
        <v>0.35533980582524266</v>
      </c>
      <c r="BK297" s="16">
        <f t="shared" si="495"/>
        <v>6.9217531944460994E-2</v>
      </c>
      <c r="BL297" s="16">
        <f t="shared" si="496"/>
        <v>5.1336676683352627</v>
      </c>
    </row>
    <row r="298" spans="1:64" x14ac:dyDescent="0.25">
      <c r="A298" s="10">
        <v>44288</v>
      </c>
      <c r="B298" s="11">
        <v>-45</v>
      </c>
      <c r="C298" s="11">
        <v>-9</v>
      </c>
      <c r="D298" s="11">
        <v>-18</v>
      </c>
      <c r="E298" s="11">
        <v>-71</v>
      </c>
      <c r="F298" s="11">
        <v>-56</v>
      </c>
      <c r="G298" s="11">
        <v>21</v>
      </c>
      <c r="H298" s="39">
        <v>3.1736232237907003E-2</v>
      </c>
      <c r="J298" s="15">
        <f t="shared" si="441"/>
        <v>44288</v>
      </c>
      <c r="K298" s="16">
        <f t="shared" si="442"/>
        <v>0.25</v>
      </c>
      <c r="L298" s="16">
        <f t="shared" si="443"/>
        <v>0.36125654450261779</v>
      </c>
      <c r="M298" s="16">
        <f t="shared" si="444"/>
        <v>0.22330097087378642</v>
      </c>
      <c r="N298" s="16">
        <f t="shared" si="445"/>
        <v>0.16666666666666666</v>
      </c>
      <c r="O298" s="16">
        <f t="shared" si="446"/>
        <v>0</v>
      </c>
      <c r="P298" s="16">
        <f t="shared" si="447"/>
        <v>0.81481481481481477</v>
      </c>
      <c r="Q298" s="16">
        <f t="shared" si="448"/>
        <v>4.3236792661596142E-2</v>
      </c>
      <c r="R298" s="19">
        <v>287</v>
      </c>
      <c r="S298" s="15">
        <f t="shared" si="449"/>
        <v>44288</v>
      </c>
      <c r="T298" s="16">
        <f t="shared" si="450"/>
        <v>0.46937499999999999</v>
      </c>
      <c r="U298" s="16">
        <f t="shared" si="451"/>
        <v>0.4659685863874346</v>
      </c>
      <c r="V298" s="16">
        <f t="shared" si="452"/>
        <v>0.32330097087378634</v>
      </c>
      <c r="W298" s="16">
        <f t="shared" si="453"/>
        <v>0.30277777777777776</v>
      </c>
      <c r="X298" s="16">
        <f t="shared" si="454"/>
        <v>0.38955223880597017</v>
      </c>
      <c r="Y298" s="16">
        <f t="shared" si="455"/>
        <v>0.48518518518518511</v>
      </c>
      <c r="Z298" s="16">
        <f t="shared" si="456"/>
        <v>7.1585000422603504E-2</v>
      </c>
      <c r="AB298" s="15">
        <f t="shared" si="457"/>
        <v>44288</v>
      </c>
      <c r="AC298" s="16">
        <f t="shared" si="458"/>
        <v>6.5568903712933597</v>
      </c>
      <c r="AD298" s="16">
        <f t="shared" si="459"/>
        <v>6.5093047934145361</v>
      </c>
      <c r="AE298" s="16">
        <f t="shared" si="460"/>
        <v>4.5163228185398125</v>
      </c>
      <c r="AF298" s="16">
        <f t="shared" si="461"/>
        <v>4.2296259829618359</v>
      </c>
      <c r="AG298" s="16">
        <f t="shared" si="462"/>
        <v>5.4418137389989614</v>
      </c>
      <c r="AH298" s="16">
        <f t="shared" si="463"/>
        <v>6.7777492815657538</v>
      </c>
      <c r="AJ298" s="15">
        <f t="shared" si="473"/>
        <v>44297</v>
      </c>
      <c r="AK298" s="16">
        <f t="shared" ref="AK298" si="525">Y307</f>
        <v>0.45555555555555555</v>
      </c>
      <c r="AL298" s="16">
        <f t="shared" si="475"/>
        <v>7.4132898541115461E-2</v>
      </c>
      <c r="AM298" s="16">
        <f t="shared" si="476"/>
        <v>6.1451199740004245</v>
      </c>
      <c r="AO298" s="15">
        <f t="shared" si="477"/>
        <v>44297</v>
      </c>
      <c r="AP298" s="16">
        <f t="shared" si="478"/>
        <v>0.41940298507462692</v>
      </c>
      <c r="AQ298" s="16">
        <f t="shared" si="479"/>
        <v>7.4132898541115461E-2</v>
      </c>
      <c r="AR298" s="16">
        <f t="shared" si="480"/>
        <v>5.6574475479603477</v>
      </c>
      <c r="AT298" s="15">
        <f t="shared" si="481"/>
        <v>44297</v>
      </c>
      <c r="AU298" s="16">
        <f t="shared" si="482"/>
        <v>0.48062500000000002</v>
      </c>
      <c r="AV298" s="16">
        <f t="shared" si="483"/>
        <v>7.4132898541115461E-2</v>
      </c>
      <c r="AW298" s="16">
        <f t="shared" si="484"/>
        <v>6.4832889237891678</v>
      </c>
      <c r="AY298" s="15">
        <f t="shared" si="485"/>
        <v>44297</v>
      </c>
      <c r="AZ298" s="16">
        <f t="shared" si="486"/>
        <v>0.49633507853403136</v>
      </c>
      <c r="BA298" s="16">
        <f t="shared" si="487"/>
        <v>7.4132898541115461E-2</v>
      </c>
      <c r="BB298" s="16">
        <f t="shared" si="488"/>
        <v>6.6952066936753436</v>
      </c>
      <c r="BD298" s="15">
        <f t="shared" si="489"/>
        <v>44297</v>
      </c>
      <c r="BE298" s="16">
        <f t="shared" si="490"/>
        <v>0.3041666666666667</v>
      </c>
      <c r="BF298" s="16">
        <f t="shared" si="491"/>
        <v>7.4132898541115461E-2</v>
      </c>
      <c r="BG298" s="16">
        <f t="shared" si="492"/>
        <v>4.1029916899576007</v>
      </c>
      <c r="BI298" s="15">
        <f t="shared" si="493"/>
        <v>44297</v>
      </c>
      <c r="BJ298" s="16">
        <f t="shared" si="494"/>
        <v>0.3689320388349514</v>
      </c>
      <c r="BK298" s="16">
        <f t="shared" si="495"/>
        <v>7.4132898541115461E-2</v>
      </c>
      <c r="BL298" s="16">
        <f t="shared" si="496"/>
        <v>4.976630431229327</v>
      </c>
    </row>
    <row r="299" spans="1:64" x14ac:dyDescent="0.25">
      <c r="A299" s="10">
        <v>44289</v>
      </c>
      <c r="B299" s="11">
        <v>-15</v>
      </c>
      <c r="C299" s="11">
        <v>12</v>
      </c>
      <c r="D299" s="11">
        <v>2</v>
      </c>
      <c r="E299" s="11">
        <v>-62</v>
      </c>
      <c r="F299" s="11">
        <v>-22</v>
      </c>
      <c r="G299" s="11">
        <v>10</v>
      </c>
      <c r="H299" s="39">
        <v>8.9295384177728407E-2</v>
      </c>
      <c r="J299" s="15">
        <f t="shared" si="441"/>
        <v>44289</v>
      </c>
      <c r="K299" s="16">
        <f t="shared" si="442"/>
        <v>0.4375</v>
      </c>
      <c r="L299" s="16">
        <f t="shared" si="443"/>
        <v>0.47120418848167539</v>
      </c>
      <c r="M299" s="16">
        <f t="shared" si="444"/>
        <v>0.41747572815533979</v>
      </c>
      <c r="N299" s="16">
        <f t="shared" si="445"/>
        <v>0.29166666666666669</v>
      </c>
      <c r="O299" s="16">
        <f t="shared" si="446"/>
        <v>0.5074626865671642</v>
      </c>
      <c r="P299" s="16">
        <f t="shared" si="447"/>
        <v>0.40740740740740738</v>
      </c>
      <c r="Q299" s="16">
        <f t="shared" si="448"/>
        <v>0.12165420212417244</v>
      </c>
      <c r="R299" s="19">
        <v>288</v>
      </c>
      <c r="S299" s="15">
        <f t="shared" si="449"/>
        <v>44289</v>
      </c>
      <c r="T299" s="16">
        <f t="shared" si="450"/>
        <v>0.46687499999999993</v>
      </c>
      <c r="U299" s="16">
        <f t="shared" si="451"/>
        <v>0.468586387434555</v>
      </c>
      <c r="V299" s="16">
        <f t="shared" si="452"/>
        <v>0.34368932038834943</v>
      </c>
      <c r="W299" s="16">
        <f t="shared" si="453"/>
        <v>0.30833333333333335</v>
      </c>
      <c r="X299" s="16">
        <f t="shared" si="454"/>
        <v>0.39402985074626867</v>
      </c>
      <c r="Y299" s="16">
        <f t="shared" si="455"/>
        <v>0.47407407407407404</v>
      </c>
      <c r="Z299" s="16">
        <f t="shared" si="456"/>
        <v>7.5590782698211734E-2</v>
      </c>
      <c r="AB299" s="15">
        <f t="shared" si="457"/>
        <v>44289</v>
      </c>
      <c r="AC299" s="16">
        <f t="shared" si="458"/>
        <v>6.1763482707137634</v>
      </c>
      <c r="AD299" s="16">
        <f t="shared" si="459"/>
        <v>6.1989884309749375</v>
      </c>
      <c r="AE299" s="16">
        <f t="shared" si="460"/>
        <v>4.5467093754074881</v>
      </c>
      <c r="AF299" s="16">
        <f t="shared" si="461"/>
        <v>4.0789805625418882</v>
      </c>
      <c r="AG299" s="16">
        <f t="shared" si="462"/>
        <v>5.2126706019091174</v>
      </c>
      <c r="AH299" s="16">
        <f t="shared" si="463"/>
        <v>6.2715857297941344</v>
      </c>
      <c r="AJ299" s="15">
        <f t="shared" si="473"/>
        <v>44298</v>
      </c>
      <c r="AK299" s="16">
        <f t="shared" ref="AK299" si="526">Y308</f>
        <v>0.41851851851851851</v>
      </c>
      <c r="AL299" s="16">
        <f t="shared" si="475"/>
        <v>7.8007670735971715E-2</v>
      </c>
      <c r="AM299" s="16">
        <f t="shared" si="476"/>
        <v>5.365094414048782</v>
      </c>
      <c r="AO299" s="15">
        <f t="shared" si="477"/>
        <v>44298</v>
      </c>
      <c r="AP299" s="16">
        <f t="shared" si="478"/>
        <v>0.46567164179104487</v>
      </c>
      <c r="AQ299" s="16">
        <f t="shared" si="479"/>
        <v>7.8007670735971715E-2</v>
      </c>
      <c r="AR299" s="16">
        <f t="shared" si="480"/>
        <v>5.9695621904566041</v>
      </c>
      <c r="AT299" s="15">
        <f t="shared" si="481"/>
        <v>44298</v>
      </c>
      <c r="AU299" s="16">
        <f t="shared" si="482"/>
        <v>0.51812499999999995</v>
      </c>
      <c r="AV299" s="16">
        <f t="shared" si="483"/>
        <v>7.8007670735971715E-2</v>
      </c>
      <c r="AW299" s="16">
        <f t="shared" si="484"/>
        <v>6.6419750149144843</v>
      </c>
      <c r="AY299" s="15">
        <f t="shared" si="485"/>
        <v>44298</v>
      </c>
      <c r="AZ299" s="16">
        <f t="shared" si="486"/>
        <v>0.5298429319371728</v>
      </c>
      <c r="BA299" s="16">
        <f t="shared" si="487"/>
        <v>7.8007670735971715E-2</v>
      </c>
      <c r="BB299" s="16">
        <f t="shared" si="488"/>
        <v>6.7921901389736803</v>
      </c>
      <c r="BD299" s="15">
        <f t="shared" si="489"/>
        <v>44298</v>
      </c>
      <c r="BE299" s="16">
        <f t="shared" si="490"/>
        <v>0.3263888888888889</v>
      </c>
      <c r="BF299" s="16">
        <f t="shared" si="491"/>
        <v>7.8007670735971715E-2</v>
      </c>
      <c r="BG299" s="16">
        <f t="shared" si="492"/>
        <v>4.1840614622836192</v>
      </c>
      <c r="BI299" s="15">
        <f t="shared" si="493"/>
        <v>44298</v>
      </c>
      <c r="BJ299" s="16">
        <f t="shared" si="494"/>
        <v>0.38252427184466015</v>
      </c>
      <c r="BK299" s="16">
        <f t="shared" si="495"/>
        <v>7.8007670735971715E-2</v>
      </c>
      <c r="BL299" s="16">
        <f t="shared" si="496"/>
        <v>4.9036750903557813</v>
      </c>
    </row>
    <row r="300" spans="1:64" x14ac:dyDescent="0.25">
      <c r="A300" s="10">
        <v>44290</v>
      </c>
      <c r="B300" s="11">
        <v>-24</v>
      </c>
      <c r="C300" s="11">
        <v>0</v>
      </c>
      <c r="D300" s="11">
        <v>3</v>
      </c>
      <c r="E300" s="11">
        <v>-66</v>
      </c>
      <c r="F300" s="11">
        <v>-28</v>
      </c>
      <c r="G300" s="11">
        <v>9</v>
      </c>
      <c r="H300" s="39">
        <v>5.7244851270578601E-2</v>
      </c>
      <c r="J300" s="15">
        <f t="shared" si="441"/>
        <v>44290</v>
      </c>
      <c r="K300" s="16">
        <f t="shared" si="442"/>
        <v>0.38124999999999998</v>
      </c>
      <c r="L300" s="16">
        <f t="shared" si="443"/>
        <v>0.40837696335078533</v>
      </c>
      <c r="M300" s="16">
        <f t="shared" si="444"/>
        <v>0.42718446601941745</v>
      </c>
      <c r="N300" s="16">
        <f t="shared" si="445"/>
        <v>0.2361111111111111</v>
      </c>
      <c r="O300" s="16">
        <f t="shared" si="446"/>
        <v>0.41791044776119401</v>
      </c>
      <c r="P300" s="16">
        <f t="shared" si="447"/>
        <v>0.37037037037037035</v>
      </c>
      <c r="Q300" s="16">
        <f t="shared" si="448"/>
        <v>7.7989212669473035E-2</v>
      </c>
      <c r="R300" s="19">
        <v>289</v>
      </c>
      <c r="S300" s="15">
        <f t="shared" si="449"/>
        <v>44290</v>
      </c>
      <c r="T300" s="16">
        <f t="shared" si="450"/>
        <v>0.44812499999999994</v>
      </c>
      <c r="U300" s="16">
        <f t="shared" si="451"/>
        <v>0.45706806282722512</v>
      </c>
      <c r="V300" s="16">
        <f t="shared" si="452"/>
        <v>0.35145631067961158</v>
      </c>
      <c r="W300" s="16">
        <f t="shared" si="453"/>
        <v>0.29999999999999993</v>
      </c>
      <c r="X300" s="16">
        <f t="shared" si="454"/>
        <v>0.38805970149253732</v>
      </c>
      <c r="Y300" s="16">
        <f t="shared" si="455"/>
        <v>0.47037037037037033</v>
      </c>
      <c r="Z300" s="16">
        <f t="shared" si="456"/>
        <v>7.5247371013873882E-2</v>
      </c>
      <c r="AB300" s="15">
        <f t="shared" si="457"/>
        <v>44290</v>
      </c>
      <c r="AC300" s="16">
        <f t="shared" si="458"/>
        <v>5.9553575621582313</v>
      </c>
      <c r="AD300" s="16">
        <f t="shared" si="459"/>
        <v>6.0742064030775547</v>
      </c>
      <c r="AE300" s="16">
        <f t="shared" si="460"/>
        <v>4.6706789346143553</v>
      </c>
      <c r="AF300" s="16">
        <f t="shared" si="461"/>
        <v>3.9868502508172257</v>
      </c>
      <c r="AG300" s="16">
        <f t="shared" si="462"/>
        <v>5.1571197274252683</v>
      </c>
      <c r="AH300" s="16">
        <f t="shared" si="463"/>
        <v>6.2509874302936757</v>
      </c>
      <c r="AJ300" s="15">
        <f t="shared" si="473"/>
        <v>44299</v>
      </c>
      <c r="AK300" s="16">
        <f t="shared" ref="AK300" si="527">Y309</f>
        <v>0.437037037037037</v>
      </c>
      <c r="AL300" s="16">
        <f t="shared" si="475"/>
        <v>0.16584225052355447</v>
      </c>
      <c r="AM300" s="16">
        <f t="shared" si="476"/>
        <v>2.635257515243167</v>
      </c>
      <c r="AO300" s="15">
        <f t="shared" si="477"/>
        <v>44299</v>
      </c>
      <c r="AP300" s="16">
        <f t="shared" si="478"/>
        <v>0.44925373134328356</v>
      </c>
      <c r="AQ300" s="16">
        <f t="shared" si="479"/>
        <v>0.16584225052355447</v>
      </c>
      <c r="AR300" s="16">
        <f t="shared" si="480"/>
        <v>2.7089220625324084</v>
      </c>
      <c r="AT300" s="15">
        <f t="shared" si="481"/>
        <v>44299</v>
      </c>
      <c r="AU300" s="16">
        <f t="shared" si="482"/>
        <v>0.51874999999999993</v>
      </c>
      <c r="AV300" s="16">
        <f t="shared" si="483"/>
        <v>0.16584225052355447</v>
      </c>
      <c r="AW300" s="16">
        <f t="shared" si="484"/>
        <v>3.1279725061758143</v>
      </c>
      <c r="AY300" s="15">
        <f t="shared" si="485"/>
        <v>44299</v>
      </c>
      <c r="AZ300" s="16">
        <f t="shared" si="486"/>
        <v>0.54188481675392663</v>
      </c>
      <c r="BA300" s="16">
        <f t="shared" si="487"/>
        <v>0.16584225052355447</v>
      </c>
      <c r="BB300" s="16">
        <f t="shared" si="488"/>
        <v>3.2674714377260763</v>
      </c>
      <c r="BD300" s="15">
        <f t="shared" si="489"/>
        <v>44299</v>
      </c>
      <c r="BE300" s="16">
        <f t="shared" si="490"/>
        <v>0.32361111111111107</v>
      </c>
      <c r="BF300" s="16">
        <f t="shared" si="491"/>
        <v>0.16584225052355447</v>
      </c>
      <c r="BG300" s="16">
        <f t="shared" si="492"/>
        <v>1.9513188592743367</v>
      </c>
      <c r="BI300" s="15">
        <f t="shared" si="493"/>
        <v>44299</v>
      </c>
      <c r="BJ300" s="16">
        <f t="shared" si="494"/>
        <v>0.36310679611650476</v>
      </c>
      <c r="BK300" s="16">
        <f t="shared" si="495"/>
        <v>0.16584225052355447</v>
      </c>
      <c r="BL300" s="16">
        <f t="shared" si="496"/>
        <v>2.1894709880636412</v>
      </c>
    </row>
    <row r="301" spans="1:64" x14ac:dyDescent="0.25">
      <c r="A301" s="10">
        <v>44291</v>
      </c>
      <c r="B301" s="11">
        <v>9</v>
      </c>
      <c r="C301" s="11">
        <v>33</v>
      </c>
      <c r="D301" s="11">
        <v>-3</v>
      </c>
      <c r="E301" s="11">
        <v>-59</v>
      </c>
      <c r="F301" s="11">
        <v>-21</v>
      </c>
      <c r="G301" s="11">
        <v>9</v>
      </c>
      <c r="H301" s="39">
        <v>5.2412434728266802E-2</v>
      </c>
      <c r="J301" s="15">
        <f t="shared" si="441"/>
        <v>44291</v>
      </c>
      <c r="K301" s="16">
        <f t="shared" si="442"/>
        <v>0.58750000000000002</v>
      </c>
      <c r="L301" s="16">
        <f t="shared" si="443"/>
        <v>0.58115183246073299</v>
      </c>
      <c r="M301" s="16">
        <f t="shared" si="444"/>
        <v>0.36893203883495146</v>
      </c>
      <c r="N301" s="16">
        <f t="shared" si="445"/>
        <v>0.33333333333333331</v>
      </c>
      <c r="O301" s="16">
        <f t="shared" si="446"/>
        <v>0.52238805970149249</v>
      </c>
      <c r="P301" s="16">
        <f t="shared" si="447"/>
        <v>0.37037037037037035</v>
      </c>
      <c r="Q301" s="16">
        <f t="shared" si="448"/>
        <v>7.140562736772324E-2</v>
      </c>
      <c r="R301" s="19">
        <v>290</v>
      </c>
      <c r="S301" s="15">
        <f t="shared" si="449"/>
        <v>44291</v>
      </c>
      <c r="T301" s="16">
        <f t="shared" si="450"/>
        <v>0.45500000000000007</v>
      </c>
      <c r="U301" s="16">
        <f t="shared" si="451"/>
        <v>0.46544502617801042</v>
      </c>
      <c r="V301" s="16">
        <f t="shared" si="452"/>
        <v>0.35631067961165042</v>
      </c>
      <c r="W301" s="16">
        <f t="shared" si="453"/>
        <v>0.30138888888888887</v>
      </c>
      <c r="X301" s="16">
        <f t="shared" si="454"/>
        <v>0.38656716417910453</v>
      </c>
      <c r="Y301" s="16">
        <f t="shared" si="455"/>
        <v>0.46296296296296297</v>
      </c>
      <c r="Z301" s="16">
        <f t="shared" si="456"/>
        <v>7.7335315578381386E-2</v>
      </c>
      <c r="AB301" s="15">
        <f t="shared" si="457"/>
        <v>44291</v>
      </c>
      <c r="AC301" s="16">
        <f t="shared" si="458"/>
        <v>5.8834698817365725</v>
      </c>
      <c r="AD301" s="16">
        <f t="shared" si="459"/>
        <v>6.0185314134558565</v>
      </c>
      <c r="AE301" s="16">
        <f t="shared" si="460"/>
        <v>4.6073475868928231</v>
      </c>
      <c r="AF301" s="16">
        <f t="shared" si="461"/>
        <v>3.8971702208084129</v>
      </c>
      <c r="AG301" s="16">
        <f t="shared" si="462"/>
        <v>4.9985852037715999</v>
      </c>
      <c r="AH301" s="16">
        <f t="shared" si="463"/>
        <v>5.9864365911035531</v>
      </c>
      <c r="AJ301" s="15">
        <f t="shared" si="473"/>
        <v>44300</v>
      </c>
      <c r="AK301" s="16">
        <f t="shared" ref="AK301" si="528">Y310</f>
        <v>0.45925925925925926</v>
      </c>
      <c r="AL301" s="16">
        <f t="shared" si="475"/>
        <v>0.16346897983468905</v>
      </c>
      <c r="AM301" s="16">
        <f t="shared" si="476"/>
        <v>2.8094581597297141</v>
      </c>
      <c r="AO301" s="15">
        <f t="shared" si="477"/>
        <v>44300</v>
      </c>
      <c r="AP301" s="16">
        <f t="shared" si="478"/>
        <v>0.45074626865671641</v>
      </c>
      <c r="AQ301" s="16">
        <f t="shared" si="479"/>
        <v>0.16346897983468905</v>
      </c>
      <c r="AR301" s="16">
        <f t="shared" si="480"/>
        <v>2.7573810585503238</v>
      </c>
      <c r="AT301" s="15">
        <f t="shared" si="481"/>
        <v>44300</v>
      </c>
      <c r="AU301" s="16">
        <f t="shared" si="482"/>
        <v>0.52500000000000002</v>
      </c>
      <c r="AV301" s="16">
        <f t="shared" si="483"/>
        <v>0.16346897983468905</v>
      </c>
      <c r="AW301" s="16">
        <f t="shared" si="484"/>
        <v>3.2116185011426372</v>
      </c>
      <c r="AY301" s="15">
        <f t="shared" si="485"/>
        <v>44300</v>
      </c>
      <c r="AZ301" s="16">
        <f t="shared" si="486"/>
        <v>0.55654450261780108</v>
      </c>
      <c r="BA301" s="16">
        <f t="shared" si="487"/>
        <v>0.16346897983468905</v>
      </c>
      <c r="BB301" s="16">
        <f t="shared" si="488"/>
        <v>3.4045878501267746</v>
      </c>
      <c r="BD301" s="15">
        <f t="shared" si="489"/>
        <v>44300</v>
      </c>
      <c r="BE301" s="16">
        <f t="shared" si="490"/>
        <v>0.31944444444444448</v>
      </c>
      <c r="BF301" s="16">
        <f t="shared" si="491"/>
        <v>0.16346897983468905</v>
      </c>
      <c r="BG301" s="16">
        <f t="shared" si="492"/>
        <v>1.9541594054571603</v>
      </c>
      <c r="BI301" s="15">
        <f t="shared" si="493"/>
        <v>44300</v>
      </c>
      <c r="BJ301" s="16">
        <f t="shared" si="494"/>
        <v>0.33592233009708733</v>
      </c>
      <c r="BK301" s="16">
        <f t="shared" si="495"/>
        <v>0.16346897983468905</v>
      </c>
      <c r="BL301" s="16">
        <f t="shared" si="496"/>
        <v>2.0549607053080945</v>
      </c>
    </row>
    <row r="302" spans="1:64" x14ac:dyDescent="0.25">
      <c r="A302" s="10">
        <v>44292</v>
      </c>
      <c r="B302" s="11">
        <v>2</v>
      </c>
      <c r="C302" s="11">
        <v>18</v>
      </c>
      <c r="D302" s="11">
        <v>-3</v>
      </c>
      <c r="E302" s="11">
        <v>-52</v>
      </c>
      <c r="F302" s="11">
        <v>-22</v>
      </c>
      <c r="G302" s="11">
        <v>10</v>
      </c>
      <c r="H302" s="39">
        <v>2.53646136745567E-2</v>
      </c>
      <c r="J302" s="15">
        <f t="shared" si="441"/>
        <v>44292</v>
      </c>
      <c r="K302" s="16">
        <f t="shared" si="442"/>
        <v>0.54374999999999996</v>
      </c>
      <c r="L302" s="16">
        <f t="shared" si="443"/>
        <v>0.50261780104712039</v>
      </c>
      <c r="M302" s="16">
        <f t="shared" si="444"/>
        <v>0.36893203883495146</v>
      </c>
      <c r="N302" s="16">
        <f t="shared" si="445"/>
        <v>0.43055555555555558</v>
      </c>
      <c r="O302" s="16">
        <f t="shared" si="446"/>
        <v>0.5074626865671642</v>
      </c>
      <c r="P302" s="16">
        <f t="shared" si="447"/>
        <v>0.40740740740740738</v>
      </c>
      <c r="Q302" s="16">
        <f t="shared" si="448"/>
        <v>3.4556230058033516E-2</v>
      </c>
      <c r="R302" s="19">
        <v>291</v>
      </c>
      <c r="S302" s="15">
        <f t="shared" si="449"/>
        <v>44292</v>
      </c>
      <c r="T302" s="16">
        <f t="shared" si="450"/>
        <v>0.46250000000000002</v>
      </c>
      <c r="U302" s="16">
        <f t="shared" si="451"/>
        <v>0.47120418848167533</v>
      </c>
      <c r="V302" s="16">
        <f t="shared" si="452"/>
        <v>0.34757281553398051</v>
      </c>
      <c r="W302" s="16">
        <f t="shared" si="453"/>
        <v>0.30972222222222223</v>
      </c>
      <c r="X302" s="16">
        <f t="shared" si="454"/>
        <v>0.37910447761194027</v>
      </c>
      <c r="Y302" s="16">
        <f t="shared" si="455"/>
        <v>0.47407407407407404</v>
      </c>
      <c r="Z302" s="16">
        <f t="shared" si="456"/>
        <v>7.7467213113139213E-2</v>
      </c>
      <c r="AB302" s="15">
        <f t="shared" si="457"/>
        <v>44292</v>
      </c>
      <c r="AC302" s="16">
        <f t="shared" si="458"/>
        <v>5.9702676966645054</v>
      </c>
      <c r="AD302" s="16">
        <f t="shared" si="459"/>
        <v>6.0826273405949385</v>
      </c>
      <c r="AE302" s="16">
        <f t="shared" si="460"/>
        <v>4.486708654748659</v>
      </c>
      <c r="AF302" s="16">
        <f t="shared" si="461"/>
        <v>3.9981071962648187</v>
      </c>
      <c r="AG302" s="16">
        <f t="shared" si="462"/>
        <v>4.8937410083187869</v>
      </c>
      <c r="AH302" s="16">
        <f t="shared" si="463"/>
        <v>6.1196737951796321</v>
      </c>
      <c r="AJ302" s="15">
        <f t="shared" si="473"/>
        <v>44301</v>
      </c>
      <c r="AK302" s="16">
        <f t="shared" ref="AK302" si="529">Y311</f>
        <v>0.48148148148148151</v>
      </c>
      <c r="AL302" s="16">
        <f t="shared" si="475"/>
        <v>0.17255376852010323</v>
      </c>
      <c r="AM302" s="16">
        <f t="shared" si="476"/>
        <v>2.7903272447242258</v>
      </c>
      <c r="AO302" s="15">
        <f t="shared" si="477"/>
        <v>44301</v>
      </c>
      <c r="AP302" s="16">
        <f t="shared" si="478"/>
        <v>0.44776119402985082</v>
      </c>
      <c r="AQ302" s="16">
        <f t="shared" si="479"/>
        <v>0.17255376852010323</v>
      </c>
      <c r="AR302" s="16">
        <f t="shared" si="480"/>
        <v>2.5949082298813124</v>
      </c>
      <c r="AT302" s="15">
        <f t="shared" si="481"/>
        <v>44301</v>
      </c>
      <c r="AU302" s="16">
        <f t="shared" si="482"/>
        <v>0.51187499999999997</v>
      </c>
      <c r="AV302" s="16">
        <f t="shared" si="483"/>
        <v>0.17255376852010323</v>
      </c>
      <c r="AW302" s="16">
        <f t="shared" si="484"/>
        <v>2.9664666520474423</v>
      </c>
      <c r="AY302" s="15">
        <f t="shared" si="485"/>
        <v>44301</v>
      </c>
      <c r="AZ302" s="16">
        <f t="shared" si="486"/>
        <v>0.55549738219895295</v>
      </c>
      <c r="BA302" s="16">
        <f t="shared" si="487"/>
        <v>0.17255376852010323</v>
      </c>
      <c r="BB302" s="16">
        <f t="shared" si="488"/>
        <v>3.2192712275318125</v>
      </c>
      <c r="BD302" s="15">
        <f t="shared" si="489"/>
        <v>44301</v>
      </c>
      <c r="BE302" s="16">
        <f t="shared" si="490"/>
        <v>0.30555555555555558</v>
      </c>
      <c r="BF302" s="16">
        <f t="shared" si="491"/>
        <v>0.17255376852010323</v>
      </c>
      <c r="BG302" s="16">
        <f t="shared" si="492"/>
        <v>1.7707845976134511</v>
      </c>
      <c r="BI302" s="15">
        <f t="shared" si="493"/>
        <v>44301</v>
      </c>
      <c r="BJ302" s="16">
        <f t="shared" si="494"/>
        <v>0.32038834951456308</v>
      </c>
      <c r="BK302" s="16">
        <f t="shared" si="495"/>
        <v>0.17255376852010323</v>
      </c>
      <c r="BL302" s="16">
        <f t="shared" si="496"/>
        <v>1.8567450149733269</v>
      </c>
    </row>
    <row r="303" spans="1:64" x14ac:dyDescent="0.25">
      <c r="A303" s="10">
        <v>44293</v>
      </c>
      <c r="B303" s="11">
        <v>6</v>
      </c>
      <c r="C303" s="11">
        <v>27</v>
      </c>
      <c r="D303" s="11">
        <v>-11</v>
      </c>
      <c r="E303" s="11">
        <v>-62</v>
      </c>
      <c r="F303" s="11">
        <v>-24</v>
      </c>
      <c r="G303" s="11">
        <v>11</v>
      </c>
      <c r="H303" s="39">
        <v>5.6557765897062497E-2</v>
      </c>
      <c r="J303" s="15">
        <f t="shared" si="441"/>
        <v>44293</v>
      </c>
      <c r="K303" s="16">
        <f t="shared" si="442"/>
        <v>0.56874999999999998</v>
      </c>
      <c r="L303" s="16">
        <f t="shared" si="443"/>
        <v>0.54973821989528793</v>
      </c>
      <c r="M303" s="16">
        <f t="shared" si="444"/>
        <v>0.29126213592233008</v>
      </c>
      <c r="N303" s="16">
        <f t="shared" si="445"/>
        <v>0.29166666666666669</v>
      </c>
      <c r="O303" s="16">
        <f t="shared" si="446"/>
        <v>0.47761194029850745</v>
      </c>
      <c r="P303" s="16">
        <f t="shared" si="447"/>
        <v>0.44444444444444442</v>
      </c>
      <c r="Q303" s="16">
        <f t="shared" si="448"/>
        <v>7.7053141632028102E-2</v>
      </c>
      <c r="R303" s="19">
        <v>292</v>
      </c>
      <c r="S303" s="15">
        <f t="shared" si="449"/>
        <v>44293</v>
      </c>
      <c r="T303" s="16">
        <f t="shared" si="450"/>
        <v>0.4812499999999999</v>
      </c>
      <c r="U303" s="16">
        <f t="shared" si="451"/>
        <v>0.48795811518324611</v>
      </c>
      <c r="V303" s="16">
        <f t="shared" si="452"/>
        <v>0.33398058252427176</v>
      </c>
      <c r="W303" s="16">
        <f t="shared" si="453"/>
        <v>0.30972222222222218</v>
      </c>
      <c r="X303" s="16">
        <f t="shared" si="454"/>
        <v>0.38208955223880597</v>
      </c>
      <c r="Y303" s="16">
        <f t="shared" si="455"/>
        <v>0.47777777777777775</v>
      </c>
      <c r="Z303" s="16">
        <f t="shared" si="456"/>
        <v>8.0103364558397408E-2</v>
      </c>
      <c r="AB303" s="15">
        <f t="shared" si="457"/>
        <v>44293</v>
      </c>
      <c r="AC303" s="16">
        <f t="shared" si="458"/>
        <v>6.0078624993230632</v>
      </c>
      <c r="AD303" s="16">
        <f t="shared" si="459"/>
        <v>6.0916057380774831</v>
      </c>
      <c r="AE303" s="16">
        <f t="shared" si="460"/>
        <v>4.1693702176615988</v>
      </c>
      <c r="AF303" s="16">
        <f t="shared" si="461"/>
        <v>3.8665319981213364</v>
      </c>
      <c r="AG303" s="16">
        <f t="shared" si="462"/>
        <v>4.7699563475920277</v>
      </c>
      <c r="AH303" s="16">
        <f t="shared" si="463"/>
        <v>5.9645157280436765</v>
      </c>
      <c r="AJ303" s="15">
        <f t="shared" si="473"/>
        <v>44302</v>
      </c>
      <c r="AK303" s="16">
        <f t="shared" ref="AK303" si="530">Y312</f>
        <v>0.50740740740740742</v>
      </c>
      <c r="AL303" s="16">
        <f t="shared" si="475"/>
        <v>0.17476844761874588</v>
      </c>
      <c r="AM303" s="16">
        <f t="shared" si="476"/>
        <v>2.9033124360886196</v>
      </c>
      <c r="AO303" s="15">
        <f t="shared" si="477"/>
        <v>44302</v>
      </c>
      <c r="AP303" s="16">
        <f t="shared" si="478"/>
        <v>0.44626865671641791</v>
      </c>
      <c r="AQ303" s="16">
        <f t="shared" si="479"/>
        <v>0.17476844761874588</v>
      </c>
      <c r="AR303" s="16">
        <f t="shared" si="480"/>
        <v>2.5534852703500843</v>
      </c>
      <c r="AT303" s="15">
        <f t="shared" si="481"/>
        <v>44302</v>
      </c>
      <c r="AU303" s="16">
        <f t="shared" si="482"/>
        <v>0.5006250000000001</v>
      </c>
      <c r="AV303" s="16">
        <f t="shared" si="483"/>
        <v>0.17476844761874588</v>
      </c>
      <c r="AW303" s="16">
        <f t="shared" si="484"/>
        <v>2.8645044733252094</v>
      </c>
      <c r="AY303" s="15">
        <f t="shared" si="485"/>
        <v>44302</v>
      </c>
      <c r="AZ303" s="16">
        <f t="shared" si="486"/>
        <v>0.56020942408376961</v>
      </c>
      <c r="BA303" s="16">
        <f t="shared" si="487"/>
        <v>0.17476844761874588</v>
      </c>
      <c r="BB303" s="16">
        <f t="shared" si="488"/>
        <v>3.2054380050674598</v>
      </c>
      <c r="BD303" s="15">
        <f t="shared" si="489"/>
        <v>44302</v>
      </c>
      <c r="BE303" s="16">
        <f t="shared" si="490"/>
        <v>0.28750000000000003</v>
      </c>
      <c r="BF303" s="16">
        <f t="shared" si="491"/>
        <v>0.17476844761874588</v>
      </c>
      <c r="BG303" s="16">
        <f t="shared" si="492"/>
        <v>1.6450337799370738</v>
      </c>
      <c r="BI303" s="15">
        <f t="shared" si="493"/>
        <v>44302</v>
      </c>
      <c r="BJ303" s="16">
        <f t="shared" si="494"/>
        <v>0.29902912621359218</v>
      </c>
      <c r="BK303" s="16">
        <f t="shared" si="495"/>
        <v>0.17476844761874588</v>
      </c>
      <c r="BL303" s="16">
        <f t="shared" si="496"/>
        <v>1.7110017871527854</v>
      </c>
    </row>
    <row r="304" spans="1:64" x14ac:dyDescent="0.25">
      <c r="A304" s="10">
        <v>44294</v>
      </c>
      <c r="B304" s="11">
        <v>9</v>
      </c>
      <c r="C304" s="11">
        <v>23</v>
      </c>
      <c r="D304" s="11">
        <v>-10</v>
      </c>
      <c r="E304" s="11">
        <v>-60</v>
      </c>
      <c r="F304" s="11">
        <v>-22</v>
      </c>
      <c r="G304" s="11">
        <v>10</v>
      </c>
      <c r="H304" s="39">
        <v>7.7444492117726804E-2</v>
      </c>
      <c r="J304" s="15">
        <f t="shared" si="441"/>
        <v>44294</v>
      </c>
      <c r="K304" s="16">
        <f t="shared" si="442"/>
        <v>0.58750000000000002</v>
      </c>
      <c r="L304" s="16">
        <f t="shared" si="443"/>
        <v>0.52879581151832455</v>
      </c>
      <c r="M304" s="16">
        <f t="shared" si="444"/>
        <v>0.30097087378640774</v>
      </c>
      <c r="N304" s="16">
        <f t="shared" si="445"/>
        <v>0.31944444444444442</v>
      </c>
      <c r="O304" s="16">
        <f t="shared" si="446"/>
        <v>0.5074626865671642</v>
      </c>
      <c r="P304" s="16">
        <f t="shared" si="447"/>
        <v>0.40740740740740738</v>
      </c>
      <c r="Q304" s="16">
        <f t="shared" si="448"/>
        <v>0.10550878955559345</v>
      </c>
      <c r="R304" s="19">
        <v>293</v>
      </c>
      <c r="S304" s="15">
        <f t="shared" si="449"/>
        <v>44294</v>
      </c>
      <c r="T304" s="16">
        <f t="shared" si="450"/>
        <v>0.48749999999999999</v>
      </c>
      <c r="U304" s="16">
        <f t="shared" si="451"/>
        <v>0.48743455497382193</v>
      </c>
      <c r="V304" s="16">
        <f t="shared" si="452"/>
        <v>0.33009708737864074</v>
      </c>
      <c r="W304" s="16">
        <f t="shared" si="453"/>
        <v>0.30694444444444446</v>
      </c>
      <c r="X304" s="16">
        <f t="shared" si="454"/>
        <v>0.38805970149253732</v>
      </c>
      <c r="Y304" s="16">
        <f t="shared" si="455"/>
        <v>0.47407407407407404</v>
      </c>
      <c r="Z304" s="16">
        <f t="shared" si="456"/>
        <v>8.5765426339579065E-2</v>
      </c>
      <c r="AB304" s="15">
        <f t="shared" si="457"/>
        <v>44294</v>
      </c>
      <c r="AC304" s="16">
        <f t="shared" si="458"/>
        <v>5.6841086298550616</v>
      </c>
      <c r="AD304" s="16">
        <f t="shared" si="459"/>
        <v>5.6833455598282319</v>
      </c>
      <c r="AE304" s="16">
        <f t="shared" si="460"/>
        <v>3.8488363139670816</v>
      </c>
      <c r="AF304" s="16">
        <f t="shared" si="461"/>
        <v>3.5788832113902243</v>
      </c>
      <c r="AG304" s="16">
        <f t="shared" si="462"/>
        <v>4.5246635859542783</v>
      </c>
      <c r="AH304" s="16">
        <f t="shared" si="463"/>
        <v>5.5275662269435735</v>
      </c>
      <c r="AJ304" s="15">
        <f t="shared" si="473"/>
        <v>44303</v>
      </c>
      <c r="AK304" s="16">
        <f t="shared" ref="AK304" si="531">Y313</f>
        <v>0.52592592592592591</v>
      </c>
      <c r="AL304" s="16">
        <f t="shared" si="475"/>
        <v>0.17221122774140368</v>
      </c>
      <c r="AM304" s="16">
        <f t="shared" si="476"/>
        <v>3.0539584022690338</v>
      </c>
      <c r="AO304" s="15">
        <f t="shared" si="477"/>
        <v>44303</v>
      </c>
      <c r="AP304" s="16">
        <f t="shared" si="478"/>
        <v>0.45820895522388055</v>
      </c>
      <c r="AQ304" s="16">
        <f t="shared" si="479"/>
        <v>0.17221122774140368</v>
      </c>
      <c r="AR304" s="16">
        <f t="shared" si="480"/>
        <v>2.6607379857481628</v>
      </c>
      <c r="AT304" s="15">
        <f t="shared" si="481"/>
        <v>44303</v>
      </c>
      <c r="AU304" s="16">
        <f t="shared" si="482"/>
        <v>0.48562500000000008</v>
      </c>
      <c r="AV304" s="16">
        <f t="shared" si="483"/>
        <v>0.17221122774140368</v>
      </c>
      <c r="AW304" s="16">
        <f t="shared" si="484"/>
        <v>2.8199380863205139</v>
      </c>
      <c r="AY304" s="15">
        <f t="shared" si="485"/>
        <v>44303</v>
      </c>
      <c r="AZ304" s="16">
        <f t="shared" si="486"/>
        <v>0.55549738219895284</v>
      </c>
      <c r="BA304" s="16">
        <f t="shared" si="487"/>
        <v>0.17221122774140368</v>
      </c>
      <c r="BB304" s="16">
        <f t="shared" si="488"/>
        <v>3.2256745944178529</v>
      </c>
      <c r="BD304" s="15">
        <f t="shared" si="489"/>
        <v>44303</v>
      </c>
      <c r="BE304" s="16">
        <f t="shared" si="490"/>
        <v>0.27916666666666667</v>
      </c>
      <c r="BF304" s="16">
        <f t="shared" si="491"/>
        <v>0.17221122774140368</v>
      </c>
      <c r="BG304" s="16">
        <f t="shared" si="492"/>
        <v>1.6210712293734397</v>
      </c>
      <c r="BI304" s="15">
        <f t="shared" si="493"/>
        <v>44303</v>
      </c>
      <c r="BJ304" s="16">
        <f t="shared" si="494"/>
        <v>0.29611650485436891</v>
      </c>
      <c r="BK304" s="16">
        <f t="shared" si="495"/>
        <v>0.17221122774140368</v>
      </c>
      <c r="BL304" s="16">
        <f t="shared" si="496"/>
        <v>1.7194959279834194</v>
      </c>
    </row>
    <row r="305" spans="1:64" x14ac:dyDescent="0.25">
      <c r="A305" s="10">
        <v>44295</v>
      </c>
      <c r="B305" s="11">
        <v>-4</v>
      </c>
      <c r="C305" s="11">
        <v>26</v>
      </c>
      <c r="D305" s="11">
        <v>-2</v>
      </c>
      <c r="E305" s="11">
        <v>-58</v>
      </c>
      <c r="F305" s="11">
        <v>-39</v>
      </c>
      <c r="G305" s="11">
        <v>15</v>
      </c>
      <c r="H305" s="39">
        <v>2.9331183771210901E-2</v>
      </c>
      <c r="J305" s="15">
        <f t="shared" si="441"/>
        <v>44295</v>
      </c>
      <c r="K305" s="16">
        <f t="shared" si="442"/>
        <v>0.50624999999999998</v>
      </c>
      <c r="L305" s="16">
        <f t="shared" si="443"/>
        <v>0.54450261780104714</v>
      </c>
      <c r="M305" s="16">
        <f t="shared" si="444"/>
        <v>0.37864077669902912</v>
      </c>
      <c r="N305" s="16">
        <f t="shared" si="445"/>
        <v>0.34722222222222221</v>
      </c>
      <c r="O305" s="16">
        <f t="shared" si="446"/>
        <v>0.2537313432835821</v>
      </c>
      <c r="P305" s="16">
        <f t="shared" si="447"/>
        <v>0.59259259259259256</v>
      </c>
      <c r="Q305" s="16">
        <f t="shared" si="448"/>
        <v>3.9960203899700723E-2</v>
      </c>
      <c r="R305" s="19">
        <v>294</v>
      </c>
      <c r="S305" s="15">
        <f t="shared" si="449"/>
        <v>44295</v>
      </c>
      <c r="T305" s="16">
        <f t="shared" si="450"/>
        <v>0.48812499999999998</v>
      </c>
      <c r="U305" s="16">
        <f t="shared" si="451"/>
        <v>0.49633507853403136</v>
      </c>
      <c r="V305" s="16">
        <f t="shared" si="452"/>
        <v>0.34077669902912616</v>
      </c>
      <c r="W305" s="16">
        <f t="shared" si="453"/>
        <v>0.30694444444444435</v>
      </c>
      <c r="X305" s="16">
        <f t="shared" si="454"/>
        <v>0.36567164179104478</v>
      </c>
      <c r="Y305" s="16">
        <f t="shared" si="455"/>
        <v>0.48888888888888882</v>
      </c>
      <c r="Z305" s="16">
        <f t="shared" si="456"/>
        <v>8.5660811454974062E-2</v>
      </c>
      <c r="AB305" s="15">
        <f t="shared" si="457"/>
        <v>44295</v>
      </c>
      <c r="AC305" s="16">
        <f t="shared" si="458"/>
        <v>5.698346673456081</v>
      </c>
      <c r="AD305" s="16">
        <f t="shared" si="459"/>
        <v>5.7941907168941569</v>
      </c>
      <c r="AE305" s="16">
        <f t="shared" si="460"/>
        <v>3.9782100267430782</v>
      </c>
      <c r="AF305" s="16">
        <f t="shared" si="461"/>
        <v>3.5832539901374121</v>
      </c>
      <c r="AG305" s="16">
        <f t="shared" si="462"/>
        <v>4.2688323351133901</v>
      </c>
      <c r="AH305" s="16">
        <f t="shared" si="463"/>
        <v>5.7072642738840242</v>
      </c>
      <c r="AJ305" s="15">
        <f t="shared" si="473"/>
        <v>44304</v>
      </c>
      <c r="AK305" s="16">
        <f t="shared" ref="AK305" si="532">Y314</f>
        <v>0.54814814814814816</v>
      </c>
      <c r="AL305" s="16">
        <f t="shared" si="475"/>
        <v>0.17591738531201548</v>
      </c>
      <c r="AM305" s="16">
        <f t="shared" si="476"/>
        <v>3.115940742161023</v>
      </c>
      <c r="AO305" s="15">
        <f t="shared" si="477"/>
        <v>44304</v>
      </c>
      <c r="AP305" s="16">
        <f t="shared" si="478"/>
        <v>0.44477611940298506</v>
      </c>
      <c r="AQ305" s="16">
        <f t="shared" si="479"/>
        <v>0.17591738531201548</v>
      </c>
      <c r="AR305" s="16">
        <f t="shared" si="480"/>
        <v>2.5283238414106082</v>
      </c>
      <c r="AT305" s="15">
        <f t="shared" si="481"/>
        <v>44304</v>
      </c>
      <c r="AU305" s="16">
        <f t="shared" si="482"/>
        <v>0.45874999999999994</v>
      </c>
      <c r="AV305" s="16">
        <f t="shared" si="483"/>
        <v>0.17591738531201548</v>
      </c>
      <c r="AW305" s="16">
        <f t="shared" si="484"/>
        <v>2.6077581768643219</v>
      </c>
      <c r="AY305" s="15">
        <f t="shared" si="485"/>
        <v>44304</v>
      </c>
      <c r="AZ305" s="16">
        <f t="shared" si="486"/>
        <v>0.54764397905759155</v>
      </c>
      <c r="BA305" s="16">
        <f t="shared" si="487"/>
        <v>0.17591738531201548</v>
      </c>
      <c r="BB305" s="16">
        <f t="shared" si="488"/>
        <v>3.1130747997775434</v>
      </c>
      <c r="BD305" s="15">
        <f t="shared" si="489"/>
        <v>44304</v>
      </c>
      <c r="BE305" s="16">
        <f t="shared" si="490"/>
        <v>0.26527777777777778</v>
      </c>
      <c r="BF305" s="16">
        <f t="shared" si="491"/>
        <v>0.17591738531201548</v>
      </c>
      <c r="BG305" s="16">
        <f t="shared" si="492"/>
        <v>1.5079679436302924</v>
      </c>
      <c r="BI305" s="15">
        <f t="shared" si="493"/>
        <v>44304</v>
      </c>
      <c r="BJ305" s="16">
        <f t="shared" si="494"/>
        <v>0.29611650485436891</v>
      </c>
      <c r="BK305" s="16">
        <f t="shared" si="495"/>
        <v>0.17591738531201548</v>
      </c>
      <c r="BL305" s="16">
        <f t="shared" si="496"/>
        <v>1.6832702710375245</v>
      </c>
    </row>
    <row r="306" spans="1:64" x14ac:dyDescent="0.25">
      <c r="A306" s="10">
        <v>44296</v>
      </c>
      <c r="B306" s="11">
        <v>-5</v>
      </c>
      <c r="C306" s="11">
        <v>15</v>
      </c>
      <c r="D306" s="11">
        <v>3</v>
      </c>
      <c r="E306" s="11">
        <v>-60</v>
      </c>
      <c r="F306" s="11">
        <v>-17</v>
      </c>
      <c r="G306" s="11">
        <v>8</v>
      </c>
      <c r="H306" s="39">
        <v>5.8714450784404397E-2</v>
      </c>
      <c r="J306" s="15">
        <f t="shared" si="441"/>
        <v>44296</v>
      </c>
      <c r="K306" s="16">
        <f t="shared" si="442"/>
        <v>0.5</v>
      </c>
      <c r="L306" s="16">
        <f t="shared" si="443"/>
        <v>0.48691099476439792</v>
      </c>
      <c r="M306" s="16">
        <f t="shared" si="444"/>
        <v>0.42718446601941745</v>
      </c>
      <c r="N306" s="16">
        <f t="shared" si="445"/>
        <v>0.31944444444444442</v>
      </c>
      <c r="O306" s="16">
        <f t="shared" si="446"/>
        <v>0.58208955223880599</v>
      </c>
      <c r="P306" s="16">
        <f t="shared" si="447"/>
        <v>0.33333333333333331</v>
      </c>
      <c r="Q306" s="16">
        <f t="shared" si="448"/>
        <v>7.9991364941316215E-2</v>
      </c>
      <c r="R306" s="19">
        <v>295</v>
      </c>
      <c r="S306" s="15">
        <f t="shared" si="449"/>
        <v>44296</v>
      </c>
      <c r="T306" s="16">
        <f t="shared" si="450"/>
        <v>0.48062499999999997</v>
      </c>
      <c r="U306" s="16">
        <f t="shared" si="451"/>
        <v>0.49109947643979057</v>
      </c>
      <c r="V306" s="16">
        <f t="shared" si="452"/>
        <v>0.35533980582524266</v>
      </c>
      <c r="W306" s="16">
        <f t="shared" si="453"/>
        <v>0.30694444444444446</v>
      </c>
      <c r="X306" s="16">
        <f t="shared" si="454"/>
        <v>0.38358208955223883</v>
      </c>
      <c r="Y306" s="16">
        <f t="shared" si="455"/>
        <v>0.47407407407407404</v>
      </c>
      <c r="Z306" s="16">
        <f t="shared" si="456"/>
        <v>6.9217531944460994E-2</v>
      </c>
      <c r="AB306" s="15">
        <f t="shared" si="457"/>
        <v>44296</v>
      </c>
      <c r="AC306" s="16">
        <f t="shared" si="458"/>
        <v>6.9436887808372818</v>
      </c>
      <c r="AD306" s="16">
        <f t="shared" si="459"/>
        <v>7.0950157083589849</v>
      </c>
      <c r="AE306" s="16">
        <f t="shared" si="460"/>
        <v>5.1336676683352627</v>
      </c>
      <c r="AF306" s="16">
        <f t="shared" si="461"/>
        <v>4.4344898730386921</v>
      </c>
      <c r="AG306" s="16">
        <f t="shared" si="462"/>
        <v>5.5416897825831004</v>
      </c>
      <c r="AH306" s="16">
        <f t="shared" si="463"/>
        <v>6.8490461990823839</v>
      </c>
      <c r="AJ306" s="15">
        <f t="shared" si="473"/>
        <v>44305</v>
      </c>
      <c r="AK306" s="16">
        <f t="shared" ref="AK306" si="533">Y315</f>
        <v>0.55185185185185182</v>
      </c>
      <c r="AL306" s="16">
        <f t="shared" si="475"/>
        <v>0.18397253789487208</v>
      </c>
      <c r="AM306" s="16">
        <f t="shared" si="476"/>
        <v>2.9996425453846705</v>
      </c>
      <c r="AO306" s="15">
        <f t="shared" si="477"/>
        <v>44305</v>
      </c>
      <c r="AP306" s="16">
        <f t="shared" si="478"/>
        <v>0.46567164179104481</v>
      </c>
      <c r="AQ306" s="16">
        <f t="shared" si="479"/>
        <v>0.18397253789487208</v>
      </c>
      <c r="AR306" s="16">
        <f t="shared" si="480"/>
        <v>2.531201923502</v>
      </c>
      <c r="AT306" s="15">
        <f t="shared" si="481"/>
        <v>44305</v>
      </c>
      <c r="AU306" s="16">
        <f t="shared" si="482"/>
        <v>0.45374999999999999</v>
      </c>
      <c r="AV306" s="16">
        <f t="shared" si="483"/>
        <v>0.18397253789487208</v>
      </c>
      <c r="AW306" s="16">
        <f t="shared" si="484"/>
        <v>2.466400720412345</v>
      </c>
      <c r="AY306" s="15">
        <f t="shared" si="485"/>
        <v>44305</v>
      </c>
      <c r="AZ306" s="16">
        <f t="shared" si="486"/>
        <v>0.54869109947643968</v>
      </c>
      <c r="BA306" s="16">
        <f t="shared" si="487"/>
        <v>0.18397253789487208</v>
      </c>
      <c r="BB306" s="16">
        <f t="shared" si="488"/>
        <v>2.9824619791350582</v>
      </c>
      <c r="BD306" s="15">
        <f t="shared" si="489"/>
        <v>44305</v>
      </c>
      <c r="BE306" s="16">
        <f t="shared" si="490"/>
        <v>0.25694444444444442</v>
      </c>
      <c r="BF306" s="16">
        <f t="shared" si="491"/>
        <v>0.18397253789487208</v>
      </c>
      <c r="BG306" s="16">
        <f t="shared" si="492"/>
        <v>1.3966456482286007</v>
      </c>
      <c r="BI306" s="15">
        <f t="shared" si="493"/>
        <v>44305</v>
      </c>
      <c r="BJ306" s="16">
        <f t="shared" si="494"/>
        <v>0.28349514563106792</v>
      </c>
      <c r="BK306" s="16">
        <f t="shared" si="495"/>
        <v>0.18397253789487208</v>
      </c>
      <c r="BL306" s="16">
        <f t="shared" si="496"/>
        <v>1.5409644769539805</v>
      </c>
    </row>
    <row r="307" spans="1:64" x14ac:dyDescent="0.25">
      <c r="A307" s="10">
        <v>44297</v>
      </c>
      <c r="B307" s="11">
        <v>-14</v>
      </c>
      <c r="C307" s="11">
        <v>23</v>
      </c>
      <c r="D307" s="11">
        <v>9</v>
      </c>
      <c r="E307" s="11">
        <v>-61</v>
      </c>
      <c r="F307" s="11">
        <v>-28</v>
      </c>
      <c r="G307" s="11">
        <v>10</v>
      </c>
      <c r="H307" s="39">
        <v>6.6041378013944996E-2</v>
      </c>
      <c r="J307" s="15">
        <f t="shared" si="441"/>
        <v>44297</v>
      </c>
      <c r="K307" s="16">
        <f t="shared" si="442"/>
        <v>0.44374999999999998</v>
      </c>
      <c r="L307" s="16">
        <f t="shared" si="443"/>
        <v>0.52879581151832455</v>
      </c>
      <c r="M307" s="16">
        <f t="shared" si="444"/>
        <v>0.4854368932038835</v>
      </c>
      <c r="N307" s="16">
        <f t="shared" si="445"/>
        <v>0.30555555555555558</v>
      </c>
      <c r="O307" s="16">
        <f t="shared" si="446"/>
        <v>0.41791044776119401</v>
      </c>
      <c r="P307" s="16">
        <f t="shared" si="447"/>
        <v>0.40740740740740738</v>
      </c>
      <c r="Q307" s="16">
        <f t="shared" si="448"/>
        <v>8.9973420501517853E-2</v>
      </c>
      <c r="R307" s="19">
        <v>296</v>
      </c>
      <c r="S307" s="15">
        <f t="shared" si="449"/>
        <v>44297</v>
      </c>
      <c r="T307" s="16">
        <f t="shared" si="450"/>
        <v>0.48062500000000002</v>
      </c>
      <c r="U307" s="16">
        <f t="shared" si="451"/>
        <v>0.49633507853403136</v>
      </c>
      <c r="V307" s="16">
        <f t="shared" si="452"/>
        <v>0.3689320388349514</v>
      </c>
      <c r="W307" s="16">
        <f t="shared" si="453"/>
        <v>0.3041666666666667</v>
      </c>
      <c r="X307" s="16">
        <f t="shared" si="454"/>
        <v>0.41940298507462692</v>
      </c>
      <c r="Y307" s="16">
        <f t="shared" si="455"/>
        <v>0.45555555555555555</v>
      </c>
      <c r="Z307" s="16">
        <f t="shared" si="456"/>
        <v>7.4132898541115461E-2</v>
      </c>
      <c r="AB307" s="15">
        <f t="shared" si="457"/>
        <v>44297</v>
      </c>
      <c r="AC307" s="16">
        <f t="shared" si="458"/>
        <v>6.4832889237891678</v>
      </c>
      <c r="AD307" s="16">
        <f t="shared" si="459"/>
        <v>6.6952066936753436</v>
      </c>
      <c r="AE307" s="16">
        <f t="shared" si="460"/>
        <v>4.976630431229327</v>
      </c>
      <c r="AF307" s="16">
        <f t="shared" si="461"/>
        <v>4.1029916899576007</v>
      </c>
      <c r="AG307" s="16">
        <f t="shared" si="462"/>
        <v>5.6574475479603477</v>
      </c>
      <c r="AH307" s="16">
        <f t="shared" si="463"/>
        <v>6.1451199740004245</v>
      </c>
      <c r="AJ307" s="15">
        <f t="shared" si="473"/>
        <v>44306</v>
      </c>
      <c r="AK307" s="16">
        <f t="shared" ref="AK307" si="534">Y316</f>
        <v>0.58148148148148149</v>
      </c>
      <c r="AL307" s="16">
        <f t="shared" si="475"/>
        <v>0.18465838156511558</v>
      </c>
      <c r="AM307" s="16">
        <f t="shared" si="476"/>
        <v>3.1489579652599482</v>
      </c>
      <c r="AO307" s="15">
        <f t="shared" si="477"/>
        <v>44306</v>
      </c>
      <c r="AP307" s="16">
        <f t="shared" si="478"/>
        <v>0.45373134328358206</v>
      </c>
      <c r="AQ307" s="16">
        <f t="shared" si="479"/>
        <v>0.18465838156511558</v>
      </c>
      <c r="AR307" s="16">
        <f t="shared" si="480"/>
        <v>2.457139174717526</v>
      </c>
      <c r="AT307" s="15">
        <f t="shared" si="481"/>
        <v>44306</v>
      </c>
      <c r="AU307" s="16">
        <f t="shared" si="482"/>
        <v>0.45000000000000007</v>
      </c>
      <c r="AV307" s="16">
        <f t="shared" si="483"/>
        <v>0.18465838156511558</v>
      </c>
      <c r="AW307" s="16">
        <f t="shared" si="484"/>
        <v>2.4369324380833359</v>
      </c>
      <c r="AY307" s="15">
        <f t="shared" si="485"/>
        <v>44306</v>
      </c>
      <c r="AZ307" s="16">
        <f t="shared" si="486"/>
        <v>0.56020942408376961</v>
      </c>
      <c r="BA307" s="16">
        <f t="shared" si="487"/>
        <v>0.18465838156511558</v>
      </c>
      <c r="BB307" s="16">
        <f t="shared" si="488"/>
        <v>3.0337611503771602</v>
      </c>
      <c r="BD307" s="15">
        <f t="shared" si="489"/>
        <v>44306</v>
      </c>
      <c r="BE307" s="16">
        <f t="shared" si="490"/>
        <v>0.25277777777777777</v>
      </c>
      <c r="BF307" s="16">
        <f t="shared" si="491"/>
        <v>0.18465838156511558</v>
      </c>
      <c r="BG307" s="16">
        <f t="shared" si="492"/>
        <v>1.3688941473184169</v>
      </c>
      <c r="BI307" s="15">
        <f t="shared" si="493"/>
        <v>44306</v>
      </c>
      <c r="BJ307" s="16">
        <f t="shared" si="494"/>
        <v>0.26213592233009703</v>
      </c>
      <c r="BK307" s="16">
        <f t="shared" si="495"/>
        <v>0.18465838156511558</v>
      </c>
      <c r="BL307" s="16">
        <f t="shared" si="496"/>
        <v>1.4195722940291273</v>
      </c>
    </row>
    <row r="308" spans="1:64" x14ac:dyDescent="0.25">
      <c r="A308" s="10">
        <v>44298</v>
      </c>
      <c r="B308" s="11">
        <v>15</v>
      </c>
      <c r="C308" s="11">
        <v>55</v>
      </c>
      <c r="D308" s="11">
        <v>-4</v>
      </c>
      <c r="E308" s="11">
        <v>-55</v>
      </c>
      <c r="F308" s="11">
        <v>-25</v>
      </c>
      <c r="G308" s="11">
        <v>11</v>
      </c>
      <c r="H308" s="39">
        <v>6.0177442298839201E-2</v>
      </c>
      <c r="J308" s="15">
        <f t="shared" si="441"/>
        <v>44298</v>
      </c>
      <c r="K308" s="16">
        <f t="shared" si="442"/>
        <v>0.625</v>
      </c>
      <c r="L308" s="16">
        <f t="shared" si="443"/>
        <v>0.69633507853403143</v>
      </c>
      <c r="M308" s="16">
        <f t="shared" si="444"/>
        <v>0.35922330097087379</v>
      </c>
      <c r="N308" s="16">
        <f t="shared" si="445"/>
        <v>0.3888888888888889</v>
      </c>
      <c r="O308" s="16">
        <f t="shared" si="446"/>
        <v>0.46268656716417911</v>
      </c>
      <c r="P308" s="16">
        <f t="shared" si="447"/>
        <v>0.44444444444444442</v>
      </c>
      <c r="Q308" s="16">
        <f t="shared" si="448"/>
        <v>8.1984514610158696E-2</v>
      </c>
      <c r="R308" s="19">
        <v>297</v>
      </c>
      <c r="S308" s="15">
        <f t="shared" si="449"/>
        <v>44298</v>
      </c>
      <c r="T308" s="16">
        <f t="shared" si="450"/>
        <v>0.51812499999999995</v>
      </c>
      <c r="U308" s="16">
        <f t="shared" si="451"/>
        <v>0.5298429319371728</v>
      </c>
      <c r="V308" s="16">
        <f t="shared" si="452"/>
        <v>0.38252427184466015</v>
      </c>
      <c r="W308" s="16">
        <f t="shared" si="453"/>
        <v>0.3263888888888889</v>
      </c>
      <c r="X308" s="16">
        <f t="shared" si="454"/>
        <v>0.46567164179104487</v>
      </c>
      <c r="Y308" s="16">
        <f t="shared" si="455"/>
        <v>0.41851851851851851</v>
      </c>
      <c r="Z308" s="16">
        <f t="shared" si="456"/>
        <v>7.8007670735971715E-2</v>
      </c>
      <c r="AB308" s="15">
        <f t="shared" si="457"/>
        <v>44298</v>
      </c>
      <c r="AC308" s="16">
        <f t="shared" si="458"/>
        <v>6.6419750149144843</v>
      </c>
      <c r="AD308" s="16">
        <f t="shared" si="459"/>
        <v>6.7921901389736803</v>
      </c>
      <c r="AE308" s="16">
        <f t="shared" si="460"/>
        <v>4.9036750903557813</v>
      </c>
      <c r="AF308" s="16">
        <f t="shared" si="461"/>
        <v>4.1840614622836192</v>
      </c>
      <c r="AG308" s="16">
        <f t="shared" si="462"/>
        <v>5.9695621904566041</v>
      </c>
      <c r="AH308" s="16">
        <f t="shared" si="463"/>
        <v>5.365094414048782</v>
      </c>
      <c r="AJ308" s="15">
        <f t="shared" si="473"/>
        <v>44307</v>
      </c>
      <c r="AK308" s="16">
        <f t="shared" ref="AK308" si="535">Y317</f>
        <v>0.6074074074074074</v>
      </c>
      <c r="AL308" s="16">
        <f t="shared" si="475"/>
        <v>0.18365246452316197</v>
      </c>
      <c r="AM308" s="16">
        <f t="shared" si="476"/>
        <v>3.307374115476692</v>
      </c>
      <c r="AO308" s="15">
        <f t="shared" si="477"/>
        <v>44307</v>
      </c>
      <c r="AP308" s="16">
        <f t="shared" si="478"/>
        <v>0.45970149253731341</v>
      </c>
      <c r="AQ308" s="16">
        <f t="shared" si="479"/>
        <v>0.18365246452316197</v>
      </c>
      <c r="AR308" s="16">
        <f t="shared" si="480"/>
        <v>2.5031054918369287</v>
      </c>
      <c r="AT308" s="15">
        <f t="shared" si="481"/>
        <v>44307</v>
      </c>
      <c r="AU308" s="16">
        <f t="shared" si="482"/>
        <v>0.45125000000000004</v>
      </c>
      <c r="AV308" s="16">
        <f t="shared" si="483"/>
        <v>0.18365246452316197</v>
      </c>
      <c r="AW308" s="16">
        <f t="shared" si="484"/>
        <v>2.4570865475267776</v>
      </c>
      <c r="AY308" s="15">
        <f t="shared" si="485"/>
        <v>44307</v>
      </c>
      <c r="AZ308" s="16">
        <f t="shared" si="486"/>
        <v>0.56701570680628277</v>
      </c>
      <c r="BA308" s="16">
        <f t="shared" si="487"/>
        <v>0.18365246452316197</v>
      </c>
      <c r="BB308" s="16">
        <f t="shared" si="488"/>
        <v>3.0874385937509246</v>
      </c>
      <c r="BD308" s="15">
        <f t="shared" si="489"/>
        <v>44307</v>
      </c>
      <c r="BE308" s="16">
        <f t="shared" si="490"/>
        <v>0.24722222222222223</v>
      </c>
      <c r="BF308" s="16">
        <f t="shared" si="491"/>
        <v>0.18365246452316197</v>
      </c>
      <c r="BG308" s="16">
        <f t="shared" si="492"/>
        <v>1.3461415988296903</v>
      </c>
      <c r="BI308" s="15">
        <f t="shared" si="493"/>
        <v>44307</v>
      </c>
      <c r="BJ308" s="16">
        <f t="shared" si="494"/>
        <v>0.23398058252427179</v>
      </c>
      <c r="BK308" s="16">
        <f t="shared" si="495"/>
        <v>0.18365246452316197</v>
      </c>
      <c r="BL308" s="16">
        <f t="shared" si="496"/>
        <v>1.2740399816130019</v>
      </c>
    </row>
    <row r="309" spans="1:64" x14ac:dyDescent="0.25">
      <c r="A309" s="10">
        <v>44299</v>
      </c>
      <c r="B309" s="11">
        <v>-14</v>
      </c>
      <c r="C309" s="11">
        <v>35</v>
      </c>
      <c r="D309" s="11">
        <v>-18</v>
      </c>
      <c r="E309" s="11">
        <v>-64</v>
      </c>
      <c r="F309" s="11">
        <v>-33</v>
      </c>
      <c r="G309" s="11">
        <v>15</v>
      </c>
      <c r="H309" s="39">
        <v>0.73400986253302303</v>
      </c>
      <c r="J309" s="15">
        <f t="shared" si="441"/>
        <v>44299</v>
      </c>
      <c r="K309" s="16">
        <f t="shared" si="442"/>
        <v>0.44374999999999998</v>
      </c>
      <c r="L309" s="16">
        <f t="shared" si="443"/>
        <v>0.59162303664921467</v>
      </c>
      <c r="M309" s="16">
        <f t="shared" si="444"/>
        <v>0.22330097087378642</v>
      </c>
      <c r="N309" s="16">
        <f t="shared" si="445"/>
        <v>0.2638888888888889</v>
      </c>
      <c r="O309" s="16">
        <f t="shared" si="446"/>
        <v>0.34328358208955223</v>
      </c>
      <c r="P309" s="16">
        <f t="shared" si="447"/>
        <v>0.59259259259259256</v>
      </c>
      <c r="Q309" s="16">
        <f t="shared" si="448"/>
        <v>1</v>
      </c>
      <c r="R309" s="19">
        <v>298</v>
      </c>
      <c r="S309" s="15">
        <f t="shared" si="449"/>
        <v>44299</v>
      </c>
      <c r="T309" s="16">
        <f t="shared" si="450"/>
        <v>0.51874999999999993</v>
      </c>
      <c r="U309" s="16">
        <f t="shared" si="451"/>
        <v>0.54188481675392663</v>
      </c>
      <c r="V309" s="16">
        <f t="shared" si="452"/>
        <v>0.36310679611650476</v>
      </c>
      <c r="W309" s="16">
        <f t="shared" si="453"/>
        <v>0.32361111111111107</v>
      </c>
      <c r="X309" s="16">
        <f t="shared" si="454"/>
        <v>0.44925373134328356</v>
      </c>
      <c r="Y309" s="16">
        <f t="shared" si="455"/>
        <v>0.437037037037037</v>
      </c>
      <c r="Z309" s="16">
        <f t="shared" si="456"/>
        <v>0.16584225052355447</v>
      </c>
      <c r="AB309" s="15">
        <f t="shared" si="457"/>
        <v>44299</v>
      </c>
      <c r="AC309" s="16">
        <f t="shared" si="458"/>
        <v>3.1279725061758143</v>
      </c>
      <c r="AD309" s="16">
        <f t="shared" si="459"/>
        <v>3.2674714377260763</v>
      </c>
      <c r="AE309" s="16">
        <f t="shared" si="460"/>
        <v>2.1894709880636412</v>
      </c>
      <c r="AF309" s="16">
        <f t="shared" si="461"/>
        <v>1.9513188592743367</v>
      </c>
      <c r="AG309" s="16">
        <f t="shared" si="462"/>
        <v>2.7089220625324084</v>
      </c>
      <c r="AH309" s="16">
        <f t="shared" si="463"/>
        <v>2.635257515243167</v>
      </c>
      <c r="AJ309" s="15">
        <f t="shared" si="473"/>
        <v>44308</v>
      </c>
      <c r="AK309" s="16">
        <f t="shared" ref="AK309" si="536">Y318</f>
        <v>0.625925925925926</v>
      </c>
      <c r="AL309" s="16">
        <f t="shared" si="475"/>
        <v>0.18111142584870457</v>
      </c>
      <c r="AM309" s="16">
        <f t="shared" si="476"/>
        <v>3.4560267139015681</v>
      </c>
      <c r="AO309" s="15">
        <f t="shared" si="477"/>
        <v>44308</v>
      </c>
      <c r="AP309" s="16">
        <f t="shared" si="478"/>
        <v>0.46268656716417905</v>
      </c>
      <c r="AQ309" s="16">
        <f t="shared" si="479"/>
        <v>0.18111142584870457</v>
      </c>
      <c r="AR309" s="16">
        <f t="shared" si="480"/>
        <v>2.5547066674340826</v>
      </c>
      <c r="AT309" s="15">
        <f t="shared" si="481"/>
        <v>44308</v>
      </c>
      <c r="AU309" s="16">
        <f t="shared" si="482"/>
        <v>0.43249999999999994</v>
      </c>
      <c r="AV309" s="16">
        <f t="shared" si="483"/>
        <v>0.18111142584870457</v>
      </c>
      <c r="AW309" s="16">
        <f t="shared" si="484"/>
        <v>2.3880326598571333</v>
      </c>
      <c r="AY309" s="15">
        <f t="shared" si="485"/>
        <v>44308</v>
      </c>
      <c r="AZ309" s="16">
        <f t="shared" si="486"/>
        <v>0.55392670157068058</v>
      </c>
      <c r="BA309" s="16">
        <f t="shared" si="487"/>
        <v>0.18111142584870457</v>
      </c>
      <c r="BB309" s="16">
        <f t="shared" si="488"/>
        <v>3.0584856751854823</v>
      </c>
      <c r="BD309" s="15">
        <f t="shared" si="489"/>
        <v>44308</v>
      </c>
      <c r="BE309" s="16">
        <f t="shared" si="490"/>
        <v>0.23749999999999999</v>
      </c>
      <c r="BF309" s="16">
        <f t="shared" si="491"/>
        <v>0.18111142584870457</v>
      </c>
      <c r="BG309" s="16">
        <f t="shared" si="492"/>
        <v>1.3113474143724144</v>
      </c>
      <c r="BI309" s="15">
        <f t="shared" si="493"/>
        <v>44308</v>
      </c>
      <c r="BJ309" s="16">
        <f t="shared" si="494"/>
        <v>0.22427184466019412</v>
      </c>
      <c r="BK309" s="16">
        <f t="shared" si="495"/>
        <v>0.18111142584870457</v>
      </c>
      <c r="BL309" s="16">
        <f t="shared" si="496"/>
        <v>1.2383086467860098</v>
      </c>
    </row>
    <row r="310" spans="1:64" x14ac:dyDescent="0.25">
      <c r="A310" s="10">
        <v>44300</v>
      </c>
      <c r="B310" s="11">
        <v>-14</v>
      </c>
      <c r="C310" s="11">
        <v>28</v>
      </c>
      <c r="D310" s="11">
        <v>-25</v>
      </c>
      <c r="E310" s="11">
        <v>-69</v>
      </c>
      <c r="F310" s="11">
        <v>-27</v>
      </c>
      <c r="G310" s="11">
        <v>15</v>
      </c>
      <c r="H310" s="39">
        <v>3.9824810349700999E-2</v>
      </c>
      <c r="J310" s="15">
        <f t="shared" si="441"/>
        <v>44300</v>
      </c>
      <c r="K310" s="16">
        <f t="shared" si="442"/>
        <v>0.44374999999999998</v>
      </c>
      <c r="L310" s="16">
        <f t="shared" si="443"/>
        <v>0.55497382198952883</v>
      </c>
      <c r="M310" s="16">
        <f t="shared" si="444"/>
        <v>0.1553398058252427</v>
      </c>
      <c r="N310" s="16">
        <f t="shared" si="445"/>
        <v>0.19444444444444445</v>
      </c>
      <c r="O310" s="16">
        <f t="shared" si="446"/>
        <v>0.43283582089552236</v>
      </c>
      <c r="P310" s="16">
        <f t="shared" si="447"/>
        <v>0.59259259259259256</v>
      </c>
      <c r="Q310" s="16">
        <f t="shared" si="448"/>
        <v>5.425650578081883E-2</v>
      </c>
      <c r="R310" s="19">
        <v>299</v>
      </c>
      <c r="S310" s="15">
        <f t="shared" si="449"/>
        <v>44300</v>
      </c>
      <c r="T310" s="16">
        <f t="shared" si="450"/>
        <v>0.52500000000000002</v>
      </c>
      <c r="U310" s="16">
        <f t="shared" si="451"/>
        <v>0.55654450261780108</v>
      </c>
      <c r="V310" s="16">
        <f t="shared" si="452"/>
        <v>0.33592233009708733</v>
      </c>
      <c r="W310" s="16">
        <f t="shared" si="453"/>
        <v>0.31944444444444448</v>
      </c>
      <c r="X310" s="16">
        <f t="shared" si="454"/>
        <v>0.45074626865671641</v>
      </c>
      <c r="Y310" s="16">
        <f t="shared" si="455"/>
        <v>0.45925925925925926</v>
      </c>
      <c r="Z310" s="16">
        <f t="shared" si="456"/>
        <v>0.16346897983468905</v>
      </c>
      <c r="AB310" s="15">
        <f t="shared" si="457"/>
        <v>44300</v>
      </c>
      <c r="AC310" s="16">
        <f t="shared" si="458"/>
        <v>3.2116185011426372</v>
      </c>
      <c r="AD310" s="16">
        <f t="shared" si="459"/>
        <v>3.4045878501267746</v>
      </c>
      <c r="AE310" s="16">
        <f t="shared" si="460"/>
        <v>2.0549607053080945</v>
      </c>
      <c r="AF310" s="16">
        <f t="shared" si="461"/>
        <v>1.9541594054571603</v>
      </c>
      <c r="AG310" s="16">
        <f t="shared" si="462"/>
        <v>2.7573810585503238</v>
      </c>
      <c r="AH310" s="16">
        <f t="shared" si="463"/>
        <v>2.8094581597297141</v>
      </c>
      <c r="AJ310" s="15">
        <f t="shared" si="473"/>
        <v>44309</v>
      </c>
      <c r="AK310" s="16">
        <f t="shared" ref="AK310" si="537">Y319</f>
        <v>0.63703703703703707</v>
      </c>
      <c r="AL310" s="16">
        <f t="shared" si="475"/>
        <v>8.5415412002254346E-2</v>
      </c>
      <c r="AM310" s="16">
        <f t="shared" si="476"/>
        <v>7.4581041302033864</v>
      </c>
      <c r="AO310" s="15">
        <f t="shared" si="477"/>
        <v>44309</v>
      </c>
      <c r="AP310" s="16">
        <f t="shared" si="478"/>
        <v>0.48208955223880601</v>
      </c>
      <c r="AQ310" s="16">
        <f t="shared" si="479"/>
        <v>8.5415412002254346E-2</v>
      </c>
      <c r="AR310" s="16">
        <f t="shared" si="480"/>
        <v>5.644058149904871</v>
      </c>
      <c r="AT310" s="15">
        <f t="shared" si="481"/>
        <v>44309</v>
      </c>
      <c r="AU310" s="16">
        <f t="shared" si="482"/>
        <v>0.42874999999999996</v>
      </c>
      <c r="AV310" s="16">
        <f t="shared" si="483"/>
        <v>8.5415412002254346E-2</v>
      </c>
      <c r="AW310" s="16">
        <f t="shared" si="484"/>
        <v>5.0195859265852878</v>
      </c>
      <c r="AY310" s="15">
        <f t="shared" si="485"/>
        <v>44309</v>
      </c>
      <c r="AZ310" s="16">
        <f t="shared" si="486"/>
        <v>0.54816753926701567</v>
      </c>
      <c r="BA310" s="16">
        <f t="shared" si="487"/>
        <v>8.5415412002254346E-2</v>
      </c>
      <c r="BB310" s="16">
        <f t="shared" si="488"/>
        <v>6.4176654589285134</v>
      </c>
      <c r="BD310" s="15">
        <f t="shared" si="489"/>
        <v>44309</v>
      </c>
      <c r="BE310" s="16">
        <f t="shared" si="490"/>
        <v>0.23888888888888885</v>
      </c>
      <c r="BF310" s="16">
        <f t="shared" si="491"/>
        <v>8.5415412002254346E-2</v>
      </c>
      <c r="BG310" s="16">
        <f t="shared" si="492"/>
        <v>2.7967890488262692</v>
      </c>
      <c r="BI310" s="15">
        <f t="shared" si="493"/>
        <v>44309</v>
      </c>
      <c r="BJ310" s="16">
        <f t="shared" si="494"/>
        <v>0.22524271844660188</v>
      </c>
      <c r="BK310" s="16">
        <f t="shared" si="495"/>
        <v>8.5415412002254346E-2</v>
      </c>
      <c r="BL310" s="16">
        <f t="shared" si="496"/>
        <v>2.6370266579134114</v>
      </c>
    </row>
    <row r="311" spans="1:64" x14ac:dyDescent="0.25">
      <c r="A311" s="10">
        <v>44301</v>
      </c>
      <c r="B311" s="11">
        <v>-12</v>
      </c>
      <c r="C311" s="11">
        <v>31</v>
      </c>
      <c r="D311" s="11">
        <v>-19</v>
      </c>
      <c r="E311" s="11">
        <v>-69</v>
      </c>
      <c r="F311" s="11">
        <v>-23</v>
      </c>
      <c r="G311" s="11">
        <v>15</v>
      </c>
      <c r="H311" s="39">
        <v>0.119095679669491</v>
      </c>
      <c r="J311" s="15">
        <f t="shared" si="441"/>
        <v>44301</v>
      </c>
      <c r="K311" s="16">
        <f t="shared" si="442"/>
        <v>0.45624999999999999</v>
      </c>
      <c r="L311" s="16">
        <f t="shared" si="443"/>
        <v>0.5706806282722513</v>
      </c>
      <c r="M311" s="16">
        <f t="shared" si="444"/>
        <v>0.21359223300970873</v>
      </c>
      <c r="N311" s="16">
        <f t="shared" si="445"/>
        <v>0.19444444444444445</v>
      </c>
      <c r="O311" s="16">
        <f t="shared" si="446"/>
        <v>0.4925373134328358</v>
      </c>
      <c r="P311" s="16">
        <f t="shared" si="447"/>
        <v>0.59259259259259256</v>
      </c>
      <c r="Q311" s="16">
        <f t="shared" si="448"/>
        <v>0.16225351422186496</v>
      </c>
      <c r="R311" s="19">
        <v>300</v>
      </c>
      <c r="S311" s="15">
        <f t="shared" si="449"/>
        <v>44301</v>
      </c>
      <c r="T311" s="16">
        <f t="shared" si="450"/>
        <v>0.51187499999999997</v>
      </c>
      <c r="U311" s="16">
        <f t="shared" si="451"/>
        <v>0.55549738219895295</v>
      </c>
      <c r="V311" s="16">
        <f t="shared" si="452"/>
        <v>0.32038834951456308</v>
      </c>
      <c r="W311" s="16">
        <f t="shared" si="453"/>
        <v>0.30555555555555558</v>
      </c>
      <c r="X311" s="16">
        <f t="shared" si="454"/>
        <v>0.44776119402985082</v>
      </c>
      <c r="Y311" s="16">
        <f t="shared" si="455"/>
        <v>0.48148148148148151</v>
      </c>
      <c r="Z311" s="16">
        <f t="shared" si="456"/>
        <v>0.17255376852010323</v>
      </c>
      <c r="AB311" s="15">
        <f t="shared" si="457"/>
        <v>44301</v>
      </c>
      <c r="AC311" s="16">
        <f t="shared" si="458"/>
        <v>2.9664666520474423</v>
      </c>
      <c r="AD311" s="16">
        <f t="shared" si="459"/>
        <v>3.2192712275318125</v>
      </c>
      <c r="AE311" s="16">
        <f t="shared" si="460"/>
        <v>1.8567450149733269</v>
      </c>
      <c r="AF311" s="16">
        <f t="shared" si="461"/>
        <v>1.7707845976134511</v>
      </c>
      <c r="AG311" s="16">
        <f t="shared" si="462"/>
        <v>2.5949082298813124</v>
      </c>
      <c r="AH311" s="16">
        <f t="shared" si="463"/>
        <v>2.7903272447242258</v>
      </c>
      <c r="AJ311" s="15">
        <f t="shared" si="473"/>
        <v>44310</v>
      </c>
      <c r="AK311" s="16">
        <f t="shared" ref="AK311" si="538">Y320</f>
        <v>0.63333333333333341</v>
      </c>
      <c r="AL311" s="16">
        <f t="shared" si="475"/>
        <v>8.4522579495556832E-2</v>
      </c>
      <c r="AM311" s="16">
        <f t="shared" si="476"/>
        <v>7.4930667889356872</v>
      </c>
      <c r="AO311" s="15">
        <f t="shared" si="477"/>
        <v>44310</v>
      </c>
      <c r="AP311" s="16">
        <f t="shared" si="478"/>
        <v>0.4970149253731343</v>
      </c>
      <c r="AQ311" s="16">
        <f t="shared" si="479"/>
        <v>8.4522579495556832E-2</v>
      </c>
      <c r="AR311" s="16">
        <f t="shared" si="480"/>
        <v>5.8802621540822866</v>
      </c>
      <c r="AT311" s="15">
        <f t="shared" si="481"/>
        <v>44310</v>
      </c>
      <c r="AU311" s="16">
        <f t="shared" si="482"/>
        <v>0.42437499999999995</v>
      </c>
      <c r="AV311" s="16">
        <f t="shared" si="483"/>
        <v>8.4522579495556832E-2</v>
      </c>
      <c r="AW311" s="16">
        <f t="shared" si="484"/>
        <v>5.0208477135072345</v>
      </c>
      <c r="AY311" s="15">
        <f t="shared" si="485"/>
        <v>44310</v>
      </c>
      <c r="AZ311" s="16">
        <f t="shared" si="486"/>
        <v>0.5408376963350785</v>
      </c>
      <c r="BA311" s="16">
        <f t="shared" si="487"/>
        <v>8.4522579495556832E-2</v>
      </c>
      <c r="BB311" s="16">
        <f t="shared" si="488"/>
        <v>6.3987362851782006</v>
      </c>
      <c r="BD311" s="15">
        <f t="shared" si="489"/>
        <v>44310</v>
      </c>
      <c r="BE311" s="16">
        <f t="shared" si="490"/>
        <v>0.24305555555555558</v>
      </c>
      <c r="BF311" s="16">
        <f t="shared" si="491"/>
        <v>8.4522579495556832E-2</v>
      </c>
      <c r="BG311" s="16">
        <f t="shared" si="492"/>
        <v>2.8756287018941782</v>
      </c>
      <c r="BI311" s="15">
        <f t="shared" si="493"/>
        <v>44310</v>
      </c>
      <c r="BJ311" s="16">
        <f t="shared" si="494"/>
        <v>0.23592233009708732</v>
      </c>
      <c r="BK311" s="16">
        <f t="shared" si="495"/>
        <v>8.4522579495556832E-2</v>
      </c>
      <c r="BL311" s="16">
        <f t="shared" si="496"/>
        <v>2.7912343838191691</v>
      </c>
    </row>
    <row r="312" spans="1:64" x14ac:dyDescent="0.25">
      <c r="A312" s="10">
        <v>44302</v>
      </c>
      <c r="B312" s="11">
        <v>-16</v>
      </c>
      <c r="C312" s="11">
        <v>27</v>
      </c>
      <c r="D312" s="11">
        <v>-25</v>
      </c>
      <c r="E312" s="11">
        <v>-65</v>
      </c>
      <c r="F312" s="11">
        <v>-23</v>
      </c>
      <c r="G312" s="11">
        <v>17</v>
      </c>
      <c r="H312" s="39">
        <v>4.1620576682051297E-2</v>
      </c>
      <c r="J312" s="15">
        <f t="shared" si="441"/>
        <v>44302</v>
      </c>
      <c r="K312" s="16">
        <f t="shared" si="442"/>
        <v>0.43125000000000002</v>
      </c>
      <c r="L312" s="16">
        <f t="shared" si="443"/>
        <v>0.54973821989528793</v>
      </c>
      <c r="M312" s="16">
        <f t="shared" si="444"/>
        <v>0.1553398058252427</v>
      </c>
      <c r="N312" s="16">
        <f t="shared" si="445"/>
        <v>0.25</v>
      </c>
      <c r="O312" s="16">
        <f t="shared" si="446"/>
        <v>0.4925373134328358</v>
      </c>
      <c r="P312" s="16">
        <f t="shared" si="447"/>
        <v>0.66666666666666663</v>
      </c>
      <c r="Q312" s="16">
        <f t="shared" si="448"/>
        <v>5.6703021044460136E-2</v>
      </c>
      <c r="R312" s="19">
        <v>301</v>
      </c>
      <c r="S312" s="15">
        <f t="shared" si="449"/>
        <v>44302</v>
      </c>
      <c r="T312" s="16">
        <f t="shared" si="450"/>
        <v>0.5006250000000001</v>
      </c>
      <c r="U312" s="16">
        <f t="shared" si="451"/>
        <v>0.56020942408376961</v>
      </c>
      <c r="V312" s="16">
        <f t="shared" si="452"/>
        <v>0.29902912621359218</v>
      </c>
      <c r="W312" s="16">
        <f t="shared" si="453"/>
        <v>0.28750000000000003</v>
      </c>
      <c r="X312" s="16">
        <f t="shared" si="454"/>
        <v>0.44626865671641791</v>
      </c>
      <c r="Y312" s="16">
        <f t="shared" si="455"/>
        <v>0.50740740740740742</v>
      </c>
      <c r="Z312" s="16">
        <f t="shared" si="456"/>
        <v>0.17476844761874588</v>
      </c>
      <c r="AB312" s="15">
        <f t="shared" si="457"/>
        <v>44302</v>
      </c>
      <c r="AC312" s="16">
        <f t="shared" si="458"/>
        <v>2.8645044733252094</v>
      </c>
      <c r="AD312" s="16">
        <f t="shared" si="459"/>
        <v>3.2054380050674598</v>
      </c>
      <c r="AE312" s="16">
        <f t="shared" si="460"/>
        <v>1.7110017871527854</v>
      </c>
      <c r="AF312" s="16">
        <f t="shared" si="461"/>
        <v>1.6450337799370738</v>
      </c>
      <c r="AG312" s="16">
        <f t="shared" si="462"/>
        <v>2.5534852703500843</v>
      </c>
      <c r="AH312" s="16">
        <f t="shared" si="463"/>
        <v>2.9033124360886196</v>
      </c>
      <c r="AJ312" s="15">
        <f t="shared" si="473"/>
        <v>44311</v>
      </c>
      <c r="AK312" s="16">
        <f t="shared" ref="AK312" si="539">Y321</f>
        <v>0.64074074074074072</v>
      </c>
      <c r="AL312" s="16">
        <f t="shared" si="475"/>
        <v>7.5527477297627169E-2</v>
      </c>
      <c r="AM312" s="16">
        <f t="shared" si="476"/>
        <v>8.483544845749412</v>
      </c>
      <c r="AO312" s="15">
        <f t="shared" si="477"/>
        <v>44311</v>
      </c>
      <c r="AP312" s="16">
        <f t="shared" si="478"/>
        <v>0.48507462686567165</v>
      </c>
      <c r="AQ312" s="16">
        <f t="shared" si="479"/>
        <v>7.5527477297627169E-2</v>
      </c>
      <c r="AR312" s="16">
        <f t="shared" si="480"/>
        <v>6.4224921077949357</v>
      </c>
      <c r="AT312" s="15">
        <f t="shared" si="481"/>
        <v>44311</v>
      </c>
      <c r="AU312" s="16">
        <f t="shared" si="482"/>
        <v>0.41</v>
      </c>
      <c r="AV312" s="16">
        <f t="shared" si="483"/>
        <v>7.5527477297627169E-2</v>
      </c>
      <c r="AW312" s="16">
        <f t="shared" si="484"/>
        <v>5.4284879446500574</v>
      </c>
      <c r="AY312" s="15">
        <f t="shared" si="485"/>
        <v>44311</v>
      </c>
      <c r="AZ312" s="16">
        <f t="shared" si="486"/>
        <v>0.52879581151832455</v>
      </c>
      <c r="BA312" s="16">
        <f t="shared" si="487"/>
        <v>7.5527477297627169E-2</v>
      </c>
      <c r="BB312" s="16">
        <f t="shared" si="488"/>
        <v>7.0013699707528509</v>
      </c>
      <c r="BD312" s="15">
        <f t="shared" si="489"/>
        <v>44311</v>
      </c>
      <c r="BE312" s="16">
        <f t="shared" si="490"/>
        <v>0.2458333333333334</v>
      </c>
      <c r="BF312" s="16">
        <f t="shared" si="491"/>
        <v>7.5527477297627169E-2</v>
      </c>
      <c r="BG312" s="16">
        <f t="shared" si="492"/>
        <v>3.2548860643735109</v>
      </c>
      <c r="BI312" s="15">
        <f t="shared" si="493"/>
        <v>44311</v>
      </c>
      <c r="BJ312" s="16">
        <f t="shared" si="494"/>
        <v>0.24563106796116499</v>
      </c>
      <c r="BK312" s="16">
        <f t="shared" si="495"/>
        <v>7.5527477297627169E-2</v>
      </c>
      <c r="BL312" s="16">
        <f t="shared" si="496"/>
        <v>3.2522080274602518</v>
      </c>
    </row>
    <row r="313" spans="1:64" x14ac:dyDescent="0.25">
      <c r="A313" s="10">
        <v>44303</v>
      </c>
      <c r="B313" s="11">
        <v>-18</v>
      </c>
      <c r="C313" s="11">
        <v>18</v>
      </c>
      <c r="D313" s="11">
        <v>-14</v>
      </c>
      <c r="E313" s="11">
        <v>-68</v>
      </c>
      <c r="F313" s="11">
        <v>-16</v>
      </c>
      <c r="G313" s="11">
        <v>16</v>
      </c>
      <c r="H313" s="39">
        <v>3.7787519790715499E-2</v>
      </c>
      <c r="J313" s="15">
        <f t="shared" si="441"/>
        <v>44303</v>
      </c>
      <c r="K313" s="16">
        <f t="shared" si="442"/>
        <v>0.41875000000000001</v>
      </c>
      <c r="L313" s="16">
        <f t="shared" si="443"/>
        <v>0.50261780104712039</v>
      </c>
      <c r="M313" s="16">
        <f t="shared" si="444"/>
        <v>0.26213592233009708</v>
      </c>
      <c r="N313" s="16">
        <f t="shared" si="445"/>
        <v>0.20833333333333334</v>
      </c>
      <c r="O313" s="16">
        <f t="shared" si="446"/>
        <v>0.59701492537313428</v>
      </c>
      <c r="P313" s="16">
        <f t="shared" si="447"/>
        <v>0.62962962962962965</v>
      </c>
      <c r="Q313" s="16">
        <f t="shared" si="448"/>
        <v>5.1480942858605584E-2</v>
      </c>
      <c r="R313" s="19">
        <v>302</v>
      </c>
      <c r="S313" s="15">
        <f t="shared" si="449"/>
        <v>44303</v>
      </c>
      <c r="T313" s="16">
        <f t="shared" si="450"/>
        <v>0.48562500000000008</v>
      </c>
      <c r="U313" s="16">
        <f t="shared" si="451"/>
        <v>0.55549738219895284</v>
      </c>
      <c r="V313" s="16">
        <f t="shared" si="452"/>
        <v>0.29611650485436891</v>
      </c>
      <c r="W313" s="16">
        <f t="shared" si="453"/>
        <v>0.27916666666666667</v>
      </c>
      <c r="X313" s="16">
        <f t="shared" si="454"/>
        <v>0.45820895522388055</v>
      </c>
      <c r="Y313" s="16">
        <f t="shared" si="455"/>
        <v>0.52592592592592591</v>
      </c>
      <c r="Z313" s="16">
        <f t="shared" si="456"/>
        <v>0.17221122774140368</v>
      </c>
      <c r="AB313" s="15">
        <f t="shared" si="457"/>
        <v>44303</v>
      </c>
      <c r="AC313" s="16">
        <f t="shared" si="458"/>
        <v>2.8199380863205139</v>
      </c>
      <c r="AD313" s="16">
        <f t="shared" si="459"/>
        <v>3.2256745944178529</v>
      </c>
      <c r="AE313" s="16">
        <f t="shared" si="460"/>
        <v>1.7194959279834194</v>
      </c>
      <c r="AF313" s="16">
        <f t="shared" si="461"/>
        <v>1.6210712293734397</v>
      </c>
      <c r="AG313" s="16">
        <f t="shared" si="462"/>
        <v>2.6607379857481628</v>
      </c>
      <c r="AH313" s="16">
        <f t="shared" si="463"/>
        <v>3.0539584022690338</v>
      </c>
      <c r="AJ313" s="15">
        <f t="shared" si="473"/>
        <v>44312</v>
      </c>
      <c r="AK313" s="16">
        <f t="shared" ref="AK313" si="540">Y322</f>
        <v>0.63333333333333341</v>
      </c>
      <c r="AL313" s="16">
        <f t="shared" si="475"/>
        <v>7.3873017172072536E-2</v>
      </c>
      <c r="AM313" s="16">
        <f t="shared" si="476"/>
        <v>8.5732701543529632</v>
      </c>
      <c r="AO313" s="15">
        <f t="shared" si="477"/>
        <v>44312</v>
      </c>
      <c r="AP313" s="16">
        <f t="shared" si="478"/>
        <v>0.48955223880597015</v>
      </c>
      <c r="AQ313" s="16">
        <f t="shared" si="479"/>
        <v>7.3873017172072536E-2</v>
      </c>
      <c r="AR313" s="16">
        <f t="shared" si="480"/>
        <v>6.6269425230819436</v>
      </c>
      <c r="AT313" s="15">
        <f t="shared" si="481"/>
        <v>44312</v>
      </c>
      <c r="AU313" s="16">
        <f t="shared" si="482"/>
        <v>0.41437499999999999</v>
      </c>
      <c r="AV313" s="16">
        <f t="shared" si="483"/>
        <v>7.3873017172072536E-2</v>
      </c>
      <c r="AW313" s="16">
        <f t="shared" si="484"/>
        <v>5.6092876108579084</v>
      </c>
      <c r="AY313" s="15">
        <f t="shared" si="485"/>
        <v>44312</v>
      </c>
      <c r="AZ313" s="16">
        <f t="shared" si="486"/>
        <v>0.53089005235602094</v>
      </c>
      <c r="BA313" s="16">
        <f t="shared" si="487"/>
        <v>7.3873017172072536E-2</v>
      </c>
      <c r="BB313" s="16">
        <f t="shared" si="488"/>
        <v>7.1865218543790883</v>
      </c>
      <c r="BD313" s="15">
        <f t="shared" si="489"/>
        <v>44312</v>
      </c>
      <c r="BE313" s="16">
        <f t="shared" si="490"/>
        <v>0.24444444444444446</v>
      </c>
      <c r="BF313" s="16">
        <f t="shared" si="491"/>
        <v>7.3873017172072536E-2</v>
      </c>
      <c r="BG313" s="16">
        <f t="shared" si="492"/>
        <v>3.3089814630835996</v>
      </c>
      <c r="BI313" s="15">
        <f t="shared" si="493"/>
        <v>44312</v>
      </c>
      <c r="BJ313" s="16">
        <f t="shared" si="494"/>
        <v>0.25631067961165044</v>
      </c>
      <c r="BK313" s="16">
        <f t="shared" si="495"/>
        <v>7.3873017172072536E-2</v>
      </c>
      <c r="BL313" s="16">
        <f t="shared" si="496"/>
        <v>3.4696116311944531</v>
      </c>
    </row>
    <row r="314" spans="1:64" x14ac:dyDescent="0.25">
      <c r="A314" s="10">
        <v>44304</v>
      </c>
      <c r="B314" s="11">
        <v>-34</v>
      </c>
      <c r="C314" s="11">
        <v>8</v>
      </c>
      <c r="D314" s="11">
        <v>-10</v>
      </c>
      <c r="E314" s="11">
        <v>-70</v>
      </c>
      <c r="F314" s="11">
        <v>-31</v>
      </c>
      <c r="G314" s="11">
        <v>16</v>
      </c>
      <c r="H314" s="39">
        <v>0.10464805420703201</v>
      </c>
      <c r="J314" s="15">
        <f t="shared" si="441"/>
        <v>44304</v>
      </c>
      <c r="K314" s="16">
        <f t="shared" si="442"/>
        <v>0.31874999999999998</v>
      </c>
      <c r="L314" s="16">
        <f t="shared" si="443"/>
        <v>0.45026178010471202</v>
      </c>
      <c r="M314" s="16">
        <f t="shared" si="444"/>
        <v>0.30097087378640774</v>
      </c>
      <c r="N314" s="16">
        <f t="shared" si="445"/>
        <v>0.18055555555555555</v>
      </c>
      <c r="O314" s="16">
        <f t="shared" si="446"/>
        <v>0.37313432835820898</v>
      </c>
      <c r="P314" s="16">
        <f t="shared" si="447"/>
        <v>0.62962962962962965</v>
      </c>
      <c r="Q314" s="16">
        <f t="shared" si="448"/>
        <v>0.14257036526171185</v>
      </c>
      <c r="R314" s="19">
        <v>303</v>
      </c>
      <c r="S314" s="15">
        <f t="shared" si="449"/>
        <v>44304</v>
      </c>
      <c r="T314" s="16">
        <f t="shared" si="450"/>
        <v>0.45874999999999994</v>
      </c>
      <c r="U314" s="16">
        <f t="shared" si="451"/>
        <v>0.54764397905759155</v>
      </c>
      <c r="V314" s="16">
        <f t="shared" si="452"/>
        <v>0.29611650485436891</v>
      </c>
      <c r="W314" s="16">
        <f t="shared" si="453"/>
        <v>0.26527777777777778</v>
      </c>
      <c r="X314" s="16">
        <f t="shared" si="454"/>
        <v>0.44477611940298506</v>
      </c>
      <c r="Y314" s="16">
        <f t="shared" si="455"/>
        <v>0.54814814814814816</v>
      </c>
      <c r="Z314" s="16">
        <f t="shared" si="456"/>
        <v>0.17591738531201548</v>
      </c>
      <c r="AB314" s="15">
        <f t="shared" si="457"/>
        <v>44304</v>
      </c>
      <c r="AC314" s="16">
        <f t="shared" si="458"/>
        <v>2.6077581768643219</v>
      </c>
      <c r="AD314" s="16">
        <f t="shared" si="459"/>
        <v>3.1130747997775434</v>
      </c>
      <c r="AE314" s="16">
        <f t="shared" si="460"/>
        <v>1.6832702710375245</v>
      </c>
      <c r="AF314" s="16">
        <f t="shared" si="461"/>
        <v>1.5079679436302924</v>
      </c>
      <c r="AG314" s="16">
        <f t="shared" si="462"/>
        <v>2.5283238414106082</v>
      </c>
      <c r="AH314" s="16">
        <f t="shared" si="463"/>
        <v>3.115940742161023</v>
      </c>
      <c r="AJ314" s="15">
        <f t="shared" si="473"/>
        <v>44313</v>
      </c>
      <c r="AK314" s="16">
        <f t="shared" ref="AK314" si="541">Y323</f>
        <v>0.63703703703703707</v>
      </c>
      <c r="AL314" s="16">
        <f t="shared" si="475"/>
        <v>7.44961129634759E-2</v>
      </c>
      <c r="AM314" s="16">
        <f t="shared" si="476"/>
        <v>8.5512788747698139</v>
      </c>
      <c r="AO314" s="15">
        <f t="shared" si="477"/>
        <v>44313</v>
      </c>
      <c r="AP314" s="16">
        <f t="shared" si="478"/>
        <v>0.4791044776119403</v>
      </c>
      <c r="AQ314" s="16">
        <f t="shared" si="479"/>
        <v>7.44961129634759E-2</v>
      </c>
      <c r="AR314" s="16">
        <f t="shared" si="480"/>
        <v>6.4312681367259605</v>
      </c>
      <c r="AT314" s="15">
        <f t="shared" si="481"/>
        <v>44313</v>
      </c>
      <c r="AU314" s="16">
        <f t="shared" si="482"/>
        <v>0.41499999999999992</v>
      </c>
      <c r="AV314" s="16">
        <f t="shared" si="483"/>
        <v>7.44961129634759E-2</v>
      </c>
      <c r="AW314" s="16">
        <f t="shared" si="484"/>
        <v>5.5707604530113795</v>
      </c>
      <c r="AY314" s="15">
        <f t="shared" si="485"/>
        <v>44313</v>
      </c>
      <c r="AZ314" s="16">
        <f t="shared" si="486"/>
        <v>0.53193717277486907</v>
      </c>
      <c r="BA314" s="16">
        <f t="shared" si="487"/>
        <v>7.44961129634759E-2</v>
      </c>
      <c r="BB314" s="16">
        <f t="shared" si="488"/>
        <v>7.1404688327251149</v>
      </c>
      <c r="BD314" s="15">
        <f t="shared" si="489"/>
        <v>44313</v>
      </c>
      <c r="BE314" s="16">
        <f t="shared" si="490"/>
        <v>0.24722222222222223</v>
      </c>
      <c r="BF314" s="16">
        <f t="shared" si="491"/>
        <v>7.44961129634759E-2</v>
      </c>
      <c r="BG314" s="16">
        <f t="shared" si="492"/>
        <v>3.3185922377377035</v>
      </c>
      <c r="BI314" s="15">
        <f t="shared" si="493"/>
        <v>44313</v>
      </c>
      <c r="BJ314" s="16">
        <f t="shared" si="494"/>
        <v>0.24951456310679604</v>
      </c>
      <c r="BK314" s="16">
        <f t="shared" si="495"/>
        <v>7.44961129634759E-2</v>
      </c>
      <c r="BL314" s="16">
        <f t="shared" si="496"/>
        <v>3.349363519531932</v>
      </c>
    </row>
    <row r="315" spans="1:64" x14ac:dyDescent="0.25">
      <c r="A315" s="10">
        <v>44305</v>
      </c>
      <c r="B315" s="11">
        <v>-12</v>
      </c>
      <c r="C315" s="11">
        <v>28</v>
      </c>
      <c r="D315" s="11">
        <v>-15</v>
      </c>
      <c r="E315" s="11">
        <v>-64</v>
      </c>
      <c r="F315" s="11">
        <v>-25</v>
      </c>
      <c r="G315" s="11">
        <v>16</v>
      </c>
      <c r="H315" s="39">
        <v>8.8456798171461695E-2</v>
      </c>
      <c r="J315" s="15">
        <f t="shared" si="441"/>
        <v>44305</v>
      </c>
      <c r="K315" s="16">
        <f t="shared" si="442"/>
        <v>0.45624999999999999</v>
      </c>
      <c r="L315" s="16">
        <f t="shared" si="443"/>
        <v>0.55497382198952883</v>
      </c>
      <c r="M315" s="16">
        <f t="shared" si="444"/>
        <v>0.25242718446601942</v>
      </c>
      <c r="N315" s="16">
        <f t="shared" si="445"/>
        <v>0.2638888888888889</v>
      </c>
      <c r="O315" s="16">
        <f t="shared" si="446"/>
        <v>0.46268656716417911</v>
      </c>
      <c r="P315" s="16">
        <f t="shared" si="447"/>
        <v>0.62962962962962965</v>
      </c>
      <c r="Q315" s="16">
        <f t="shared" si="448"/>
        <v>0.12051172972826647</v>
      </c>
      <c r="R315" s="19">
        <v>304</v>
      </c>
      <c r="S315" s="15">
        <f t="shared" si="449"/>
        <v>44305</v>
      </c>
      <c r="T315" s="16">
        <f t="shared" si="450"/>
        <v>0.45374999999999999</v>
      </c>
      <c r="U315" s="16">
        <f t="shared" si="451"/>
        <v>0.54869109947643968</v>
      </c>
      <c r="V315" s="16">
        <f t="shared" si="452"/>
        <v>0.28349514563106792</v>
      </c>
      <c r="W315" s="16">
        <f t="shared" si="453"/>
        <v>0.25694444444444442</v>
      </c>
      <c r="X315" s="16">
        <f t="shared" si="454"/>
        <v>0.46567164179104481</v>
      </c>
      <c r="Y315" s="16">
        <f t="shared" si="455"/>
        <v>0.55185185185185182</v>
      </c>
      <c r="Z315" s="16">
        <f t="shared" si="456"/>
        <v>0.18397253789487208</v>
      </c>
      <c r="AB315" s="15">
        <f t="shared" si="457"/>
        <v>44305</v>
      </c>
      <c r="AC315" s="16">
        <f t="shared" si="458"/>
        <v>2.466400720412345</v>
      </c>
      <c r="AD315" s="16">
        <f t="shared" si="459"/>
        <v>2.9824619791350582</v>
      </c>
      <c r="AE315" s="16">
        <f t="shared" si="460"/>
        <v>1.5409644769539805</v>
      </c>
      <c r="AF315" s="16">
        <f t="shared" si="461"/>
        <v>1.3966456482286007</v>
      </c>
      <c r="AG315" s="16">
        <f t="shared" si="462"/>
        <v>2.531201923502</v>
      </c>
      <c r="AH315" s="16">
        <f t="shared" si="463"/>
        <v>2.9996425453846705</v>
      </c>
      <c r="AJ315" s="15">
        <f t="shared" si="473"/>
        <v>44314</v>
      </c>
      <c r="AK315" s="16">
        <f t="shared" ref="AK315" si="542">Y324</f>
        <v>0.63703703703703707</v>
      </c>
      <c r="AL315" s="16">
        <f t="shared" si="475"/>
        <v>6.2748992828131095E-2</v>
      </c>
      <c r="AM315" s="16">
        <f t="shared" si="476"/>
        <v>10.15214760150614</v>
      </c>
      <c r="AO315" s="15">
        <f t="shared" si="477"/>
        <v>44314</v>
      </c>
      <c r="AP315" s="16">
        <f t="shared" si="478"/>
        <v>0.48955223880597004</v>
      </c>
      <c r="AQ315" s="16">
        <f t="shared" si="479"/>
        <v>6.2748992828131095E-2</v>
      </c>
      <c r="AR315" s="16">
        <f t="shared" si="480"/>
        <v>7.8017545261140535</v>
      </c>
      <c r="AT315" s="15">
        <f t="shared" si="481"/>
        <v>44314</v>
      </c>
      <c r="AU315" s="16">
        <f t="shared" si="482"/>
        <v>0.43187499999999995</v>
      </c>
      <c r="AV315" s="16">
        <f t="shared" si="483"/>
        <v>6.2748992828131095E-2</v>
      </c>
      <c r="AW315" s="16">
        <f t="shared" si="484"/>
        <v>6.88258058871003</v>
      </c>
      <c r="AY315" s="15">
        <f t="shared" si="485"/>
        <v>44314</v>
      </c>
      <c r="AZ315" s="16">
        <f t="shared" si="486"/>
        <v>0.54712041884816753</v>
      </c>
      <c r="BA315" s="16">
        <f t="shared" si="487"/>
        <v>6.2748992828131095E-2</v>
      </c>
      <c r="BB315" s="16">
        <f t="shared" si="488"/>
        <v>8.7191904473546735</v>
      </c>
      <c r="BD315" s="15">
        <f t="shared" si="489"/>
        <v>44314</v>
      </c>
      <c r="BE315" s="16">
        <f t="shared" si="490"/>
        <v>0.25277777777777782</v>
      </c>
      <c r="BF315" s="16">
        <f t="shared" si="491"/>
        <v>6.2748992828131095E-2</v>
      </c>
      <c r="BG315" s="16">
        <f t="shared" si="492"/>
        <v>4.0283957779232216</v>
      </c>
      <c r="BI315" s="15">
        <f t="shared" si="493"/>
        <v>44314</v>
      </c>
      <c r="BJ315" s="16">
        <f t="shared" si="494"/>
        <v>0.24077669902912616</v>
      </c>
      <c r="BK315" s="16">
        <f t="shared" si="495"/>
        <v>6.2748992828131095E-2</v>
      </c>
      <c r="BL315" s="16">
        <f t="shared" si="496"/>
        <v>3.8371404571960426</v>
      </c>
    </row>
    <row r="316" spans="1:64" x14ac:dyDescent="0.25">
      <c r="A316" s="10">
        <v>44306</v>
      </c>
      <c r="B316" s="11">
        <v>-11</v>
      </c>
      <c r="C316" s="11">
        <v>37</v>
      </c>
      <c r="D316" s="11">
        <v>-19</v>
      </c>
      <c r="E316" s="11">
        <v>-63</v>
      </c>
      <c r="F316" s="11">
        <v>-25</v>
      </c>
      <c r="G316" s="11">
        <v>16</v>
      </c>
      <c r="H316" s="39">
        <v>6.3748610965550304E-2</v>
      </c>
      <c r="J316" s="15">
        <f t="shared" si="441"/>
        <v>44306</v>
      </c>
      <c r="K316" s="16">
        <f t="shared" si="442"/>
        <v>0.46250000000000002</v>
      </c>
      <c r="L316" s="16">
        <f t="shared" si="443"/>
        <v>0.60209424083769636</v>
      </c>
      <c r="M316" s="16">
        <f t="shared" si="444"/>
        <v>0.21359223300970873</v>
      </c>
      <c r="N316" s="16">
        <f t="shared" si="445"/>
        <v>0.27777777777777779</v>
      </c>
      <c r="O316" s="16">
        <f t="shared" si="446"/>
        <v>0.46268656716417911</v>
      </c>
      <c r="P316" s="16">
        <f t="shared" si="447"/>
        <v>0.62962962962962965</v>
      </c>
      <c r="Q316" s="16">
        <f t="shared" si="448"/>
        <v>8.6849801643751431E-2</v>
      </c>
      <c r="R316" s="19">
        <v>305</v>
      </c>
      <c r="S316" s="15">
        <f t="shared" si="449"/>
        <v>44306</v>
      </c>
      <c r="T316" s="16">
        <f t="shared" si="450"/>
        <v>0.45000000000000007</v>
      </c>
      <c r="U316" s="16">
        <f t="shared" si="451"/>
        <v>0.56020942408376961</v>
      </c>
      <c r="V316" s="16">
        <f t="shared" si="452"/>
        <v>0.26213592233009703</v>
      </c>
      <c r="W316" s="16">
        <f t="shared" si="453"/>
        <v>0.25277777777777777</v>
      </c>
      <c r="X316" s="16">
        <f t="shared" si="454"/>
        <v>0.45373134328358206</v>
      </c>
      <c r="Y316" s="16">
        <f t="shared" si="455"/>
        <v>0.58148148148148149</v>
      </c>
      <c r="Z316" s="16">
        <f t="shared" si="456"/>
        <v>0.18465838156511558</v>
      </c>
      <c r="AB316" s="15">
        <f t="shared" si="457"/>
        <v>44306</v>
      </c>
      <c r="AC316" s="16">
        <f t="shared" si="458"/>
        <v>2.4369324380833359</v>
      </c>
      <c r="AD316" s="16">
        <f t="shared" si="459"/>
        <v>3.0337611503771602</v>
      </c>
      <c r="AE316" s="16">
        <f t="shared" si="460"/>
        <v>1.4195722940291273</v>
      </c>
      <c r="AF316" s="16">
        <f t="shared" si="461"/>
        <v>1.3688941473184169</v>
      </c>
      <c r="AG316" s="16">
        <f t="shared" si="462"/>
        <v>2.457139174717526</v>
      </c>
      <c r="AH316" s="16">
        <f t="shared" si="463"/>
        <v>3.1489579652599482</v>
      </c>
      <c r="AJ316" s="15">
        <f t="shared" si="473"/>
        <v>44315</v>
      </c>
      <c r="AK316" s="16">
        <f t="shared" ref="AK316" si="543">Y325</f>
        <v>0.63703703703703707</v>
      </c>
      <c r="AL316" s="16">
        <f t="shared" si="475"/>
        <v>5.9203429119697039E-2</v>
      </c>
      <c r="AM316" s="16">
        <f t="shared" si="476"/>
        <v>10.760137487122249</v>
      </c>
      <c r="AO316" s="15">
        <f t="shared" si="477"/>
        <v>44315</v>
      </c>
      <c r="AP316" s="16">
        <f t="shared" si="478"/>
        <v>0.49402985074626865</v>
      </c>
      <c r="AQ316" s="16">
        <f t="shared" si="479"/>
        <v>5.9203429119697039E-2</v>
      </c>
      <c r="AR316" s="16">
        <f t="shared" si="480"/>
        <v>8.3446154740030831</v>
      </c>
      <c r="AT316" s="15">
        <f t="shared" si="481"/>
        <v>44315</v>
      </c>
      <c r="AU316" s="16">
        <f t="shared" si="482"/>
        <v>0.43562500000000004</v>
      </c>
      <c r="AV316" s="16">
        <f t="shared" si="483"/>
        <v>5.9203429119697039E-2</v>
      </c>
      <c r="AW316" s="16">
        <f t="shared" si="484"/>
        <v>7.358104192229419</v>
      </c>
      <c r="AY316" s="15">
        <f t="shared" si="485"/>
        <v>44315</v>
      </c>
      <c r="AZ316" s="16">
        <f t="shared" si="486"/>
        <v>0.55549738219895284</v>
      </c>
      <c r="BA316" s="16">
        <f t="shared" si="487"/>
        <v>5.9203429119697039E-2</v>
      </c>
      <c r="BB316" s="16">
        <f t="shared" si="488"/>
        <v>9.3828582306584387</v>
      </c>
      <c r="BD316" s="15">
        <f t="shared" si="489"/>
        <v>44315</v>
      </c>
      <c r="BE316" s="16">
        <f t="shared" si="490"/>
        <v>0.25416666666666671</v>
      </c>
      <c r="BF316" s="16">
        <f t="shared" si="491"/>
        <v>5.9203429119697039E-2</v>
      </c>
      <c r="BG316" s="16">
        <f t="shared" si="492"/>
        <v>4.2931071805451415</v>
      </c>
      <c r="BI316" s="15">
        <f t="shared" si="493"/>
        <v>44315</v>
      </c>
      <c r="BJ316" s="16">
        <f t="shared" si="494"/>
        <v>0.24466019417475721</v>
      </c>
      <c r="BK316" s="16">
        <f t="shared" si="495"/>
        <v>5.9203429119697039E-2</v>
      </c>
      <c r="BL316" s="16">
        <f t="shared" si="496"/>
        <v>4.132534176020533</v>
      </c>
    </row>
    <row r="317" spans="1:64" x14ac:dyDescent="0.25">
      <c r="A317" s="10">
        <v>44307</v>
      </c>
      <c r="B317" s="11">
        <v>-12</v>
      </c>
      <c r="C317" s="11">
        <v>36</v>
      </c>
      <c r="D317" s="11">
        <v>-20</v>
      </c>
      <c r="E317" s="11">
        <v>-65</v>
      </c>
      <c r="F317" s="11">
        <v>-24</v>
      </c>
      <c r="G317" s="11">
        <v>17</v>
      </c>
      <c r="H317" s="39">
        <v>5.8657847717104999E-2</v>
      </c>
      <c r="J317" s="15">
        <f t="shared" si="441"/>
        <v>44307</v>
      </c>
      <c r="K317" s="16">
        <f t="shared" si="442"/>
        <v>0.45624999999999999</v>
      </c>
      <c r="L317" s="16">
        <f t="shared" si="443"/>
        <v>0.59685863874345546</v>
      </c>
      <c r="M317" s="16">
        <f t="shared" si="444"/>
        <v>0.20388349514563106</v>
      </c>
      <c r="N317" s="16">
        <f t="shared" si="445"/>
        <v>0.25</v>
      </c>
      <c r="O317" s="16">
        <f t="shared" si="446"/>
        <v>0.47761194029850745</v>
      </c>
      <c r="P317" s="16">
        <f t="shared" si="447"/>
        <v>0.66666666666666663</v>
      </c>
      <c r="Q317" s="16">
        <f t="shared" si="448"/>
        <v>7.9914250081981678E-2</v>
      </c>
      <c r="R317" s="19">
        <v>306</v>
      </c>
      <c r="S317" s="15">
        <f t="shared" si="449"/>
        <v>44307</v>
      </c>
      <c r="T317" s="16">
        <f t="shared" si="450"/>
        <v>0.45125000000000004</v>
      </c>
      <c r="U317" s="16">
        <f t="shared" si="451"/>
        <v>0.56701570680628277</v>
      </c>
      <c r="V317" s="16">
        <f t="shared" si="452"/>
        <v>0.23398058252427179</v>
      </c>
      <c r="W317" s="16">
        <f t="shared" si="453"/>
        <v>0.24722222222222223</v>
      </c>
      <c r="X317" s="16">
        <f t="shared" si="454"/>
        <v>0.45970149253731341</v>
      </c>
      <c r="Y317" s="16">
        <f t="shared" si="455"/>
        <v>0.6074074074074074</v>
      </c>
      <c r="Z317" s="16">
        <f t="shared" si="456"/>
        <v>0.18365246452316197</v>
      </c>
      <c r="AB317" s="15">
        <f t="shared" si="457"/>
        <v>44307</v>
      </c>
      <c r="AC317" s="16">
        <f t="shared" si="458"/>
        <v>2.4570865475267776</v>
      </c>
      <c r="AD317" s="16">
        <f t="shared" si="459"/>
        <v>3.0874385937509246</v>
      </c>
      <c r="AE317" s="16">
        <f t="shared" si="460"/>
        <v>1.2740399816130019</v>
      </c>
      <c r="AF317" s="16">
        <f t="shared" si="461"/>
        <v>1.3461415988296903</v>
      </c>
      <c r="AG317" s="16">
        <f t="shared" si="462"/>
        <v>2.5031054918369287</v>
      </c>
      <c r="AH317" s="16">
        <f t="shared" si="463"/>
        <v>3.307374115476692</v>
      </c>
      <c r="AJ317" s="15">
        <f t="shared" si="473"/>
        <v>44316</v>
      </c>
      <c r="AK317" s="16">
        <f t="shared" ref="AK317" si="544">Y326</f>
        <v>0.63703703703703707</v>
      </c>
      <c r="AL317" s="16">
        <f t="shared" si="475"/>
        <v>5.6809532390326066E-2</v>
      </c>
      <c r="AM317" s="16">
        <f t="shared" si="476"/>
        <v>11.213558891139831</v>
      </c>
      <c r="AO317" s="15">
        <f t="shared" si="477"/>
        <v>44316</v>
      </c>
      <c r="AP317" s="16">
        <f t="shared" si="478"/>
        <v>0.5044776119402985</v>
      </c>
      <c r="AQ317" s="16">
        <f t="shared" si="479"/>
        <v>5.6809532390326066E-2</v>
      </c>
      <c r="AR317" s="16">
        <f t="shared" si="480"/>
        <v>8.8801577959512397</v>
      </c>
      <c r="AT317" s="15">
        <f t="shared" si="481"/>
        <v>44316</v>
      </c>
      <c r="AU317" s="16">
        <f t="shared" si="482"/>
        <v>0.43687499999999996</v>
      </c>
      <c r="AV317" s="16">
        <f t="shared" si="483"/>
        <v>5.6809532390326066E-2</v>
      </c>
      <c r="AW317" s="16">
        <f t="shared" si="484"/>
        <v>7.6901706741454214</v>
      </c>
      <c r="AY317" s="15">
        <f t="shared" si="485"/>
        <v>44316</v>
      </c>
      <c r="AZ317" s="16">
        <f t="shared" si="486"/>
        <v>0.55549738219895295</v>
      </c>
      <c r="BA317" s="16">
        <f t="shared" si="487"/>
        <v>5.6809532390326066E-2</v>
      </c>
      <c r="BB317" s="16">
        <f t="shared" si="488"/>
        <v>9.778242467870534</v>
      </c>
      <c r="BD317" s="15">
        <f t="shared" si="489"/>
        <v>44316</v>
      </c>
      <c r="BE317" s="16">
        <f t="shared" si="490"/>
        <v>0.25555555555555554</v>
      </c>
      <c r="BF317" s="16">
        <f t="shared" si="491"/>
        <v>5.6809532390326066E-2</v>
      </c>
      <c r="BG317" s="16">
        <f t="shared" si="492"/>
        <v>4.4984625784223731</v>
      </c>
      <c r="BI317" s="15">
        <f t="shared" si="493"/>
        <v>44316</v>
      </c>
      <c r="BJ317" s="16">
        <f t="shared" si="494"/>
        <v>0.25048543689320379</v>
      </c>
      <c r="BK317" s="16">
        <f t="shared" si="495"/>
        <v>5.6809532390326066E-2</v>
      </c>
      <c r="BL317" s="16">
        <f t="shared" si="496"/>
        <v>4.4092149037976984</v>
      </c>
    </row>
    <row r="318" spans="1:64" x14ac:dyDescent="0.25">
      <c r="A318" s="10">
        <v>44308</v>
      </c>
      <c r="B318" s="11">
        <v>-15</v>
      </c>
      <c r="C318" s="11">
        <v>30</v>
      </c>
      <c r="D318" s="11">
        <v>-14</v>
      </c>
      <c r="E318" s="11">
        <v>-62</v>
      </c>
      <c r="F318" s="11">
        <v>-23</v>
      </c>
      <c r="G318" s="11">
        <v>16</v>
      </c>
      <c r="H318" s="39">
        <v>4.1525967817543502E-2</v>
      </c>
      <c r="J318" s="15">
        <f t="shared" si="441"/>
        <v>44308</v>
      </c>
      <c r="K318" s="16">
        <f t="shared" si="442"/>
        <v>0.4375</v>
      </c>
      <c r="L318" s="16">
        <f t="shared" si="443"/>
        <v>0.56544502617801051</v>
      </c>
      <c r="M318" s="16">
        <f t="shared" si="444"/>
        <v>0.26213592233009708</v>
      </c>
      <c r="N318" s="16">
        <f t="shared" si="445"/>
        <v>0.29166666666666669</v>
      </c>
      <c r="O318" s="16">
        <f t="shared" si="446"/>
        <v>0.4925373134328358</v>
      </c>
      <c r="P318" s="16">
        <f t="shared" si="447"/>
        <v>0.62962962962962965</v>
      </c>
      <c r="Q318" s="16">
        <f t="shared" si="448"/>
        <v>5.657412786558471E-2</v>
      </c>
      <c r="R318" s="19">
        <v>307</v>
      </c>
      <c r="S318" s="15">
        <f t="shared" si="449"/>
        <v>44308</v>
      </c>
      <c r="T318" s="16">
        <f t="shared" si="450"/>
        <v>0.43249999999999994</v>
      </c>
      <c r="U318" s="16">
        <f t="shared" si="451"/>
        <v>0.55392670157068058</v>
      </c>
      <c r="V318" s="16">
        <f t="shared" si="452"/>
        <v>0.22427184466019412</v>
      </c>
      <c r="W318" s="16">
        <f t="shared" si="453"/>
        <v>0.23749999999999999</v>
      </c>
      <c r="X318" s="16">
        <f t="shared" si="454"/>
        <v>0.46268656716417905</v>
      </c>
      <c r="Y318" s="16">
        <f t="shared" si="455"/>
        <v>0.625925925925926</v>
      </c>
      <c r="Z318" s="16">
        <f t="shared" si="456"/>
        <v>0.18111142584870457</v>
      </c>
      <c r="AB318" s="15">
        <f t="shared" si="457"/>
        <v>44308</v>
      </c>
      <c r="AC318" s="16">
        <f t="shared" si="458"/>
        <v>2.3880326598571333</v>
      </c>
      <c r="AD318" s="16">
        <f t="shared" si="459"/>
        <v>3.0584856751854823</v>
      </c>
      <c r="AE318" s="16">
        <f t="shared" si="460"/>
        <v>1.2383086467860098</v>
      </c>
      <c r="AF318" s="16">
        <f t="shared" si="461"/>
        <v>1.3113474143724144</v>
      </c>
      <c r="AG318" s="16">
        <f t="shared" si="462"/>
        <v>2.5547066674340826</v>
      </c>
      <c r="AH318" s="16">
        <f t="shared" si="463"/>
        <v>3.4560267139015681</v>
      </c>
      <c r="AJ318" s="15">
        <f t="shared" si="473"/>
        <v>44317</v>
      </c>
      <c r="AK318" s="16">
        <f t="shared" ref="AK318" si="545">Y327</f>
        <v>0.62962962962962965</v>
      </c>
      <c r="AL318" s="16">
        <f t="shared" si="475"/>
        <v>5.5570127075744526E-2</v>
      </c>
      <c r="AM318" s="16">
        <f t="shared" si="476"/>
        <v>11.330361522683164</v>
      </c>
      <c r="AO318" s="15">
        <f t="shared" si="477"/>
        <v>44317</v>
      </c>
      <c r="AP318" s="16">
        <f t="shared" si="478"/>
        <v>0.51343283582089561</v>
      </c>
      <c r="AQ318" s="16">
        <f t="shared" si="479"/>
        <v>5.5570127075744526E-2</v>
      </c>
      <c r="AR318" s="16">
        <f t="shared" si="480"/>
        <v>9.2393676753890457</v>
      </c>
      <c r="AT318" s="15">
        <f t="shared" si="481"/>
        <v>44317</v>
      </c>
      <c r="AU318" s="16">
        <f t="shared" si="482"/>
        <v>0.43437500000000001</v>
      </c>
      <c r="AV318" s="16">
        <f t="shared" si="483"/>
        <v>5.5570127075744526E-2</v>
      </c>
      <c r="AW318" s="16">
        <f t="shared" si="484"/>
        <v>7.8166997784246162</v>
      </c>
      <c r="AY318" s="15">
        <f t="shared" si="485"/>
        <v>44317</v>
      </c>
      <c r="AZ318" s="16">
        <f t="shared" si="486"/>
        <v>0.55340314136125657</v>
      </c>
      <c r="BA318" s="16">
        <f t="shared" si="487"/>
        <v>5.5570127075744526E-2</v>
      </c>
      <c r="BB318" s="16">
        <f t="shared" si="488"/>
        <v>9.9586445178889687</v>
      </c>
      <c r="BD318" s="15">
        <f t="shared" si="489"/>
        <v>44317</v>
      </c>
      <c r="BE318" s="16">
        <f t="shared" si="490"/>
        <v>0.2583333333333333</v>
      </c>
      <c r="BF318" s="16">
        <f t="shared" si="491"/>
        <v>5.5570127075744526E-2</v>
      </c>
      <c r="BG318" s="16">
        <f t="shared" si="492"/>
        <v>4.6487806835714736</v>
      </c>
      <c r="BI318" s="15">
        <f t="shared" si="493"/>
        <v>44317</v>
      </c>
      <c r="BJ318" s="16">
        <f t="shared" si="494"/>
        <v>0.25728155339805819</v>
      </c>
      <c r="BK318" s="16">
        <f t="shared" si="495"/>
        <v>5.5570127075744526E-2</v>
      </c>
      <c r="BL318" s="16">
        <f t="shared" si="496"/>
        <v>4.6298536090689897</v>
      </c>
    </row>
    <row r="319" spans="1:64" x14ac:dyDescent="0.25">
      <c r="A319" s="10">
        <v>44309</v>
      </c>
      <c r="B319" s="11">
        <v>-20</v>
      </c>
      <c r="C319" s="11">
        <v>24</v>
      </c>
      <c r="D319" s="11">
        <v>-17</v>
      </c>
      <c r="E319" s="11">
        <v>-63</v>
      </c>
      <c r="F319" s="11">
        <v>-20</v>
      </c>
      <c r="G319" s="11">
        <v>18</v>
      </c>
      <c r="H319" s="39">
        <v>3.1591682849111E-2</v>
      </c>
      <c r="J319" s="15">
        <f t="shared" si="441"/>
        <v>44309</v>
      </c>
      <c r="K319" s="16">
        <f t="shared" si="442"/>
        <v>0.40625</v>
      </c>
      <c r="L319" s="16">
        <f t="shared" si="443"/>
        <v>0.53403141361256545</v>
      </c>
      <c r="M319" s="16">
        <f t="shared" si="444"/>
        <v>0.23300970873786409</v>
      </c>
      <c r="N319" s="16">
        <f t="shared" si="445"/>
        <v>0.27777777777777779</v>
      </c>
      <c r="O319" s="16">
        <f t="shared" si="446"/>
        <v>0.53731343283582089</v>
      </c>
      <c r="P319" s="16">
        <f t="shared" si="447"/>
        <v>0.70370370370370372</v>
      </c>
      <c r="Q319" s="16">
        <f t="shared" si="448"/>
        <v>4.303986153549768E-2</v>
      </c>
      <c r="R319" s="19">
        <v>308</v>
      </c>
      <c r="S319" s="15">
        <f t="shared" si="449"/>
        <v>44309</v>
      </c>
      <c r="T319" s="16">
        <f t="shared" si="450"/>
        <v>0.42874999999999996</v>
      </c>
      <c r="U319" s="16">
        <f t="shared" si="451"/>
        <v>0.54816753926701567</v>
      </c>
      <c r="V319" s="16">
        <f t="shared" si="452"/>
        <v>0.22524271844660188</v>
      </c>
      <c r="W319" s="16">
        <f t="shared" si="453"/>
        <v>0.23888888888888885</v>
      </c>
      <c r="X319" s="16">
        <f t="shared" si="454"/>
        <v>0.48208955223880601</v>
      </c>
      <c r="Y319" s="16">
        <f t="shared" si="455"/>
        <v>0.63703703703703707</v>
      </c>
      <c r="Z319" s="16">
        <f t="shared" si="456"/>
        <v>8.5415412002254346E-2</v>
      </c>
      <c r="AB319" s="15">
        <f t="shared" si="457"/>
        <v>44309</v>
      </c>
      <c r="AC319" s="16">
        <f t="shared" si="458"/>
        <v>5.0195859265852878</v>
      </c>
      <c r="AD319" s="16">
        <f t="shared" si="459"/>
        <v>6.4176654589285134</v>
      </c>
      <c r="AE319" s="16">
        <f t="shared" si="460"/>
        <v>2.6370266579134114</v>
      </c>
      <c r="AF319" s="16">
        <f t="shared" si="461"/>
        <v>2.7967890488262692</v>
      </c>
      <c r="AG319" s="16">
        <f t="shared" si="462"/>
        <v>5.644058149904871</v>
      </c>
      <c r="AH319" s="16">
        <f t="shared" si="463"/>
        <v>7.4581041302033864</v>
      </c>
      <c r="AJ319" s="15">
        <f t="shared" si="473"/>
        <v>44318</v>
      </c>
      <c r="AK319" s="16">
        <f t="shared" ref="AK319" si="546">Y328</f>
        <v>0.63333333333333341</v>
      </c>
      <c r="AL319" s="16">
        <f t="shared" si="475"/>
        <v>5.4001143287399703E-2</v>
      </c>
      <c r="AM319" s="16">
        <f t="shared" si="476"/>
        <v>11.728146753535707</v>
      </c>
      <c r="AO319" s="15">
        <f t="shared" si="477"/>
        <v>44318</v>
      </c>
      <c r="AP319" s="16">
        <f t="shared" si="478"/>
        <v>0.5044776119402985</v>
      </c>
      <c r="AQ319" s="16">
        <f t="shared" si="479"/>
        <v>5.4001143287399703E-2</v>
      </c>
      <c r="AR319" s="16">
        <f t="shared" si="480"/>
        <v>9.341980210593249</v>
      </c>
      <c r="AT319" s="15">
        <f t="shared" si="481"/>
        <v>44318</v>
      </c>
      <c r="AU319" s="16">
        <f t="shared" si="482"/>
        <v>0.42874999999999996</v>
      </c>
      <c r="AV319" s="16">
        <f t="shared" si="483"/>
        <v>5.4001143287399703E-2</v>
      </c>
      <c r="AW319" s="16">
        <f t="shared" si="484"/>
        <v>7.9396467167027902</v>
      </c>
      <c r="AY319" s="15">
        <f t="shared" si="485"/>
        <v>44318</v>
      </c>
      <c r="AZ319" s="16">
        <f t="shared" si="486"/>
        <v>0.54921465968586392</v>
      </c>
      <c r="BA319" s="16">
        <f t="shared" si="487"/>
        <v>5.4001143287399703E-2</v>
      </c>
      <c r="BB319" s="16">
        <f t="shared" si="488"/>
        <v>10.170426517877342</v>
      </c>
      <c r="BD319" s="15">
        <f t="shared" si="489"/>
        <v>44318</v>
      </c>
      <c r="BE319" s="16">
        <f t="shared" si="490"/>
        <v>0.25416666666666665</v>
      </c>
      <c r="BF319" s="16">
        <f t="shared" si="491"/>
        <v>5.4001143287399703E-2</v>
      </c>
      <c r="BG319" s="16">
        <f t="shared" si="492"/>
        <v>4.7066904734584085</v>
      </c>
      <c r="BI319" s="15">
        <f t="shared" si="493"/>
        <v>44318</v>
      </c>
      <c r="BJ319" s="16">
        <f t="shared" si="494"/>
        <v>0.26019417475728146</v>
      </c>
      <c r="BK319" s="16">
        <f t="shared" si="495"/>
        <v>5.4001143287399703E-2</v>
      </c>
      <c r="BL319" s="16">
        <f t="shared" si="496"/>
        <v>4.818308630476599</v>
      </c>
    </row>
    <row r="320" spans="1:64" x14ac:dyDescent="0.25">
      <c r="A320" s="10">
        <v>44310</v>
      </c>
      <c r="B320" s="11">
        <v>-21</v>
      </c>
      <c r="C320" s="11">
        <v>14</v>
      </c>
      <c r="D320" s="11">
        <v>-14</v>
      </c>
      <c r="E320" s="11">
        <v>-66</v>
      </c>
      <c r="F320" s="11">
        <v>-17</v>
      </c>
      <c r="G320" s="11">
        <v>14</v>
      </c>
      <c r="H320" s="39">
        <v>3.3271331694640499E-2</v>
      </c>
      <c r="J320" s="15">
        <f t="shared" si="441"/>
        <v>44310</v>
      </c>
      <c r="K320" s="16">
        <f t="shared" si="442"/>
        <v>0.4</v>
      </c>
      <c r="L320" s="16">
        <f t="shared" si="443"/>
        <v>0.48167539267015708</v>
      </c>
      <c r="M320" s="16">
        <f t="shared" si="444"/>
        <v>0.26213592233009708</v>
      </c>
      <c r="N320" s="16">
        <f t="shared" si="445"/>
        <v>0.2361111111111111</v>
      </c>
      <c r="O320" s="16">
        <f t="shared" si="446"/>
        <v>0.58208955223880599</v>
      </c>
      <c r="P320" s="16">
        <f t="shared" si="447"/>
        <v>0.55555555555555558</v>
      </c>
      <c r="Q320" s="16">
        <f t="shared" si="448"/>
        <v>4.5328180713843778E-2</v>
      </c>
      <c r="R320" s="19">
        <v>309</v>
      </c>
      <c r="S320" s="15">
        <f t="shared" si="449"/>
        <v>44310</v>
      </c>
      <c r="T320" s="16">
        <f t="shared" si="450"/>
        <v>0.42437499999999995</v>
      </c>
      <c r="U320" s="16">
        <f t="shared" si="451"/>
        <v>0.5408376963350785</v>
      </c>
      <c r="V320" s="16">
        <f t="shared" si="452"/>
        <v>0.23592233009708732</v>
      </c>
      <c r="W320" s="16">
        <f t="shared" si="453"/>
        <v>0.24305555555555558</v>
      </c>
      <c r="X320" s="16">
        <f t="shared" si="454"/>
        <v>0.4970149253731343</v>
      </c>
      <c r="Y320" s="16">
        <f t="shared" si="455"/>
        <v>0.63333333333333341</v>
      </c>
      <c r="Z320" s="16">
        <f t="shared" si="456"/>
        <v>8.4522579495556832E-2</v>
      </c>
      <c r="AB320" s="15">
        <f t="shared" si="457"/>
        <v>44310</v>
      </c>
      <c r="AC320" s="16">
        <f t="shared" si="458"/>
        <v>5.0208477135072345</v>
      </c>
      <c r="AD320" s="16">
        <f t="shared" si="459"/>
        <v>6.3987362851782006</v>
      </c>
      <c r="AE320" s="16">
        <f t="shared" si="460"/>
        <v>2.7912343838191691</v>
      </c>
      <c r="AF320" s="16">
        <f t="shared" si="461"/>
        <v>2.8756287018941782</v>
      </c>
      <c r="AG320" s="16">
        <f t="shared" si="462"/>
        <v>5.8802621540822866</v>
      </c>
      <c r="AH320" s="16">
        <f t="shared" si="463"/>
        <v>7.4930667889356872</v>
      </c>
      <c r="AJ320" s="15">
        <f t="shared" si="473"/>
        <v>44319</v>
      </c>
      <c r="AK320" s="16">
        <f t="shared" ref="AK320" si="547">Y329</f>
        <v>0.62222222222222223</v>
      </c>
      <c r="AL320" s="16">
        <f t="shared" si="475"/>
        <v>5.6465191302244457E-2</v>
      </c>
      <c r="AM320" s="16">
        <f t="shared" si="476"/>
        <v>11.019571666579818</v>
      </c>
      <c r="AO320" s="15">
        <f t="shared" si="477"/>
        <v>44319</v>
      </c>
      <c r="AP320" s="16">
        <f t="shared" si="478"/>
        <v>0.49850746268656715</v>
      </c>
      <c r="AQ320" s="16">
        <f t="shared" si="479"/>
        <v>5.6465191302244457E-2</v>
      </c>
      <c r="AR320" s="16">
        <f t="shared" si="480"/>
        <v>8.8285800718920395</v>
      </c>
      <c r="AT320" s="15">
        <f t="shared" si="481"/>
        <v>44319</v>
      </c>
      <c r="AU320" s="16">
        <f t="shared" si="482"/>
        <v>0.43937499999999996</v>
      </c>
      <c r="AV320" s="16">
        <f t="shared" si="483"/>
        <v>5.6465191302244457E-2</v>
      </c>
      <c r="AW320" s="16">
        <f t="shared" si="484"/>
        <v>7.7813426266127799</v>
      </c>
      <c r="AY320" s="15">
        <f t="shared" si="485"/>
        <v>44319</v>
      </c>
      <c r="AZ320" s="16">
        <f t="shared" si="486"/>
        <v>0.56073298429319374</v>
      </c>
      <c r="BA320" s="16">
        <f t="shared" si="487"/>
        <v>5.6465191302244457E-2</v>
      </c>
      <c r="BB320" s="16">
        <f t="shared" si="488"/>
        <v>9.9305956707332523</v>
      </c>
      <c r="BD320" s="15">
        <f t="shared" si="489"/>
        <v>44319</v>
      </c>
      <c r="BE320" s="16">
        <f t="shared" si="490"/>
        <v>0.25694444444444448</v>
      </c>
      <c r="BF320" s="16">
        <f t="shared" si="491"/>
        <v>5.6465191302244457E-2</v>
      </c>
      <c r="BG320" s="16">
        <f t="shared" si="492"/>
        <v>4.5504927641010413</v>
      </c>
      <c r="BI320" s="15">
        <f t="shared" si="493"/>
        <v>44319</v>
      </c>
      <c r="BJ320" s="16">
        <f t="shared" si="494"/>
        <v>0.26504854368932029</v>
      </c>
      <c r="BK320" s="16">
        <f t="shared" si="495"/>
        <v>5.6465191302244457E-2</v>
      </c>
      <c r="BL320" s="16">
        <f t="shared" si="496"/>
        <v>4.6940165715649451</v>
      </c>
    </row>
    <row r="321" spans="1:64" x14ac:dyDescent="0.25">
      <c r="A321" s="10">
        <v>44311</v>
      </c>
      <c r="B321" s="11">
        <v>-35</v>
      </c>
      <c r="C321" s="11">
        <v>8</v>
      </c>
      <c r="D321" s="11">
        <v>-9</v>
      </c>
      <c r="E321" s="11">
        <v>-67</v>
      </c>
      <c r="F321" s="11">
        <v>-31</v>
      </c>
      <c r="G321" s="11">
        <v>17</v>
      </c>
      <c r="H321" s="39">
        <v>5.3070742391762599E-2</v>
      </c>
      <c r="J321" s="15">
        <f t="shared" si="441"/>
        <v>44311</v>
      </c>
      <c r="K321" s="16">
        <f t="shared" si="442"/>
        <v>0.3125</v>
      </c>
      <c r="L321" s="16">
        <f t="shared" si="443"/>
        <v>0.45026178010471202</v>
      </c>
      <c r="M321" s="16">
        <f t="shared" si="444"/>
        <v>0.31067961165048541</v>
      </c>
      <c r="N321" s="16">
        <f t="shared" si="445"/>
        <v>0.22222222222222221</v>
      </c>
      <c r="O321" s="16">
        <f t="shared" si="446"/>
        <v>0.37313432835820898</v>
      </c>
      <c r="P321" s="16">
        <f t="shared" si="447"/>
        <v>0.66666666666666663</v>
      </c>
      <c r="Q321" s="16">
        <f t="shared" si="448"/>
        <v>7.2302492242568406E-2</v>
      </c>
      <c r="R321" s="19">
        <v>310</v>
      </c>
      <c r="S321" s="15">
        <f t="shared" si="449"/>
        <v>44311</v>
      </c>
      <c r="T321" s="16">
        <f t="shared" si="450"/>
        <v>0.41</v>
      </c>
      <c r="U321" s="16">
        <f t="shared" si="451"/>
        <v>0.52879581151832455</v>
      </c>
      <c r="V321" s="16">
        <f t="shared" si="452"/>
        <v>0.24563106796116499</v>
      </c>
      <c r="W321" s="16">
        <f t="shared" si="453"/>
        <v>0.2458333333333334</v>
      </c>
      <c r="X321" s="16">
        <f t="shared" si="454"/>
        <v>0.48507462686567165</v>
      </c>
      <c r="Y321" s="16">
        <f t="shared" si="455"/>
        <v>0.64074074074074072</v>
      </c>
      <c r="Z321" s="16">
        <f t="shared" si="456"/>
        <v>7.5527477297627169E-2</v>
      </c>
      <c r="AB321" s="15">
        <f t="shared" si="457"/>
        <v>44311</v>
      </c>
      <c r="AC321" s="16">
        <f t="shared" si="458"/>
        <v>5.4284879446500574</v>
      </c>
      <c r="AD321" s="16">
        <f t="shared" si="459"/>
        <v>7.0013699707528509</v>
      </c>
      <c r="AE321" s="16">
        <f t="shared" si="460"/>
        <v>3.2522080274602518</v>
      </c>
      <c r="AF321" s="16">
        <f t="shared" si="461"/>
        <v>3.2548860643735109</v>
      </c>
      <c r="AG321" s="16">
        <f t="shared" si="462"/>
        <v>6.4224921077949357</v>
      </c>
      <c r="AH321" s="16">
        <f t="shared" si="463"/>
        <v>8.483544845749412</v>
      </c>
      <c r="AJ321" s="15">
        <f t="shared" si="473"/>
        <v>44320</v>
      </c>
      <c r="AK321" s="16">
        <f t="shared" ref="AK321" si="548">Y330</f>
        <v>0.62962962962962965</v>
      </c>
      <c r="AL321" s="16">
        <f t="shared" si="475"/>
        <v>5.5744017177110174E-2</v>
      </c>
      <c r="AM321" s="16">
        <f t="shared" si="476"/>
        <v>11.295017142901044</v>
      </c>
      <c r="AO321" s="15">
        <f t="shared" si="477"/>
        <v>44320</v>
      </c>
      <c r="AP321" s="16">
        <f t="shared" si="478"/>
        <v>0.48656716417910451</v>
      </c>
      <c r="AQ321" s="16">
        <f t="shared" si="479"/>
        <v>5.5744017177110174E-2</v>
      </c>
      <c r="AR321" s="16">
        <f t="shared" si="480"/>
        <v>8.7285988491496909</v>
      </c>
      <c r="AT321" s="15">
        <f t="shared" si="481"/>
        <v>44320</v>
      </c>
      <c r="AU321" s="16">
        <f t="shared" si="482"/>
        <v>0.45</v>
      </c>
      <c r="AV321" s="16">
        <f t="shared" si="483"/>
        <v>5.5744017177110174E-2</v>
      </c>
      <c r="AW321" s="16">
        <f t="shared" si="484"/>
        <v>8.0726151933086872</v>
      </c>
      <c r="AY321" s="15">
        <f t="shared" si="485"/>
        <v>44320</v>
      </c>
      <c r="AZ321" s="16">
        <f t="shared" si="486"/>
        <v>0.57748691099476446</v>
      </c>
      <c r="BA321" s="16">
        <f t="shared" si="487"/>
        <v>5.5744017177110174E-2</v>
      </c>
      <c r="BB321" s="16">
        <f t="shared" si="488"/>
        <v>10.35962135918497</v>
      </c>
      <c r="BD321" s="15">
        <f t="shared" si="489"/>
        <v>44320</v>
      </c>
      <c r="BE321" s="16">
        <f t="shared" si="490"/>
        <v>0.26388888888888895</v>
      </c>
      <c r="BF321" s="16">
        <f t="shared" si="491"/>
        <v>5.5744017177110174E-2</v>
      </c>
      <c r="BG321" s="16">
        <f t="shared" si="492"/>
        <v>4.7339410084217617</v>
      </c>
      <c r="BI321" s="15">
        <f t="shared" si="493"/>
        <v>44320</v>
      </c>
      <c r="BJ321" s="16">
        <f t="shared" si="494"/>
        <v>0.26213592233009703</v>
      </c>
      <c r="BK321" s="16">
        <f t="shared" si="495"/>
        <v>5.5744017177110174E-2</v>
      </c>
      <c r="BL321" s="16">
        <f t="shared" si="496"/>
        <v>4.7024942873642823</v>
      </c>
    </row>
    <row r="322" spans="1:64" x14ac:dyDescent="0.25">
      <c r="A322" s="10">
        <v>44312</v>
      </c>
      <c r="B322" s="11">
        <v>-9</v>
      </c>
      <c r="C322" s="11">
        <v>31</v>
      </c>
      <c r="D322" s="11">
        <v>-14</v>
      </c>
      <c r="E322" s="11">
        <v>-66</v>
      </c>
      <c r="F322" s="11">
        <v>-20</v>
      </c>
      <c r="G322" s="11">
        <v>15</v>
      </c>
      <c r="H322" s="39">
        <v>2.9476676188804101E-2</v>
      </c>
      <c r="J322" s="15">
        <f t="shared" si="441"/>
        <v>44312</v>
      </c>
      <c r="K322" s="16">
        <f t="shared" si="442"/>
        <v>0.47499999999999998</v>
      </c>
      <c r="L322" s="16">
        <f t="shared" si="443"/>
        <v>0.5706806282722513</v>
      </c>
      <c r="M322" s="16">
        <f t="shared" si="444"/>
        <v>0.26213592233009708</v>
      </c>
      <c r="N322" s="16">
        <f t="shared" si="445"/>
        <v>0.2361111111111111</v>
      </c>
      <c r="O322" s="16">
        <f t="shared" si="446"/>
        <v>0.53731343283582089</v>
      </c>
      <c r="P322" s="16">
        <f t="shared" si="447"/>
        <v>0.59259259259259256</v>
      </c>
      <c r="Q322" s="16">
        <f t="shared" si="448"/>
        <v>4.0158419788913872E-2</v>
      </c>
      <c r="R322" s="19">
        <v>311</v>
      </c>
      <c r="S322" s="15">
        <f t="shared" si="449"/>
        <v>44312</v>
      </c>
      <c r="T322" s="16">
        <f t="shared" si="450"/>
        <v>0.41437499999999999</v>
      </c>
      <c r="U322" s="16">
        <f t="shared" si="451"/>
        <v>0.53089005235602094</v>
      </c>
      <c r="V322" s="16">
        <f t="shared" si="452"/>
        <v>0.25631067961165044</v>
      </c>
      <c r="W322" s="16">
        <f t="shared" si="453"/>
        <v>0.24444444444444446</v>
      </c>
      <c r="X322" s="16">
        <f t="shared" si="454"/>
        <v>0.48955223880597015</v>
      </c>
      <c r="Y322" s="16">
        <f t="shared" si="455"/>
        <v>0.63333333333333341</v>
      </c>
      <c r="Z322" s="16">
        <f t="shared" si="456"/>
        <v>7.3873017172072536E-2</v>
      </c>
      <c r="AB322" s="15">
        <f t="shared" si="457"/>
        <v>44312</v>
      </c>
      <c r="AC322" s="16">
        <f t="shared" si="458"/>
        <v>5.6092876108579084</v>
      </c>
      <c r="AD322" s="16">
        <f t="shared" si="459"/>
        <v>7.1865218543790883</v>
      </c>
      <c r="AE322" s="16">
        <f t="shared" si="460"/>
        <v>3.4696116311944531</v>
      </c>
      <c r="AF322" s="16">
        <f t="shared" si="461"/>
        <v>3.3089814630835996</v>
      </c>
      <c r="AG322" s="16">
        <f t="shared" si="462"/>
        <v>6.6269425230819436</v>
      </c>
      <c r="AH322" s="16">
        <f t="shared" si="463"/>
        <v>8.5732701543529632</v>
      </c>
      <c r="AJ322" s="15">
        <f t="shared" si="473"/>
        <v>44321</v>
      </c>
      <c r="AK322" s="16">
        <f t="shared" ref="AK322" si="549">Y331</f>
        <v>0.625925925925926</v>
      </c>
      <c r="AL322" s="16">
        <f t="shared" si="475"/>
        <v>5.6298118831591602E-2</v>
      </c>
      <c r="AM322" s="16">
        <f t="shared" si="476"/>
        <v>11.118061116718675</v>
      </c>
      <c r="AO322" s="15">
        <f t="shared" si="477"/>
        <v>44321</v>
      </c>
      <c r="AP322" s="16">
        <f t="shared" si="478"/>
        <v>0.4925373134328358</v>
      </c>
      <c r="AQ322" s="16">
        <f t="shared" si="479"/>
        <v>5.6298118831591602E-2</v>
      </c>
      <c r="AR322" s="16">
        <f t="shared" si="480"/>
        <v>8.7487348361709252</v>
      </c>
      <c r="AT322" s="15">
        <f t="shared" si="481"/>
        <v>44321</v>
      </c>
      <c r="AU322" s="16">
        <f t="shared" si="482"/>
        <v>0.46937499999999999</v>
      </c>
      <c r="AV322" s="16">
        <f t="shared" si="483"/>
        <v>5.6298118831591602E-2</v>
      </c>
      <c r="AW322" s="16">
        <f t="shared" si="484"/>
        <v>8.3373123248411449</v>
      </c>
      <c r="AY322" s="15">
        <f t="shared" si="485"/>
        <v>44321</v>
      </c>
      <c r="AZ322" s="16">
        <f t="shared" si="486"/>
        <v>0.59319371727748693</v>
      </c>
      <c r="BA322" s="16">
        <f t="shared" si="487"/>
        <v>5.6298118831591602E-2</v>
      </c>
      <c r="BB322" s="16">
        <f t="shared" si="488"/>
        <v>10.536652548763621</v>
      </c>
      <c r="BD322" s="15">
        <f t="shared" si="489"/>
        <v>44321</v>
      </c>
      <c r="BE322" s="16">
        <f t="shared" si="490"/>
        <v>0.26666666666666661</v>
      </c>
      <c r="BF322" s="16">
        <f t="shared" si="491"/>
        <v>5.6298118831591602E-2</v>
      </c>
      <c r="BG322" s="16">
        <f t="shared" si="492"/>
        <v>4.7366887597854692</v>
      </c>
      <c r="BI322" s="15">
        <f t="shared" si="493"/>
        <v>44321</v>
      </c>
      <c r="BJ322" s="16">
        <f t="shared" si="494"/>
        <v>0.25339805825242712</v>
      </c>
      <c r="BK322" s="16">
        <f t="shared" si="495"/>
        <v>5.6298118831591602E-2</v>
      </c>
      <c r="BL322" s="16">
        <f t="shared" si="496"/>
        <v>4.5010040035340078</v>
      </c>
    </row>
    <row r="323" spans="1:64" x14ac:dyDescent="0.25">
      <c r="A323" s="10">
        <v>44313</v>
      </c>
      <c r="B323" s="11">
        <v>-17</v>
      </c>
      <c r="C323" s="11">
        <v>20</v>
      </c>
      <c r="D323" s="11">
        <v>-21</v>
      </c>
      <c r="E323" s="11">
        <v>-66</v>
      </c>
      <c r="F323" s="11">
        <v>-23</v>
      </c>
      <c r="G323" s="11">
        <v>17</v>
      </c>
      <c r="H323" s="39">
        <v>4.2361104352644403E-2</v>
      </c>
      <c r="J323" s="15">
        <f t="shared" si="441"/>
        <v>44313</v>
      </c>
      <c r="K323" s="16">
        <f t="shared" si="442"/>
        <v>0.42499999999999999</v>
      </c>
      <c r="L323" s="16">
        <f t="shared" si="443"/>
        <v>0.51308900523560208</v>
      </c>
      <c r="M323" s="16">
        <f t="shared" si="444"/>
        <v>0.1941747572815534</v>
      </c>
      <c r="N323" s="16">
        <f t="shared" si="445"/>
        <v>0.2361111111111111</v>
      </c>
      <c r="O323" s="16">
        <f t="shared" si="446"/>
        <v>0.4925373134328358</v>
      </c>
      <c r="P323" s="16">
        <f t="shared" si="447"/>
        <v>0.66666666666666663</v>
      </c>
      <c r="Q323" s="16">
        <f t="shared" si="448"/>
        <v>5.7711900772639255E-2</v>
      </c>
      <c r="R323" s="19">
        <v>312</v>
      </c>
      <c r="S323" s="15">
        <f t="shared" si="449"/>
        <v>44313</v>
      </c>
      <c r="T323" s="16">
        <f t="shared" si="450"/>
        <v>0.41499999999999992</v>
      </c>
      <c r="U323" s="16">
        <f t="shared" si="451"/>
        <v>0.53193717277486907</v>
      </c>
      <c r="V323" s="16">
        <f t="shared" si="452"/>
        <v>0.24951456310679604</v>
      </c>
      <c r="W323" s="16">
        <f t="shared" si="453"/>
        <v>0.24722222222222223</v>
      </c>
      <c r="X323" s="16">
        <f t="shared" si="454"/>
        <v>0.4791044776119403</v>
      </c>
      <c r="Y323" s="16">
        <f t="shared" si="455"/>
        <v>0.63703703703703707</v>
      </c>
      <c r="Z323" s="16">
        <f t="shared" si="456"/>
        <v>7.44961129634759E-2</v>
      </c>
      <c r="AB323" s="15">
        <f t="shared" si="457"/>
        <v>44313</v>
      </c>
      <c r="AC323" s="16">
        <f t="shared" si="458"/>
        <v>5.5707604530113795</v>
      </c>
      <c r="AD323" s="16">
        <f t="shared" si="459"/>
        <v>7.1404688327251149</v>
      </c>
      <c r="AE323" s="16">
        <f t="shared" si="460"/>
        <v>3.349363519531932</v>
      </c>
      <c r="AF323" s="16">
        <f t="shared" si="461"/>
        <v>3.3185922377377035</v>
      </c>
      <c r="AG323" s="16">
        <f t="shared" si="462"/>
        <v>6.4312681367259605</v>
      </c>
      <c r="AH323" s="16">
        <f t="shared" si="463"/>
        <v>8.5512788747698139</v>
      </c>
      <c r="AJ323" s="15">
        <f t="shared" si="473"/>
        <v>44322</v>
      </c>
      <c r="AK323" s="16">
        <f t="shared" ref="AK323" si="550">Y332</f>
        <v>0.62962962962962965</v>
      </c>
      <c r="AL323" s="16">
        <f t="shared" si="475"/>
        <v>6.6318892582897943E-2</v>
      </c>
      <c r="AM323" s="16">
        <f t="shared" si="476"/>
        <v>9.4939707993856963</v>
      </c>
      <c r="AO323" s="15">
        <f t="shared" si="477"/>
        <v>44322</v>
      </c>
      <c r="AP323" s="16">
        <f t="shared" si="478"/>
        <v>0.4820895522388059</v>
      </c>
      <c r="AQ323" s="16">
        <f t="shared" si="479"/>
        <v>6.6318892582897943E-2</v>
      </c>
      <c r="AR323" s="16">
        <f t="shared" si="480"/>
        <v>7.2692642090818822</v>
      </c>
      <c r="AT323" s="15">
        <f t="shared" si="481"/>
        <v>44322</v>
      </c>
      <c r="AU323" s="16">
        <f t="shared" si="482"/>
        <v>0.46875</v>
      </c>
      <c r="AV323" s="16">
        <f t="shared" si="483"/>
        <v>6.6318892582897943E-2</v>
      </c>
      <c r="AW323" s="16">
        <f t="shared" si="484"/>
        <v>7.0681216429250124</v>
      </c>
      <c r="AY323" s="15">
        <f t="shared" si="485"/>
        <v>44322</v>
      </c>
      <c r="AZ323" s="16">
        <f t="shared" si="486"/>
        <v>0.59319371727748693</v>
      </c>
      <c r="BA323" s="16">
        <f t="shared" si="487"/>
        <v>6.6318892582897943E-2</v>
      </c>
      <c r="BB323" s="16">
        <f t="shared" si="488"/>
        <v>8.9445660832771114</v>
      </c>
      <c r="BD323" s="15">
        <f t="shared" si="489"/>
        <v>44322</v>
      </c>
      <c r="BE323" s="16">
        <f t="shared" si="490"/>
        <v>0.2680555555555556</v>
      </c>
      <c r="BF323" s="16">
        <f t="shared" si="491"/>
        <v>6.6318892582897943E-2</v>
      </c>
      <c r="BG323" s="16">
        <f t="shared" si="492"/>
        <v>4.0419184506208223</v>
      </c>
      <c r="BI323" s="15">
        <f t="shared" si="493"/>
        <v>44322</v>
      </c>
      <c r="BJ323" s="16">
        <f t="shared" si="494"/>
        <v>0.24854368932038828</v>
      </c>
      <c r="BK323" s="16">
        <f t="shared" si="495"/>
        <v>6.6318892582897943E-2</v>
      </c>
      <c r="BL323" s="16">
        <f t="shared" si="496"/>
        <v>3.7477056633554486</v>
      </c>
    </row>
    <row r="324" spans="1:64" x14ac:dyDescent="0.25">
      <c r="A324" s="10">
        <v>44314</v>
      </c>
      <c r="B324" s="11">
        <v>-7</v>
      </c>
      <c r="C324" s="11">
        <v>37</v>
      </c>
      <c r="D324" s="11">
        <v>-19</v>
      </c>
      <c r="E324" s="11">
        <v>-66</v>
      </c>
      <c r="F324" s="11">
        <v>-24</v>
      </c>
      <c r="G324" s="11">
        <v>16</v>
      </c>
      <c r="H324" s="39">
        <v>1.8423033849998501E-2</v>
      </c>
      <c r="J324" s="15">
        <f t="shared" ref="J324:J387" si="551">A324</f>
        <v>44314</v>
      </c>
      <c r="K324" s="16">
        <f t="shared" ref="K324:K387" si="552">(B324-B$6)/B$8</f>
        <v>0.48749999999999999</v>
      </c>
      <c r="L324" s="16">
        <f t="shared" ref="L324:L387" si="553">(C324-C$6)/C$8</f>
        <v>0.60209424083769636</v>
      </c>
      <c r="M324" s="16">
        <f t="shared" ref="M324:M387" si="554">(D324-D$6)/D$8</f>
        <v>0.21359223300970873</v>
      </c>
      <c r="N324" s="16">
        <f t="shared" ref="N324:N387" si="555">(E324-E$6)/E$8</f>
        <v>0.2361111111111111</v>
      </c>
      <c r="O324" s="16">
        <f t="shared" ref="O324:O387" si="556">(F324-F$6)/F$8</f>
        <v>0.47761194029850745</v>
      </c>
      <c r="P324" s="16">
        <f t="shared" ref="P324:P387" si="557">(G324-G$6)/G$8</f>
        <v>0.62962962962962965</v>
      </c>
      <c r="Q324" s="16">
        <f t="shared" ref="Q324:Q387" si="558">(H324-H$6)/H$8</f>
        <v>2.5099163908263767E-2</v>
      </c>
      <c r="R324" s="19">
        <v>313</v>
      </c>
      <c r="S324" s="15">
        <f t="shared" ref="S324:S387" si="559">J324</f>
        <v>44314</v>
      </c>
      <c r="T324" s="16">
        <f t="shared" ref="T324:T387" si="560">AVERAGE(K315:K324)</f>
        <v>0.43187499999999995</v>
      </c>
      <c r="U324" s="16">
        <f t="shared" ref="U324:U387" si="561">AVERAGE(L315:L324)</f>
        <v>0.54712041884816753</v>
      </c>
      <c r="V324" s="16">
        <f t="shared" ref="V324:V387" si="562">AVERAGE(M315:M324)</f>
        <v>0.24077669902912616</v>
      </c>
      <c r="W324" s="16">
        <f t="shared" ref="W324:W387" si="563">AVERAGE(N315:N324)</f>
        <v>0.25277777777777782</v>
      </c>
      <c r="X324" s="16">
        <f t="shared" ref="X324:X387" si="564">AVERAGE(O315:O324)</f>
        <v>0.48955223880597004</v>
      </c>
      <c r="Y324" s="16">
        <f t="shared" ref="Y324:Y387" si="565">AVERAGE(P315:P324)</f>
        <v>0.63703703703703707</v>
      </c>
      <c r="Z324" s="16">
        <f t="shared" ref="Z324:Z387" si="566">AVERAGE(Q315:Q324)</f>
        <v>6.2748992828131095E-2</v>
      </c>
      <c r="AB324" s="15">
        <f t="shared" ref="AB324:AB387" si="567">S324</f>
        <v>44314</v>
      </c>
      <c r="AC324" s="16">
        <f t="shared" ref="AC324:AC387" si="568">T324/$Z324</f>
        <v>6.88258058871003</v>
      </c>
      <c r="AD324" s="16">
        <f t="shared" ref="AD324:AD387" si="569">U324/$Z324</f>
        <v>8.7191904473546735</v>
      </c>
      <c r="AE324" s="16">
        <f t="shared" ref="AE324:AE387" si="570">V324/$Z324</f>
        <v>3.8371404571960426</v>
      </c>
      <c r="AF324" s="16">
        <f t="shared" ref="AF324:AF387" si="571">W324/$Z324</f>
        <v>4.0283957779232216</v>
      </c>
      <c r="AG324" s="16">
        <f t="shared" ref="AG324:AG387" si="572">X324/$Z324</f>
        <v>7.8017545261140535</v>
      </c>
      <c r="AH324" s="16">
        <f t="shared" ref="AH324:AH387" si="573">Y324/$Z324</f>
        <v>10.15214760150614</v>
      </c>
      <c r="AJ324" s="15">
        <f t="shared" si="473"/>
        <v>44323</v>
      </c>
      <c r="AK324" s="16">
        <f t="shared" ref="AK324" si="574">Y333</f>
        <v>0.63333333333333341</v>
      </c>
      <c r="AL324" s="16">
        <f t="shared" si="475"/>
        <v>6.3427705762854711E-2</v>
      </c>
      <c r="AM324" s="16">
        <f t="shared" si="476"/>
        <v>9.9851212607509066</v>
      </c>
      <c r="AO324" s="15">
        <f t="shared" si="477"/>
        <v>44323</v>
      </c>
      <c r="AP324" s="16">
        <f t="shared" si="478"/>
        <v>0.48059701492537316</v>
      </c>
      <c r="AQ324" s="16">
        <f t="shared" si="479"/>
        <v>6.3427705762854711E-2</v>
      </c>
      <c r="AR324" s="16">
        <f t="shared" si="480"/>
        <v>7.5770833761864695</v>
      </c>
      <c r="AT324" s="15">
        <f t="shared" si="481"/>
        <v>44323</v>
      </c>
      <c r="AU324" s="16">
        <f t="shared" si="482"/>
        <v>0.46437499999999998</v>
      </c>
      <c r="AV324" s="16">
        <f t="shared" si="483"/>
        <v>6.3427705762854711E-2</v>
      </c>
      <c r="AW324" s="16">
        <f t="shared" si="484"/>
        <v>7.321327398096634</v>
      </c>
      <c r="AY324" s="15">
        <f t="shared" si="485"/>
        <v>44323</v>
      </c>
      <c r="AZ324" s="16">
        <f t="shared" si="486"/>
        <v>0.59371727748691094</v>
      </c>
      <c r="BA324" s="16">
        <f t="shared" si="487"/>
        <v>6.3427705762854711E-2</v>
      </c>
      <c r="BB324" s="16">
        <f t="shared" si="488"/>
        <v>9.3605352794363679</v>
      </c>
      <c r="BD324" s="15">
        <f t="shared" si="489"/>
        <v>44323</v>
      </c>
      <c r="BE324" s="16">
        <f t="shared" si="490"/>
        <v>0.26527777777777783</v>
      </c>
      <c r="BF324" s="16">
        <f t="shared" si="491"/>
        <v>6.3427705762854711E-2</v>
      </c>
      <c r="BG324" s="16">
        <f t="shared" si="492"/>
        <v>4.182364387726806</v>
      </c>
      <c r="BI324" s="15">
        <f t="shared" si="493"/>
        <v>44323</v>
      </c>
      <c r="BJ324" s="16">
        <f t="shared" si="494"/>
        <v>0.24660194174757274</v>
      </c>
      <c r="BK324" s="16">
        <f t="shared" si="495"/>
        <v>6.3427705762854711E-2</v>
      </c>
      <c r="BL324" s="16">
        <f t="shared" si="496"/>
        <v>3.8879215128728606</v>
      </c>
    </row>
    <row r="325" spans="1:64" x14ac:dyDescent="0.25">
      <c r="A325" s="10">
        <v>44315</v>
      </c>
      <c r="B325" s="11">
        <v>-6</v>
      </c>
      <c r="C325" s="11">
        <v>44</v>
      </c>
      <c r="D325" s="11">
        <v>-11</v>
      </c>
      <c r="E325" s="11">
        <v>-63</v>
      </c>
      <c r="F325" s="11">
        <v>-22</v>
      </c>
      <c r="G325" s="11">
        <v>16</v>
      </c>
      <c r="H325" s="39">
        <v>6.2432010869164001E-2</v>
      </c>
      <c r="J325" s="15">
        <f t="shared" si="551"/>
        <v>44315</v>
      </c>
      <c r="K325" s="16">
        <f t="shared" si="552"/>
        <v>0.49375000000000002</v>
      </c>
      <c r="L325" s="16">
        <f t="shared" si="553"/>
        <v>0.63874345549738221</v>
      </c>
      <c r="M325" s="16">
        <f t="shared" si="554"/>
        <v>0.29126213592233008</v>
      </c>
      <c r="N325" s="16">
        <f t="shared" si="555"/>
        <v>0.27777777777777779</v>
      </c>
      <c r="O325" s="16">
        <f t="shared" si="556"/>
        <v>0.5074626865671642</v>
      </c>
      <c r="P325" s="16">
        <f t="shared" si="557"/>
        <v>0.62962962962962965</v>
      </c>
      <c r="Q325" s="16">
        <f t="shared" si="558"/>
        <v>8.5056092643925732E-2</v>
      </c>
      <c r="R325" s="19">
        <v>314</v>
      </c>
      <c r="S325" s="15">
        <f t="shared" si="559"/>
        <v>44315</v>
      </c>
      <c r="T325" s="16">
        <f t="shared" si="560"/>
        <v>0.43562500000000004</v>
      </c>
      <c r="U325" s="16">
        <f t="shared" si="561"/>
        <v>0.55549738219895284</v>
      </c>
      <c r="V325" s="16">
        <f t="shared" si="562"/>
        <v>0.24466019417475721</v>
      </c>
      <c r="W325" s="16">
        <f t="shared" si="563"/>
        <v>0.25416666666666671</v>
      </c>
      <c r="X325" s="16">
        <f t="shared" si="564"/>
        <v>0.49402985074626865</v>
      </c>
      <c r="Y325" s="16">
        <f t="shared" si="565"/>
        <v>0.63703703703703707</v>
      </c>
      <c r="Z325" s="16">
        <f t="shared" si="566"/>
        <v>5.9203429119697039E-2</v>
      </c>
      <c r="AB325" s="15">
        <f t="shared" si="567"/>
        <v>44315</v>
      </c>
      <c r="AC325" s="16">
        <f t="shared" si="568"/>
        <v>7.358104192229419</v>
      </c>
      <c r="AD325" s="16">
        <f t="shared" si="569"/>
        <v>9.3828582306584387</v>
      </c>
      <c r="AE325" s="16">
        <f t="shared" si="570"/>
        <v>4.132534176020533</v>
      </c>
      <c r="AF325" s="16">
        <f t="shared" si="571"/>
        <v>4.2931071805451415</v>
      </c>
      <c r="AG325" s="16">
        <f t="shared" si="572"/>
        <v>8.3446154740030831</v>
      </c>
      <c r="AH325" s="16">
        <f t="shared" si="573"/>
        <v>10.760137487122249</v>
      </c>
      <c r="AJ325" s="15">
        <f t="shared" si="473"/>
        <v>44324</v>
      </c>
      <c r="AK325" s="16">
        <f t="shared" ref="AK325" si="575">Y334</f>
        <v>0.61851851851851858</v>
      </c>
      <c r="AL325" s="16">
        <f t="shared" si="475"/>
        <v>6.9849632777594178E-2</v>
      </c>
      <c r="AM325" s="16">
        <f t="shared" si="476"/>
        <v>8.8550002902366316</v>
      </c>
      <c r="AO325" s="15">
        <f t="shared" si="477"/>
        <v>44324</v>
      </c>
      <c r="AP325" s="16">
        <f t="shared" si="478"/>
        <v>0.49104477611940289</v>
      </c>
      <c r="AQ325" s="16">
        <f t="shared" si="479"/>
        <v>6.9849632777594178E-2</v>
      </c>
      <c r="AR325" s="16">
        <f t="shared" si="480"/>
        <v>7.0300265956003196</v>
      </c>
      <c r="AT325" s="15">
        <f t="shared" si="481"/>
        <v>44324</v>
      </c>
      <c r="AU325" s="16">
        <f t="shared" si="482"/>
        <v>0.46687500000000004</v>
      </c>
      <c r="AV325" s="16">
        <f t="shared" si="483"/>
        <v>6.9849632777594178E-2</v>
      </c>
      <c r="AW325" s="16">
        <f t="shared" si="484"/>
        <v>6.6840007804559365</v>
      </c>
      <c r="AY325" s="15">
        <f t="shared" si="485"/>
        <v>44324</v>
      </c>
      <c r="AZ325" s="16">
        <f t="shared" si="486"/>
        <v>0.6</v>
      </c>
      <c r="BA325" s="16">
        <f t="shared" si="487"/>
        <v>6.9849632777594178E-2</v>
      </c>
      <c r="BB325" s="16">
        <f t="shared" si="488"/>
        <v>8.5898805210678688</v>
      </c>
      <c r="BD325" s="15">
        <f t="shared" si="489"/>
        <v>44324</v>
      </c>
      <c r="BE325" s="16">
        <f t="shared" si="490"/>
        <v>0.27361111111111114</v>
      </c>
      <c r="BF325" s="16">
        <f t="shared" si="491"/>
        <v>6.9849632777594178E-2</v>
      </c>
      <c r="BG325" s="16">
        <f t="shared" si="492"/>
        <v>3.91714458946845</v>
      </c>
      <c r="BI325" s="15">
        <f t="shared" si="493"/>
        <v>44324</v>
      </c>
      <c r="BJ325" s="16">
        <f t="shared" si="494"/>
        <v>0.25533980582524263</v>
      </c>
      <c r="BK325" s="16">
        <f t="shared" si="495"/>
        <v>6.9849632777594178E-2</v>
      </c>
      <c r="BL325" s="16">
        <f t="shared" si="496"/>
        <v>3.6555640405191729</v>
      </c>
    </row>
    <row r="326" spans="1:64" x14ac:dyDescent="0.25">
      <c r="A326" s="10">
        <v>44316</v>
      </c>
      <c r="B326" s="11">
        <v>-9</v>
      </c>
      <c r="C326" s="11">
        <v>37</v>
      </c>
      <c r="D326" s="11">
        <v>-13</v>
      </c>
      <c r="E326" s="11">
        <v>-62</v>
      </c>
      <c r="F326" s="11">
        <v>-18</v>
      </c>
      <c r="G326" s="11">
        <v>16</v>
      </c>
      <c r="H326" s="39">
        <v>4.6177172873111898E-2</v>
      </c>
      <c r="J326" s="15">
        <f t="shared" si="551"/>
        <v>44316</v>
      </c>
      <c r="K326" s="16">
        <f t="shared" si="552"/>
        <v>0.47499999999999998</v>
      </c>
      <c r="L326" s="16">
        <f t="shared" si="553"/>
        <v>0.60209424083769636</v>
      </c>
      <c r="M326" s="16">
        <f t="shared" si="554"/>
        <v>0.27184466019417475</v>
      </c>
      <c r="N326" s="16">
        <f t="shared" si="555"/>
        <v>0.29166666666666669</v>
      </c>
      <c r="O326" s="16">
        <f t="shared" si="556"/>
        <v>0.56716417910447758</v>
      </c>
      <c r="P326" s="16">
        <f t="shared" si="557"/>
        <v>0.62962962962962965</v>
      </c>
      <c r="Q326" s="16">
        <f t="shared" si="558"/>
        <v>6.2910834350041703E-2</v>
      </c>
      <c r="R326" s="19">
        <v>315</v>
      </c>
      <c r="S326" s="15">
        <f t="shared" si="559"/>
        <v>44316</v>
      </c>
      <c r="T326" s="16">
        <f t="shared" si="560"/>
        <v>0.43687499999999996</v>
      </c>
      <c r="U326" s="16">
        <f t="shared" si="561"/>
        <v>0.55549738219895295</v>
      </c>
      <c r="V326" s="16">
        <f t="shared" si="562"/>
        <v>0.25048543689320379</v>
      </c>
      <c r="W326" s="16">
        <f t="shared" si="563"/>
        <v>0.25555555555555554</v>
      </c>
      <c r="X326" s="16">
        <f t="shared" si="564"/>
        <v>0.5044776119402985</v>
      </c>
      <c r="Y326" s="16">
        <f t="shared" si="565"/>
        <v>0.63703703703703707</v>
      </c>
      <c r="Z326" s="16">
        <f t="shared" si="566"/>
        <v>5.6809532390326066E-2</v>
      </c>
      <c r="AB326" s="15">
        <f t="shared" si="567"/>
        <v>44316</v>
      </c>
      <c r="AC326" s="16">
        <f t="shared" si="568"/>
        <v>7.6901706741454214</v>
      </c>
      <c r="AD326" s="16">
        <f t="shared" si="569"/>
        <v>9.778242467870534</v>
      </c>
      <c r="AE326" s="16">
        <f t="shared" si="570"/>
        <v>4.4092149037976984</v>
      </c>
      <c r="AF326" s="16">
        <f t="shared" si="571"/>
        <v>4.4984625784223731</v>
      </c>
      <c r="AG326" s="16">
        <f t="shared" si="572"/>
        <v>8.8801577959512397</v>
      </c>
      <c r="AH326" s="16">
        <f t="shared" si="573"/>
        <v>11.213558891139831</v>
      </c>
      <c r="AJ326" s="15">
        <f t="shared" si="473"/>
        <v>44325</v>
      </c>
      <c r="AK326" s="16">
        <f t="shared" ref="AK326" si="576">Y335</f>
        <v>0.63703703703703707</v>
      </c>
      <c r="AL326" s="16">
        <f t="shared" si="475"/>
        <v>6.612909641159162E-2</v>
      </c>
      <c r="AM326" s="16">
        <f t="shared" si="476"/>
        <v>9.633233653641339</v>
      </c>
      <c r="AO326" s="15">
        <f t="shared" si="477"/>
        <v>44325</v>
      </c>
      <c r="AP326" s="16">
        <f t="shared" si="478"/>
        <v>0.46268656716417916</v>
      </c>
      <c r="AQ326" s="16">
        <f t="shared" si="479"/>
        <v>6.612909641159162E-2</v>
      </c>
      <c r="AR326" s="16">
        <f t="shared" si="480"/>
        <v>6.99671691087973</v>
      </c>
      <c r="AT326" s="15">
        <f t="shared" si="481"/>
        <v>44325</v>
      </c>
      <c r="AU326" s="16">
        <f t="shared" si="482"/>
        <v>0.43187499999999995</v>
      </c>
      <c r="AV326" s="16">
        <f t="shared" si="483"/>
        <v>6.612909641159162E-2</v>
      </c>
      <c r="AW326" s="16">
        <f t="shared" si="484"/>
        <v>6.5307863472378784</v>
      </c>
      <c r="AY326" s="15">
        <f t="shared" si="485"/>
        <v>44325</v>
      </c>
      <c r="AZ326" s="16">
        <f t="shared" si="486"/>
        <v>0.56073298429319363</v>
      </c>
      <c r="BA326" s="16">
        <f t="shared" si="487"/>
        <v>6.612909641159162E-2</v>
      </c>
      <c r="BB326" s="16">
        <f t="shared" si="488"/>
        <v>8.4793686095929175</v>
      </c>
      <c r="BD326" s="15">
        <f t="shared" si="489"/>
        <v>44325</v>
      </c>
      <c r="BE326" s="16">
        <f t="shared" si="490"/>
        <v>0.26527777777777778</v>
      </c>
      <c r="BF326" s="16">
        <f t="shared" si="491"/>
        <v>6.612909641159162E-2</v>
      </c>
      <c r="BG326" s="16">
        <f t="shared" si="492"/>
        <v>4.0115137235003537</v>
      </c>
      <c r="BI326" s="15">
        <f t="shared" si="493"/>
        <v>44325</v>
      </c>
      <c r="BJ326" s="16">
        <f t="shared" si="494"/>
        <v>0.24951456310679604</v>
      </c>
      <c r="BK326" s="16">
        <f t="shared" si="495"/>
        <v>6.612909641159162E-2</v>
      </c>
      <c r="BL326" s="16">
        <f t="shared" si="496"/>
        <v>3.7731433914324466</v>
      </c>
    </row>
    <row r="327" spans="1:64" x14ac:dyDescent="0.25">
      <c r="A327" s="10">
        <v>44317</v>
      </c>
      <c r="B327" s="11">
        <v>-16</v>
      </c>
      <c r="C327" s="11">
        <v>32</v>
      </c>
      <c r="D327" s="11">
        <v>-13</v>
      </c>
      <c r="E327" s="11">
        <v>-63</v>
      </c>
      <c r="F327" s="11">
        <v>-18</v>
      </c>
      <c r="G327" s="11">
        <v>15</v>
      </c>
      <c r="H327" s="39">
        <v>4.9560490471318101E-2</v>
      </c>
      <c r="J327" s="15">
        <f t="shared" si="551"/>
        <v>44317</v>
      </c>
      <c r="K327" s="16">
        <f t="shared" si="552"/>
        <v>0.43125000000000002</v>
      </c>
      <c r="L327" s="16">
        <f t="shared" si="553"/>
        <v>0.5759162303664922</v>
      </c>
      <c r="M327" s="16">
        <f t="shared" si="554"/>
        <v>0.27184466019417475</v>
      </c>
      <c r="N327" s="16">
        <f t="shared" si="555"/>
        <v>0.27777777777777779</v>
      </c>
      <c r="O327" s="16">
        <f t="shared" si="556"/>
        <v>0.56716417910447758</v>
      </c>
      <c r="P327" s="16">
        <f t="shared" si="557"/>
        <v>0.59259259259259256</v>
      </c>
      <c r="Q327" s="16">
        <f t="shared" si="558"/>
        <v>6.7520196936166343E-2</v>
      </c>
      <c r="R327" s="19">
        <v>316</v>
      </c>
      <c r="S327" s="15">
        <f t="shared" si="559"/>
        <v>44317</v>
      </c>
      <c r="T327" s="16">
        <f t="shared" si="560"/>
        <v>0.43437500000000001</v>
      </c>
      <c r="U327" s="16">
        <f t="shared" si="561"/>
        <v>0.55340314136125657</v>
      </c>
      <c r="V327" s="16">
        <f t="shared" si="562"/>
        <v>0.25728155339805819</v>
      </c>
      <c r="W327" s="16">
        <f t="shared" si="563"/>
        <v>0.2583333333333333</v>
      </c>
      <c r="X327" s="16">
        <f t="shared" si="564"/>
        <v>0.51343283582089561</v>
      </c>
      <c r="Y327" s="16">
        <f t="shared" si="565"/>
        <v>0.62962962962962965</v>
      </c>
      <c r="Z327" s="16">
        <f t="shared" si="566"/>
        <v>5.5570127075744526E-2</v>
      </c>
      <c r="AB327" s="15">
        <f t="shared" si="567"/>
        <v>44317</v>
      </c>
      <c r="AC327" s="16">
        <f t="shared" si="568"/>
        <v>7.8166997784246162</v>
      </c>
      <c r="AD327" s="16">
        <f t="shared" si="569"/>
        <v>9.9586445178889687</v>
      </c>
      <c r="AE327" s="16">
        <f t="shared" si="570"/>
        <v>4.6298536090689897</v>
      </c>
      <c r="AF327" s="16">
        <f t="shared" si="571"/>
        <v>4.6487806835714736</v>
      </c>
      <c r="AG327" s="16">
        <f t="shared" si="572"/>
        <v>9.2393676753890457</v>
      </c>
      <c r="AH327" s="16">
        <f t="shared" si="573"/>
        <v>11.330361522683164</v>
      </c>
      <c r="AJ327" s="15">
        <f t="shared" si="473"/>
        <v>44326</v>
      </c>
      <c r="AK327" s="16">
        <f t="shared" ref="AK327" si="577">Y336</f>
        <v>0.63703703703703707</v>
      </c>
      <c r="AL327" s="16">
        <f t="shared" si="475"/>
        <v>6.0554313636655234E-2</v>
      </c>
      <c r="AM327" s="16">
        <f t="shared" si="476"/>
        <v>10.520093429833222</v>
      </c>
      <c r="AO327" s="15">
        <f t="shared" si="477"/>
        <v>44326</v>
      </c>
      <c r="AP327" s="16">
        <f t="shared" si="478"/>
        <v>0.45074626865671641</v>
      </c>
      <c r="AQ327" s="16">
        <f t="shared" si="479"/>
        <v>6.0554313636655234E-2</v>
      </c>
      <c r="AR327" s="16">
        <f t="shared" si="480"/>
        <v>7.4436690235039995</v>
      </c>
      <c r="AT327" s="15">
        <f t="shared" si="481"/>
        <v>44326</v>
      </c>
      <c r="AU327" s="16">
        <f t="shared" si="482"/>
        <v>0.44187500000000002</v>
      </c>
      <c r="AV327" s="16">
        <f t="shared" si="483"/>
        <v>6.0554313636655234E-2</v>
      </c>
      <c r="AW327" s="16">
        <f t="shared" si="484"/>
        <v>7.297168004436279</v>
      </c>
      <c r="AY327" s="15">
        <f t="shared" si="485"/>
        <v>44326</v>
      </c>
      <c r="AZ327" s="16">
        <f t="shared" si="486"/>
        <v>0.5706806282722513</v>
      </c>
      <c r="BA327" s="16">
        <f t="shared" si="487"/>
        <v>6.0554313636655234E-2</v>
      </c>
      <c r="BB327" s="16">
        <f t="shared" si="488"/>
        <v>9.4242770497988477</v>
      </c>
      <c r="BD327" s="15">
        <f t="shared" si="489"/>
        <v>44326</v>
      </c>
      <c r="BE327" s="16">
        <f t="shared" si="490"/>
        <v>0.26805555555555555</v>
      </c>
      <c r="BF327" s="16">
        <f t="shared" si="491"/>
        <v>6.0554313636655234E-2</v>
      </c>
      <c r="BG327" s="16">
        <f t="shared" si="492"/>
        <v>4.4266962906056948</v>
      </c>
      <c r="BI327" s="15">
        <f t="shared" si="493"/>
        <v>44326</v>
      </c>
      <c r="BJ327" s="16">
        <f t="shared" si="494"/>
        <v>0.25436893203883487</v>
      </c>
      <c r="BK327" s="16">
        <f t="shared" si="495"/>
        <v>6.0554313636655234E-2</v>
      </c>
      <c r="BL327" s="16">
        <f t="shared" si="496"/>
        <v>4.2006740191149357</v>
      </c>
    </row>
    <row r="328" spans="1:64" x14ac:dyDescent="0.25">
      <c r="A328" s="10">
        <v>44318</v>
      </c>
      <c r="B328" s="11">
        <v>-24</v>
      </c>
      <c r="C328" s="11">
        <v>22</v>
      </c>
      <c r="D328" s="11">
        <v>-11</v>
      </c>
      <c r="E328" s="11">
        <v>-65</v>
      </c>
      <c r="F328" s="11">
        <v>-29</v>
      </c>
      <c r="G328" s="11">
        <v>17</v>
      </c>
      <c r="H328" s="39">
        <v>3.0009472069548199E-2</v>
      </c>
      <c r="J328" s="15">
        <f t="shared" si="551"/>
        <v>44318</v>
      </c>
      <c r="K328" s="16">
        <f t="shared" si="552"/>
        <v>0.38124999999999998</v>
      </c>
      <c r="L328" s="16">
        <f t="shared" si="553"/>
        <v>0.52356020942408377</v>
      </c>
      <c r="M328" s="16">
        <f t="shared" si="554"/>
        <v>0.29126213592233008</v>
      </c>
      <c r="N328" s="16">
        <f t="shared" si="555"/>
        <v>0.25</v>
      </c>
      <c r="O328" s="16">
        <f t="shared" si="556"/>
        <v>0.40298507462686567</v>
      </c>
      <c r="P328" s="16">
        <f t="shared" si="557"/>
        <v>0.66666666666666663</v>
      </c>
      <c r="Q328" s="16">
        <f t="shared" si="558"/>
        <v>4.0884289982136411E-2</v>
      </c>
      <c r="R328" s="19">
        <v>317</v>
      </c>
      <c r="S328" s="15">
        <f t="shared" si="559"/>
        <v>44318</v>
      </c>
      <c r="T328" s="16">
        <f t="shared" si="560"/>
        <v>0.42874999999999996</v>
      </c>
      <c r="U328" s="16">
        <f t="shared" si="561"/>
        <v>0.54921465968586392</v>
      </c>
      <c r="V328" s="16">
        <f t="shared" si="562"/>
        <v>0.26019417475728146</v>
      </c>
      <c r="W328" s="16">
        <f t="shared" si="563"/>
        <v>0.25416666666666665</v>
      </c>
      <c r="X328" s="16">
        <f t="shared" si="564"/>
        <v>0.5044776119402985</v>
      </c>
      <c r="Y328" s="16">
        <f t="shared" si="565"/>
        <v>0.63333333333333341</v>
      </c>
      <c r="Z328" s="16">
        <f t="shared" si="566"/>
        <v>5.4001143287399703E-2</v>
      </c>
      <c r="AB328" s="15">
        <f t="shared" si="567"/>
        <v>44318</v>
      </c>
      <c r="AC328" s="16">
        <f t="shared" si="568"/>
        <v>7.9396467167027902</v>
      </c>
      <c r="AD328" s="16">
        <f t="shared" si="569"/>
        <v>10.170426517877342</v>
      </c>
      <c r="AE328" s="16">
        <f t="shared" si="570"/>
        <v>4.818308630476599</v>
      </c>
      <c r="AF328" s="16">
        <f t="shared" si="571"/>
        <v>4.7066904734584085</v>
      </c>
      <c r="AG328" s="16">
        <f t="shared" si="572"/>
        <v>9.341980210593249</v>
      </c>
      <c r="AH328" s="16">
        <f t="shared" si="573"/>
        <v>11.728146753535707</v>
      </c>
      <c r="AJ328" s="15">
        <f t="shared" si="473"/>
        <v>44327</v>
      </c>
      <c r="AK328" s="16">
        <f t="shared" ref="AK328" si="578">Y337</f>
        <v>0.63703703703703707</v>
      </c>
      <c r="AL328" s="16">
        <f t="shared" si="475"/>
        <v>5.7575031212184144E-2</v>
      </c>
      <c r="AM328" s="16">
        <f t="shared" si="476"/>
        <v>11.064467072355248</v>
      </c>
      <c r="AO328" s="15">
        <f t="shared" si="477"/>
        <v>44327</v>
      </c>
      <c r="AP328" s="16">
        <f t="shared" si="478"/>
        <v>0.43432835820895521</v>
      </c>
      <c r="AQ328" s="16">
        <f t="shared" si="479"/>
        <v>5.7575031212184144E-2</v>
      </c>
      <c r="AR328" s="16">
        <f t="shared" si="480"/>
        <v>7.5436929701054467</v>
      </c>
      <c r="AT328" s="15">
        <f t="shared" si="481"/>
        <v>44327</v>
      </c>
      <c r="AU328" s="16">
        <f t="shared" si="482"/>
        <v>0.45937499999999998</v>
      </c>
      <c r="AV328" s="16">
        <f t="shared" si="483"/>
        <v>5.7575031212184144E-2</v>
      </c>
      <c r="AW328" s="16">
        <f t="shared" si="484"/>
        <v>7.9787190788840787</v>
      </c>
      <c r="AY328" s="15">
        <f t="shared" si="485"/>
        <v>44327</v>
      </c>
      <c r="AZ328" s="16">
        <f t="shared" si="486"/>
        <v>0.59109947643979055</v>
      </c>
      <c r="BA328" s="16">
        <f t="shared" si="487"/>
        <v>5.7575031212184144E-2</v>
      </c>
      <c r="BB328" s="16">
        <f t="shared" si="488"/>
        <v>10.266594111975069</v>
      </c>
      <c r="BD328" s="15">
        <f t="shared" si="489"/>
        <v>44327</v>
      </c>
      <c r="BE328" s="16">
        <f t="shared" si="490"/>
        <v>0.27361111111111114</v>
      </c>
      <c r="BF328" s="16">
        <f t="shared" si="491"/>
        <v>5.7575031212184144E-2</v>
      </c>
      <c r="BG328" s="16">
        <f t="shared" si="492"/>
        <v>4.7522529358735115</v>
      </c>
      <c r="BI328" s="15">
        <f t="shared" si="493"/>
        <v>44327</v>
      </c>
      <c r="BJ328" s="16">
        <f t="shared" si="494"/>
        <v>0.2660194174757281</v>
      </c>
      <c r="BK328" s="16">
        <f t="shared" si="495"/>
        <v>5.7575031212184144E-2</v>
      </c>
      <c r="BL328" s="16">
        <f t="shared" si="496"/>
        <v>4.6203955408266033</v>
      </c>
    </row>
    <row r="329" spans="1:64" x14ac:dyDescent="0.25">
      <c r="A329" s="10">
        <v>44319</v>
      </c>
      <c r="B329" s="11">
        <v>-3</v>
      </c>
      <c r="C329" s="11">
        <v>46</v>
      </c>
      <c r="D329" s="11">
        <v>-12</v>
      </c>
      <c r="E329" s="11">
        <v>-61</v>
      </c>
      <c r="F329" s="11">
        <v>-24</v>
      </c>
      <c r="G329" s="11">
        <v>15</v>
      </c>
      <c r="H329" s="39">
        <v>4.9678038295620702E-2</v>
      </c>
      <c r="J329" s="15">
        <f t="shared" si="551"/>
        <v>44319</v>
      </c>
      <c r="K329" s="16">
        <f t="shared" si="552"/>
        <v>0.51249999999999996</v>
      </c>
      <c r="L329" s="16">
        <f t="shared" si="553"/>
        <v>0.64921465968586389</v>
      </c>
      <c r="M329" s="16">
        <f t="shared" si="554"/>
        <v>0.28155339805825241</v>
      </c>
      <c r="N329" s="16">
        <f t="shared" si="555"/>
        <v>0.30555555555555558</v>
      </c>
      <c r="O329" s="16">
        <f t="shared" si="556"/>
        <v>0.47761194029850745</v>
      </c>
      <c r="P329" s="16">
        <f t="shared" si="557"/>
        <v>0.59259259259259256</v>
      </c>
      <c r="Q329" s="16">
        <f t="shared" si="558"/>
        <v>6.768034168394528E-2</v>
      </c>
      <c r="R329" s="19">
        <v>318</v>
      </c>
      <c r="S329" s="15">
        <f t="shared" si="559"/>
        <v>44319</v>
      </c>
      <c r="T329" s="16">
        <f t="shared" si="560"/>
        <v>0.43937499999999996</v>
      </c>
      <c r="U329" s="16">
        <f t="shared" si="561"/>
        <v>0.56073298429319374</v>
      </c>
      <c r="V329" s="16">
        <f t="shared" si="562"/>
        <v>0.26504854368932029</v>
      </c>
      <c r="W329" s="16">
        <f t="shared" si="563"/>
        <v>0.25694444444444448</v>
      </c>
      <c r="X329" s="16">
        <f t="shared" si="564"/>
        <v>0.49850746268656715</v>
      </c>
      <c r="Y329" s="16">
        <f t="shared" si="565"/>
        <v>0.62222222222222223</v>
      </c>
      <c r="Z329" s="16">
        <f t="shared" si="566"/>
        <v>5.6465191302244457E-2</v>
      </c>
      <c r="AB329" s="15">
        <f t="shared" si="567"/>
        <v>44319</v>
      </c>
      <c r="AC329" s="16">
        <f t="shared" si="568"/>
        <v>7.7813426266127799</v>
      </c>
      <c r="AD329" s="16">
        <f t="shared" si="569"/>
        <v>9.9305956707332523</v>
      </c>
      <c r="AE329" s="16">
        <f t="shared" si="570"/>
        <v>4.6940165715649451</v>
      </c>
      <c r="AF329" s="16">
        <f t="shared" si="571"/>
        <v>4.5504927641010413</v>
      </c>
      <c r="AG329" s="16">
        <f t="shared" si="572"/>
        <v>8.8285800718920395</v>
      </c>
      <c r="AH329" s="16">
        <f t="shared" si="573"/>
        <v>11.019571666579818</v>
      </c>
      <c r="AJ329" s="15">
        <f t="shared" si="473"/>
        <v>44328</v>
      </c>
      <c r="AK329" s="16">
        <f t="shared" ref="AK329" si="579">Y338</f>
        <v>0.64444444444444449</v>
      </c>
      <c r="AL329" s="16">
        <f t="shared" si="475"/>
        <v>5.8402550280485951E-2</v>
      </c>
      <c r="AM329" s="16">
        <f t="shared" si="476"/>
        <v>11.034525741588595</v>
      </c>
      <c r="AO329" s="15">
        <f t="shared" si="477"/>
        <v>44328</v>
      </c>
      <c r="AP329" s="16">
        <f t="shared" si="478"/>
        <v>0.42388059701492536</v>
      </c>
      <c r="AQ329" s="16">
        <f t="shared" si="479"/>
        <v>5.8402550280485951E-2</v>
      </c>
      <c r="AR329" s="16">
        <f t="shared" si="480"/>
        <v>7.2579124538086583</v>
      </c>
      <c r="AT329" s="15">
        <f t="shared" si="481"/>
        <v>44328</v>
      </c>
      <c r="AU329" s="16">
        <f t="shared" si="482"/>
        <v>0.47375000000000006</v>
      </c>
      <c r="AV329" s="16">
        <f t="shared" si="483"/>
        <v>5.8402550280485951E-2</v>
      </c>
      <c r="AW329" s="16">
        <f t="shared" si="484"/>
        <v>8.1118032983962713</v>
      </c>
      <c r="AY329" s="15">
        <f t="shared" si="485"/>
        <v>44328</v>
      </c>
      <c r="AZ329" s="16">
        <f t="shared" si="486"/>
        <v>0.60157068062827235</v>
      </c>
      <c r="BA329" s="16">
        <f t="shared" si="487"/>
        <v>5.8402550280485951E-2</v>
      </c>
      <c r="BB329" s="16">
        <f t="shared" si="488"/>
        <v>10.300418008103239</v>
      </c>
      <c r="BD329" s="15">
        <f t="shared" si="489"/>
        <v>44328</v>
      </c>
      <c r="BE329" s="16">
        <f t="shared" si="490"/>
        <v>0.27361111111111114</v>
      </c>
      <c r="BF329" s="16">
        <f t="shared" si="491"/>
        <v>5.8402550280485951E-2</v>
      </c>
      <c r="BG329" s="16">
        <f t="shared" si="492"/>
        <v>4.6849171790796413</v>
      </c>
      <c r="BI329" s="15">
        <f t="shared" si="493"/>
        <v>44328</v>
      </c>
      <c r="BJ329" s="16">
        <f t="shared" si="494"/>
        <v>0.26116504854368927</v>
      </c>
      <c r="BK329" s="16">
        <f t="shared" si="495"/>
        <v>5.8402550280485951E-2</v>
      </c>
      <c r="BL329" s="16">
        <f t="shared" si="496"/>
        <v>4.4718089756253736</v>
      </c>
    </row>
    <row r="330" spans="1:64" x14ac:dyDescent="0.25">
      <c r="A330" s="10">
        <v>44320</v>
      </c>
      <c r="B330" s="11">
        <v>-4</v>
      </c>
      <c r="C330" s="11">
        <v>46</v>
      </c>
      <c r="D330" s="11">
        <v>-17</v>
      </c>
      <c r="E330" s="11">
        <v>-61</v>
      </c>
      <c r="F330" s="11">
        <v>-25</v>
      </c>
      <c r="G330" s="11">
        <v>16</v>
      </c>
      <c r="H330" s="39">
        <v>2.7977842490118601E-2</v>
      </c>
      <c r="J330" s="15">
        <f t="shared" si="551"/>
        <v>44320</v>
      </c>
      <c r="K330" s="16">
        <f t="shared" si="552"/>
        <v>0.50624999999999998</v>
      </c>
      <c r="L330" s="16">
        <f t="shared" si="553"/>
        <v>0.64921465968586389</v>
      </c>
      <c r="M330" s="16">
        <f t="shared" si="554"/>
        <v>0.23300970873786409</v>
      </c>
      <c r="N330" s="16">
        <f t="shared" si="555"/>
        <v>0.30555555555555558</v>
      </c>
      <c r="O330" s="16">
        <f t="shared" si="556"/>
        <v>0.46268656716417911</v>
      </c>
      <c r="P330" s="16">
        <f t="shared" si="557"/>
        <v>0.62962962962962965</v>
      </c>
      <c r="Q330" s="16">
        <f t="shared" si="558"/>
        <v>3.8116439462500928E-2</v>
      </c>
      <c r="R330" s="19">
        <v>319</v>
      </c>
      <c r="S330" s="15">
        <f t="shared" si="559"/>
        <v>44320</v>
      </c>
      <c r="T330" s="16">
        <f t="shared" si="560"/>
        <v>0.45</v>
      </c>
      <c r="U330" s="16">
        <f t="shared" si="561"/>
        <v>0.57748691099476446</v>
      </c>
      <c r="V330" s="16">
        <f t="shared" si="562"/>
        <v>0.26213592233009703</v>
      </c>
      <c r="W330" s="16">
        <f t="shared" si="563"/>
        <v>0.26388888888888895</v>
      </c>
      <c r="X330" s="16">
        <f t="shared" si="564"/>
        <v>0.48656716417910451</v>
      </c>
      <c r="Y330" s="16">
        <f t="shared" si="565"/>
        <v>0.62962962962962965</v>
      </c>
      <c r="Z330" s="16">
        <f t="shared" si="566"/>
        <v>5.5744017177110174E-2</v>
      </c>
      <c r="AB330" s="15">
        <f t="shared" si="567"/>
        <v>44320</v>
      </c>
      <c r="AC330" s="16">
        <f t="shared" si="568"/>
        <v>8.0726151933086872</v>
      </c>
      <c r="AD330" s="16">
        <f t="shared" si="569"/>
        <v>10.35962135918497</v>
      </c>
      <c r="AE330" s="16">
        <f t="shared" si="570"/>
        <v>4.7024942873642823</v>
      </c>
      <c r="AF330" s="16">
        <f t="shared" si="571"/>
        <v>4.7339410084217617</v>
      </c>
      <c r="AG330" s="16">
        <f t="shared" si="572"/>
        <v>8.7285988491496909</v>
      </c>
      <c r="AH330" s="16">
        <f t="shared" si="573"/>
        <v>11.295017142901044</v>
      </c>
      <c r="AJ330" s="15">
        <f t="shared" si="473"/>
        <v>44329</v>
      </c>
      <c r="AK330" s="16">
        <f t="shared" ref="AK330" si="580">Y339</f>
        <v>0.62962962962962954</v>
      </c>
      <c r="AL330" s="16">
        <f t="shared" si="475"/>
        <v>5.8267938962126009E-2</v>
      </c>
      <c r="AM330" s="16">
        <f t="shared" si="476"/>
        <v>10.805764556712516</v>
      </c>
      <c r="AO330" s="15">
        <f t="shared" si="477"/>
        <v>44329</v>
      </c>
      <c r="AP330" s="16">
        <f t="shared" si="478"/>
        <v>0.37761194029850742</v>
      </c>
      <c r="AQ330" s="16">
        <f t="shared" si="479"/>
        <v>5.8267938962126009E-2</v>
      </c>
      <c r="AR330" s="16">
        <f t="shared" si="480"/>
        <v>6.4806126151802639</v>
      </c>
      <c r="AT330" s="15">
        <f t="shared" si="481"/>
        <v>44329</v>
      </c>
      <c r="AU330" s="16">
        <f t="shared" si="482"/>
        <v>0.47062500000000007</v>
      </c>
      <c r="AV330" s="16">
        <f t="shared" si="483"/>
        <v>5.8267938962126009E-2</v>
      </c>
      <c r="AW330" s="16">
        <f t="shared" si="484"/>
        <v>8.0769117353868474</v>
      </c>
      <c r="AY330" s="15">
        <f t="shared" si="485"/>
        <v>44329</v>
      </c>
      <c r="AZ330" s="16">
        <f t="shared" si="486"/>
        <v>0.59057591623036654</v>
      </c>
      <c r="BA330" s="16">
        <f t="shared" si="487"/>
        <v>5.8267938962126009E-2</v>
      </c>
      <c r="BB330" s="16">
        <f t="shared" si="488"/>
        <v>10.135520952856067</v>
      </c>
      <c r="BD330" s="15">
        <f t="shared" si="489"/>
        <v>44329</v>
      </c>
      <c r="BE330" s="16">
        <f t="shared" si="490"/>
        <v>0.26805555555555555</v>
      </c>
      <c r="BF330" s="16">
        <f t="shared" si="491"/>
        <v>5.8267938962126009E-2</v>
      </c>
      <c r="BG330" s="16">
        <f t="shared" si="492"/>
        <v>4.60039535171805</v>
      </c>
      <c r="BI330" s="15">
        <f t="shared" si="493"/>
        <v>44329</v>
      </c>
      <c r="BJ330" s="16">
        <f t="shared" si="494"/>
        <v>0.29902912621359223</v>
      </c>
      <c r="BK330" s="16">
        <f t="shared" si="495"/>
        <v>5.8267938962126009E-2</v>
      </c>
      <c r="BL330" s="16">
        <f t="shared" si="496"/>
        <v>5.1319667649126961</v>
      </c>
    </row>
    <row r="331" spans="1:64" x14ac:dyDescent="0.25">
      <c r="A331" s="10">
        <v>44321</v>
      </c>
      <c r="B331" s="11">
        <v>-4</v>
      </c>
      <c r="C331" s="11">
        <v>38</v>
      </c>
      <c r="D331" s="11">
        <v>-18</v>
      </c>
      <c r="E331" s="11">
        <v>-65</v>
      </c>
      <c r="F331" s="11">
        <v>-27</v>
      </c>
      <c r="G331" s="11">
        <v>16</v>
      </c>
      <c r="H331" s="39">
        <v>5.7137903184114998E-2</v>
      </c>
      <c r="J331" s="15">
        <f t="shared" si="551"/>
        <v>44321</v>
      </c>
      <c r="K331" s="16">
        <f t="shared" si="552"/>
        <v>0.50624999999999998</v>
      </c>
      <c r="L331" s="16">
        <f t="shared" si="553"/>
        <v>0.60732984293193715</v>
      </c>
      <c r="M331" s="16">
        <f t="shared" si="554"/>
        <v>0.22330097087378642</v>
      </c>
      <c r="N331" s="16">
        <f t="shared" si="555"/>
        <v>0.25</v>
      </c>
      <c r="O331" s="16">
        <f t="shared" si="556"/>
        <v>0.43283582089552236</v>
      </c>
      <c r="P331" s="16">
        <f t="shared" si="557"/>
        <v>0.62962962962962965</v>
      </c>
      <c r="Q331" s="16">
        <f t="shared" si="558"/>
        <v>7.7843508787382776E-2</v>
      </c>
      <c r="R331" s="19">
        <v>320</v>
      </c>
      <c r="S331" s="15">
        <f t="shared" si="559"/>
        <v>44321</v>
      </c>
      <c r="T331" s="16">
        <f t="shared" si="560"/>
        <v>0.46937499999999999</v>
      </c>
      <c r="U331" s="16">
        <f t="shared" si="561"/>
        <v>0.59319371727748693</v>
      </c>
      <c r="V331" s="16">
        <f t="shared" si="562"/>
        <v>0.25339805825242712</v>
      </c>
      <c r="W331" s="16">
        <f t="shared" si="563"/>
        <v>0.26666666666666661</v>
      </c>
      <c r="X331" s="16">
        <f t="shared" si="564"/>
        <v>0.4925373134328358</v>
      </c>
      <c r="Y331" s="16">
        <f t="shared" si="565"/>
        <v>0.625925925925926</v>
      </c>
      <c r="Z331" s="16">
        <f t="shared" si="566"/>
        <v>5.6298118831591602E-2</v>
      </c>
      <c r="AB331" s="15">
        <f t="shared" si="567"/>
        <v>44321</v>
      </c>
      <c r="AC331" s="16">
        <f t="shared" si="568"/>
        <v>8.3373123248411449</v>
      </c>
      <c r="AD331" s="16">
        <f t="shared" si="569"/>
        <v>10.536652548763621</v>
      </c>
      <c r="AE331" s="16">
        <f t="shared" si="570"/>
        <v>4.5010040035340078</v>
      </c>
      <c r="AF331" s="16">
        <f t="shared" si="571"/>
        <v>4.7366887597854692</v>
      </c>
      <c r="AG331" s="16">
        <f t="shared" si="572"/>
        <v>8.7487348361709252</v>
      </c>
      <c r="AH331" s="16">
        <f t="shared" si="573"/>
        <v>11.118061116718675</v>
      </c>
      <c r="AJ331" s="15">
        <f t="shared" si="473"/>
        <v>44330</v>
      </c>
      <c r="AK331" s="16">
        <f t="shared" ref="AK331" si="581">Y340</f>
        <v>0.64814814814814814</v>
      </c>
      <c r="AL331" s="16">
        <f t="shared" si="475"/>
        <v>5.9446832461816604E-2</v>
      </c>
      <c r="AM331" s="16">
        <f t="shared" si="476"/>
        <v>10.902988793632719</v>
      </c>
      <c r="AO331" s="15">
        <f t="shared" si="477"/>
        <v>44330</v>
      </c>
      <c r="AP331" s="16">
        <f t="shared" si="478"/>
        <v>0.35373134328358208</v>
      </c>
      <c r="AQ331" s="16">
        <f t="shared" si="479"/>
        <v>5.9446832461816604E-2</v>
      </c>
      <c r="AR331" s="16">
        <f t="shared" si="480"/>
        <v>5.9503816878853533</v>
      </c>
      <c r="AT331" s="15">
        <f t="shared" si="481"/>
        <v>44330</v>
      </c>
      <c r="AU331" s="16">
        <f t="shared" si="482"/>
        <v>0.46062499999999995</v>
      </c>
      <c r="AV331" s="16">
        <f t="shared" si="483"/>
        <v>5.9446832461816604E-2</v>
      </c>
      <c r="AW331" s="16">
        <f t="shared" si="484"/>
        <v>7.7485205001606232</v>
      </c>
      <c r="AY331" s="15">
        <f t="shared" si="485"/>
        <v>44330</v>
      </c>
      <c r="AZ331" s="16">
        <f t="shared" si="486"/>
        <v>0.57329842931937169</v>
      </c>
      <c r="BA331" s="16">
        <f t="shared" si="487"/>
        <v>5.9446832461816604E-2</v>
      </c>
      <c r="BB331" s="16">
        <f t="shared" si="488"/>
        <v>9.643885226140652</v>
      </c>
      <c r="BD331" s="15">
        <f t="shared" si="489"/>
        <v>44330</v>
      </c>
      <c r="BE331" s="16">
        <f t="shared" si="490"/>
        <v>0.26250000000000001</v>
      </c>
      <c r="BF331" s="16">
        <f t="shared" si="491"/>
        <v>5.9446832461816604E-2</v>
      </c>
      <c r="BG331" s="16">
        <f t="shared" si="492"/>
        <v>4.4157104614212512</v>
      </c>
      <c r="BI331" s="15">
        <f t="shared" si="493"/>
        <v>44330</v>
      </c>
      <c r="BJ331" s="16">
        <f t="shared" si="494"/>
        <v>0.30582524271844658</v>
      </c>
      <c r="BK331" s="16">
        <f t="shared" si="495"/>
        <v>5.9446832461816604E-2</v>
      </c>
      <c r="BL331" s="16">
        <f t="shared" si="496"/>
        <v>5.1445170424325246</v>
      </c>
    </row>
    <row r="332" spans="1:64" x14ac:dyDescent="0.25">
      <c r="A332" s="10">
        <v>44322</v>
      </c>
      <c r="B332" s="11">
        <v>-10</v>
      </c>
      <c r="C332" s="11">
        <v>31</v>
      </c>
      <c r="D332" s="11">
        <v>-19</v>
      </c>
      <c r="E332" s="11">
        <v>-65</v>
      </c>
      <c r="F332" s="11">
        <v>-27</v>
      </c>
      <c r="G332" s="11">
        <v>16</v>
      </c>
      <c r="H332" s="39">
        <v>0.103030143825513</v>
      </c>
      <c r="J332" s="15">
        <f t="shared" si="551"/>
        <v>44322</v>
      </c>
      <c r="K332" s="16">
        <f t="shared" si="552"/>
        <v>0.46875</v>
      </c>
      <c r="L332" s="16">
        <f t="shared" si="553"/>
        <v>0.5706806282722513</v>
      </c>
      <c r="M332" s="16">
        <f t="shared" si="554"/>
        <v>0.21359223300970873</v>
      </c>
      <c r="N332" s="16">
        <f t="shared" si="555"/>
        <v>0.25</v>
      </c>
      <c r="O332" s="16">
        <f t="shared" si="556"/>
        <v>0.43283582089552236</v>
      </c>
      <c r="P332" s="16">
        <f t="shared" si="557"/>
        <v>0.62962962962962965</v>
      </c>
      <c r="Q332" s="16">
        <f t="shared" si="558"/>
        <v>0.14036615730197724</v>
      </c>
      <c r="R332" s="19">
        <v>321</v>
      </c>
      <c r="S332" s="15">
        <f t="shared" si="559"/>
        <v>44322</v>
      </c>
      <c r="T332" s="16">
        <f t="shared" si="560"/>
        <v>0.46875</v>
      </c>
      <c r="U332" s="16">
        <f t="shared" si="561"/>
        <v>0.59319371727748693</v>
      </c>
      <c r="V332" s="16">
        <f t="shared" si="562"/>
        <v>0.24854368932038828</v>
      </c>
      <c r="W332" s="16">
        <f t="shared" si="563"/>
        <v>0.2680555555555556</v>
      </c>
      <c r="X332" s="16">
        <f t="shared" si="564"/>
        <v>0.4820895522388059</v>
      </c>
      <c r="Y332" s="16">
        <f t="shared" si="565"/>
        <v>0.62962962962962965</v>
      </c>
      <c r="Z332" s="16">
        <f t="shared" si="566"/>
        <v>6.6318892582897943E-2</v>
      </c>
      <c r="AB332" s="15">
        <f t="shared" si="567"/>
        <v>44322</v>
      </c>
      <c r="AC332" s="16">
        <f t="shared" si="568"/>
        <v>7.0681216429250124</v>
      </c>
      <c r="AD332" s="16">
        <f t="shared" si="569"/>
        <v>8.9445660832771114</v>
      </c>
      <c r="AE332" s="16">
        <f t="shared" si="570"/>
        <v>3.7477056633554486</v>
      </c>
      <c r="AF332" s="16">
        <f t="shared" si="571"/>
        <v>4.0419184506208223</v>
      </c>
      <c r="AG332" s="16">
        <f t="shared" si="572"/>
        <v>7.2692642090818822</v>
      </c>
      <c r="AH332" s="16">
        <f t="shared" si="573"/>
        <v>9.4939707993856963</v>
      </c>
      <c r="AJ332" s="15">
        <f t="shared" si="473"/>
        <v>44331</v>
      </c>
      <c r="AK332" s="16">
        <f t="shared" ref="AK332" si="582">Y341</f>
        <v>0.625925925925926</v>
      </c>
      <c r="AL332" s="16">
        <f t="shared" si="475"/>
        <v>7.1265883997407242E-2</v>
      </c>
      <c r="AM332" s="16">
        <f t="shared" si="476"/>
        <v>8.7829672603050586</v>
      </c>
      <c r="AO332" s="15">
        <f t="shared" si="477"/>
        <v>44331</v>
      </c>
      <c r="AP332" s="16">
        <f t="shared" si="478"/>
        <v>0.36567164179104472</v>
      </c>
      <c r="AQ332" s="16">
        <f t="shared" si="479"/>
        <v>7.1265883997407242E-2</v>
      </c>
      <c r="AR332" s="16">
        <f t="shared" si="480"/>
        <v>5.1310896782582311</v>
      </c>
      <c r="AT332" s="15">
        <f t="shared" si="481"/>
        <v>44331</v>
      </c>
      <c r="AU332" s="16">
        <f t="shared" si="482"/>
        <v>0.46250000000000002</v>
      </c>
      <c r="AV332" s="16">
        <f t="shared" si="483"/>
        <v>7.1265883997407242E-2</v>
      </c>
      <c r="AW332" s="16">
        <f t="shared" si="484"/>
        <v>6.4897812818378346</v>
      </c>
      <c r="AY332" s="15">
        <f t="shared" si="485"/>
        <v>44331</v>
      </c>
      <c r="AZ332" s="16">
        <f t="shared" si="486"/>
        <v>0.57434554973821983</v>
      </c>
      <c r="BA332" s="16">
        <f t="shared" si="487"/>
        <v>7.1265883997407242E-2</v>
      </c>
      <c r="BB332" s="16">
        <f t="shared" si="488"/>
        <v>8.0591935091847784</v>
      </c>
      <c r="BD332" s="15">
        <f t="shared" si="489"/>
        <v>44331</v>
      </c>
      <c r="BE332" s="16">
        <f t="shared" si="490"/>
        <v>0.27500000000000002</v>
      </c>
      <c r="BF332" s="16">
        <f t="shared" si="491"/>
        <v>7.1265883997407242E-2</v>
      </c>
      <c r="BG332" s="16">
        <f t="shared" si="492"/>
        <v>3.8587888702819559</v>
      </c>
      <c r="BI332" s="15">
        <f t="shared" si="493"/>
        <v>44331</v>
      </c>
      <c r="BJ332" s="16">
        <f t="shared" si="494"/>
        <v>0.32427184466019415</v>
      </c>
      <c r="BK332" s="16">
        <f t="shared" si="495"/>
        <v>7.1265883997407242E-2</v>
      </c>
      <c r="BL332" s="16">
        <f t="shared" si="496"/>
        <v>4.5501694004383868</v>
      </c>
    </row>
    <row r="333" spans="1:64" x14ac:dyDescent="0.25">
      <c r="A333" s="10">
        <v>44323</v>
      </c>
      <c r="B333" s="11">
        <v>-24</v>
      </c>
      <c r="C333" s="11">
        <v>21</v>
      </c>
      <c r="D333" s="11">
        <v>-23</v>
      </c>
      <c r="E333" s="11">
        <v>-68</v>
      </c>
      <c r="F333" s="11">
        <v>-24</v>
      </c>
      <c r="G333" s="11">
        <v>18</v>
      </c>
      <c r="H333" s="39">
        <v>2.1139507949272201E-2</v>
      </c>
      <c r="J333" s="15">
        <f t="shared" si="551"/>
        <v>44323</v>
      </c>
      <c r="K333" s="16">
        <f t="shared" si="552"/>
        <v>0.38124999999999998</v>
      </c>
      <c r="L333" s="16">
        <f t="shared" si="553"/>
        <v>0.51832460732984298</v>
      </c>
      <c r="M333" s="16">
        <f t="shared" si="554"/>
        <v>0.17475728155339806</v>
      </c>
      <c r="N333" s="16">
        <f t="shared" si="555"/>
        <v>0.20833333333333334</v>
      </c>
      <c r="O333" s="16">
        <f t="shared" si="556"/>
        <v>0.47761194029850745</v>
      </c>
      <c r="P333" s="16">
        <f t="shared" si="557"/>
        <v>0.70370370370370372</v>
      </c>
      <c r="Q333" s="16">
        <f t="shared" si="558"/>
        <v>2.8800032572206938E-2</v>
      </c>
      <c r="R333" s="19">
        <v>322</v>
      </c>
      <c r="S333" s="15">
        <f t="shared" si="559"/>
        <v>44323</v>
      </c>
      <c r="T333" s="16">
        <f t="shared" si="560"/>
        <v>0.46437499999999998</v>
      </c>
      <c r="U333" s="16">
        <f t="shared" si="561"/>
        <v>0.59371727748691094</v>
      </c>
      <c r="V333" s="16">
        <f t="shared" si="562"/>
        <v>0.24660194174757274</v>
      </c>
      <c r="W333" s="16">
        <f t="shared" si="563"/>
        <v>0.26527777777777783</v>
      </c>
      <c r="X333" s="16">
        <f t="shared" si="564"/>
        <v>0.48059701492537316</v>
      </c>
      <c r="Y333" s="16">
        <f t="shared" si="565"/>
        <v>0.63333333333333341</v>
      </c>
      <c r="Z333" s="16">
        <f t="shared" si="566"/>
        <v>6.3427705762854711E-2</v>
      </c>
      <c r="AB333" s="15">
        <f t="shared" si="567"/>
        <v>44323</v>
      </c>
      <c r="AC333" s="16">
        <f t="shared" si="568"/>
        <v>7.321327398096634</v>
      </c>
      <c r="AD333" s="16">
        <f t="shared" si="569"/>
        <v>9.3605352794363679</v>
      </c>
      <c r="AE333" s="16">
        <f t="shared" si="570"/>
        <v>3.8879215128728606</v>
      </c>
      <c r="AF333" s="16">
        <f t="shared" si="571"/>
        <v>4.182364387726806</v>
      </c>
      <c r="AG333" s="16">
        <f t="shared" si="572"/>
        <v>7.5770833761864695</v>
      </c>
      <c r="AH333" s="16">
        <f t="shared" si="573"/>
        <v>9.9851212607509066</v>
      </c>
      <c r="AJ333" s="15">
        <f t="shared" ref="AJ333:AJ396" si="583">$S342</f>
        <v>44332</v>
      </c>
      <c r="AK333" s="16">
        <f t="shared" ref="AK333" si="584">Y342</f>
        <v>0.63703703703703707</v>
      </c>
      <c r="AL333" s="16">
        <f t="shared" ref="AL333:AL396" si="585">$Z342</f>
        <v>6.6386812489991176E-2</v>
      </c>
      <c r="AM333" s="16">
        <f t="shared" ref="AM333:AM396" si="586">AH342</f>
        <v>9.595837081846339</v>
      </c>
      <c r="AO333" s="15">
        <f t="shared" ref="AO333:AO396" si="587">$S342</f>
        <v>44332</v>
      </c>
      <c r="AP333" s="16">
        <f t="shared" ref="AP333:AP396" si="588">X342</f>
        <v>0.34477611940298503</v>
      </c>
      <c r="AQ333" s="16">
        <f t="shared" ref="AQ333:AQ396" si="589">$Z342</f>
        <v>6.6386812489991176E-2</v>
      </c>
      <c r="AR333" s="16">
        <f t="shared" ref="AR333:AR396" si="590">AG342</f>
        <v>5.1934428913116637</v>
      </c>
      <c r="AT333" s="15">
        <f t="shared" ref="AT333:AT396" si="591">$S342</f>
        <v>44332</v>
      </c>
      <c r="AU333" s="16">
        <f t="shared" ref="AU333:AU396" si="592">T342</f>
        <v>0.43312499999999998</v>
      </c>
      <c r="AV333" s="16">
        <f t="shared" ref="AV333:AV396" si="593">$Z342</f>
        <v>6.6386812489991176E-2</v>
      </c>
      <c r="AW333" s="16">
        <f t="shared" ref="AW333:AW396" si="594">AC342</f>
        <v>6.5242626322102781</v>
      </c>
      <c r="AY333" s="15">
        <f t="shared" ref="AY333:AY396" si="595">$S342</f>
        <v>44332</v>
      </c>
      <c r="AZ333" s="16">
        <f t="shared" ref="AZ333:AZ396" si="596">U342</f>
        <v>0.54659685863874341</v>
      </c>
      <c r="BA333" s="16">
        <f t="shared" ref="BA333:BA396" si="597">$Z342</f>
        <v>6.6386812489991176E-2</v>
      </c>
      <c r="BB333" s="16">
        <f t="shared" ref="BB333:BB396" si="598">AD342</f>
        <v>8.2335156356716368</v>
      </c>
      <c r="BD333" s="15">
        <f t="shared" ref="BD333:BD396" si="599">$S342</f>
        <v>44332</v>
      </c>
      <c r="BE333" s="16">
        <f t="shared" ref="BE333:BE396" si="600">W342</f>
        <v>0.26944444444444449</v>
      </c>
      <c r="BF333" s="16">
        <f t="shared" ref="BF333:BF396" si="601">$Z342</f>
        <v>6.6386812489991176E-2</v>
      </c>
      <c r="BG333" s="16">
        <f t="shared" ref="BG333:BG396" si="602">AF342</f>
        <v>4.0587043471181472</v>
      </c>
      <c r="BI333" s="15">
        <f t="shared" ref="BI333:BI396" si="603">$S342</f>
        <v>44332</v>
      </c>
      <c r="BJ333" s="16">
        <f t="shared" ref="BJ333:BJ396" si="604">V342</f>
        <v>0.33980582524271841</v>
      </c>
      <c r="BK333" s="16">
        <f t="shared" ref="BK333:BK396" si="605">$Z342</f>
        <v>6.6386812489991176E-2</v>
      </c>
      <c r="BL333" s="16">
        <f t="shared" ref="BL333:BL396" si="606">AE342</f>
        <v>5.1185741941435934</v>
      </c>
    </row>
    <row r="334" spans="1:64" x14ac:dyDescent="0.25">
      <c r="A334" s="10">
        <v>44324</v>
      </c>
      <c r="B334" s="11">
        <v>-3</v>
      </c>
      <c r="C334" s="11">
        <v>49</v>
      </c>
      <c r="D334" s="11">
        <v>-10</v>
      </c>
      <c r="E334" s="11">
        <v>-60</v>
      </c>
      <c r="F334" s="11">
        <v>-17</v>
      </c>
      <c r="G334" s="11">
        <v>12</v>
      </c>
      <c r="H334" s="39">
        <v>6.5560611502858704E-2</v>
      </c>
      <c r="J334" s="15">
        <f t="shared" si="551"/>
        <v>44324</v>
      </c>
      <c r="K334" s="16">
        <f t="shared" si="552"/>
        <v>0.51249999999999996</v>
      </c>
      <c r="L334" s="16">
        <f t="shared" si="553"/>
        <v>0.66492146596858637</v>
      </c>
      <c r="M334" s="16">
        <f t="shared" si="554"/>
        <v>0.30097087378640774</v>
      </c>
      <c r="N334" s="16">
        <f t="shared" si="555"/>
        <v>0.31944444444444442</v>
      </c>
      <c r="O334" s="16">
        <f t="shared" si="556"/>
        <v>0.58208955223880599</v>
      </c>
      <c r="P334" s="16">
        <f t="shared" si="557"/>
        <v>0.48148148148148145</v>
      </c>
      <c r="Q334" s="16">
        <f t="shared" si="558"/>
        <v>8.9318434055658397E-2</v>
      </c>
      <c r="R334" s="19">
        <v>323</v>
      </c>
      <c r="S334" s="15">
        <f t="shared" si="559"/>
        <v>44324</v>
      </c>
      <c r="T334" s="16">
        <f t="shared" si="560"/>
        <v>0.46687500000000004</v>
      </c>
      <c r="U334" s="16">
        <f t="shared" si="561"/>
        <v>0.6</v>
      </c>
      <c r="V334" s="16">
        <f t="shared" si="562"/>
        <v>0.25533980582524263</v>
      </c>
      <c r="W334" s="16">
        <f t="shared" si="563"/>
        <v>0.27361111111111114</v>
      </c>
      <c r="X334" s="16">
        <f t="shared" si="564"/>
        <v>0.49104477611940289</v>
      </c>
      <c r="Y334" s="16">
        <f t="shared" si="565"/>
        <v>0.61851851851851858</v>
      </c>
      <c r="Z334" s="16">
        <f t="shared" si="566"/>
        <v>6.9849632777594178E-2</v>
      </c>
      <c r="AB334" s="15">
        <f t="shared" si="567"/>
        <v>44324</v>
      </c>
      <c r="AC334" s="16">
        <f t="shared" si="568"/>
        <v>6.6840007804559365</v>
      </c>
      <c r="AD334" s="16">
        <f t="shared" si="569"/>
        <v>8.5898805210678688</v>
      </c>
      <c r="AE334" s="16">
        <f t="shared" si="570"/>
        <v>3.6555640405191729</v>
      </c>
      <c r="AF334" s="16">
        <f t="shared" si="571"/>
        <v>3.91714458946845</v>
      </c>
      <c r="AG334" s="16">
        <f t="shared" si="572"/>
        <v>7.0300265956003196</v>
      </c>
      <c r="AH334" s="16">
        <f t="shared" si="573"/>
        <v>8.8550002902366316</v>
      </c>
      <c r="AJ334" s="15">
        <f t="shared" si="583"/>
        <v>44333</v>
      </c>
      <c r="AK334" s="16">
        <f t="shared" ref="AK334" si="607">Y343</f>
        <v>0.61481481481481493</v>
      </c>
      <c r="AL334" s="16">
        <f t="shared" si="585"/>
        <v>6.6953566834091205E-2</v>
      </c>
      <c r="AM334" s="16">
        <f t="shared" si="586"/>
        <v>9.1827044306437973</v>
      </c>
      <c r="AO334" s="15">
        <f t="shared" si="587"/>
        <v>44333</v>
      </c>
      <c r="AP334" s="16">
        <f t="shared" si="588"/>
        <v>0.34925373134328364</v>
      </c>
      <c r="AQ334" s="16">
        <f t="shared" si="589"/>
        <v>6.6953566834091205E-2</v>
      </c>
      <c r="AR334" s="16">
        <f t="shared" si="590"/>
        <v>5.2163573631368019</v>
      </c>
      <c r="AT334" s="15">
        <f t="shared" si="591"/>
        <v>44333</v>
      </c>
      <c r="AU334" s="16">
        <f t="shared" si="592"/>
        <v>0.46437499999999998</v>
      </c>
      <c r="AV334" s="16">
        <f t="shared" si="593"/>
        <v>6.6953566834091205E-2</v>
      </c>
      <c r="AW334" s="16">
        <f t="shared" si="594"/>
        <v>6.9357768668352859</v>
      </c>
      <c r="AY334" s="15">
        <f t="shared" si="595"/>
        <v>44333</v>
      </c>
      <c r="AZ334" s="16">
        <f t="shared" si="596"/>
        <v>0.57068062827225119</v>
      </c>
      <c r="BA334" s="16">
        <f t="shared" si="597"/>
        <v>6.6953566834091205E-2</v>
      </c>
      <c r="BB334" s="16">
        <f t="shared" si="598"/>
        <v>8.5235283982163264</v>
      </c>
      <c r="BD334" s="15">
        <f t="shared" si="599"/>
        <v>44333</v>
      </c>
      <c r="BE334" s="16">
        <f t="shared" si="600"/>
        <v>0.28611111111111109</v>
      </c>
      <c r="BF334" s="16">
        <f t="shared" si="601"/>
        <v>6.6953566834091205E-2</v>
      </c>
      <c r="BG334" s="16">
        <f t="shared" si="602"/>
        <v>4.2732766100435731</v>
      </c>
      <c r="BI334" s="15">
        <f t="shared" si="603"/>
        <v>44333</v>
      </c>
      <c r="BJ334" s="16">
        <f t="shared" si="604"/>
        <v>0.36407766990291257</v>
      </c>
      <c r="BK334" s="16">
        <f t="shared" si="605"/>
        <v>6.6953566834091205E-2</v>
      </c>
      <c r="BL334" s="16">
        <f t="shared" si="606"/>
        <v>5.4377636191524399</v>
      </c>
    </row>
    <row r="335" spans="1:64" x14ac:dyDescent="0.25">
      <c r="A335" s="10">
        <v>44325</v>
      </c>
      <c r="B335" s="11">
        <v>-62</v>
      </c>
      <c r="C335" s="11">
        <v>-31</v>
      </c>
      <c r="D335" s="11">
        <v>-17</v>
      </c>
      <c r="E335" s="11">
        <v>-69</v>
      </c>
      <c r="F335" s="11">
        <v>-41</v>
      </c>
      <c r="G335" s="11">
        <v>21</v>
      </c>
      <c r="H335" s="39">
        <v>3.5122907003577501E-2</v>
      </c>
      <c r="J335" s="15">
        <f t="shared" si="551"/>
        <v>44325</v>
      </c>
      <c r="K335" s="16">
        <f t="shared" si="552"/>
        <v>0.14374999999999999</v>
      </c>
      <c r="L335" s="16">
        <f t="shared" si="553"/>
        <v>0.24607329842931938</v>
      </c>
      <c r="M335" s="16">
        <f t="shared" si="554"/>
        <v>0.23300970873786409</v>
      </c>
      <c r="N335" s="16">
        <f t="shared" si="555"/>
        <v>0.19444444444444445</v>
      </c>
      <c r="O335" s="16">
        <f t="shared" si="556"/>
        <v>0.22388059701492538</v>
      </c>
      <c r="P335" s="16">
        <f t="shared" si="557"/>
        <v>0.81481481481481477</v>
      </c>
      <c r="Q335" s="16">
        <f t="shared" si="558"/>
        <v>4.7850728983900165E-2</v>
      </c>
      <c r="R335" s="19">
        <v>324</v>
      </c>
      <c r="S335" s="15">
        <f t="shared" si="559"/>
        <v>44325</v>
      </c>
      <c r="T335" s="16">
        <f t="shared" si="560"/>
        <v>0.43187499999999995</v>
      </c>
      <c r="U335" s="16">
        <f t="shared" si="561"/>
        <v>0.56073298429319363</v>
      </c>
      <c r="V335" s="16">
        <f t="shared" si="562"/>
        <v>0.24951456310679604</v>
      </c>
      <c r="W335" s="16">
        <f t="shared" si="563"/>
        <v>0.26527777777777778</v>
      </c>
      <c r="X335" s="16">
        <f t="shared" si="564"/>
        <v>0.46268656716417916</v>
      </c>
      <c r="Y335" s="16">
        <f t="shared" si="565"/>
        <v>0.63703703703703707</v>
      </c>
      <c r="Z335" s="16">
        <f t="shared" si="566"/>
        <v>6.612909641159162E-2</v>
      </c>
      <c r="AB335" s="15">
        <f t="shared" si="567"/>
        <v>44325</v>
      </c>
      <c r="AC335" s="16">
        <f t="shared" si="568"/>
        <v>6.5307863472378784</v>
      </c>
      <c r="AD335" s="16">
        <f t="shared" si="569"/>
        <v>8.4793686095929175</v>
      </c>
      <c r="AE335" s="16">
        <f t="shared" si="570"/>
        <v>3.7731433914324466</v>
      </c>
      <c r="AF335" s="16">
        <f t="shared" si="571"/>
        <v>4.0115137235003537</v>
      </c>
      <c r="AG335" s="16">
        <f t="shared" si="572"/>
        <v>6.99671691087973</v>
      </c>
      <c r="AH335" s="16">
        <f t="shared" si="573"/>
        <v>9.633233653641339</v>
      </c>
      <c r="AJ335" s="15">
        <f t="shared" si="583"/>
        <v>44334</v>
      </c>
      <c r="AK335" s="16">
        <f t="shared" ref="AK335" si="608">Y344</f>
        <v>0.625925925925926</v>
      </c>
      <c r="AL335" s="16">
        <f t="shared" si="585"/>
        <v>5.8767400652688859E-2</v>
      </c>
      <c r="AM335" s="16">
        <f t="shared" si="586"/>
        <v>10.650903714886141</v>
      </c>
      <c r="AO335" s="15">
        <f t="shared" si="587"/>
        <v>44334</v>
      </c>
      <c r="AP335" s="16">
        <f t="shared" si="588"/>
        <v>0.34179104477611943</v>
      </c>
      <c r="AQ335" s="16">
        <f t="shared" si="589"/>
        <v>5.8767400652688859E-2</v>
      </c>
      <c r="AR335" s="16">
        <f t="shared" si="590"/>
        <v>5.8159973213053968</v>
      </c>
      <c r="AT335" s="15">
        <f t="shared" si="591"/>
        <v>44334</v>
      </c>
      <c r="AU335" s="16">
        <f t="shared" si="592"/>
        <v>0.47062499999999996</v>
      </c>
      <c r="AV335" s="16">
        <f t="shared" si="593"/>
        <v>5.8767400652688859E-2</v>
      </c>
      <c r="AW335" s="16">
        <f t="shared" si="594"/>
        <v>8.0082663989404619</v>
      </c>
      <c r="AY335" s="15">
        <f t="shared" si="595"/>
        <v>44334</v>
      </c>
      <c r="AZ335" s="16">
        <f t="shared" si="596"/>
        <v>0.56806282722513091</v>
      </c>
      <c r="BA335" s="16">
        <f t="shared" si="597"/>
        <v>5.8767400652688859E-2</v>
      </c>
      <c r="BB335" s="16">
        <f t="shared" si="598"/>
        <v>9.6662915309516855</v>
      </c>
      <c r="BD335" s="15">
        <f t="shared" si="599"/>
        <v>44334</v>
      </c>
      <c r="BE335" s="16">
        <f t="shared" si="600"/>
        <v>0.28611111111111109</v>
      </c>
      <c r="BF335" s="16">
        <f t="shared" si="601"/>
        <v>5.8767400652688859E-2</v>
      </c>
      <c r="BG335" s="16">
        <f t="shared" si="602"/>
        <v>4.8685343903843448</v>
      </c>
      <c r="BI335" s="15">
        <f t="shared" si="603"/>
        <v>44334</v>
      </c>
      <c r="BJ335" s="16">
        <f t="shared" si="604"/>
        <v>0.37087378640776691</v>
      </c>
      <c r="BK335" s="16">
        <f t="shared" si="605"/>
        <v>5.8767400652688859E-2</v>
      </c>
      <c r="BL335" s="16">
        <f t="shared" si="606"/>
        <v>6.31087613691823</v>
      </c>
    </row>
    <row r="336" spans="1:64" x14ac:dyDescent="0.25">
      <c r="A336" s="10">
        <v>44326</v>
      </c>
      <c r="B336" s="11">
        <v>7</v>
      </c>
      <c r="C336" s="11">
        <v>56</v>
      </c>
      <c r="D336" s="11">
        <v>-8</v>
      </c>
      <c r="E336" s="11">
        <v>-60</v>
      </c>
      <c r="F336" s="11">
        <v>-26</v>
      </c>
      <c r="G336" s="11">
        <v>16</v>
      </c>
      <c r="H336" s="39">
        <v>5.2577174902866597E-3</v>
      </c>
      <c r="J336" s="15">
        <f t="shared" si="551"/>
        <v>44326</v>
      </c>
      <c r="K336" s="16">
        <f t="shared" si="552"/>
        <v>0.57499999999999996</v>
      </c>
      <c r="L336" s="16">
        <f t="shared" si="553"/>
        <v>0.70157068062827221</v>
      </c>
      <c r="M336" s="16">
        <f t="shared" si="554"/>
        <v>0.32038834951456313</v>
      </c>
      <c r="N336" s="16">
        <f t="shared" si="555"/>
        <v>0.31944444444444442</v>
      </c>
      <c r="O336" s="16">
        <f t="shared" si="556"/>
        <v>0.44776119402985076</v>
      </c>
      <c r="P336" s="16">
        <f t="shared" si="557"/>
        <v>0.62962962962962965</v>
      </c>
      <c r="Q336" s="16">
        <f t="shared" si="558"/>
        <v>7.1630066006778152E-3</v>
      </c>
      <c r="R336" s="19">
        <v>325</v>
      </c>
      <c r="S336" s="15">
        <f t="shared" si="559"/>
        <v>44326</v>
      </c>
      <c r="T336" s="16">
        <f t="shared" si="560"/>
        <v>0.44187500000000002</v>
      </c>
      <c r="U336" s="16">
        <f t="shared" si="561"/>
        <v>0.5706806282722513</v>
      </c>
      <c r="V336" s="16">
        <f t="shared" si="562"/>
        <v>0.25436893203883487</v>
      </c>
      <c r="W336" s="16">
        <f t="shared" si="563"/>
        <v>0.26805555555555555</v>
      </c>
      <c r="X336" s="16">
        <f t="shared" si="564"/>
        <v>0.45074626865671641</v>
      </c>
      <c r="Y336" s="16">
        <f t="shared" si="565"/>
        <v>0.63703703703703707</v>
      </c>
      <c r="Z336" s="16">
        <f t="shared" si="566"/>
        <v>6.0554313636655234E-2</v>
      </c>
      <c r="AB336" s="15">
        <f t="shared" si="567"/>
        <v>44326</v>
      </c>
      <c r="AC336" s="16">
        <f t="shared" si="568"/>
        <v>7.297168004436279</v>
      </c>
      <c r="AD336" s="16">
        <f t="shared" si="569"/>
        <v>9.4242770497988477</v>
      </c>
      <c r="AE336" s="16">
        <f t="shared" si="570"/>
        <v>4.2006740191149357</v>
      </c>
      <c r="AF336" s="16">
        <f t="shared" si="571"/>
        <v>4.4266962906056948</v>
      </c>
      <c r="AG336" s="16">
        <f t="shared" si="572"/>
        <v>7.4436690235039995</v>
      </c>
      <c r="AH336" s="16">
        <f t="shared" si="573"/>
        <v>10.520093429833222</v>
      </c>
      <c r="AJ336" s="15">
        <f t="shared" si="583"/>
        <v>44335</v>
      </c>
      <c r="AK336" s="16">
        <f t="shared" ref="AK336" si="609">Y345</f>
        <v>0.60370370370370374</v>
      </c>
      <c r="AL336" s="16">
        <f t="shared" si="585"/>
        <v>6.9394163770566619E-2</v>
      </c>
      <c r="AM336" s="16">
        <f t="shared" si="586"/>
        <v>8.6996322298758404</v>
      </c>
      <c r="AO336" s="15">
        <f t="shared" si="587"/>
        <v>44335</v>
      </c>
      <c r="AP336" s="16">
        <f t="shared" si="588"/>
        <v>0.36865671641791048</v>
      </c>
      <c r="AQ336" s="16">
        <f t="shared" si="589"/>
        <v>6.9394163770566619E-2</v>
      </c>
      <c r="AR336" s="16">
        <f t="shared" si="590"/>
        <v>5.3125031902794602</v>
      </c>
      <c r="AT336" s="15">
        <f t="shared" si="591"/>
        <v>44335</v>
      </c>
      <c r="AU336" s="16">
        <f t="shared" si="592"/>
        <v>0.51749999999999996</v>
      </c>
      <c r="AV336" s="16">
        <f t="shared" si="593"/>
        <v>6.9394163770566619E-2</v>
      </c>
      <c r="AW336" s="16">
        <f t="shared" si="594"/>
        <v>7.4573994682171882</v>
      </c>
      <c r="AY336" s="15">
        <f t="shared" si="595"/>
        <v>44335</v>
      </c>
      <c r="AZ336" s="16">
        <f t="shared" si="596"/>
        <v>0.60890052356020941</v>
      </c>
      <c r="BA336" s="16">
        <f t="shared" si="597"/>
        <v>6.9394163770566619E-2</v>
      </c>
      <c r="BB336" s="16">
        <f t="shared" si="598"/>
        <v>8.7745206581547315</v>
      </c>
      <c r="BD336" s="15">
        <f t="shared" si="599"/>
        <v>44335</v>
      </c>
      <c r="BE336" s="16">
        <f t="shared" si="600"/>
        <v>0.30000000000000004</v>
      </c>
      <c r="BF336" s="16">
        <f t="shared" si="601"/>
        <v>6.9394163770566619E-2</v>
      </c>
      <c r="BG336" s="16">
        <f t="shared" si="602"/>
        <v>4.3231301265027184</v>
      </c>
      <c r="BI336" s="15">
        <f t="shared" si="603"/>
        <v>44335</v>
      </c>
      <c r="BJ336" s="16">
        <f t="shared" si="604"/>
        <v>0.38155339805825234</v>
      </c>
      <c r="BK336" s="16">
        <f t="shared" si="605"/>
        <v>6.9394163770566619E-2</v>
      </c>
      <c r="BL336" s="16">
        <f t="shared" si="606"/>
        <v>5.4983499667170479</v>
      </c>
    </row>
    <row r="337" spans="1:64" x14ac:dyDescent="0.25">
      <c r="A337" s="10">
        <v>44327</v>
      </c>
      <c r="B337" s="11">
        <v>12</v>
      </c>
      <c r="C337" s="11">
        <v>71</v>
      </c>
      <c r="D337" s="11">
        <v>-1</v>
      </c>
      <c r="E337" s="11">
        <v>-59</v>
      </c>
      <c r="F337" s="11">
        <v>-29</v>
      </c>
      <c r="G337" s="11">
        <v>15</v>
      </c>
      <c r="H337" s="39">
        <v>2.7692263642987401E-2</v>
      </c>
      <c r="J337" s="15">
        <f t="shared" si="551"/>
        <v>44327</v>
      </c>
      <c r="K337" s="16">
        <f t="shared" si="552"/>
        <v>0.60624999999999996</v>
      </c>
      <c r="L337" s="16">
        <f t="shared" si="553"/>
        <v>0.78010471204188481</v>
      </c>
      <c r="M337" s="16">
        <f t="shared" si="554"/>
        <v>0.38834951456310679</v>
      </c>
      <c r="N337" s="16">
        <f t="shared" si="555"/>
        <v>0.33333333333333331</v>
      </c>
      <c r="O337" s="16">
        <f t="shared" si="556"/>
        <v>0.40298507462686567</v>
      </c>
      <c r="P337" s="16">
        <f t="shared" si="557"/>
        <v>0.59259259259259256</v>
      </c>
      <c r="Q337" s="16">
        <f t="shared" si="558"/>
        <v>3.7727372691455534E-2</v>
      </c>
      <c r="R337" s="19">
        <v>326</v>
      </c>
      <c r="S337" s="15">
        <f t="shared" si="559"/>
        <v>44327</v>
      </c>
      <c r="T337" s="16">
        <f t="shared" si="560"/>
        <v>0.45937499999999998</v>
      </c>
      <c r="U337" s="16">
        <f t="shared" si="561"/>
        <v>0.59109947643979055</v>
      </c>
      <c r="V337" s="16">
        <f t="shared" si="562"/>
        <v>0.2660194174757281</v>
      </c>
      <c r="W337" s="16">
        <f t="shared" si="563"/>
        <v>0.27361111111111114</v>
      </c>
      <c r="X337" s="16">
        <f t="shared" si="564"/>
        <v>0.43432835820895521</v>
      </c>
      <c r="Y337" s="16">
        <f t="shared" si="565"/>
        <v>0.63703703703703707</v>
      </c>
      <c r="Z337" s="16">
        <f t="shared" si="566"/>
        <v>5.7575031212184144E-2</v>
      </c>
      <c r="AB337" s="15">
        <f t="shared" si="567"/>
        <v>44327</v>
      </c>
      <c r="AC337" s="16">
        <f t="shared" si="568"/>
        <v>7.9787190788840787</v>
      </c>
      <c r="AD337" s="16">
        <f t="shared" si="569"/>
        <v>10.266594111975069</v>
      </c>
      <c r="AE337" s="16">
        <f t="shared" si="570"/>
        <v>4.6203955408266033</v>
      </c>
      <c r="AF337" s="16">
        <f t="shared" si="571"/>
        <v>4.7522529358735115</v>
      </c>
      <c r="AG337" s="16">
        <f t="shared" si="572"/>
        <v>7.5436929701054467</v>
      </c>
      <c r="AH337" s="16">
        <f t="shared" si="573"/>
        <v>11.064467072355248</v>
      </c>
      <c r="AJ337" s="15">
        <f t="shared" si="583"/>
        <v>44336</v>
      </c>
      <c r="AK337" s="16">
        <f t="shared" ref="AK337" si="610">Y346</f>
        <v>0.60370370370370374</v>
      </c>
      <c r="AL337" s="16">
        <f t="shared" si="585"/>
        <v>6.9706581117679745E-2</v>
      </c>
      <c r="AM337" s="16">
        <f t="shared" si="586"/>
        <v>8.660641420420859</v>
      </c>
      <c r="AO337" s="15">
        <f t="shared" si="587"/>
        <v>44336</v>
      </c>
      <c r="AP337" s="16">
        <f t="shared" si="588"/>
        <v>0.37313432835820892</v>
      </c>
      <c r="AQ337" s="16">
        <f t="shared" si="589"/>
        <v>6.9706581117679745E-2</v>
      </c>
      <c r="AR337" s="16">
        <f t="shared" si="590"/>
        <v>5.3529282655288704</v>
      </c>
      <c r="AT337" s="15">
        <f t="shared" si="591"/>
        <v>44336</v>
      </c>
      <c r="AU337" s="16">
        <f t="shared" si="592"/>
        <v>0.51999999999999991</v>
      </c>
      <c r="AV337" s="16">
        <f t="shared" si="593"/>
        <v>6.9706581117679745E-2</v>
      </c>
      <c r="AW337" s="16">
        <f t="shared" si="594"/>
        <v>7.4598408308410331</v>
      </c>
      <c r="AY337" s="15">
        <f t="shared" si="595"/>
        <v>44336</v>
      </c>
      <c r="AZ337" s="16">
        <f t="shared" si="596"/>
        <v>0.60052356020942399</v>
      </c>
      <c r="BA337" s="16">
        <f t="shared" si="597"/>
        <v>6.9706581117679745E-2</v>
      </c>
      <c r="BB337" s="16">
        <f t="shared" si="598"/>
        <v>8.6150195660236246</v>
      </c>
      <c r="BD337" s="15">
        <f t="shared" si="599"/>
        <v>44336</v>
      </c>
      <c r="BE337" s="16">
        <f t="shared" si="600"/>
        <v>0.29722222222222222</v>
      </c>
      <c r="BF337" s="16">
        <f t="shared" si="601"/>
        <v>6.9706581117679745E-2</v>
      </c>
      <c r="BG337" s="16">
        <f t="shared" si="602"/>
        <v>4.263904748397386</v>
      </c>
      <c r="BI337" s="15">
        <f t="shared" si="603"/>
        <v>44336</v>
      </c>
      <c r="BJ337" s="16">
        <f t="shared" si="604"/>
        <v>0.39029126213592225</v>
      </c>
      <c r="BK337" s="16">
        <f t="shared" si="605"/>
        <v>6.9706581117679745E-2</v>
      </c>
      <c r="BL337" s="16">
        <f t="shared" si="606"/>
        <v>5.5990590253885273</v>
      </c>
    </row>
    <row r="338" spans="1:64" x14ac:dyDescent="0.25">
      <c r="A338" s="10">
        <v>44328</v>
      </c>
      <c r="B338" s="11">
        <v>-1</v>
      </c>
      <c r="C338" s="11">
        <v>42</v>
      </c>
      <c r="D338" s="11">
        <v>-16</v>
      </c>
      <c r="E338" s="11">
        <v>-65</v>
      </c>
      <c r="F338" s="11">
        <v>-36</v>
      </c>
      <c r="G338" s="11">
        <v>19</v>
      </c>
      <c r="H338" s="39">
        <v>3.6083543645224897E-2</v>
      </c>
      <c r="J338" s="15">
        <f t="shared" si="551"/>
        <v>44328</v>
      </c>
      <c r="K338" s="16">
        <f t="shared" si="552"/>
        <v>0.52500000000000002</v>
      </c>
      <c r="L338" s="16">
        <f t="shared" si="553"/>
        <v>0.62827225130890052</v>
      </c>
      <c r="M338" s="16">
        <f t="shared" si="554"/>
        <v>0.24271844660194175</v>
      </c>
      <c r="N338" s="16">
        <f t="shared" si="555"/>
        <v>0.25</v>
      </c>
      <c r="O338" s="16">
        <f t="shared" si="556"/>
        <v>0.29850746268656714</v>
      </c>
      <c r="P338" s="16">
        <f t="shared" si="557"/>
        <v>0.7407407407407407</v>
      </c>
      <c r="Q338" s="16">
        <f t="shared" si="558"/>
        <v>4.9159480665154555E-2</v>
      </c>
      <c r="R338" s="19">
        <v>327</v>
      </c>
      <c r="S338" s="15">
        <f t="shared" si="559"/>
        <v>44328</v>
      </c>
      <c r="T338" s="16">
        <f t="shared" si="560"/>
        <v>0.47375000000000006</v>
      </c>
      <c r="U338" s="16">
        <f t="shared" si="561"/>
        <v>0.60157068062827235</v>
      </c>
      <c r="V338" s="16">
        <f t="shared" si="562"/>
        <v>0.26116504854368927</v>
      </c>
      <c r="W338" s="16">
        <f t="shared" si="563"/>
        <v>0.27361111111111114</v>
      </c>
      <c r="X338" s="16">
        <f t="shared" si="564"/>
        <v>0.42388059701492536</v>
      </c>
      <c r="Y338" s="16">
        <f t="shared" si="565"/>
        <v>0.64444444444444449</v>
      </c>
      <c r="Z338" s="16">
        <f t="shared" si="566"/>
        <v>5.8402550280485951E-2</v>
      </c>
      <c r="AB338" s="15">
        <f t="shared" si="567"/>
        <v>44328</v>
      </c>
      <c r="AC338" s="16">
        <f t="shared" si="568"/>
        <v>8.1118032983962713</v>
      </c>
      <c r="AD338" s="16">
        <f t="shared" si="569"/>
        <v>10.300418008103239</v>
      </c>
      <c r="AE338" s="16">
        <f t="shared" si="570"/>
        <v>4.4718089756253736</v>
      </c>
      <c r="AF338" s="16">
        <f t="shared" si="571"/>
        <v>4.6849171790796413</v>
      </c>
      <c r="AG338" s="16">
        <f t="shared" si="572"/>
        <v>7.2579124538086583</v>
      </c>
      <c r="AH338" s="16">
        <f t="shared" si="573"/>
        <v>11.034525741588595</v>
      </c>
      <c r="AJ338" s="15">
        <f t="shared" si="583"/>
        <v>44337</v>
      </c>
      <c r="AK338" s="16">
        <f t="shared" ref="AK338" si="611">Y347</f>
        <v>0.59999999999999987</v>
      </c>
      <c r="AL338" s="16">
        <f t="shared" si="585"/>
        <v>9.0996110430295638E-2</v>
      </c>
      <c r="AM338" s="16">
        <f t="shared" si="586"/>
        <v>6.5936884242937914</v>
      </c>
      <c r="AO338" s="15">
        <f t="shared" si="587"/>
        <v>44337</v>
      </c>
      <c r="AP338" s="16">
        <f t="shared" si="588"/>
        <v>0.38955223880597012</v>
      </c>
      <c r="AQ338" s="16">
        <f t="shared" si="589"/>
        <v>9.0996110430295638E-2</v>
      </c>
      <c r="AR338" s="16">
        <f t="shared" si="590"/>
        <v>4.2809768127877605</v>
      </c>
      <c r="AT338" s="15">
        <f t="shared" si="591"/>
        <v>44337</v>
      </c>
      <c r="AU338" s="16">
        <f t="shared" si="592"/>
        <v>0.51749999999999985</v>
      </c>
      <c r="AV338" s="16">
        <f t="shared" si="593"/>
        <v>9.0996110430295638E-2</v>
      </c>
      <c r="AW338" s="16">
        <f t="shared" si="594"/>
        <v>5.6870562659533945</v>
      </c>
      <c r="AY338" s="15">
        <f t="shared" si="595"/>
        <v>44337</v>
      </c>
      <c r="AZ338" s="16">
        <f t="shared" si="596"/>
        <v>0.58429319371727739</v>
      </c>
      <c r="BA338" s="16">
        <f t="shared" si="597"/>
        <v>9.0996110430295638E-2</v>
      </c>
      <c r="BB338" s="16">
        <f t="shared" si="598"/>
        <v>6.4210787796787709</v>
      </c>
      <c r="BD338" s="15">
        <f t="shared" si="599"/>
        <v>44337</v>
      </c>
      <c r="BE338" s="16">
        <f t="shared" si="600"/>
        <v>0.29305555555555551</v>
      </c>
      <c r="BF338" s="16">
        <f t="shared" si="601"/>
        <v>9.0996110430295638E-2</v>
      </c>
      <c r="BG338" s="16">
        <f t="shared" si="602"/>
        <v>3.2205283739027548</v>
      </c>
      <c r="BI338" s="15">
        <f t="shared" si="603"/>
        <v>44337</v>
      </c>
      <c r="BJ338" s="16">
        <f t="shared" si="604"/>
        <v>0.39514563106796108</v>
      </c>
      <c r="BK338" s="16">
        <f t="shared" si="605"/>
        <v>9.0996110430295638E-2</v>
      </c>
      <c r="BL338" s="16">
        <f t="shared" si="606"/>
        <v>4.3424452891384675</v>
      </c>
    </row>
    <row r="339" spans="1:64" x14ac:dyDescent="0.25">
      <c r="A339" s="10">
        <v>44329</v>
      </c>
      <c r="B339" s="11">
        <v>-8</v>
      </c>
      <c r="C339" s="11">
        <v>25</v>
      </c>
      <c r="D339" s="11">
        <v>27</v>
      </c>
      <c r="E339" s="11">
        <v>-65</v>
      </c>
      <c r="F339" s="11">
        <v>-55</v>
      </c>
      <c r="G339" s="11">
        <v>11</v>
      </c>
      <c r="H339" s="39">
        <v>4.8689977942772897E-2</v>
      </c>
      <c r="J339" s="15">
        <f t="shared" si="551"/>
        <v>44329</v>
      </c>
      <c r="K339" s="16">
        <f t="shared" si="552"/>
        <v>0.48125000000000001</v>
      </c>
      <c r="L339" s="16">
        <f t="shared" si="553"/>
        <v>0.53926701570680624</v>
      </c>
      <c r="M339" s="16">
        <f t="shared" si="554"/>
        <v>0.66019417475728159</v>
      </c>
      <c r="N339" s="16">
        <f t="shared" si="555"/>
        <v>0.25</v>
      </c>
      <c r="O339" s="16">
        <f t="shared" si="556"/>
        <v>1.4925373134328358E-2</v>
      </c>
      <c r="P339" s="16">
        <f t="shared" si="557"/>
        <v>0.44444444444444442</v>
      </c>
      <c r="Q339" s="16">
        <f t="shared" si="558"/>
        <v>6.6334228500345718E-2</v>
      </c>
      <c r="R339" s="19">
        <v>328</v>
      </c>
      <c r="S339" s="15">
        <f t="shared" si="559"/>
        <v>44329</v>
      </c>
      <c r="T339" s="16">
        <f t="shared" si="560"/>
        <v>0.47062500000000007</v>
      </c>
      <c r="U339" s="16">
        <f t="shared" si="561"/>
        <v>0.59057591623036654</v>
      </c>
      <c r="V339" s="16">
        <f t="shared" si="562"/>
        <v>0.29902912621359223</v>
      </c>
      <c r="W339" s="16">
        <f t="shared" si="563"/>
        <v>0.26805555555555555</v>
      </c>
      <c r="X339" s="16">
        <f t="shared" si="564"/>
        <v>0.37761194029850742</v>
      </c>
      <c r="Y339" s="16">
        <f t="shared" si="565"/>
        <v>0.62962962962962954</v>
      </c>
      <c r="Z339" s="16">
        <f t="shared" si="566"/>
        <v>5.8267938962126009E-2</v>
      </c>
      <c r="AB339" s="15">
        <f t="shared" si="567"/>
        <v>44329</v>
      </c>
      <c r="AC339" s="16">
        <f t="shared" si="568"/>
        <v>8.0769117353868474</v>
      </c>
      <c r="AD339" s="16">
        <f t="shared" si="569"/>
        <v>10.135520952856067</v>
      </c>
      <c r="AE339" s="16">
        <f t="shared" si="570"/>
        <v>5.1319667649126961</v>
      </c>
      <c r="AF339" s="16">
        <f t="shared" si="571"/>
        <v>4.60039535171805</v>
      </c>
      <c r="AG339" s="16">
        <f t="shared" si="572"/>
        <v>6.4806126151802639</v>
      </c>
      <c r="AH339" s="16">
        <f t="shared" si="573"/>
        <v>10.805764556712516</v>
      </c>
      <c r="AJ339" s="15">
        <f t="shared" si="583"/>
        <v>44338</v>
      </c>
      <c r="AK339" s="16">
        <f t="shared" ref="AK339" si="612">Y348</f>
        <v>0.562962962962963</v>
      </c>
      <c r="AL339" s="16">
        <f t="shared" si="585"/>
        <v>9.2660399252155801E-2</v>
      </c>
      <c r="AM339" s="16">
        <f t="shared" si="586"/>
        <v>6.0755508017074007</v>
      </c>
      <c r="AO339" s="15">
        <f t="shared" si="587"/>
        <v>44338</v>
      </c>
      <c r="AP339" s="16">
        <f t="shared" si="588"/>
        <v>0.42835820895522386</v>
      </c>
      <c r="AQ339" s="16">
        <f t="shared" si="589"/>
        <v>9.2660399252155801E-2</v>
      </c>
      <c r="AR339" s="16">
        <f t="shared" si="590"/>
        <v>4.6228832641821134</v>
      </c>
      <c r="AT339" s="15">
        <f t="shared" si="591"/>
        <v>44338</v>
      </c>
      <c r="AU339" s="16">
        <f t="shared" si="592"/>
        <v>0.52249999999999996</v>
      </c>
      <c r="AV339" s="16">
        <f t="shared" si="593"/>
        <v>9.2660399252155801E-2</v>
      </c>
      <c r="AW339" s="16">
        <f t="shared" si="594"/>
        <v>5.6388705878346803</v>
      </c>
      <c r="AY339" s="15">
        <f t="shared" si="595"/>
        <v>44338</v>
      </c>
      <c r="AZ339" s="16">
        <f t="shared" si="596"/>
        <v>0.58743455497382202</v>
      </c>
      <c r="BA339" s="16">
        <f t="shared" si="597"/>
        <v>9.2660399252155801E-2</v>
      </c>
      <c r="BB339" s="16">
        <f t="shared" si="598"/>
        <v>6.3396505919993107</v>
      </c>
      <c r="BD339" s="15">
        <f t="shared" si="599"/>
        <v>44338</v>
      </c>
      <c r="BE339" s="16">
        <f t="shared" si="600"/>
        <v>0.29722222222222217</v>
      </c>
      <c r="BF339" s="16">
        <f t="shared" si="601"/>
        <v>9.2660399252155801E-2</v>
      </c>
      <c r="BG339" s="16">
        <f t="shared" si="602"/>
        <v>3.2076509989277553</v>
      </c>
      <c r="BI339" s="15">
        <f t="shared" si="603"/>
        <v>44338</v>
      </c>
      <c r="BJ339" s="16">
        <f t="shared" si="604"/>
        <v>0.42038834951456305</v>
      </c>
      <c r="BK339" s="16">
        <f t="shared" si="605"/>
        <v>9.2660399252155801E-2</v>
      </c>
      <c r="BL339" s="16">
        <f t="shared" si="606"/>
        <v>4.5368717694660967</v>
      </c>
    </row>
    <row r="340" spans="1:64" x14ac:dyDescent="0.25">
      <c r="A340" s="10">
        <v>44330</v>
      </c>
      <c r="B340" s="11">
        <v>-20</v>
      </c>
      <c r="C340" s="11">
        <v>13</v>
      </c>
      <c r="D340" s="11">
        <v>-10</v>
      </c>
      <c r="E340" s="11">
        <v>-65</v>
      </c>
      <c r="F340" s="11">
        <v>-41</v>
      </c>
      <c r="G340" s="11">
        <v>21</v>
      </c>
      <c r="H340" s="39">
        <v>3.6631037046608202E-2</v>
      </c>
      <c r="J340" s="15">
        <f t="shared" si="551"/>
        <v>44330</v>
      </c>
      <c r="K340" s="16">
        <f t="shared" si="552"/>
        <v>0.40625</v>
      </c>
      <c r="L340" s="16">
        <f t="shared" si="553"/>
        <v>0.47643979057591623</v>
      </c>
      <c r="M340" s="16">
        <f t="shared" si="554"/>
        <v>0.30097087378640774</v>
      </c>
      <c r="N340" s="16">
        <f t="shared" si="555"/>
        <v>0.25</v>
      </c>
      <c r="O340" s="16">
        <f t="shared" si="556"/>
        <v>0.22388059701492538</v>
      </c>
      <c r="P340" s="16">
        <f t="shared" si="557"/>
        <v>0.81481481481481477</v>
      </c>
      <c r="Q340" s="16">
        <f t="shared" si="558"/>
        <v>4.9905374459406772E-2</v>
      </c>
      <c r="R340" s="19">
        <v>329</v>
      </c>
      <c r="S340" s="15">
        <f t="shared" si="559"/>
        <v>44330</v>
      </c>
      <c r="T340" s="16">
        <f t="shared" si="560"/>
        <v>0.46062499999999995</v>
      </c>
      <c r="U340" s="16">
        <f t="shared" si="561"/>
        <v>0.57329842931937169</v>
      </c>
      <c r="V340" s="16">
        <f t="shared" si="562"/>
        <v>0.30582524271844658</v>
      </c>
      <c r="W340" s="16">
        <f t="shared" si="563"/>
        <v>0.26250000000000001</v>
      </c>
      <c r="X340" s="16">
        <f t="shared" si="564"/>
        <v>0.35373134328358208</v>
      </c>
      <c r="Y340" s="16">
        <f t="shared" si="565"/>
        <v>0.64814814814814814</v>
      </c>
      <c r="Z340" s="16">
        <f t="shared" si="566"/>
        <v>5.9446832461816604E-2</v>
      </c>
      <c r="AB340" s="15">
        <f t="shared" si="567"/>
        <v>44330</v>
      </c>
      <c r="AC340" s="16">
        <f t="shared" si="568"/>
        <v>7.7485205001606232</v>
      </c>
      <c r="AD340" s="16">
        <f t="shared" si="569"/>
        <v>9.643885226140652</v>
      </c>
      <c r="AE340" s="16">
        <f t="shared" si="570"/>
        <v>5.1445170424325246</v>
      </c>
      <c r="AF340" s="16">
        <f t="shared" si="571"/>
        <v>4.4157104614212512</v>
      </c>
      <c r="AG340" s="16">
        <f t="shared" si="572"/>
        <v>5.9503816878853533</v>
      </c>
      <c r="AH340" s="16">
        <f t="shared" si="573"/>
        <v>10.902988793632719</v>
      </c>
      <c r="AJ340" s="15">
        <f t="shared" si="583"/>
        <v>44339</v>
      </c>
      <c r="AK340" s="16">
        <f t="shared" ref="AK340" si="613">Y349</f>
        <v>0.5888888888888888</v>
      </c>
      <c r="AL340" s="16">
        <f t="shared" si="585"/>
        <v>9.2510571248566445E-2</v>
      </c>
      <c r="AM340" s="16">
        <f t="shared" si="586"/>
        <v>6.3656388771679353</v>
      </c>
      <c r="AO340" s="15">
        <f t="shared" si="587"/>
        <v>44339</v>
      </c>
      <c r="AP340" s="16">
        <f t="shared" si="588"/>
        <v>0.4522388059701492</v>
      </c>
      <c r="AQ340" s="16">
        <f t="shared" si="589"/>
        <v>9.2510571248566445E-2</v>
      </c>
      <c r="AR340" s="16">
        <f t="shared" si="590"/>
        <v>4.8885094953638299</v>
      </c>
      <c r="AT340" s="15">
        <f t="shared" si="591"/>
        <v>44339</v>
      </c>
      <c r="AU340" s="16">
        <f t="shared" si="592"/>
        <v>0.49000000000000005</v>
      </c>
      <c r="AV340" s="16">
        <f t="shared" si="593"/>
        <v>9.2510571248566445E-2</v>
      </c>
      <c r="AW340" s="16">
        <f t="shared" si="594"/>
        <v>5.2966919713793592</v>
      </c>
      <c r="AY340" s="15">
        <f t="shared" si="595"/>
        <v>44339</v>
      </c>
      <c r="AZ340" s="16">
        <f t="shared" si="596"/>
        <v>0.55549738219895295</v>
      </c>
      <c r="BA340" s="16">
        <f t="shared" si="597"/>
        <v>9.2510571248566445E-2</v>
      </c>
      <c r="BB340" s="16">
        <f t="shared" si="598"/>
        <v>6.0046908661539691</v>
      </c>
      <c r="BD340" s="15">
        <f t="shared" si="599"/>
        <v>44339</v>
      </c>
      <c r="BE340" s="16">
        <f t="shared" si="600"/>
        <v>0.28611111111111109</v>
      </c>
      <c r="BF340" s="16">
        <f t="shared" si="601"/>
        <v>9.2510571248566445E-2</v>
      </c>
      <c r="BG340" s="16">
        <f t="shared" si="602"/>
        <v>3.0927396431523464</v>
      </c>
      <c r="BI340" s="15">
        <f t="shared" si="603"/>
        <v>44339</v>
      </c>
      <c r="BJ340" s="16">
        <f t="shared" si="604"/>
        <v>0.38834951456310673</v>
      </c>
      <c r="BK340" s="16">
        <f t="shared" si="605"/>
        <v>9.2510571248566445E-2</v>
      </c>
      <c r="BL340" s="16">
        <f t="shared" si="606"/>
        <v>4.197893379337712</v>
      </c>
    </row>
    <row r="341" spans="1:64" x14ac:dyDescent="0.25">
      <c r="A341" s="10">
        <v>44331</v>
      </c>
      <c r="B341" s="11">
        <v>-1</v>
      </c>
      <c r="C341" s="11">
        <v>40</v>
      </c>
      <c r="D341" s="11">
        <v>1</v>
      </c>
      <c r="E341" s="11">
        <v>-56</v>
      </c>
      <c r="F341" s="11">
        <v>-19</v>
      </c>
      <c r="G341" s="11">
        <v>10</v>
      </c>
      <c r="H341" s="39">
        <v>0.14389090711321101</v>
      </c>
      <c r="J341" s="15">
        <f t="shared" si="551"/>
        <v>44331</v>
      </c>
      <c r="K341" s="16">
        <f t="shared" si="552"/>
        <v>0.52500000000000002</v>
      </c>
      <c r="L341" s="16">
        <f t="shared" si="553"/>
        <v>0.61780104712041883</v>
      </c>
      <c r="M341" s="16">
        <f t="shared" si="554"/>
        <v>0.40776699029126212</v>
      </c>
      <c r="N341" s="16">
        <f t="shared" si="555"/>
        <v>0.375</v>
      </c>
      <c r="O341" s="16">
        <f t="shared" si="556"/>
        <v>0.55223880597014929</v>
      </c>
      <c r="P341" s="16">
        <f t="shared" si="557"/>
        <v>0.40740740740740738</v>
      </c>
      <c r="Q341" s="16">
        <f t="shared" si="558"/>
        <v>0.19603402414328919</v>
      </c>
      <c r="R341" s="19">
        <v>330</v>
      </c>
      <c r="S341" s="15">
        <f t="shared" si="559"/>
        <v>44331</v>
      </c>
      <c r="T341" s="16">
        <f t="shared" si="560"/>
        <v>0.46250000000000002</v>
      </c>
      <c r="U341" s="16">
        <f t="shared" si="561"/>
        <v>0.57434554973821983</v>
      </c>
      <c r="V341" s="16">
        <f t="shared" si="562"/>
        <v>0.32427184466019415</v>
      </c>
      <c r="W341" s="16">
        <f t="shared" si="563"/>
        <v>0.27500000000000002</v>
      </c>
      <c r="X341" s="16">
        <f t="shared" si="564"/>
        <v>0.36567164179104472</v>
      </c>
      <c r="Y341" s="16">
        <f t="shared" si="565"/>
        <v>0.625925925925926</v>
      </c>
      <c r="Z341" s="16">
        <f t="shared" si="566"/>
        <v>7.1265883997407242E-2</v>
      </c>
      <c r="AB341" s="15">
        <f t="shared" si="567"/>
        <v>44331</v>
      </c>
      <c r="AC341" s="16">
        <f t="shared" si="568"/>
        <v>6.4897812818378346</v>
      </c>
      <c r="AD341" s="16">
        <f t="shared" si="569"/>
        <v>8.0591935091847784</v>
      </c>
      <c r="AE341" s="16">
        <f t="shared" si="570"/>
        <v>4.5501694004383868</v>
      </c>
      <c r="AF341" s="16">
        <f t="shared" si="571"/>
        <v>3.8587888702819559</v>
      </c>
      <c r="AG341" s="16">
        <f t="shared" si="572"/>
        <v>5.1310896782582311</v>
      </c>
      <c r="AH341" s="16">
        <f t="shared" si="573"/>
        <v>8.7829672603050586</v>
      </c>
      <c r="AJ341" s="15">
        <f t="shared" si="583"/>
        <v>44340</v>
      </c>
      <c r="AK341" s="16">
        <f t="shared" ref="AK341" si="614">Y350</f>
        <v>0.55185185185185193</v>
      </c>
      <c r="AL341" s="16">
        <f t="shared" si="585"/>
        <v>9.2333846875037831E-2</v>
      </c>
      <c r="AM341" s="16">
        <f t="shared" si="586"/>
        <v>5.9767016162416962</v>
      </c>
      <c r="AO341" s="15">
        <f t="shared" si="587"/>
        <v>44340</v>
      </c>
      <c r="AP341" s="16">
        <f t="shared" si="588"/>
        <v>0.4835820895522388</v>
      </c>
      <c r="AQ341" s="16">
        <f t="shared" si="589"/>
        <v>9.2333846875037831E-2</v>
      </c>
      <c r="AR341" s="16">
        <f t="shared" si="590"/>
        <v>5.2373220213244869</v>
      </c>
      <c r="AT341" s="15">
        <f t="shared" si="591"/>
        <v>44340</v>
      </c>
      <c r="AU341" s="16">
        <f t="shared" si="592"/>
        <v>0.51687499999999997</v>
      </c>
      <c r="AV341" s="16">
        <f t="shared" si="593"/>
        <v>9.2333846875037831E-2</v>
      </c>
      <c r="AW341" s="16">
        <f t="shared" si="594"/>
        <v>5.5978930532324167</v>
      </c>
      <c r="AY341" s="15">
        <f t="shared" si="595"/>
        <v>44340</v>
      </c>
      <c r="AZ341" s="16">
        <f t="shared" si="596"/>
        <v>0.58324607329842926</v>
      </c>
      <c r="BA341" s="16">
        <f t="shared" si="597"/>
        <v>9.2333846875037831E-2</v>
      </c>
      <c r="BB341" s="16">
        <f t="shared" si="598"/>
        <v>6.3167093437337121</v>
      </c>
      <c r="BD341" s="15">
        <f t="shared" si="599"/>
        <v>44340</v>
      </c>
      <c r="BE341" s="16">
        <f t="shared" si="600"/>
        <v>0.3027777777777777</v>
      </c>
      <c r="BF341" s="16">
        <f t="shared" si="601"/>
        <v>9.2333846875037831E-2</v>
      </c>
      <c r="BG341" s="16">
        <f t="shared" si="602"/>
        <v>3.2791634706560973</v>
      </c>
      <c r="BI341" s="15">
        <f t="shared" si="603"/>
        <v>44340</v>
      </c>
      <c r="BJ341" s="16">
        <f t="shared" si="604"/>
        <v>0.4048543689320388</v>
      </c>
      <c r="BK341" s="16">
        <f t="shared" si="605"/>
        <v>9.2333846875037831E-2</v>
      </c>
      <c r="BL341" s="16">
        <f t="shared" si="606"/>
        <v>4.3846799698485208</v>
      </c>
    </row>
    <row r="342" spans="1:64" x14ac:dyDescent="0.25">
      <c r="A342" s="10">
        <v>44332</v>
      </c>
      <c r="B342" s="11">
        <v>-57</v>
      </c>
      <c r="C342" s="11">
        <v>-22</v>
      </c>
      <c r="D342" s="11">
        <v>-3</v>
      </c>
      <c r="E342" s="11">
        <v>-69</v>
      </c>
      <c r="F342" s="11">
        <v>-41</v>
      </c>
      <c r="G342" s="11">
        <v>19</v>
      </c>
      <c r="H342" s="39">
        <v>6.72172777610405E-2</v>
      </c>
      <c r="J342" s="15">
        <f t="shared" si="551"/>
        <v>44332</v>
      </c>
      <c r="K342" s="16">
        <f t="shared" si="552"/>
        <v>0.17499999999999999</v>
      </c>
      <c r="L342" s="16">
        <f t="shared" si="553"/>
        <v>0.29319371727748689</v>
      </c>
      <c r="M342" s="16">
        <f t="shared" si="554"/>
        <v>0.36893203883495146</v>
      </c>
      <c r="N342" s="16">
        <f t="shared" si="555"/>
        <v>0.19444444444444445</v>
      </c>
      <c r="O342" s="16">
        <f t="shared" si="556"/>
        <v>0.22388059701492538</v>
      </c>
      <c r="P342" s="16">
        <f t="shared" si="557"/>
        <v>0.7407407407407407</v>
      </c>
      <c r="Q342" s="16">
        <f t="shared" si="558"/>
        <v>9.1575442227816661E-2</v>
      </c>
      <c r="R342" s="19">
        <v>331</v>
      </c>
      <c r="S342" s="15">
        <f t="shared" si="559"/>
        <v>44332</v>
      </c>
      <c r="T342" s="16">
        <f t="shared" si="560"/>
        <v>0.43312499999999998</v>
      </c>
      <c r="U342" s="16">
        <f t="shared" si="561"/>
        <v>0.54659685863874341</v>
      </c>
      <c r="V342" s="16">
        <f t="shared" si="562"/>
        <v>0.33980582524271841</v>
      </c>
      <c r="W342" s="16">
        <f t="shared" si="563"/>
        <v>0.26944444444444449</v>
      </c>
      <c r="X342" s="16">
        <f t="shared" si="564"/>
        <v>0.34477611940298503</v>
      </c>
      <c r="Y342" s="16">
        <f t="shared" si="565"/>
        <v>0.63703703703703707</v>
      </c>
      <c r="Z342" s="16">
        <f t="shared" si="566"/>
        <v>6.6386812489991176E-2</v>
      </c>
      <c r="AB342" s="15">
        <f t="shared" si="567"/>
        <v>44332</v>
      </c>
      <c r="AC342" s="16">
        <f t="shared" si="568"/>
        <v>6.5242626322102781</v>
      </c>
      <c r="AD342" s="16">
        <f t="shared" si="569"/>
        <v>8.2335156356716368</v>
      </c>
      <c r="AE342" s="16">
        <f t="shared" si="570"/>
        <v>5.1185741941435934</v>
      </c>
      <c r="AF342" s="16">
        <f t="shared" si="571"/>
        <v>4.0587043471181472</v>
      </c>
      <c r="AG342" s="16">
        <f t="shared" si="572"/>
        <v>5.1934428913116637</v>
      </c>
      <c r="AH342" s="16">
        <f t="shared" si="573"/>
        <v>9.595837081846339</v>
      </c>
      <c r="AJ342" s="15">
        <f t="shared" si="583"/>
        <v>44341</v>
      </c>
      <c r="AK342" s="16">
        <f t="shared" ref="AK342" si="615">Y351</f>
        <v>0.56296296296296289</v>
      </c>
      <c r="AL342" s="16">
        <f t="shared" si="585"/>
        <v>7.5900357988552825E-2</v>
      </c>
      <c r="AM342" s="16">
        <f t="shared" si="586"/>
        <v>7.4171318539481472</v>
      </c>
      <c r="AO342" s="15">
        <f t="shared" si="587"/>
        <v>44341</v>
      </c>
      <c r="AP342" s="16">
        <f t="shared" si="588"/>
        <v>0.4791044776119403</v>
      </c>
      <c r="AQ342" s="16">
        <f t="shared" si="589"/>
        <v>7.5900357988552825E-2</v>
      </c>
      <c r="AR342" s="16">
        <f t="shared" si="590"/>
        <v>6.312282185601787</v>
      </c>
      <c r="AT342" s="15">
        <f t="shared" si="591"/>
        <v>44341</v>
      </c>
      <c r="AU342" s="16">
        <f t="shared" si="592"/>
        <v>0.52187499999999998</v>
      </c>
      <c r="AV342" s="16">
        <f t="shared" si="593"/>
        <v>7.5900357988552825E-2</v>
      </c>
      <c r="AW342" s="16">
        <f t="shared" si="594"/>
        <v>6.8757910216801399</v>
      </c>
      <c r="AY342" s="15">
        <f t="shared" si="595"/>
        <v>44341</v>
      </c>
      <c r="AZ342" s="16">
        <f t="shared" si="596"/>
        <v>0.58586387434554976</v>
      </c>
      <c r="BA342" s="16">
        <f t="shared" si="597"/>
        <v>7.5900357988552825E-2</v>
      </c>
      <c r="BB342" s="16">
        <f t="shared" si="598"/>
        <v>7.7188552184946069</v>
      </c>
      <c r="BD342" s="15">
        <f t="shared" si="599"/>
        <v>44341</v>
      </c>
      <c r="BE342" s="16">
        <f t="shared" si="600"/>
        <v>0.3</v>
      </c>
      <c r="BF342" s="16">
        <f t="shared" si="601"/>
        <v>7.5900357988552825E-2</v>
      </c>
      <c r="BG342" s="16">
        <f t="shared" si="602"/>
        <v>3.9525505274328947</v>
      </c>
      <c r="BI342" s="15">
        <f t="shared" si="603"/>
        <v>44341</v>
      </c>
      <c r="BJ342" s="16">
        <f t="shared" si="604"/>
        <v>0.40873786407766988</v>
      </c>
      <c r="BK342" s="16">
        <f t="shared" si="605"/>
        <v>7.5900357988552825E-2</v>
      </c>
      <c r="BL342" s="16">
        <f t="shared" si="606"/>
        <v>5.3851902008066297</v>
      </c>
    </row>
    <row r="343" spans="1:64" x14ac:dyDescent="0.25">
      <c r="A343" s="10">
        <v>44333</v>
      </c>
      <c r="B343" s="11">
        <v>26</v>
      </c>
      <c r="C343" s="11">
        <v>67</v>
      </c>
      <c r="D343" s="11">
        <v>2</v>
      </c>
      <c r="E343" s="11">
        <v>-56</v>
      </c>
      <c r="F343" s="11">
        <v>-21</v>
      </c>
      <c r="G343" s="11">
        <v>12</v>
      </c>
      <c r="H343" s="39">
        <v>2.5299540731300699E-2</v>
      </c>
      <c r="J343" s="15">
        <f t="shared" si="551"/>
        <v>44333</v>
      </c>
      <c r="K343" s="16">
        <f t="shared" si="552"/>
        <v>0.69374999999999998</v>
      </c>
      <c r="L343" s="16">
        <f t="shared" si="553"/>
        <v>0.75916230366492143</v>
      </c>
      <c r="M343" s="16">
        <f t="shared" si="554"/>
        <v>0.41747572815533979</v>
      </c>
      <c r="N343" s="16">
        <f t="shared" si="555"/>
        <v>0.375</v>
      </c>
      <c r="O343" s="16">
        <f t="shared" si="556"/>
        <v>0.52238805970149249</v>
      </c>
      <c r="P343" s="16">
        <f t="shared" si="557"/>
        <v>0.48148148148148145</v>
      </c>
      <c r="Q343" s="16">
        <f t="shared" si="558"/>
        <v>3.4467576013207143E-2</v>
      </c>
      <c r="R343" s="19">
        <v>332</v>
      </c>
      <c r="S343" s="15">
        <f t="shared" si="559"/>
        <v>44333</v>
      </c>
      <c r="T343" s="16">
        <f t="shared" si="560"/>
        <v>0.46437499999999998</v>
      </c>
      <c r="U343" s="16">
        <f t="shared" si="561"/>
        <v>0.57068062827225119</v>
      </c>
      <c r="V343" s="16">
        <f t="shared" si="562"/>
        <v>0.36407766990291257</v>
      </c>
      <c r="W343" s="16">
        <f t="shared" si="563"/>
        <v>0.28611111111111109</v>
      </c>
      <c r="X343" s="16">
        <f t="shared" si="564"/>
        <v>0.34925373134328364</v>
      </c>
      <c r="Y343" s="16">
        <f t="shared" si="565"/>
        <v>0.61481481481481493</v>
      </c>
      <c r="Z343" s="16">
        <f t="shared" si="566"/>
        <v>6.6953566834091205E-2</v>
      </c>
      <c r="AB343" s="15">
        <f t="shared" si="567"/>
        <v>44333</v>
      </c>
      <c r="AC343" s="16">
        <f t="shared" si="568"/>
        <v>6.9357768668352859</v>
      </c>
      <c r="AD343" s="16">
        <f t="shared" si="569"/>
        <v>8.5235283982163264</v>
      </c>
      <c r="AE343" s="16">
        <f t="shared" si="570"/>
        <v>5.4377636191524399</v>
      </c>
      <c r="AF343" s="16">
        <f t="shared" si="571"/>
        <v>4.2732766100435731</v>
      </c>
      <c r="AG343" s="16">
        <f t="shared" si="572"/>
        <v>5.2163573631368019</v>
      </c>
      <c r="AH343" s="16">
        <f t="shared" si="573"/>
        <v>9.1827044306437973</v>
      </c>
      <c r="AJ343" s="15">
        <f t="shared" si="583"/>
        <v>44342</v>
      </c>
      <c r="AK343" s="16">
        <f t="shared" ref="AK343" si="616">Y352</f>
        <v>0.54074074074074063</v>
      </c>
      <c r="AL343" s="16">
        <f t="shared" si="585"/>
        <v>7.3245045182084717E-2</v>
      </c>
      <c r="AM343" s="16">
        <f t="shared" si="586"/>
        <v>7.3826255331876354</v>
      </c>
      <c r="AO343" s="15">
        <f t="shared" si="587"/>
        <v>44342</v>
      </c>
      <c r="AP343" s="16">
        <f t="shared" si="588"/>
        <v>0.50447761194029839</v>
      </c>
      <c r="AQ343" s="16">
        <f t="shared" si="589"/>
        <v>7.3245045182084717E-2</v>
      </c>
      <c r="AR343" s="16">
        <f t="shared" si="590"/>
        <v>6.8875322649632347</v>
      </c>
      <c r="AT343" s="15">
        <f t="shared" si="591"/>
        <v>44342</v>
      </c>
      <c r="AU343" s="16">
        <f t="shared" si="592"/>
        <v>0.56812499999999999</v>
      </c>
      <c r="AV343" s="16">
        <f t="shared" si="593"/>
        <v>7.3245045182084717E-2</v>
      </c>
      <c r="AW343" s="16">
        <f t="shared" si="594"/>
        <v>7.7564973656260348</v>
      </c>
      <c r="AY343" s="15">
        <f t="shared" si="595"/>
        <v>44342</v>
      </c>
      <c r="AZ343" s="16">
        <f t="shared" si="596"/>
        <v>0.62565445026178002</v>
      </c>
      <c r="BA343" s="16">
        <f t="shared" si="597"/>
        <v>7.3245045182084717E-2</v>
      </c>
      <c r="BB343" s="16">
        <f t="shared" si="598"/>
        <v>8.5419354811840726</v>
      </c>
      <c r="BD343" s="15">
        <f t="shared" si="599"/>
        <v>44342</v>
      </c>
      <c r="BE343" s="16">
        <f t="shared" si="600"/>
        <v>0.3125</v>
      </c>
      <c r="BF343" s="16">
        <f t="shared" si="601"/>
        <v>7.3245045182084717E-2</v>
      </c>
      <c r="BG343" s="16">
        <f t="shared" si="602"/>
        <v>4.2665002011144306</v>
      </c>
      <c r="BI343" s="15">
        <f t="shared" si="603"/>
        <v>44342</v>
      </c>
      <c r="BJ343" s="16">
        <f t="shared" si="604"/>
        <v>0.41359223300970871</v>
      </c>
      <c r="BK343" s="16">
        <f t="shared" si="605"/>
        <v>7.3245045182084717E-2</v>
      </c>
      <c r="BL343" s="16">
        <f t="shared" si="606"/>
        <v>5.6466923050089237</v>
      </c>
    </row>
    <row r="344" spans="1:64" x14ac:dyDescent="0.25">
      <c r="A344" s="10">
        <v>44334</v>
      </c>
      <c r="B344" s="11">
        <v>7</v>
      </c>
      <c r="C344" s="11">
        <v>44</v>
      </c>
      <c r="D344" s="11">
        <v>-3</v>
      </c>
      <c r="E344" s="11">
        <v>-60</v>
      </c>
      <c r="F344" s="11">
        <v>-22</v>
      </c>
      <c r="G344" s="11">
        <v>15</v>
      </c>
      <c r="H344" s="39">
        <v>5.4733443680225601E-3</v>
      </c>
      <c r="J344" s="15">
        <f t="shared" si="551"/>
        <v>44334</v>
      </c>
      <c r="K344" s="16">
        <f t="shared" si="552"/>
        <v>0.57499999999999996</v>
      </c>
      <c r="L344" s="16">
        <f t="shared" si="553"/>
        <v>0.63874345549738221</v>
      </c>
      <c r="M344" s="16">
        <f t="shared" si="554"/>
        <v>0.36893203883495146</v>
      </c>
      <c r="N344" s="16">
        <f t="shared" si="555"/>
        <v>0.31944444444444442</v>
      </c>
      <c r="O344" s="16">
        <f t="shared" si="556"/>
        <v>0.5074626865671642</v>
      </c>
      <c r="P344" s="16">
        <f t="shared" si="557"/>
        <v>0.59259259259259256</v>
      </c>
      <c r="Q344" s="16">
        <f t="shared" si="558"/>
        <v>7.4567722416349885E-3</v>
      </c>
      <c r="R344" s="19">
        <v>333</v>
      </c>
      <c r="S344" s="15">
        <f t="shared" si="559"/>
        <v>44334</v>
      </c>
      <c r="T344" s="16">
        <f t="shared" si="560"/>
        <v>0.47062499999999996</v>
      </c>
      <c r="U344" s="16">
        <f t="shared" si="561"/>
        <v>0.56806282722513091</v>
      </c>
      <c r="V344" s="16">
        <f t="shared" si="562"/>
        <v>0.37087378640776691</v>
      </c>
      <c r="W344" s="16">
        <f t="shared" si="563"/>
        <v>0.28611111111111109</v>
      </c>
      <c r="X344" s="16">
        <f t="shared" si="564"/>
        <v>0.34179104477611943</v>
      </c>
      <c r="Y344" s="16">
        <f t="shared" si="565"/>
        <v>0.625925925925926</v>
      </c>
      <c r="Z344" s="16">
        <f t="shared" si="566"/>
        <v>5.8767400652688859E-2</v>
      </c>
      <c r="AB344" s="15">
        <f t="shared" si="567"/>
        <v>44334</v>
      </c>
      <c r="AC344" s="16">
        <f t="shared" si="568"/>
        <v>8.0082663989404619</v>
      </c>
      <c r="AD344" s="16">
        <f t="shared" si="569"/>
        <v>9.6662915309516855</v>
      </c>
      <c r="AE344" s="16">
        <f t="shared" si="570"/>
        <v>6.31087613691823</v>
      </c>
      <c r="AF344" s="16">
        <f t="shared" si="571"/>
        <v>4.8685343903843448</v>
      </c>
      <c r="AG344" s="16">
        <f t="shared" si="572"/>
        <v>5.8159973213053968</v>
      </c>
      <c r="AH344" s="16">
        <f t="shared" si="573"/>
        <v>10.650903714886141</v>
      </c>
      <c r="AJ344" s="15">
        <f t="shared" si="583"/>
        <v>44343</v>
      </c>
      <c r="AK344" s="16">
        <f t="shared" ref="AK344" si="617">Y353</f>
        <v>0.54074074074074063</v>
      </c>
      <c r="AL344" s="16">
        <f t="shared" si="585"/>
        <v>7.7849053192457912E-2</v>
      </c>
      <c r="AM344" s="16">
        <f t="shared" si="586"/>
        <v>6.9460156362329153</v>
      </c>
      <c r="AO344" s="15">
        <f t="shared" si="587"/>
        <v>44343</v>
      </c>
      <c r="AP344" s="16">
        <f t="shared" si="588"/>
        <v>0.5014925373134328</v>
      </c>
      <c r="AQ344" s="16">
        <f t="shared" si="589"/>
        <v>7.7849053192457912E-2</v>
      </c>
      <c r="AR344" s="16">
        <f t="shared" si="590"/>
        <v>6.4418578871299346</v>
      </c>
      <c r="AT344" s="15">
        <f t="shared" si="591"/>
        <v>44343</v>
      </c>
      <c r="AU344" s="16">
        <f t="shared" si="592"/>
        <v>0.5631250000000001</v>
      </c>
      <c r="AV344" s="16">
        <f t="shared" si="593"/>
        <v>7.7849053192457912E-2</v>
      </c>
      <c r="AW344" s="16">
        <f t="shared" si="594"/>
        <v>7.233549759530745</v>
      </c>
      <c r="AY344" s="15">
        <f t="shared" si="595"/>
        <v>44343</v>
      </c>
      <c r="AZ344" s="16">
        <f t="shared" si="596"/>
        <v>0.62041884816753923</v>
      </c>
      <c r="BA344" s="16">
        <f t="shared" si="597"/>
        <v>7.7849053192457912E-2</v>
      </c>
      <c r="BB344" s="16">
        <f t="shared" si="598"/>
        <v>7.9695105171509777</v>
      </c>
      <c r="BD344" s="15">
        <f t="shared" si="599"/>
        <v>44343</v>
      </c>
      <c r="BE344" s="16">
        <f t="shared" si="600"/>
        <v>0.31388888888888888</v>
      </c>
      <c r="BF344" s="16">
        <f t="shared" si="601"/>
        <v>7.7849053192457912E-2</v>
      </c>
      <c r="BG344" s="16">
        <f t="shared" si="602"/>
        <v>4.0320193504845188</v>
      </c>
      <c r="BI344" s="15">
        <f t="shared" si="603"/>
        <v>44343</v>
      </c>
      <c r="BJ344" s="16">
        <f t="shared" si="604"/>
        <v>0.42330097087378632</v>
      </c>
      <c r="BK344" s="16">
        <f t="shared" si="605"/>
        <v>7.7849053192457912E-2</v>
      </c>
      <c r="BL344" s="16">
        <f t="shared" si="606"/>
        <v>5.4374581772665174</v>
      </c>
    </row>
    <row r="345" spans="1:64" x14ac:dyDescent="0.25">
      <c r="A345" s="10">
        <v>44335</v>
      </c>
      <c r="B345" s="11">
        <v>13</v>
      </c>
      <c r="C345" s="11">
        <v>47</v>
      </c>
      <c r="D345" s="11">
        <v>-6</v>
      </c>
      <c r="E345" s="11">
        <v>-59</v>
      </c>
      <c r="F345" s="11">
        <v>-23</v>
      </c>
      <c r="G345" s="11">
        <v>15</v>
      </c>
      <c r="H345" s="39">
        <v>0.113124396356822</v>
      </c>
      <c r="J345" s="15">
        <f t="shared" si="551"/>
        <v>44335</v>
      </c>
      <c r="K345" s="16">
        <f t="shared" si="552"/>
        <v>0.61250000000000004</v>
      </c>
      <c r="L345" s="16">
        <f t="shared" si="553"/>
        <v>0.65445026178010468</v>
      </c>
      <c r="M345" s="16">
        <f t="shared" si="554"/>
        <v>0.33980582524271846</v>
      </c>
      <c r="N345" s="16">
        <f t="shared" si="555"/>
        <v>0.33333333333333331</v>
      </c>
      <c r="O345" s="16">
        <f t="shared" si="556"/>
        <v>0.4925373134328358</v>
      </c>
      <c r="P345" s="16">
        <f t="shared" si="557"/>
        <v>0.59259259259259256</v>
      </c>
      <c r="Q345" s="16">
        <f t="shared" si="558"/>
        <v>0.15411836016267771</v>
      </c>
      <c r="R345" s="19">
        <v>334</v>
      </c>
      <c r="S345" s="15">
        <f t="shared" si="559"/>
        <v>44335</v>
      </c>
      <c r="T345" s="16">
        <f t="shared" si="560"/>
        <v>0.51749999999999996</v>
      </c>
      <c r="U345" s="16">
        <f t="shared" si="561"/>
        <v>0.60890052356020941</v>
      </c>
      <c r="V345" s="16">
        <f t="shared" si="562"/>
        <v>0.38155339805825234</v>
      </c>
      <c r="W345" s="16">
        <f t="shared" si="563"/>
        <v>0.30000000000000004</v>
      </c>
      <c r="X345" s="16">
        <f t="shared" si="564"/>
        <v>0.36865671641791048</v>
      </c>
      <c r="Y345" s="16">
        <f t="shared" si="565"/>
        <v>0.60370370370370374</v>
      </c>
      <c r="Z345" s="16">
        <f t="shared" si="566"/>
        <v>6.9394163770566619E-2</v>
      </c>
      <c r="AB345" s="15">
        <f t="shared" si="567"/>
        <v>44335</v>
      </c>
      <c r="AC345" s="16">
        <f t="shared" si="568"/>
        <v>7.4573994682171882</v>
      </c>
      <c r="AD345" s="16">
        <f t="shared" si="569"/>
        <v>8.7745206581547315</v>
      </c>
      <c r="AE345" s="16">
        <f t="shared" si="570"/>
        <v>5.4983499667170479</v>
      </c>
      <c r="AF345" s="16">
        <f t="shared" si="571"/>
        <v>4.3231301265027184</v>
      </c>
      <c r="AG345" s="16">
        <f t="shared" si="572"/>
        <v>5.3125031902794602</v>
      </c>
      <c r="AH345" s="16">
        <f t="shared" si="573"/>
        <v>8.6996322298758404</v>
      </c>
      <c r="AJ345" s="15">
        <f t="shared" si="583"/>
        <v>44344</v>
      </c>
      <c r="AK345" s="16">
        <f t="shared" ref="AK345" si="618">Y354</f>
        <v>0.52962962962962978</v>
      </c>
      <c r="AL345" s="16">
        <f t="shared" si="585"/>
        <v>8.2351305342071496E-2</v>
      </c>
      <c r="AM345" s="16">
        <f t="shared" si="586"/>
        <v>6.4313446815402635</v>
      </c>
      <c r="AO345" s="15">
        <f t="shared" si="587"/>
        <v>44344</v>
      </c>
      <c r="AP345" s="16">
        <f t="shared" si="588"/>
        <v>0.50895522388059689</v>
      </c>
      <c r="AQ345" s="16">
        <f t="shared" si="589"/>
        <v>8.2351305342071496E-2</v>
      </c>
      <c r="AR345" s="16">
        <f t="shared" si="590"/>
        <v>6.1802933392068855</v>
      </c>
      <c r="AT345" s="15">
        <f t="shared" si="591"/>
        <v>44344</v>
      </c>
      <c r="AU345" s="16">
        <f t="shared" si="592"/>
        <v>0.57000000000000006</v>
      </c>
      <c r="AV345" s="16">
        <f t="shared" si="593"/>
        <v>8.2351305342071496E-2</v>
      </c>
      <c r="AW345" s="16">
        <f t="shared" si="594"/>
        <v>6.9215660593639603</v>
      </c>
      <c r="AY345" s="15">
        <f t="shared" si="595"/>
        <v>44344</v>
      </c>
      <c r="AZ345" s="16">
        <f t="shared" si="596"/>
        <v>0.62827225130890052</v>
      </c>
      <c r="BA345" s="16">
        <f t="shared" si="597"/>
        <v>8.2351305342071496E-2</v>
      </c>
      <c r="BB345" s="16">
        <f t="shared" si="598"/>
        <v>7.6291717380699469</v>
      </c>
      <c r="BD345" s="15">
        <f t="shared" si="599"/>
        <v>44344</v>
      </c>
      <c r="BE345" s="16">
        <f t="shared" si="600"/>
        <v>0.3125</v>
      </c>
      <c r="BF345" s="16">
        <f t="shared" si="601"/>
        <v>8.2351305342071496E-2</v>
      </c>
      <c r="BG345" s="16">
        <f t="shared" si="602"/>
        <v>3.7947182343004164</v>
      </c>
      <c r="BI345" s="15">
        <f t="shared" si="603"/>
        <v>44344</v>
      </c>
      <c r="BJ345" s="16">
        <f t="shared" si="604"/>
        <v>0.44563106796116497</v>
      </c>
      <c r="BK345" s="16">
        <f t="shared" si="605"/>
        <v>8.2351305342071496E-2</v>
      </c>
      <c r="BL345" s="16">
        <f t="shared" si="606"/>
        <v>5.4113418859616029</v>
      </c>
    </row>
    <row r="346" spans="1:64" x14ac:dyDescent="0.25">
      <c r="A346" s="10">
        <v>44336</v>
      </c>
      <c r="B346" s="11">
        <v>11</v>
      </c>
      <c r="C346" s="11">
        <v>40</v>
      </c>
      <c r="D346" s="11">
        <v>1</v>
      </c>
      <c r="E346" s="11">
        <v>-62</v>
      </c>
      <c r="F346" s="11">
        <v>-23</v>
      </c>
      <c r="G346" s="11">
        <v>16</v>
      </c>
      <c r="H346" s="39">
        <v>7.5508916303610599E-3</v>
      </c>
      <c r="J346" s="15">
        <f t="shared" si="551"/>
        <v>44336</v>
      </c>
      <c r="K346" s="16">
        <f t="shared" si="552"/>
        <v>0.6</v>
      </c>
      <c r="L346" s="16">
        <f t="shared" si="553"/>
        <v>0.61780104712041883</v>
      </c>
      <c r="M346" s="16">
        <f t="shared" si="554"/>
        <v>0.40776699029126212</v>
      </c>
      <c r="N346" s="16">
        <f t="shared" si="555"/>
        <v>0.29166666666666669</v>
      </c>
      <c r="O346" s="16">
        <f t="shared" si="556"/>
        <v>0.4925373134328358</v>
      </c>
      <c r="P346" s="16">
        <f t="shared" si="557"/>
        <v>0.62962962962962965</v>
      </c>
      <c r="Q346" s="16">
        <f t="shared" si="558"/>
        <v>1.0287180071809111E-2</v>
      </c>
      <c r="R346" s="19">
        <v>335</v>
      </c>
      <c r="S346" s="15">
        <f t="shared" si="559"/>
        <v>44336</v>
      </c>
      <c r="T346" s="16">
        <f t="shared" si="560"/>
        <v>0.51999999999999991</v>
      </c>
      <c r="U346" s="16">
        <f t="shared" si="561"/>
        <v>0.60052356020942399</v>
      </c>
      <c r="V346" s="16">
        <f t="shared" si="562"/>
        <v>0.39029126213592225</v>
      </c>
      <c r="W346" s="16">
        <f t="shared" si="563"/>
        <v>0.29722222222222222</v>
      </c>
      <c r="X346" s="16">
        <f t="shared" si="564"/>
        <v>0.37313432835820892</v>
      </c>
      <c r="Y346" s="16">
        <f t="shared" si="565"/>
        <v>0.60370370370370374</v>
      </c>
      <c r="Z346" s="16">
        <f t="shared" si="566"/>
        <v>6.9706581117679745E-2</v>
      </c>
      <c r="AB346" s="15">
        <f t="shared" si="567"/>
        <v>44336</v>
      </c>
      <c r="AC346" s="16">
        <f t="shared" si="568"/>
        <v>7.4598408308410331</v>
      </c>
      <c r="AD346" s="16">
        <f t="shared" si="569"/>
        <v>8.6150195660236246</v>
      </c>
      <c r="AE346" s="16">
        <f t="shared" si="570"/>
        <v>5.5990590253885273</v>
      </c>
      <c r="AF346" s="16">
        <f t="shared" si="571"/>
        <v>4.263904748397386</v>
      </c>
      <c r="AG346" s="16">
        <f t="shared" si="572"/>
        <v>5.3529282655288704</v>
      </c>
      <c r="AH346" s="16">
        <f t="shared" si="573"/>
        <v>8.660641420420859</v>
      </c>
      <c r="AJ346" s="15">
        <f t="shared" si="583"/>
        <v>44345</v>
      </c>
      <c r="AK346" s="16">
        <f t="shared" ref="AK346" si="619">Y355</f>
        <v>0.5</v>
      </c>
      <c r="AL346" s="16">
        <f t="shared" si="585"/>
        <v>7.1663934134818918E-2</v>
      </c>
      <c r="AM346" s="16">
        <f t="shared" si="586"/>
        <v>6.9770102079431897</v>
      </c>
      <c r="AO346" s="15">
        <f t="shared" si="587"/>
        <v>44345</v>
      </c>
      <c r="AP346" s="16">
        <f t="shared" si="588"/>
        <v>0.52537313432835819</v>
      </c>
      <c r="AQ346" s="16">
        <f t="shared" si="589"/>
        <v>7.1663934134818918E-2</v>
      </c>
      <c r="AR346" s="16">
        <f t="shared" si="590"/>
        <v>7.3310674423761277</v>
      </c>
      <c r="AT346" s="15">
        <f t="shared" si="591"/>
        <v>44345</v>
      </c>
      <c r="AU346" s="16">
        <f t="shared" si="592"/>
        <v>0.57374999999999998</v>
      </c>
      <c r="AV346" s="16">
        <f t="shared" si="593"/>
        <v>7.1663934134818918E-2</v>
      </c>
      <c r="AW346" s="16">
        <f t="shared" si="594"/>
        <v>8.0061192136148094</v>
      </c>
      <c r="AY346" s="15">
        <f t="shared" si="595"/>
        <v>44345</v>
      </c>
      <c r="AZ346" s="16">
        <f t="shared" si="596"/>
        <v>0.64031413612565435</v>
      </c>
      <c r="BA346" s="16">
        <f t="shared" si="597"/>
        <v>7.1663934134818918E-2</v>
      </c>
      <c r="BB346" s="16">
        <f t="shared" si="598"/>
        <v>8.9349565280780308</v>
      </c>
      <c r="BD346" s="15">
        <f t="shared" si="599"/>
        <v>44345</v>
      </c>
      <c r="BE346" s="16">
        <f t="shared" si="600"/>
        <v>0.31805555555555559</v>
      </c>
      <c r="BF346" s="16">
        <f t="shared" si="601"/>
        <v>7.1663934134818918E-2</v>
      </c>
      <c r="BG346" s="16">
        <f t="shared" si="602"/>
        <v>4.4381537156083075</v>
      </c>
      <c r="BI346" s="15">
        <f t="shared" si="603"/>
        <v>44345</v>
      </c>
      <c r="BJ346" s="16">
        <f t="shared" si="604"/>
        <v>0.48640776699029126</v>
      </c>
      <c r="BK346" s="16">
        <f t="shared" si="605"/>
        <v>7.1663934134818918E-2</v>
      </c>
      <c r="BL346" s="16">
        <f t="shared" si="606"/>
        <v>6.7873439110282296</v>
      </c>
    </row>
    <row r="347" spans="1:64" x14ac:dyDescent="0.25">
      <c r="A347" s="10">
        <v>44337</v>
      </c>
      <c r="B347" s="11">
        <v>8</v>
      </c>
      <c r="C347" s="11">
        <v>40</v>
      </c>
      <c r="D347" s="11">
        <v>4</v>
      </c>
      <c r="E347" s="11">
        <v>-62</v>
      </c>
      <c r="F347" s="11">
        <v>-18</v>
      </c>
      <c r="G347" s="11">
        <v>14</v>
      </c>
      <c r="H347" s="39">
        <v>0.183959508484447</v>
      </c>
      <c r="J347" s="15">
        <f t="shared" si="551"/>
        <v>44337</v>
      </c>
      <c r="K347" s="16">
        <f t="shared" si="552"/>
        <v>0.58125000000000004</v>
      </c>
      <c r="L347" s="16">
        <f t="shared" si="553"/>
        <v>0.61780104712041883</v>
      </c>
      <c r="M347" s="16">
        <f t="shared" si="554"/>
        <v>0.43689320388349512</v>
      </c>
      <c r="N347" s="16">
        <f t="shared" si="555"/>
        <v>0.29166666666666669</v>
      </c>
      <c r="O347" s="16">
        <f t="shared" si="556"/>
        <v>0.56716417910447758</v>
      </c>
      <c r="P347" s="16">
        <f t="shared" si="557"/>
        <v>0.55555555555555558</v>
      </c>
      <c r="Q347" s="16">
        <f t="shared" si="558"/>
        <v>0.2506226658176145</v>
      </c>
      <c r="R347" s="19">
        <v>336</v>
      </c>
      <c r="S347" s="15">
        <f t="shared" si="559"/>
        <v>44337</v>
      </c>
      <c r="T347" s="16">
        <f t="shared" si="560"/>
        <v>0.51749999999999985</v>
      </c>
      <c r="U347" s="16">
        <f t="shared" si="561"/>
        <v>0.58429319371727739</v>
      </c>
      <c r="V347" s="16">
        <f t="shared" si="562"/>
        <v>0.39514563106796108</v>
      </c>
      <c r="W347" s="16">
        <f t="shared" si="563"/>
        <v>0.29305555555555551</v>
      </c>
      <c r="X347" s="16">
        <f t="shared" si="564"/>
        <v>0.38955223880597012</v>
      </c>
      <c r="Y347" s="16">
        <f t="shared" si="565"/>
        <v>0.59999999999999987</v>
      </c>
      <c r="Z347" s="16">
        <f t="shared" si="566"/>
        <v>9.0996110430295638E-2</v>
      </c>
      <c r="AB347" s="15">
        <f t="shared" si="567"/>
        <v>44337</v>
      </c>
      <c r="AC347" s="16">
        <f t="shared" si="568"/>
        <v>5.6870562659533945</v>
      </c>
      <c r="AD347" s="16">
        <f t="shared" si="569"/>
        <v>6.4210787796787709</v>
      </c>
      <c r="AE347" s="16">
        <f t="shared" si="570"/>
        <v>4.3424452891384675</v>
      </c>
      <c r="AF347" s="16">
        <f t="shared" si="571"/>
        <v>3.2205283739027548</v>
      </c>
      <c r="AG347" s="16">
        <f t="shared" si="572"/>
        <v>4.2809768127877605</v>
      </c>
      <c r="AH347" s="16">
        <f t="shared" si="573"/>
        <v>6.5936884242937914</v>
      </c>
      <c r="AJ347" s="15">
        <f t="shared" si="583"/>
        <v>44346</v>
      </c>
      <c r="AK347" s="16">
        <f t="shared" ref="AK347" si="620">Y356</f>
        <v>0.51851851851851849</v>
      </c>
      <c r="AL347" s="16">
        <f t="shared" si="585"/>
        <v>7.9470369444727462E-2</v>
      </c>
      <c r="AM347" s="16">
        <f t="shared" si="586"/>
        <v>6.5246773374968887</v>
      </c>
      <c r="AO347" s="15">
        <f t="shared" si="587"/>
        <v>44346</v>
      </c>
      <c r="AP347" s="16">
        <f t="shared" si="588"/>
        <v>0.48805970149253736</v>
      </c>
      <c r="AQ347" s="16">
        <f t="shared" si="589"/>
        <v>7.9470369444727462E-2</v>
      </c>
      <c r="AR347" s="16">
        <f t="shared" si="590"/>
        <v>6.1414047135138636</v>
      </c>
      <c r="AT347" s="15">
        <f t="shared" si="591"/>
        <v>44346</v>
      </c>
      <c r="AU347" s="16">
        <f t="shared" si="592"/>
        <v>0.52625</v>
      </c>
      <c r="AV347" s="16">
        <f t="shared" si="593"/>
        <v>7.9470369444727462E-2</v>
      </c>
      <c r="AW347" s="16">
        <f t="shared" si="594"/>
        <v>6.6219649370827804</v>
      </c>
      <c r="AY347" s="15">
        <f t="shared" si="595"/>
        <v>44346</v>
      </c>
      <c r="AZ347" s="16">
        <f t="shared" si="596"/>
        <v>0.59947643979057585</v>
      </c>
      <c r="BA347" s="16">
        <f t="shared" si="597"/>
        <v>7.9470369444727462E-2</v>
      </c>
      <c r="BB347" s="16">
        <f t="shared" si="598"/>
        <v>7.5433956577679995</v>
      </c>
      <c r="BD347" s="15">
        <f t="shared" si="599"/>
        <v>44346</v>
      </c>
      <c r="BE347" s="16">
        <f t="shared" si="600"/>
        <v>0.30694444444444441</v>
      </c>
      <c r="BF347" s="16">
        <f t="shared" si="601"/>
        <v>7.9470369444727462E-2</v>
      </c>
      <c r="BG347" s="16">
        <f t="shared" si="602"/>
        <v>3.8623759596075331</v>
      </c>
      <c r="BI347" s="15">
        <f t="shared" si="603"/>
        <v>44346</v>
      </c>
      <c r="BJ347" s="16">
        <f t="shared" si="604"/>
        <v>0.47864077669902916</v>
      </c>
      <c r="BK347" s="16">
        <f t="shared" si="605"/>
        <v>7.9470369444727462E-2</v>
      </c>
      <c r="BL347" s="16">
        <f t="shared" si="606"/>
        <v>6.0228834978794108</v>
      </c>
    </row>
    <row r="348" spans="1:64" x14ac:dyDescent="0.25">
      <c r="A348" s="10">
        <v>44338</v>
      </c>
      <c r="B348" s="11">
        <v>7</v>
      </c>
      <c r="C348" s="11">
        <v>48</v>
      </c>
      <c r="D348" s="11">
        <v>10</v>
      </c>
      <c r="E348" s="11">
        <v>-62</v>
      </c>
      <c r="F348" s="11">
        <v>-10</v>
      </c>
      <c r="G348" s="11">
        <v>9</v>
      </c>
      <c r="H348" s="39">
        <v>4.82995877387132E-2</v>
      </c>
      <c r="J348" s="15">
        <f t="shared" si="551"/>
        <v>44338</v>
      </c>
      <c r="K348" s="16">
        <f t="shared" si="552"/>
        <v>0.57499999999999996</v>
      </c>
      <c r="L348" s="16">
        <f t="shared" si="553"/>
        <v>0.65968586387434558</v>
      </c>
      <c r="M348" s="16">
        <f t="shared" si="554"/>
        <v>0.49514563106796117</v>
      </c>
      <c r="N348" s="16">
        <f t="shared" si="555"/>
        <v>0.29166666666666669</v>
      </c>
      <c r="O348" s="16">
        <f t="shared" si="556"/>
        <v>0.68656716417910446</v>
      </c>
      <c r="P348" s="16">
        <f t="shared" si="557"/>
        <v>0.37037037037037035</v>
      </c>
      <c r="Q348" s="16">
        <f t="shared" si="558"/>
        <v>6.5802368883756249E-2</v>
      </c>
      <c r="R348" s="19">
        <v>337</v>
      </c>
      <c r="S348" s="15">
        <f t="shared" si="559"/>
        <v>44338</v>
      </c>
      <c r="T348" s="16">
        <f t="shared" si="560"/>
        <v>0.52249999999999996</v>
      </c>
      <c r="U348" s="16">
        <f t="shared" si="561"/>
        <v>0.58743455497382202</v>
      </c>
      <c r="V348" s="16">
        <f t="shared" si="562"/>
        <v>0.42038834951456305</v>
      </c>
      <c r="W348" s="16">
        <f t="shared" si="563"/>
        <v>0.29722222222222217</v>
      </c>
      <c r="X348" s="16">
        <f t="shared" si="564"/>
        <v>0.42835820895522386</v>
      </c>
      <c r="Y348" s="16">
        <f t="shared" si="565"/>
        <v>0.562962962962963</v>
      </c>
      <c r="Z348" s="16">
        <f t="shared" si="566"/>
        <v>9.2660399252155801E-2</v>
      </c>
      <c r="AB348" s="15">
        <f t="shared" si="567"/>
        <v>44338</v>
      </c>
      <c r="AC348" s="16">
        <f t="shared" si="568"/>
        <v>5.6388705878346803</v>
      </c>
      <c r="AD348" s="16">
        <f t="shared" si="569"/>
        <v>6.3396505919993107</v>
      </c>
      <c r="AE348" s="16">
        <f t="shared" si="570"/>
        <v>4.5368717694660967</v>
      </c>
      <c r="AF348" s="16">
        <f t="shared" si="571"/>
        <v>3.2076509989277553</v>
      </c>
      <c r="AG348" s="16">
        <f t="shared" si="572"/>
        <v>4.6228832641821134</v>
      </c>
      <c r="AH348" s="16">
        <f t="shared" si="573"/>
        <v>6.0755508017074007</v>
      </c>
      <c r="AJ348" s="15">
        <f t="shared" si="583"/>
        <v>44347</v>
      </c>
      <c r="AK348" s="16">
        <f t="shared" ref="AK348" si="621">Y357</f>
        <v>0.50740740740740731</v>
      </c>
      <c r="AL348" s="16">
        <f t="shared" si="585"/>
        <v>6.3238029548128641E-2</v>
      </c>
      <c r="AM348" s="16">
        <f t="shared" si="586"/>
        <v>8.0237700483889078</v>
      </c>
      <c r="AO348" s="15">
        <f t="shared" si="587"/>
        <v>44347</v>
      </c>
      <c r="AP348" s="16">
        <f t="shared" si="588"/>
        <v>0.48358208955223886</v>
      </c>
      <c r="AQ348" s="16">
        <f t="shared" si="589"/>
        <v>6.3238029548128641E-2</v>
      </c>
      <c r="AR348" s="16">
        <f t="shared" si="590"/>
        <v>7.6470138776888748</v>
      </c>
      <c r="AT348" s="15">
        <f t="shared" si="591"/>
        <v>44347</v>
      </c>
      <c r="AU348" s="16">
        <f t="shared" si="592"/>
        <v>0.53749999999999998</v>
      </c>
      <c r="AV348" s="16">
        <f t="shared" si="593"/>
        <v>6.3238029548128641E-2</v>
      </c>
      <c r="AW348" s="16">
        <f t="shared" si="594"/>
        <v>8.499632323156499</v>
      </c>
      <c r="AY348" s="15">
        <f t="shared" si="595"/>
        <v>44347</v>
      </c>
      <c r="AZ348" s="16">
        <f t="shared" si="596"/>
        <v>0.61832460732984285</v>
      </c>
      <c r="BA348" s="16">
        <f t="shared" si="597"/>
        <v>6.3238029548128641E-2</v>
      </c>
      <c r="BB348" s="16">
        <f t="shared" si="598"/>
        <v>9.777733616118665</v>
      </c>
      <c r="BD348" s="15">
        <f t="shared" si="599"/>
        <v>44347</v>
      </c>
      <c r="BE348" s="16">
        <f t="shared" si="600"/>
        <v>0.32361111111111113</v>
      </c>
      <c r="BF348" s="16">
        <f t="shared" si="601"/>
        <v>6.3238029548128641E-2</v>
      </c>
      <c r="BG348" s="16">
        <f t="shared" si="602"/>
        <v>5.1173496932699338</v>
      </c>
      <c r="BI348" s="15">
        <f t="shared" si="603"/>
        <v>44347</v>
      </c>
      <c r="BJ348" s="16">
        <f t="shared" si="604"/>
        <v>0.49708737864077668</v>
      </c>
      <c r="BK348" s="16">
        <f t="shared" si="605"/>
        <v>6.3238029548128641E-2</v>
      </c>
      <c r="BL348" s="16">
        <f t="shared" si="606"/>
        <v>7.8605766528898213</v>
      </c>
    </row>
    <row r="349" spans="1:64" x14ac:dyDescent="0.25">
      <c r="A349" s="10">
        <v>44339</v>
      </c>
      <c r="B349" s="11">
        <v>-60</v>
      </c>
      <c r="C349" s="11">
        <v>-36</v>
      </c>
      <c r="D349" s="11">
        <v>-6</v>
      </c>
      <c r="E349" s="11">
        <v>-73</v>
      </c>
      <c r="F349" s="11">
        <v>-39</v>
      </c>
      <c r="G349" s="11">
        <v>18</v>
      </c>
      <c r="H349" s="39">
        <v>4.7590225619590698E-2</v>
      </c>
      <c r="J349" s="15">
        <f t="shared" si="551"/>
        <v>44339</v>
      </c>
      <c r="K349" s="16">
        <f t="shared" si="552"/>
        <v>0.15625</v>
      </c>
      <c r="L349" s="16">
        <f t="shared" si="553"/>
        <v>0.21989528795811519</v>
      </c>
      <c r="M349" s="16">
        <f t="shared" si="554"/>
        <v>0.33980582524271846</v>
      </c>
      <c r="N349" s="16">
        <f t="shared" si="555"/>
        <v>0.1388888888888889</v>
      </c>
      <c r="O349" s="16">
        <f t="shared" si="556"/>
        <v>0.2537313432835821</v>
      </c>
      <c r="P349" s="16">
        <f t="shared" si="557"/>
        <v>0.70370370370370372</v>
      </c>
      <c r="Q349" s="16">
        <f t="shared" si="558"/>
        <v>6.4835948464452162E-2</v>
      </c>
      <c r="R349" s="19">
        <v>338</v>
      </c>
      <c r="S349" s="15">
        <f t="shared" si="559"/>
        <v>44339</v>
      </c>
      <c r="T349" s="16">
        <f t="shared" si="560"/>
        <v>0.49000000000000005</v>
      </c>
      <c r="U349" s="16">
        <f t="shared" si="561"/>
        <v>0.55549738219895295</v>
      </c>
      <c r="V349" s="16">
        <f t="shared" si="562"/>
        <v>0.38834951456310673</v>
      </c>
      <c r="W349" s="16">
        <f t="shared" si="563"/>
        <v>0.28611111111111109</v>
      </c>
      <c r="X349" s="16">
        <f t="shared" si="564"/>
        <v>0.4522388059701492</v>
      </c>
      <c r="Y349" s="16">
        <f t="shared" si="565"/>
        <v>0.5888888888888888</v>
      </c>
      <c r="Z349" s="16">
        <f t="shared" si="566"/>
        <v>9.2510571248566445E-2</v>
      </c>
      <c r="AB349" s="15">
        <f t="shared" si="567"/>
        <v>44339</v>
      </c>
      <c r="AC349" s="16">
        <f t="shared" si="568"/>
        <v>5.2966919713793592</v>
      </c>
      <c r="AD349" s="16">
        <f t="shared" si="569"/>
        <v>6.0046908661539691</v>
      </c>
      <c r="AE349" s="16">
        <f t="shared" si="570"/>
        <v>4.197893379337712</v>
      </c>
      <c r="AF349" s="16">
        <f t="shared" si="571"/>
        <v>3.0927396431523464</v>
      </c>
      <c r="AG349" s="16">
        <f t="shared" si="572"/>
        <v>4.8885094953638299</v>
      </c>
      <c r="AH349" s="16">
        <f t="shared" si="573"/>
        <v>6.3656388771679353</v>
      </c>
      <c r="AJ349" s="15">
        <f t="shared" si="583"/>
        <v>44348</v>
      </c>
      <c r="AK349" s="16">
        <f t="shared" ref="AK349" si="622">Y358</f>
        <v>0.52222222222222214</v>
      </c>
      <c r="AL349" s="16">
        <f t="shared" si="585"/>
        <v>6.5487719344915638E-2</v>
      </c>
      <c r="AM349" s="16">
        <f t="shared" si="586"/>
        <v>7.9743534733854897</v>
      </c>
      <c r="AO349" s="15">
        <f t="shared" si="587"/>
        <v>44348</v>
      </c>
      <c r="AP349" s="16">
        <f t="shared" si="588"/>
        <v>0.45970149253731341</v>
      </c>
      <c r="AQ349" s="16">
        <f t="shared" si="589"/>
        <v>6.5487719344915638E-2</v>
      </c>
      <c r="AR349" s="16">
        <f t="shared" si="590"/>
        <v>7.0196595199188883</v>
      </c>
      <c r="AT349" s="15">
        <f t="shared" si="591"/>
        <v>44348</v>
      </c>
      <c r="AU349" s="16">
        <f t="shared" si="592"/>
        <v>0.53999999999999981</v>
      </c>
      <c r="AV349" s="16">
        <f t="shared" si="593"/>
        <v>6.5487719344915638E-2</v>
      </c>
      <c r="AW349" s="16">
        <f t="shared" si="594"/>
        <v>8.2458208256709522</v>
      </c>
      <c r="AY349" s="15">
        <f t="shared" si="595"/>
        <v>44348</v>
      </c>
      <c r="AZ349" s="16">
        <f t="shared" si="596"/>
        <v>0.62146596858638736</v>
      </c>
      <c r="BA349" s="16">
        <f t="shared" si="597"/>
        <v>6.5487719344915638E-2</v>
      </c>
      <c r="BB349" s="16">
        <f t="shared" si="598"/>
        <v>9.4898093078063042</v>
      </c>
      <c r="BD349" s="15">
        <f t="shared" si="599"/>
        <v>44348</v>
      </c>
      <c r="BE349" s="16">
        <f t="shared" si="600"/>
        <v>0.33472222222222225</v>
      </c>
      <c r="BF349" s="16">
        <f t="shared" si="601"/>
        <v>6.5487719344915638E-2</v>
      </c>
      <c r="BG349" s="16">
        <f t="shared" si="602"/>
        <v>5.1112212422497434</v>
      </c>
      <c r="BI349" s="15">
        <f t="shared" si="603"/>
        <v>44348</v>
      </c>
      <c r="BJ349" s="16">
        <f t="shared" si="604"/>
        <v>0.50097087378640781</v>
      </c>
      <c r="BK349" s="16">
        <f t="shared" si="605"/>
        <v>6.5487719344915638E-2</v>
      </c>
      <c r="BL349" s="16">
        <f t="shared" si="606"/>
        <v>7.649844563189883</v>
      </c>
    </row>
    <row r="350" spans="1:64" x14ac:dyDescent="0.25">
      <c r="A350" s="10">
        <v>44340</v>
      </c>
      <c r="B350" s="11">
        <v>23</v>
      </c>
      <c r="C350" s="11">
        <v>66</v>
      </c>
      <c r="D350" s="11">
        <v>7</v>
      </c>
      <c r="E350" s="11">
        <v>-53</v>
      </c>
      <c r="F350" s="11">
        <v>-20</v>
      </c>
      <c r="G350" s="11">
        <v>11</v>
      </c>
      <c r="H350" s="39">
        <v>3.53338627154084E-2</v>
      </c>
      <c r="J350" s="15">
        <f t="shared" si="551"/>
        <v>44340</v>
      </c>
      <c r="K350" s="16">
        <f t="shared" si="552"/>
        <v>0.67500000000000004</v>
      </c>
      <c r="L350" s="16">
        <f t="shared" si="553"/>
        <v>0.75392670157068065</v>
      </c>
      <c r="M350" s="16">
        <f t="shared" si="554"/>
        <v>0.46601941747572817</v>
      </c>
      <c r="N350" s="16">
        <f t="shared" si="555"/>
        <v>0.41666666666666669</v>
      </c>
      <c r="O350" s="16">
        <f t="shared" si="556"/>
        <v>0.53731343283582089</v>
      </c>
      <c r="P350" s="16">
        <f t="shared" si="557"/>
        <v>0.44444444444444442</v>
      </c>
      <c r="Q350" s="16">
        <f t="shared" si="558"/>
        <v>4.8138130724120529E-2</v>
      </c>
      <c r="R350" s="19">
        <v>339</v>
      </c>
      <c r="S350" s="15">
        <f t="shared" si="559"/>
        <v>44340</v>
      </c>
      <c r="T350" s="16">
        <f t="shared" si="560"/>
        <v>0.51687499999999997</v>
      </c>
      <c r="U350" s="16">
        <f t="shared" si="561"/>
        <v>0.58324607329842926</v>
      </c>
      <c r="V350" s="16">
        <f t="shared" si="562"/>
        <v>0.4048543689320388</v>
      </c>
      <c r="W350" s="16">
        <f t="shared" si="563"/>
        <v>0.3027777777777777</v>
      </c>
      <c r="X350" s="16">
        <f t="shared" si="564"/>
        <v>0.4835820895522388</v>
      </c>
      <c r="Y350" s="16">
        <f t="shared" si="565"/>
        <v>0.55185185185185193</v>
      </c>
      <c r="Z350" s="16">
        <f t="shared" si="566"/>
        <v>9.2333846875037831E-2</v>
      </c>
      <c r="AB350" s="15">
        <f t="shared" si="567"/>
        <v>44340</v>
      </c>
      <c r="AC350" s="16">
        <f t="shared" si="568"/>
        <v>5.5978930532324167</v>
      </c>
      <c r="AD350" s="16">
        <f t="shared" si="569"/>
        <v>6.3167093437337121</v>
      </c>
      <c r="AE350" s="16">
        <f t="shared" si="570"/>
        <v>4.3846799698485208</v>
      </c>
      <c r="AF350" s="16">
        <f t="shared" si="571"/>
        <v>3.2791634706560973</v>
      </c>
      <c r="AG350" s="16">
        <f t="shared" si="572"/>
        <v>5.2373220213244869</v>
      </c>
      <c r="AH350" s="16">
        <f t="shared" si="573"/>
        <v>5.9767016162416962</v>
      </c>
      <c r="AJ350" s="15">
        <f t="shared" si="583"/>
        <v>44349</v>
      </c>
      <c r="AK350" s="16">
        <f t="shared" ref="AK350" si="623">Y359</f>
        <v>0.5</v>
      </c>
      <c r="AL350" s="16">
        <f t="shared" si="585"/>
        <v>6.2106835709857824E-2</v>
      </c>
      <c r="AM350" s="16">
        <f t="shared" si="586"/>
        <v>8.050643609277266</v>
      </c>
      <c r="AO350" s="15">
        <f t="shared" si="587"/>
        <v>44349</v>
      </c>
      <c r="AP350" s="16">
        <f t="shared" si="588"/>
        <v>0.48059701492537316</v>
      </c>
      <c r="AQ350" s="16">
        <f t="shared" si="589"/>
        <v>6.2106835709857824E-2</v>
      </c>
      <c r="AR350" s="16">
        <f t="shared" si="590"/>
        <v>7.7382305736933725</v>
      </c>
      <c r="AT350" s="15">
        <f t="shared" si="591"/>
        <v>44349</v>
      </c>
      <c r="AU350" s="16">
        <f t="shared" si="592"/>
        <v>0.58937499999999998</v>
      </c>
      <c r="AV350" s="16">
        <f t="shared" si="593"/>
        <v>6.2106835709857824E-2</v>
      </c>
      <c r="AW350" s="16">
        <f t="shared" si="594"/>
        <v>9.4896961544355776</v>
      </c>
      <c r="AY350" s="15">
        <f t="shared" si="595"/>
        <v>44349</v>
      </c>
      <c r="AZ350" s="16">
        <f t="shared" si="596"/>
        <v>0.67801047120418834</v>
      </c>
      <c r="BA350" s="16">
        <f t="shared" si="597"/>
        <v>6.2106835709857824E-2</v>
      </c>
      <c r="BB350" s="16">
        <f t="shared" si="598"/>
        <v>10.916841334046133</v>
      </c>
      <c r="BD350" s="15">
        <f t="shared" si="599"/>
        <v>44349</v>
      </c>
      <c r="BE350" s="16">
        <f t="shared" si="600"/>
        <v>0.36111111111111105</v>
      </c>
      <c r="BF350" s="16">
        <f t="shared" si="601"/>
        <v>6.2106835709857824E-2</v>
      </c>
      <c r="BG350" s="16">
        <f t="shared" si="602"/>
        <v>5.8143537178113576</v>
      </c>
      <c r="BI350" s="15">
        <f t="shared" si="603"/>
        <v>44349</v>
      </c>
      <c r="BJ350" s="16">
        <f t="shared" si="604"/>
        <v>0.52038834951456314</v>
      </c>
      <c r="BK350" s="16">
        <f t="shared" si="605"/>
        <v>6.2106835709857824E-2</v>
      </c>
      <c r="BL350" s="16">
        <f t="shared" si="606"/>
        <v>8.3789222807235237</v>
      </c>
    </row>
    <row r="351" spans="1:64" x14ac:dyDescent="0.25">
      <c r="A351" s="10">
        <v>44341</v>
      </c>
      <c r="B351" s="11">
        <v>7</v>
      </c>
      <c r="C351" s="11">
        <v>45</v>
      </c>
      <c r="D351" s="11">
        <v>5</v>
      </c>
      <c r="E351" s="11">
        <v>-58</v>
      </c>
      <c r="F351" s="11">
        <v>-22</v>
      </c>
      <c r="G351" s="11">
        <v>13</v>
      </c>
      <c r="H351" s="39">
        <v>2.32674779281428E-2</v>
      </c>
      <c r="J351" s="15">
        <f t="shared" si="551"/>
        <v>44341</v>
      </c>
      <c r="K351" s="16">
        <f t="shared" si="552"/>
        <v>0.57499999999999996</v>
      </c>
      <c r="L351" s="16">
        <f t="shared" si="553"/>
        <v>0.64397905759162299</v>
      </c>
      <c r="M351" s="16">
        <f t="shared" si="554"/>
        <v>0.44660194174757284</v>
      </c>
      <c r="N351" s="16">
        <f t="shared" si="555"/>
        <v>0.34722222222222221</v>
      </c>
      <c r="O351" s="16">
        <f t="shared" si="556"/>
        <v>0.5074626865671642</v>
      </c>
      <c r="P351" s="16">
        <f t="shared" si="557"/>
        <v>0.51851851851851849</v>
      </c>
      <c r="Q351" s="16">
        <f t="shared" si="558"/>
        <v>3.1699135278439122E-2</v>
      </c>
      <c r="R351" s="19">
        <v>340</v>
      </c>
      <c r="S351" s="15">
        <f t="shared" si="559"/>
        <v>44341</v>
      </c>
      <c r="T351" s="16">
        <f t="shared" si="560"/>
        <v>0.52187499999999998</v>
      </c>
      <c r="U351" s="16">
        <f t="shared" si="561"/>
        <v>0.58586387434554976</v>
      </c>
      <c r="V351" s="16">
        <f t="shared" si="562"/>
        <v>0.40873786407766988</v>
      </c>
      <c r="W351" s="16">
        <f t="shared" si="563"/>
        <v>0.3</v>
      </c>
      <c r="X351" s="16">
        <f t="shared" si="564"/>
        <v>0.4791044776119403</v>
      </c>
      <c r="Y351" s="16">
        <f t="shared" si="565"/>
        <v>0.56296296296296289</v>
      </c>
      <c r="Z351" s="16">
        <f t="shared" si="566"/>
        <v>7.5900357988552825E-2</v>
      </c>
      <c r="AB351" s="15">
        <f t="shared" si="567"/>
        <v>44341</v>
      </c>
      <c r="AC351" s="16">
        <f t="shared" si="568"/>
        <v>6.8757910216801399</v>
      </c>
      <c r="AD351" s="16">
        <f t="shared" si="569"/>
        <v>7.7188552184946069</v>
      </c>
      <c r="AE351" s="16">
        <f t="shared" si="570"/>
        <v>5.3851902008066297</v>
      </c>
      <c r="AF351" s="16">
        <f t="shared" si="571"/>
        <v>3.9525505274328947</v>
      </c>
      <c r="AG351" s="16">
        <f t="shared" si="572"/>
        <v>6.312282185601787</v>
      </c>
      <c r="AH351" s="16">
        <f t="shared" si="573"/>
        <v>7.4171318539481472</v>
      </c>
      <c r="AJ351" s="15">
        <f t="shared" si="583"/>
        <v>44350</v>
      </c>
      <c r="AK351" s="16">
        <f t="shared" ref="AK351" si="624">Y360</f>
        <v>0.50740740740740731</v>
      </c>
      <c r="AL351" s="16">
        <f t="shared" si="585"/>
        <v>5.8899259418184503E-2</v>
      </c>
      <c r="AM351" s="16">
        <f t="shared" si="586"/>
        <v>8.6148351001294738</v>
      </c>
      <c r="AO351" s="15">
        <f t="shared" si="587"/>
        <v>44350</v>
      </c>
      <c r="AP351" s="16">
        <f t="shared" si="588"/>
        <v>0.47462686567164181</v>
      </c>
      <c r="AQ351" s="16">
        <f t="shared" si="589"/>
        <v>5.8899259418184503E-2</v>
      </c>
      <c r="AR351" s="16">
        <f t="shared" si="590"/>
        <v>8.0582824021910522</v>
      </c>
      <c r="AT351" s="15">
        <f t="shared" si="591"/>
        <v>44350</v>
      </c>
      <c r="AU351" s="16">
        <f t="shared" si="592"/>
        <v>0.58437499999999998</v>
      </c>
      <c r="AV351" s="16">
        <f t="shared" si="593"/>
        <v>5.8899259418184503E-2</v>
      </c>
      <c r="AW351" s="16">
        <f t="shared" si="594"/>
        <v>9.9216018295058657</v>
      </c>
      <c r="AY351" s="15">
        <f t="shared" si="595"/>
        <v>44350</v>
      </c>
      <c r="AZ351" s="16">
        <f t="shared" si="596"/>
        <v>0.6764397905759163</v>
      </c>
      <c r="BA351" s="16">
        <f t="shared" si="597"/>
        <v>5.8899259418184503E-2</v>
      </c>
      <c r="BB351" s="16">
        <f t="shared" si="598"/>
        <v>11.484690932583661</v>
      </c>
      <c r="BD351" s="15">
        <f t="shared" si="599"/>
        <v>44350</v>
      </c>
      <c r="BE351" s="16">
        <f t="shared" si="600"/>
        <v>0.35972222222222217</v>
      </c>
      <c r="BF351" s="16">
        <f t="shared" si="601"/>
        <v>5.8899259418184503E-2</v>
      </c>
      <c r="BG351" s="16">
        <f t="shared" si="602"/>
        <v>6.1074150299275551</v>
      </c>
      <c r="BI351" s="15">
        <f t="shared" si="603"/>
        <v>44350</v>
      </c>
      <c r="BJ351" s="16">
        <f t="shared" si="604"/>
        <v>0.53300970873786413</v>
      </c>
      <c r="BK351" s="16">
        <f t="shared" si="605"/>
        <v>5.8899259418184503E-2</v>
      </c>
      <c r="BL351" s="16">
        <f t="shared" si="606"/>
        <v>9.0495146119494869</v>
      </c>
    </row>
    <row r="352" spans="1:64" x14ac:dyDescent="0.25">
      <c r="A352" s="10">
        <v>44342</v>
      </c>
      <c r="B352" s="11">
        <v>17</v>
      </c>
      <c r="C352" s="11">
        <v>54</v>
      </c>
      <c r="D352" s="11">
        <v>2</v>
      </c>
      <c r="E352" s="11">
        <v>-60</v>
      </c>
      <c r="F352" s="11">
        <v>-24</v>
      </c>
      <c r="G352" s="11">
        <v>13</v>
      </c>
      <c r="H352" s="39">
        <v>4.7727019880462199E-2</v>
      </c>
      <c r="J352" s="15">
        <f t="shared" si="551"/>
        <v>44342</v>
      </c>
      <c r="K352" s="16">
        <f t="shared" si="552"/>
        <v>0.63749999999999996</v>
      </c>
      <c r="L352" s="16">
        <f t="shared" si="553"/>
        <v>0.69109947643979053</v>
      </c>
      <c r="M352" s="16">
        <f t="shared" si="554"/>
        <v>0.41747572815533979</v>
      </c>
      <c r="N352" s="16">
        <f t="shared" si="555"/>
        <v>0.31944444444444442</v>
      </c>
      <c r="O352" s="16">
        <f t="shared" si="556"/>
        <v>0.47761194029850745</v>
      </c>
      <c r="P352" s="16">
        <f t="shared" si="557"/>
        <v>0.51851851851851849</v>
      </c>
      <c r="Q352" s="16">
        <f t="shared" si="558"/>
        <v>6.50223141631356E-2</v>
      </c>
      <c r="R352" s="19">
        <v>341</v>
      </c>
      <c r="S352" s="15">
        <f t="shared" si="559"/>
        <v>44342</v>
      </c>
      <c r="T352" s="16">
        <f t="shared" si="560"/>
        <v>0.56812499999999999</v>
      </c>
      <c r="U352" s="16">
        <f t="shared" si="561"/>
        <v>0.62565445026178002</v>
      </c>
      <c r="V352" s="16">
        <f t="shared" si="562"/>
        <v>0.41359223300970871</v>
      </c>
      <c r="W352" s="16">
        <f t="shared" si="563"/>
        <v>0.3125</v>
      </c>
      <c r="X352" s="16">
        <f t="shared" si="564"/>
        <v>0.50447761194029839</v>
      </c>
      <c r="Y352" s="16">
        <f t="shared" si="565"/>
        <v>0.54074074074074063</v>
      </c>
      <c r="Z352" s="16">
        <f t="shared" si="566"/>
        <v>7.3245045182084717E-2</v>
      </c>
      <c r="AB352" s="15">
        <f t="shared" si="567"/>
        <v>44342</v>
      </c>
      <c r="AC352" s="16">
        <f t="shared" si="568"/>
        <v>7.7564973656260348</v>
      </c>
      <c r="AD352" s="16">
        <f t="shared" si="569"/>
        <v>8.5419354811840726</v>
      </c>
      <c r="AE352" s="16">
        <f t="shared" si="570"/>
        <v>5.6466923050089237</v>
      </c>
      <c r="AF352" s="16">
        <f t="shared" si="571"/>
        <v>4.2665002011144306</v>
      </c>
      <c r="AG352" s="16">
        <f t="shared" si="572"/>
        <v>6.8875322649632347</v>
      </c>
      <c r="AH352" s="16">
        <f t="shared" si="573"/>
        <v>7.3826255331876354</v>
      </c>
      <c r="AJ352" s="15">
        <f t="shared" si="583"/>
        <v>44351</v>
      </c>
      <c r="AK352" s="16">
        <f t="shared" ref="AK352" si="625">Y361</f>
        <v>0.51111111111111107</v>
      </c>
      <c r="AL352" s="16">
        <f t="shared" si="585"/>
        <v>5.7802721951276906E-2</v>
      </c>
      <c r="AM352" s="16">
        <f t="shared" si="586"/>
        <v>8.842336378932762</v>
      </c>
      <c r="AO352" s="15">
        <f t="shared" si="587"/>
        <v>44351</v>
      </c>
      <c r="AP352" s="16">
        <f t="shared" si="588"/>
        <v>0.4776119402985074</v>
      </c>
      <c r="AQ352" s="16">
        <f t="shared" si="589"/>
        <v>5.7802721951276906E-2</v>
      </c>
      <c r="AR352" s="16">
        <f t="shared" si="590"/>
        <v>8.2627932418320409</v>
      </c>
      <c r="AT352" s="15">
        <f t="shared" si="591"/>
        <v>44351</v>
      </c>
      <c r="AU352" s="16">
        <f t="shared" si="592"/>
        <v>0.58187500000000003</v>
      </c>
      <c r="AV352" s="16">
        <f t="shared" si="593"/>
        <v>5.7802721951276906E-2</v>
      </c>
      <c r="AW352" s="16">
        <f t="shared" si="594"/>
        <v>10.066567461831198</v>
      </c>
      <c r="AY352" s="15">
        <f t="shared" si="595"/>
        <v>44351</v>
      </c>
      <c r="AZ352" s="16">
        <f t="shared" si="596"/>
        <v>0.67905759162303669</v>
      </c>
      <c r="BA352" s="16">
        <f t="shared" si="597"/>
        <v>5.7802721951276906E-2</v>
      </c>
      <c r="BB352" s="16">
        <f t="shared" si="598"/>
        <v>11.747848002649913</v>
      </c>
      <c r="BD352" s="15">
        <f t="shared" si="599"/>
        <v>44351</v>
      </c>
      <c r="BE352" s="16">
        <f t="shared" si="600"/>
        <v>0.35972222222222217</v>
      </c>
      <c r="BF352" s="16">
        <f t="shared" si="601"/>
        <v>5.7802721951276906E-2</v>
      </c>
      <c r="BG352" s="16">
        <f t="shared" si="602"/>
        <v>6.2232747884336552</v>
      </c>
      <c r="BI352" s="15">
        <f t="shared" si="603"/>
        <v>44351</v>
      </c>
      <c r="BJ352" s="16">
        <f t="shared" si="604"/>
        <v>0.5436893203883495</v>
      </c>
      <c r="BK352" s="16">
        <f t="shared" si="605"/>
        <v>5.7802721951276906E-2</v>
      </c>
      <c r="BL352" s="16">
        <f t="shared" si="606"/>
        <v>9.4059466757748247</v>
      </c>
    </row>
    <row r="353" spans="1:64" x14ac:dyDescent="0.25">
      <c r="A353" s="10">
        <v>44343</v>
      </c>
      <c r="B353" s="11">
        <v>18</v>
      </c>
      <c r="C353" s="11">
        <v>57</v>
      </c>
      <c r="D353" s="11">
        <v>12</v>
      </c>
      <c r="E353" s="11">
        <v>-55</v>
      </c>
      <c r="F353" s="11">
        <v>-23</v>
      </c>
      <c r="G353" s="11">
        <v>12</v>
      </c>
      <c r="H353" s="39">
        <v>5.9093413599250397E-2</v>
      </c>
      <c r="J353" s="15">
        <f t="shared" si="551"/>
        <v>44343</v>
      </c>
      <c r="K353" s="16">
        <f t="shared" si="552"/>
        <v>0.64375000000000004</v>
      </c>
      <c r="L353" s="16">
        <f t="shared" si="553"/>
        <v>0.70680628272251311</v>
      </c>
      <c r="M353" s="16">
        <f t="shared" si="554"/>
        <v>0.5145631067961165</v>
      </c>
      <c r="N353" s="16">
        <f t="shared" si="555"/>
        <v>0.3888888888888889</v>
      </c>
      <c r="O353" s="16">
        <f t="shared" si="556"/>
        <v>0.4925373134328358</v>
      </c>
      <c r="P353" s="16">
        <f t="shared" si="557"/>
        <v>0.48148148148148145</v>
      </c>
      <c r="Q353" s="16">
        <f t="shared" si="558"/>
        <v>8.050765611693915E-2</v>
      </c>
      <c r="R353" s="19">
        <v>342</v>
      </c>
      <c r="S353" s="15">
        <f t="shared" si="559"/>
        <v>44343</v>
      </c>
      <c r="T353" s="16">
        <f t="shared" si="560"/>
        <v>0.5631250000000001</v>
      </c>
      <c r="U353" s="16">
        <f t="shared" si="561"/>
        <v>0.62041884816753923</v>
      </c>
      <c r="V353" s="16">
        <f t="shared" si="562"/>
        <v>0.42330097087378632</v>
      </c>
      <c r="W353" s="16">
        <f t="shared" si="563"/>
        <v>0.31388888888888888</v>
      </c>
      <c r="X353" s="16">
        <f t="shared" si="564"/>
        <v>0.5014925373134328</v>
      </c>
      <c r="Y353" s="16">
        <f t="shared" si="565"/>
        <v>0.54074074074074063</v>
      </c>
      <c r="Z353" s="16">
        <f t="shared" si="566"/>
        <v>7.7849053192457912E-2</v>
      </c>
      <c r="AB353" s="15">
        <f t="shared" si="567"/>
        <v>44343</v>
      </c>
      <c r="AC353" s="16">
        <f t="shared" si="568"/>
        <v>7.233549759530745</v>
      </c>
      <c r="AD353" s="16">
        <f t="shared" si="569"/>
        <v>7.9695105171509777</v>
      </c>
      <c r="AE353" s="16">
        <f t="shared" si="570"/>
        <v>5.4374581772665174</v>
      </c>
      <c r="AF353" s="16">
        <f t="shared" si="571"/>
        <v>4.0320193504845188</v>
      </c>
      <c r="AG353" s="16">
        <f t="shared" si="572"/>
        <v>6.4418578871299346</v>
      </c>
      <c r="AH353" s="16">
        <f t="shared" si="573"/>
        <v>6.9460156362329153</v>
      </c>
      <c r="AJ353" s="15">
        <f t="shared" si="583"/>
        <v>44352</v>
      </c>
      <c r="AK353" s="16">
        <f t="shared" ref="AK353" si="626">Y362</f>
        <v>0.50370370370370365</v>
      </c>
      <c r="AL353" s="16">
        <f t="shared" si="585"/>
        <v>5.3396167290536686E-2</v>
      </c>
      <c r="AM353" s="16">
        <f t="shared" si="586"/>
        <v>9.4333306913766872</v>
      </c>
      <c r="AO353" s="15">
        <f t="shared" si="587"/>
        <v>44352</v>
      </c>
      <c r="AP353" s="16">
        <f t="shared" si="588"/>
        <v>0.4955223880597015</v>
      </c>
      <c r="AQ353" s="16">
        <f t="shared" si="589"/>
        <v>5.3396167290536686E-2</v>
      </c>
      <c r="AR353" s="16">
        <f t="shared" si="590"/>
        <v>9.2801115361611757</v>
      </c>
      <c r="AT353" s="15">
        <f t="shared" si="591"/>
        <v>44352</v>
      </c>
      <c r="AU353" s="16">
        <f t="shared" si="592"/>
        <v>0.57625000000000004</v>
      </c>
      <c r="AV353" s="16">
        <f t="shared" si="593"/>
        <v>5.3396167290536686E-2</v>
      </c>
      <c r="AW353" s="16">
        <f t="shared" si="594"/>
        <v>10.791973080474783</v>
      </c>
      <c r="AY353" s="15">
        <f t="shared" si="595"/>
        <v>44352</v>
      </c>
      <c r="AZ353" s="16">
        <f t="shared" si="596"/>
        <v>0.68324607329842935</v>
      </c>
      <c r="BA353" s="16">
        <f t="shared" si="597"/>
        <v>5.3396167290536686E-2</v>
      </c>
      <c r="BB353" s="16">
        <f t="shared" si="598"/>
        <v>12.795788686120172</v>
      </c>
      <c r="BD353" s="15">
        <f t="shared" si="599"/>
        <v>44352</v>
      </c>
      <c r="BE353" s="16">
        <f t="shared" si="600"/>
        <v>0.37083333333333329</v>
      </c>
      <c r="BF353" s="16">
        <f t="shared" si="601"/>
        <v>5.3396167290536686E-2</v>
      </c>
      <c r="BG353" s="16">
        <f t="shared" si="602"/>
        <v>6.9449429078977261</v>
      </c>
      <c r="BI353" s="15">
        <f t="shared" si="603"/>
        <v>44352</v>
      </c>
      <c r="BJ353" s="16">
        <f t="shared" si="604"/>
        <v>0.56990291262135928</v>
      </c>
      <c r="BK353" s="16">
        <f t="shared" si="605"/>
        <v>5.3396167290536686E-2</v>
      </c>
      <c r="BL353" s="16">
        <f t="shared" si="606"/>
        <v>10.673105234696541</v>
      </c>
    </row>
    <row r="354" spans="1:64" x14ac:dyDescent="0.25">
      <c r="A354" s="10">
        <v>44344</v>
      </c>
      <c r="B354" s="11">
        <v>18</v>
      </c>
      <c r="C354" s="11">
        <v>59</v>
      </c>
      <c r="D354" s="11">
        <v>20</v>
      </c>
      <c r="E354" s="11">
        <v>-61</v>
      </c>
      <c r="F354" s="11">
        <v>-17</v>
      </c>
      <c r="G354" s="11">
        <v>12</v>
      </c>
      <c r="H354" s="39">
        <v>3.8520319182291297E-2</v>
      </c>
      <c r="J354" s="15">
        <f t="shared" si="551"/>
        <v>44344</v>
      </c>
      <c r="K354" s="16">
        <f t="shared" si="552"/>
        <v>0.64375000000000004</v>
      </c>
      <c r="L354" s="16">
        <f t="shared" si="553"/>
        <v>0.7172774869109948</v>
      </c>
      <c r="M354" s="16">
        <f t="shared" si="554"/>
        <v>0.59223300970873782</v>
      </c>
      <c r="N354" s="16">
        <f t="shared" si="555"/>
        <v>0.30555555555555558</v>
      </c>
      <c r="O354" s="16">
        <f t="shared" si="556"/>
        <v>0.58208955223880599</v>
      </c>
      <c r="P354" s="16">
        <f t="shared" si="557"/>
        <v>0.48148148148148145</v>
      </c>
      <c r="Q354" s="16">
        <f t="shared" si="558"/>
        <v>5.247929373777082E-2</v>
      </c>
      <c r="R354" s="19">
        <v>343</v>
      </c>
      <c r="S354" s="15">
        <f t="shared" si="559"/>
        <v>44344</v>
      </c>
      <c r="T354" s="16">
        <f t="shared" si="560"/>
        <v>0.57000000000000006</v>
      </c>
      <c r="U354" s="16">
        <f t="shared" si="561"/>
        <v>0.62827225130890052</v>
      </c>
      <c r="V354" s="16">
        <f t="shared" si="562"/>
        <v>0.44563106796116497</v>
      </c>
      <c r="W354" s="16">
        <f t="shared" si="563"/>
        <v>0.3125</v>
      </c>
      <c r="X354" s="16">
        <f t="shared" si="564"/>
        <v>0.50895522388059689</v>
      </c>
      <c r="Y354" s="16">
        <f t="shared" si="565"/>
        <v>0.52962962962962978</v>
      </c>
      <c r="Z354" s="16">
        <f t="shared" si="566"/>
        <v>8.2351305342071496E-2</v>
      </c>
      <c r="AB354" s="15">
        <f t="shared" si="567"/>
        <v>44344</v>
      </c>
      <c r="AC354" s="16">
        <f t="shared" si="568"/>
        <v>6.9215660593639603</v>
      </c>
      <c r="AD354" s="16">
        <f t="shared" si="569"/>
        <v>7.6291717380699469</v>
      </c>
      <c r="AE354" s="16">
        <f t="shared" si="570"/>
        <v>5.4113418859616029</v>
      </c>
      <c r="AF354" s="16">
        <f t="shared" si="571"/>
        <v>3.7947182343004164</v>
      </c>
      <c r="AG354" s="16">
        <f t="shared" si="572"/>
        <v>6.1802933392068855</v>
      </c>
      <c r="AH354" s="16">
        <f t="shared" si="573"/>
        <v>6.4313446815402635</v>
      </c>
      <c r="AJ354" s="15">
        <f t="shared" si="583"/>
        <v>44353</v>
      </c>
      <c r="AK354" s="16">
        <f t="shared" ref="AK354" si="627">Y363</f>
        <v>0.53703703703703709</v>
      </c>
      <c r="AL354" s="16">
        <f t="shared" si="585"/>
        <v>5.0610004180683857E-2</v>
      </c>
      <c r="AM354" s="16">
        <f t="shared" si="586"/>
        <v>10.611282210524024</v>
      </c>
      <c r="AO354" s="15">
        <f t="shared" si="587"/>
        <v>44353</v>
      </c>
      <c r="AP354" s="16">
        <f t="shared" si="588"/>
        <v>0.45820895522388067</v>
      </c>
      <c r="AQ354" s="16">
        <f t="shared" si="589"/>
        <v>5.0610004180683857E-2</v>
      </c>
      <c r="AR354" s="16">
        <f t="shared" si="590"/>
        <v>9.0537229277440705</v>
      </c>
      <c r="AT354" s="15">
        <f t="shared" si="591"/>
        <v>44353</v>
      </c>
      <c r="AU354" s="16">
        <f t="shared" si="592"/>
        <v>0.52437500000000004</v>
      </c>
      <c r="AV354" s="16">
        <f t="shared" si="593"/>
        <v>5.0610004180683857E-2</v>
      </c>
      <c r="AW354" s="16">
        <f t="shared" si="594"/>
        <v>10.361093789439686</v>
      </c>
      <c r="AY354" s="15">
        <f t="shared" si="595"/>
        <v>44353</v>
      </c>
      <c r="AZ354" s="16">
        <f t="shared" si="596"/>
        <v>0.6272251308900525</v>
      </c>
      <c r="BA354" s="16">
        <f t="shared" si="597"/>
        <v>5.0610004180683857E-2</v>
      </c>
      <c r="BB354" s="16">
        <f t="shared" si="598"/>
        <v>12.393303281516884</v>
      </c>
      <c r="BD354" s="15">
        <f t="shared" si="599"/>
        <v>44353</v>
      </c>
      <c r="BE354" s="16">
        <f t="shared" si="600"/>
        <v>0.35</v>
      </c>
      <c r="BF354" s="16">
        <f t="shared" si="601"/>
        <v>5.0610004180683857E-2</v>
      </c>
      <c r="BG354" s="16">
        <f t="shared" si="602"/>
        <v>6.9156287509966905</v>
      </c>
      <c r="BI354" s="15">
        <f t="shared" si="603"/>
        <v>44353</v>
      </c>
      <c r="BJ354" s="16">
        <f t="shared" si="604"/>
        <v>0.55631067961165059</v>
      </c>
      <c r="BK354" s="16">
        <f t="shared" si="605"/>
        <v>5.0610004180683857E-2</v>
      </c>
      <c r="BL354" s="16">
        <f t="shared" si="606"/>
        <v>10.992108944025256</v>
      </c>
    </row>
    <row r="355" spans="1:64" x14ac:dyDescent="0.25">
      <c r="A355" s="10">
        <v>44345</v>
      </c>
      <c r="B355" s="11">
        <v>19</v>
      </c>
      <c r="C355" s="11">
        <v>70</v>
      </c>
      <c r="D355" s="11">
        <v>36</v>
      </c>
      <c r="E355" s="11">
        <v>-55</v>
      </c>
      <c r="F355" s="11">
        <v>-12</v>
      </c>
      <c r="G355" s="11">
        <v>7</v>
      </c>
      <c r="H355" s="39">
        <v>3.4678037650073497E-2</v>
      </c>
      <c r="J355" s="15">
        <f t="shared" si="551"/>
        <v>44345</v>
      </c>
      <c r="K355" s="16">
        <f t="shared" si="552"/>
        <v>0.65</v>
      </c>
      <c r="L355" s="16">
        <f t="shared" si="553"/>
        <v>0.77486910994764402</v>
      </c>
      <c r="M355" s="16">
        <f t="shared" si="554"/>
        <v>0.74757281553398058</v>
      </c>
      <c r="N355" s="16">
        <f t="shared" si="555"/>
        <v>0.3888888888888889</v>
      </c>
      <c r="O355" s="16">
        <f t="shared" si="556"/>
        <v>0.65671641791044777</v>
      </c>
      <c r="P355" s="16">
        <f t="shared" si="557"/>
        <v>0.29629629629629628</v>
      </c>
      <c r="Q355" s="16">
        <f t="shared" si="558"/>
        <v>4.7244648090151969E-2</v>
      </c>
      <c r="R355" s="19">
        <v>344</v>
      </c>
      <c r="S355" s="15">
        <f t="shared" si="559"/>
        <v>44345</v>
      </c>
      <c r="T355" s="16">
        <f t="shared" si="560"/>
        <v>0.57374999999999998</v>
      </c>
      <c r="U355" s="16">
        <f t="shared" si="561"/>
        <v>0.64031413612565435</v>
      </c>
      <c r="V355" s="16">
        <f t="shared" si="562"/>
        <v>0.48640776699029126</v>
      </c>
      <c r="W355" s="16">
        <f t="shared" si="563"/>
        <v>0.31805555555555559</v>
      </c>
      <c r="X355" s="16">
        <f t="shared" si="564"/>
        <v>0.52537313432835819</v>
      </c>
      <c r="Y355" s="16">
        <f t="shared" si="565"/>
        <v>0.5</v>
      </c>
      <c r="Z355" s="16">
        <f t="shared" si="566"/>
        <v>7.1663934134818918E-2</v>
      </c>
      <c r="AB355" s="15">
        <f t="shared" si="567"/>
        <v>44345</v>
      </c>
      <c r="AC355" s="16">
        <f t="shared" si="568"/>
        <v>8.0061192136148094</v>
      </c>
      <c r="AD355" s="16">
        <f t="shared" si="569"/>
        <v>8.9349565280780308</v>
      </c>
      <c r="AE355" s="16">
        <f t="shared" si="570"/>
        <v>6.7873439110282296</v>
      </c>
      <c r="AF355" s="16">
        <f t="shared" si="571"/>
        <v>4.4381537156083075</v>
      </c>
      <c r="AG355" s="16">
        <f t="shared" si="572"/>
        <v>7.3310674423761277</v>
      </c>
      <c r="AH355" s="16">
        <f t="shared" si="573"/>
        <v>6.9770102079431897</v>
      </c>
      <c r="AJ355" s="15">
        <f t="shared" si="583"/>
        <v>44354</v>
      </c>
      <c r="AK355" s="16">
        <f t="shared" ref="AK355" si="628">Y364</f>
        <v>0.52962962962962967</v>
      </c>
      <c r="AL355" s="16">
        <f t="shared" si="585"/>
        <v>4.944710070633164E-2</v>
      </c>
      <c r="AM355" s="16">
        <f t="shared" si="586"/>
        <v>10.711035067053208</v>
      </c>
      <c r="AO355" s="15">
        <f t="shared" si="587"/>
        <v>44354</v>
      </c>
      <c r="AP355" s="16">
        <f t="shared" si="588"/>
        <v>0.44925373134328367</v>
      </c>
      <c r="AQ355" s="16">
        <f t="shared" si="589"/>
        <v>4.944710070633164E-2</v>
      </c>
      <c r="AR355" s="16">
        <f t="shared" si="590"/>
        <v>9.0855424266716867</v>
      </c>
      <c r="AT355" s="15">
        <f t="shared" si="591"/>
        <v>44354</v>
      </c>
      <c r="AU355" s="16">
        <f t="shared" si="592"/>
        <v>0.52874999999999994</v>
      </c>
      <c r="AV355" s="16">
        <f t="shared" si="593"/>
        <v>4.944710070633164E-2</v>
      </c>
      <c r="AW355" s="16">
        <f t="shared" si="594"/>
        <v>10.693245760560723</v>
      </c>
      <c r="AY355" s="15">
        <f t="shared" si="595"/>
        <v>44354</v>
      </c>
      <c r="AZ355" s="16">
        <f t="shared" si="596"/>
        <v>0.63769633507853407</v>
      </c>
      <c r="BA355" s="16">
        <f t="shared" si="597"/>
        <v>4.944710070633164E-2</v>
      </c>
      <c r="BB355" s="16">
        <f t="shared" si="598"/>
        <v>12.89653641910855</v>
      </c>
      <c r="BD355" s="15">
        <f t="shared" si="599"/>
        <v>44354</v>
      </c>
      <c r="BE355" s="16">
        <f t="shared" si="600"/>
        <v>0.36111111111111105</v>
      </c>
      <c r="BF355" s="16">
        <f t="shared" si="601"/>
        <v>4.944710070633164E-2</v>
      </c>
      <c r="BG355" s="16">
        <f t="shared" si="602"/>
        <v>7.3029784548090042</v>
      </c>
      <c r="BI355" s="15">
        <f t="shared" si="603"/>
        <v>44354</v>
      </c>
      <c r="BJ355" s="16">
        <f t="shared" si="604"/>
        <v>0.56310679611650483</v>
      </c>
      <c r="BK355" s="16">
        <f t="shared" si="605"/>
        <v>4.944710070633164E-2</v>
      </c>
      <c r="BL355" s="16">
        <f t="shared" si="606"/>
        <v>11.388064984048695</v>
      </c>
    </row>
    <row r="356" spans="1:64" x14ac:dyDescent="0.25">
      <c r="A356" s="10">
        <v>44346</v>
      </c>
      <c r="B356" s="11">
        <v>-65</v>
      </c>
      <c r="C356" s="11">
        <v>-38</v>
      </c>
      <c r="D356" s="11">
        <v>-7</v>
      </c>
      <c r="E356" s="11">
        <v>-70</v>
      </c>
      <c r="F356" s="11">
        <v>-48</v>
      </c>
      <c r="G356" s="11">
        <v>21</v>
      </c>
      <c r="H356" s="39">
        <v>6.4850896717350101E-2</v>
      </c>
      <c r="J356" s="15">
        <f t="shared" si="551"/>
        <v>44346</v>
      </c>
      <c r="K356" s="16">
        <f t="shared" si="552"/>
        <v>0.125</v>
      </c>
      <c r="L356" s="16">
        <f t="shared" si="553"/>
        <v>0.20942408376963351</v>
      </c>
      <c r="M356" s="16">
        <f t="shared" si="554"/>
        <v>0.3300970873786408</v>
      </c>
      <c r="N356" s="16">
        <f t="shared" si="555"/>
        <v>0.18055555555555555</v>
      </c>
      <c r="O356" s="16">
        <f t="shared" si="556"/>
        <v>0.11940298507462686</v>
      </c>
      <c r="P356" s="16">
        <f t="shared" si="557"/>
        <v>0.81481481481481477</v>
      </c>
      <c r="Q356" s="16">
        <f t="shared" si="558"/>
        <v>8.8351533170894503E-2</v>
      </c>
      <c r="R356" s="19">
        <v>345</v>
      </c>
      <c r="S356" s="15">
        <f t="shared" si="559"/>
        <v>44346</v>
      </c>
      <c r="T356" s="16">
        <f t="shared" si="560"/>
        <v>0.52625</v>
      </c>
      <c r="U356" s="16">
        <f t="shared" si="561"/>
        <v>0.59947643979057585</v>
      </c>
      <c r="V356" s="16">
        <f t="shared" si="562"/>
        <v>0.47864077669902916</v>
      </c>
      <c r="W356" s="16">
        <f t="shared" si="563"/>
        <v>0.30694444444444441</v>
      </c>
      <c r="X356" s="16">
        <f t="shared" si="564"/>
        <v>0.48805970149253736</v>
      </c>
      <c r="Y356" s="16">
        <f t="shared" si="565"/>
        <v>0.51851851851851849</v>
      </c>
      <c r="Z356" s="16">
        <f t="shared" si="566"/>
        <v>7.9470369444727462E-2</v>
      </c>
      <c r="AB356" s="15">
        <f t="shared" si="567"/>
        <v>44346</v>
      </c>
      <c r="AC356" s="16">
        <f t="shared" si="568"/>
        <v>6.6219649370827804</v>
      </c>
      <c r="AD356" s="16">
        <f t="shared" si="569"/>
        <v>7.5433956577679995</v>
      </c>
      <c r="AE356" s="16">
        <f t="shared" si="570"/>
        <v>6.0228834978794108</v>
      </c>
      <c r="AF356" s="16">
        <f t="shared" si="571"/>
        <v>3.8623759596075331</v>
      </c>
      <c r="AG356" s="16">
        <f t="shared" si="572"/>
        <v>6.1414047135138636</v>
      </c>
      <c r="AH356" s="16">
        <f t="shared" si="573"/>
        <v>6.5246773374968887</v>
      </c>
      <c r="AJ356" s="15">
        <f t="shared" si="583"/>
        <v>44355</v>
      </c>
      <c r="AK356" s="16">
        <f t="shared" ref="AK356" si="629">Y365</f>
        <v>0.54814814814814816</v>
      </c>
      <c r="AL356" s="16">
        <f t="shared" si="585"/>
        <v>4.8177069290852734E-2</v>
      </c>
      <c r="AM356" s="16">
        <f t="shared" si="586"/>
        <v>11.37778109413193</v>
      </c>
      <c r="AO356" s="15">
        <f t="shared" si="587"/>
        <v>44355</v>
      </c>
      <c r="AP356" s="16">
        <f t="shared" si="588"/>
        <v>0.43134328358208956</v>
      </c>
      <c r="AQ356" s="16">
        <f t="shared" si="589"/>
        <v>4.8177069290852734E-2</v>
      </c>
      <c r="AR356" s="16">
        <f t="shared" si="590"/>
        <v>8.9532902256465761</v>
      </c>
      <c r="AT356" s="15">
        <f t="shared" si="591"/>
        <v>44355</v>
      </c>
      <c r="AU356" s="16">
        <f t="shared" si="592"/>
        <v>0.52625</v>
      </c>
      <c r="AV356" s="16">
        <f t="shared" si="593"/>
        <v>4.8177069290852734E-2</v>
      </c>
      <c r="AW356" s="16">
        <f t="shared" si="594"/>
        <v>10.923246427111286</v>
      </c>
      <c r="AY356" s="15">
        <f t="shared" si="595"/>
        <v>44355</v>
      </c>
      <c r="AZ356" s="16">
        <f t="shared" si="596"/>
        <v>0.63507853403141368</v>
      </c>
      <c r="BA356" s="16">
        <f t="shared" si="597"/>
        <v>4.8177069290852734E-2</v>
      </c>
      <c r="BB356" s="16">
        <f t="shared" si="598"/>
        <v>13.182174494619883</v>
      </c>
      <c r="BD356" s="15">
        <f t="shared" si="599"/>
        <v>44355</v>
      </c>
      <c r="BE356" s="16">
        <f t="shared" si="600"/>
        <v>0.36111111111111105</v>
      </c>
      <c r="BF356" s="16">
        <f t="shared" si="601"/>
        <v>4.8177069290852734E-2</v>
      </c>
      <c r="BG356" s="16">
        <f t="shared" si="602"/>
        <v>7.4954976802558297</v>
      </c>
      <c r="BI356" s="15">
        <f t="shared" si="603"/>
        <v>44355</v>
      </c>
      <c r="BJ356" s="16">
        <f t="shared" si="604"/>
        <v>0.54951456310679614</v>
      </c>
      <c r="BK356" s="16">
        <f t="shared" si="605"/>
        <v>4.8177069290852734E-2</v>
      </c>
      <c r="BL356" s="16">
        <f t="shared" si="606"/>
        <v>11.406143445324334</v>
      </c>
    </row>
    <row r="357" spans="1:64" x14ac:dyDescent="0.25">
      <c r="A357" s="10">
        <v>44347</v>
      </c>
      <c r="B357" s="11">
        <v>26</v>
      </c>
      <c r="C357" s="11">
        <v>76</v>
      </c>
      <c r="D357" s="11">
        <v>23</v>
      </c>
      <c r="E357" s="11">
        <v>-50</v>
      </c>
      <c r="F357" s="11">
        <v>-21</v>
      </c>
      <c r="G357" s="11">
        <v>11</v>
      </c>
      <c r="H357" s="39">
        <v>6.4812532723528896E-2</v>
      </c>
      <c r="J357" s="15">
        <f t="shared" si="551"/>
        <v>44347</v>
      </c>
      <c r="K357" s="16">
        <f t="shared" si="552"/>
        <v>0.69374999999999998</v>
      </c>
      <c r="L357" s="16">
        <f t="shared" si="553"/>
        <v>0.80628272251308897</v>
      </c>
      <c r="M357" s="16">
        <f t="shared" si="554"/>
        <v>0.62135922330097082</v>
      </c>
      <c r="N357" s="16">
        <f t="shared" si="555"/>
        <v>0.45833333333333331</v>
      </c>
      <c r="O357" s="16">
        <f t="shared" si="556"/>
        <v>0.52238805970149249</v>
      </c>
      <c r="P357" s="16">
        <f t="shared" si="557"/>
        <v>0.44444444444444442</v>
      </c>
      <c r="Q357" s="16">
        <f t="shared" si="558"/>
        <v>8.8299266851626243E-2</v>
      </c>
      <c r="R357" s="19">
        <v>346</v>
      </c>
      <c r="S357" s="15">
        <f t="shared" si="559"/>
        <v>44347</v>
      </c>
      <c r="T357" s="16">
        <f t="shared" si="560"/>
        <v>0.53749999999999998</v>
      </c>
      <c r="U357" s="16">
        <f t="shared" si="561"/>
        <v>0.61832460732984285</v>
      </c>
      <c r="V357" s="16">
        <f t="shared" si="562"/>
        <v>0.49708737864077668</v>
      </c>
      <c r="W357" s="16">
        <f t="shared" si="563"/>
        <v>0.32361111111111113</v>
      </c>
      <c r="X357" s="16">
        <f t="shared" si="564"/>
        <v>0.48358208955223886</v>
      </c>
      <c r="Y357" s="16">
        <f t="shared" si="565"/>
        <v>0.50740740740740731</v>
      </c>
      <c r="Z357" s="16">
        <f t="shared" si="566"/>
        <v>6.3238029548128641E-2</v>
      </c>
      <c r="AB357" s="15">
        <f t="shared" si="567"/>
        <v>44347</v>
      </c>
      <c r="AC357" s="16">
        <f t="shared" si="568"/>
        <v>8.499632323156499</v>
      </c>
      <c r="AD357" s="16">
        <f t="shared" si="569"/>
        <v>9.777733616118665</v>
      </c>
      <c r="AE357" s="16">
        <f t="shared" si="570"/>
        <v>7.8605766528898213</v>
      </c>
      <c r="AF357" s="16">
        <f t="shared" si="571"/>
        <v>5.1173496932699338</v>
      </c>
      <c r="AG357" s="16">
        <f t="shared" si="572"/>
        <v>7.6470138776888748</v>
      </c>
      <c r="AH357" s="16">
        <f t="shared" si="573"/>
        <v>8.0237700483889078</v>
      </c>
      <c r="AJ357" s="15">
        <f t="shared" si="583"/>
        <v>44356</v>
      </c>
      <c r="AK357" s="16">
        <f t="shared" ref="AK357" si="630">Y366</f>
        <v>0.52222222222222225</v>
      </c>
      <c r="AL357" s="16">
        <f t="shared" si="585"/>
        <v>4.2784382110201837E-2</v>
      </c>
      <c r="AM357" s="16">
        <f t="shared" si="586"/>
        <v>12.205907774409569</v>
      </c>
      <c r="AO357" s="15">
        <f t="shared" si="587"/>
        <v>44356</v>
      </c>
      <c r="AP357" s="16">
        <f t="shared" si="588"/>
        <v>0.4641791044776119</v>
      </c>
      <c r="AQ357" s="16">
        <f t="shared" si="589"/>
        <v>4.2784382110201837E-2</v>
      </c>
      <c r="AR357" s="16">
        <f t="shared" si="590"/>
        <v>10.849265119267189</v>
      </c>
      <c r="AT357" s="15">
        <f t="shared" si="591"/>
        <v>44356</v>
      </c>
      <c r="AU357" s="16">
        <f t="shared" si="592"/>
        <v>0.57374999999999998</v>
      </c>
      <c r="AV357" s="16">
        <f t="shared" si="593"/>
        <v>4.2784382110201837E-2</v>
      </c>
      <c r="AW357" s="16">
        <f t="shared" si="594"/>
        <v>13.410267291512213</v>
      </c>
      <c r="AY357" s="15">
        <f t="shared" si="595"/>
        <v>44356</v>
      </c>
      <c r="AZ357" s="16">
        <f t="shared" si="596"/>
        <v>0.68900523560209426</v>
      </c>
      <c r="BA357" s="16">
        <f t="shared" si="597"/>
        <v>4.2784382110201837E-2</v>
      </c>
      <c r="BB357" s="16">
        <f t="shared" si="598"/>
        <v>16.104129629063934</v>
      </c>
      <c r="BD357" s="15">
        <f t="shared" si="599"/>
        <v>44356</v>
      </c>
      <c r="BE357" s="16">
        <f t="shared" si="600"/>
        <v>0.37638888888888888</v>
      </c>
      <c r="BF357" s="16">
        <f t="shared" si="601"/>
        <v>4.2784382110201837E-2</v>
      </c>
      <c r="BG357" s="16">
        <f t="shared" si="602"/>
        <v>8.7973431033643426</v>
      </c>
      <c r="BI357" s="15">
        <f t="shared" si="603"/>
        <v>44356</v>
      </c>
      <c r="BJ357" s="16">
        <f t="shared" si="604"/>
        <v>0.5737864077669903</v>
      </c>
      <c r="BK357" s="16">
        <f t="shared" si="605"/>
        <v>4.2784382110201837E-2</v>
      </c>
      <c r="BL357" s="16">
        <f t="shared" si="606"/>
        <v>13.411118250792086</v>
      </c>
    </row>
    <row r="358" spans="1:64" x14ac:dyDescent="0.25">
      <c r="A358" s="10">
        <v>44348</v>
      </c>
      <c r="B358" s="11">
        <v>11</v>
      </c>
      <c r="C358" s="11">
        <v>54</v>
      </c>
      <c r="D358" s="11">
        <v>14</v>
      </c>
      <c r="E358" s="11">
        <v>-54</v>
      </c>
      <c r="F358" s="11">
        <v>-26</v>
      </c>
      <c r="G358" s="11">
        <v>13</v>
      </c>
      <c r="H358" s="39">
        <v>6.4812532723528896E-2</v>
      </c>
      <c r="J358" s="15">
        <f t="shared" si="551"/>
        <v>44348</v>
      </c>
      <c r="K358" s="16">
        <f t="shared" si="552"/>
        <v>0.6</v>
      </c>
      <c r="L358" s="16">
        <f t="shared" si="553"/>
        <v>0.69109947643979053</v>
      </c>
      <c r="M358" s="16">
        <f t="shared" si="554"/>
        <v>0.53398058252427183</v>
      </c>
      <c r="N358" s="16">
        <f t="shared" si="555"/>
        <v>0.40277777777777779</v>
      </c>
      <c r="O358" s="16">
        <f t="shared" si="556"/>
        <v>0.44776119402985076</v>
      </c>
      <c r="P358" s="16">
        <f t="shared" si="557"/>
        <v>0.51851851851851849</v>
      </c>
      <c r="Q358" s="16">
        <f t="shared" si="558"/>
        <v>8.8299266851626243E-2</v>
      </c>
      <c r="R358" s="19">
        <v>347</v>
      </c>
      <c r="S358" s="15">
        <f t="shared" si="559"/>
        <v>44348</v>
      </c>
      <c r="T358" s="16">
        <f t="shared" si="560"/>
        <v>0.53999999999999981</v>
      </c>
      <c r="U358" s="16">
        <f t="shared" si="561"/>
        <v>0.62146596858638736</v>
      </c>
      <c r="V358" s="16">
        <f t="shared" si="562"/>
        <v>0.50097087378640781</v>
      </c>
      <c r="W358" s="16">
        <f t="shared" si="563"/>
        <v>0.33472222222222225</v>
      </c>
      <c r="X358" s="16">
        <f t="shared" si="564"/>
        <v>0.45970149253731341</v>
      </c>
      <c r="Y358" s="16">
        <f t="shared" si="565"/>
        <v>0.52222222222222214</v>
      </c>
      <c r="Z358" s="16">
        <f t="shared" si="566"/>
        <v>6.5487719344915638E-2</v>
      </c>
      <c r="AB358" s="15">
        <f t="shared" si="567"/>
        <v>44348</v>
      </c>
      <c r="AC358" s="16">
        <f t="shared" si="568"/>
        <v>8.2458208256709522</v>
      </c>
      <c r="AD358" s="16">
        <f t="shared" si="569"/>
        <v>9.4898093078063042</v>
      </c>
      <c r="AE358" s="16">
        <f t="shared" si="570"/>
        <v>7.649844563189883</v>
      </c>
      <c r="AF358" s="16">
        <f t="shared" si="571"/>
        <v>5.1112212422497434</v>
      </c>
      <c r="AG358" s="16">
        <f t="shared" si="572"/>
        <v>7.0196595199188883</v>
      </c>
      <c r="AH358" s="16">
        <f t="shared" si="573"/>
        <v>7.9743534733854897</v>
      </c>
      <c r="AJ358" s="15">
        <f t="shared" si="583"/>
        <v>44357</v>
      </c>
      <c r="AK358" s="16">
        <f t="shared" ref="AK358" si="631">Y367</f>
        <v>0.52592592592592602</v>
      </c>
      <c r="AL358" s="16">
        <f t="shared" si="585"/>
        <v>3.499521651035177E-2</v>
      </c>
      <c r="AM358" s="16">
        <f t="shared" si="586"/>
        <v>15.028508989803059</v>
      </c>
      <c r="AO358" s="15">
        <f t="shared" si="587"/>
        <v>44357</v>
      </c>
      <c r="AP358" s="16">
        <f t="shared" si="588"/>
        <v>0.46119402985074631</v>
      </c>
      <c r="AQ358" s="16">
        <f t="shared" si="589"/>
        <v>3.499521651035177E-2</v>
      </c>
      <c r="AR358" s="16">
        <f t="shared" si="590"/>
        <v>13.178773439344852</v>
      </c>
      <c r="AT358" s="15">
        <f t="shared" si="591"/>
        <v>44357</v>
      </c>
      <c r="AU358" s="16">
        <f t="shared" si="592"/>
        <v>0.56437499999999985</v>
      </c>
      <c r="AV358" s="16">
        <f t="shared" si="593"/>
        <v>3.499521651035177E-2</v>
      </c>
      <c r="AW358" s="16">
        <f t="shared" si="594"/>
        <v>16.127204123256522</v>
      </c>
      <c r="AY358" s="15">
        <f t="shared" si="595"/>
        <v>44357</v>
      </c>
      <c r="AZ358" s="16">
        <f t="shared" si="596"/>
        <v>0.67853403141361246</v>
      </c>
      <c r="BA358" s="16">
        <f t="shared" si="597"/>
        <v>3.499521651035177E-2</v>
      </c>
      <c r="BB358" s="16">
        <f t="shared" si="598"/>
        <v>19.389336574411491</v>
      </c>
      <c r="BD358" s="15">
        <f t="shared" si="599"/>
        <v>44357</v>
      </c>
      <c r="BE358" s="16">
        <f t="shared" si="600"/>
        <v>0.36527777777777781</v>
      </c>
      <c r="BF358" s="16">
        <f t="shared" si="601"/>
        <v>3.499521651035177E-2</v>
      </c>
      <c r="BG358" s="16">
        <f t="shared" si="602"/>
        <v>10.437934500840328</v>
      </c>
      <c r="BI358" s="15">
        <f t="shared" si="603"/>
        <v>44357</v>
      </c>
      <c r="BJ358" s="16">
        <f t="shared" si="604"/>
        <v>0.57475728155339811</v>
      </c>
      <c r="BK358" s="16">
        <f t="shared" si="605"/>
        <v>3.499521651035177E-2</v>
      </c>
      <c r="BL358" s="16">
        <f t="shared" si="606"/>
        <v>16.42388128627185</v>
      </c>
    </row>
    <row r="359" spans="1:64" x14ac:dyDescent="0.25">
      <c r="A359" s="10">
        <v>44349</v>
      </c>
      <c r="B359" s="11">
        <v>19</v>
      </c>
      <c r="C359" s="11">
        <v>72</v>
      </c>
      <c r="D359" s="11">
        <v>14</v>
      </c>
      <c r="E359" s="11">
        <v>-54</v>
      </c>
      <c r="F359" s="11">
        <v>-25</v>
      </c>
      <c r="G359" s="11">
        <v>12</v>
      </c>
      <c r="H359" s="39">
        <v>2.27742062975013E-2</v>
      </c>
      <c r="J359" s="15">
        <f t="shared" si="551"/>
        <v>44349</v>
      </c>
      <c r="K359" s="16">
        <f t="shared" si="552"/>
        <v>0.65</v>
      </c>
      <c r="L359" s="16">
        <f t="shared" si="553"/>
        <v>0.78534031413612571</v>
      </c>
      <c r="M359" s="16">
        <f t="shared" si="554"/>
        <v>0.53398058252427183</v>
      </c>
      <c r="N359" s="16">
        <f t="shared" si="555"/>
        <v>0.40277777777777779</v>
      </c>
      <c r="O359" s="16">
        <f t="shared" si="556"/>
        <v>0.46268656716417911</v>
      </c>
      <c r="P359" s="16">
        <f t="shared" si="557"/>
        <v>0.48148148148148145</v>
      </c>
      <c r="Q359" s="16">
        <f t="shared" si="558"/>
        <v>3.1027112113873934E-2</v>
      </c>
      <c r="R359" s="19">
        <v>348</v>
      </c>
      <c r="S359" s="15">
        <f t="shared" si="559"/>
        <v>44349</v>
      </c>
      <c r="T359" s="16">
        <f t="shared" si="560"/>
        <v>0.58937499999999998</v>
      </c>
      <c r="U359" s="16">
        <f t="shared" si="561"/>
        <v>0.67801047120418834</v>
      </c>
      <c r="V359" s="16">
        <f t="shared" si="562"/>
        <v>0.52038834951456314</v>
      </c>
      <c r="W359" s="16">
        <f t="shared" si="563"/>
        <v>0.36111111111111105</v>
      </c>
      <c r="X359" s="16">
        <f t="shared" si="564"/>
        <v>0.48059701492537316</v>
      </c>
      <c r="Y359" s="16">
        <f t="shared" si="565"/>
        <v>0.5</v>
      </c>
      <c r="Z359" s="16">
        <f t="shared" si="566"/>
        <v>6.2106835709857824E-2</v>
      </c>
      <c r="AB359" s="15">
        <f t="shared" si="567"/>
        <v>44349</v>
      </c>
      <c r="AC359" s="16">
        <f t="shared" si="568"/>
        <v>9.4896961544355776</v>
      </c>
      <c r="AD359" s="16">
        <f t="shared" si="569"/>
        <v>10.916841334046133</v>
      </c>
      <c r="AE359" s="16">
        <f t="shared" si="570"/>
        <v>8.3789222807235237</v>
      </c>
      <c r="AF359" s="16">
        <f t="shared" si="571"/>
        <v>5.8143537178113576</v>
      </c>
      <c r="AG359" s="16">
        <f t="shared" si="572"/>
        <v>7.7382305736933725</v>
      </c>
      <c r="AH359" s="16">
        <f t="shared" si="573"/>
        <v>8.050643609277266</v>
      </c>
      <c r="AJ359" s="15">
        <f t="shared" si="583"/>
        <v>44358</v>
      </c>
      <c r="AK359" s="16">
        <f t="shared" ref="AK359" si="632">Y368</f>
        <v>0.52962962962962967</v>
      </c>
      <c r="AL359" s="16">
        <f t="shared" si="585"/>
        <v>3.7817181313014231E-2</v>
      </c>
      <c r="AM359" s="16">
        <f t="shared" si="586"/>
        <v>14.005000141228543</v>
      </c>
      <c r="AO359" s="15">
        <f t="shared" si="587"/>
        <v>44358</v>
      </c>
      <c r="AP359" s="16">
        <f t="shared" si="588"/>
        <v>0.46567164179104481</v>
      </c>
      <c r="AQ359" s="16">
        <f t="shared" si="589"/>
        <v>3.7817181313014231E-2</v>
      </c>
      <c r="AR359" s="16">
        <f t="shared" si="590"/>
        <v>12.31375860449945</v>
      </c>
      <c r="AT359" s="15">
        <f t="shared" si="591"/>
        <v>44358</v>
      </c>
      <c r="AU359" s="16">
        <f t="shared" si="592"/>
        <v>0.55499999999999994</v>
      </c>
      <c r="AV359" s="16">
        <f t="shared" si="593"/>
        <v>3.7817181313014231E-2</v>
      </c>
      <c r="AW359" s="16">
        <f t="shared" si="594"/>
        <v>14.675869029112564</v>
      </c>
      <c r="AY359" s="15">
        <f t="shared" si="595"/>
        <v>44358</v>
      </c>
      <c r="AZ359" s="16">
        <f t="shared" si="596"/>
        <v>0.67486910994764393</v>
      </c>
      <c r="BA359" s="16">
        <f t="shared" si="597"/>
        <v>3.7817181313014231E-2</v>
      </c>
      <c r="BB359" s="16">
        <f t="shared" si="598"/>
        <v>17.84556877366737</v>
      </c>
      <c r="BD359" s="15">
        <f t="shared" si="599"/>
        <v>44358</v>
      </c>
      <c r="BE359" s="16">
        <f t="shared" si="600"/>
        <v>0.35277777777777775</v>
      </c>
      <c r="BF359" s="16">
        <f t="shared" si="601"/>
        <v>3.7817181313014231E-2</v>
      </c>
      <c r="BG359" s="16">
        <f t="shared" si="602"/>
        <v>9.3285053388253036</v>
      </c>
      <c r="BI359" s="15">
        <f t="shared" si="603"/>
        <v>44358</v>
      </c>
      <c r="BJ359" s="16">
        <f t="shared" si="604"/>
        <v>0.56796116504854366</v>
      </c>
      <c r="BK359" s="16">
        <f t="shared" si="605"/>
        <v>3.7817181313014231E-2</v>
      </c>
      <c r="BL359" s="16">
        <f t="shared" si="606"/>
        <v>15.018601210584887</v>
      </c>
    </row>
    <row r="360" spans="1:64" x14ac:dyDescent="0.25">
      <c r="A360" s="10">
        <v>44350</v>
      </c>
      <c r="B360" s="11">
        <v>15</v>
      </c>
      <c r="C360" s="11">
        <v>63</v>
      </c>
      <c r="D360" s="11">
        <v>20</v>
      </c>
      <c r="E360" s="11">
        <v>-54</v>
      </c>
      <c r="F360" s="11">
        <v>-24</v>
      </c>
      <c r="G360" s="11">
        <v>13</v>
      </c>
      <c r="H360" s="39">
        <v>1.1789936386255299E-2</v>
      </c>
      <c r="J360" s="15">
        <f t="shared" si="551"/>
        <v>44350</v>
      </c>
      <c r="K360" s="16">
        <f t="shared" si="552"/>
        <v>0.625</v>
      </c>
      <c r="L360" s="16">
        <f t="shared" si="553"/>
        <v>0.73821989528795806</v>
      </c>
      <c r="M360" s="16">
        <f t="shared" si="554"/>
        <v>0.59223300970873782</v>
      </c>
      <c r="N360" s="16">
        <f t="shared" si="555"/>
        <v>0.40277777777777779</v>
      </c>
      <c r="O360" s="16">
        <f t="shared" si="556"/>
        <v>0.47761194029850745</v>
      </c>
      <c r="P360" s="16">
        <f t="shared" si="557"/>
        <v>0.51851851851851849</v>
      </c>
      <c r="Q360" s="16">
        <f t="shared" si="558"/>
        <v>1.6062367807387425E-2</v>
      </c>
      <c r="R360" s="19">
        <v>349</v>
      </c>
      <c r="S360" s="15">
        <f t="shared" si="559"/>
        <v>44350</v>
      </c>
      <c r="T360" s="16">
        <f t="shared" si="560"/>
        <v>0.58437499999999998</v>
      </c>
      <c r="U360" s="16">
        <f t="shared" si="561"/>
        <v>0.6764397905759163</v>
      </c>
      <c r="V360" s="16">
        <f t="shared" si="562"/>
        <v>0.53300970873786413</v>
      </c>
      <c r="W360" s="16">
        <f t="shared" si="563"/>
        <v>0.35972222222222217</v>
      </c>
      <c r="X360" s="16">
        <f t="shared" si="564"/>
        <v>0.47462686567164181</v>
      </c>
      <c r="Y360" s="16">
        <f t="shared" si="565"/>
        <v>0.50740740740740731</v>
      </c>
      <c r="Z360" s="16">
        <f t="shared" si="566"/>
        <v>5.8899259418184503E-2</v>
      </c>
      <c r="AB360" s="15">
        <f t="shared" si="567"/>
        <v>44350</v>
      </c>
      <c r="AC360" s="16">
        <f t="shared" si="568"/>
        <v>9.9216018295058657</v>
      </c>
      <c r="AD360" s="16">
        <f t="shared" si="569"/>
        <v>11.484690932583661</v>
      </c>
      <c r="AE360" s="16">
        <f t="shared" si="570"/>
        <v>9.0495146119494869</v>
      </c>
      <c r="AF360" s="16">
        <f t="shared" si="571"/>
        <v>6.1074150299275551</v>
      </c>
      <c r="AG360" s="16">
        <f t="shared" si="572"/>
        <v>8.0582824021910522</v>
      </c>
      <c r="AH360" s="16">
        <f t="shared" si="573"/>
        <v>8.6148351001294738</v>
      </c>
      <c r="AJ360" s="15">
        <f t="shared" si="583"/>
        <v>44359</v>
      </c>
      <c r="AK360" s="16">
        <f t="shared" ref="AK360" si="633">Y369</f>
        <v>0.51481481481481484</v>
      </c>
      <c r="AL360" s="16">
        <f t="shared" si="585"/>
        <v>4.7190314363512446E-2</v>
      </c>
      <c r="AM360" s="16">
        <f t="shared" si="586"/>
        <v>10.909332174588556</v>
      </c>
      <c r="AO360" s="15">
        <f t="shared" si="587"/>
        <v>44359</v>
      </c>
      <c r="AP360" s="16">
        <f t="shared" si="588"/>
        <v>0.47164179104477616</v>
      </c>
      <c r="AQ360" s="16">
        <f t="shared" si="589"/>
        <v>4.7190314363512446E-2</v>
      </c>
      <c r="AR360" s="16">
        <f t="shared" si="590"/>
        <v>9.9944617323729812</v>
      </c>
      <c r="AT360" s="15">
        <f t="shared" si="591"/>
        <v>44359</v>
      </c>
      <c r="AU360" s="16">
        <f t="shared" si="592"/>
        <v>0.53625</v>
      </c>
      <c r="AV360" s="16">
        <f t="shared" si="593"/>
        <v>4.7190314363512446E-2</v>
      </c>
      <c r="AW360" s="16">
        <f t="shared" si="594"/>
        <v>11.363560663512523</v>
      </c>
      <c r="AY360" s="15">
        <f t="shared" si="595"/>
        <v>44359</v>
      </c>
      <c r="AZ360" s="16">
        <f t="shared" si="596"/>
        <v>0.65706806282722519</v>
      </c>
      <c r="BA360" s="16">
        <f t="shared" si="597"/>
        <v>4.7190314363512446E-2</v>
      </c>
      <c r="BB360" s="16">
        <f t="shared" si="598"/>
        <v>13.92379075430085</v>
      </c>
      <c r="BD360" s="15">
        <f t="shared" si="599"/>
        <v>44359</v>
      </c>
      <c r="BE360" s="16">
        <f t="shared" si="600"/>
        <v>0.34444444444444444</v>
      </c>
      <c r="BF360" s="16">
        <f t="shared" si="601"/>
        <v>4.7190314363512446E-2</v>
      </c>
      <c r="BG360" s="16">
        <f t="shared" si="602"/>
        <v>7.2990495844369478</v>
      </c>
      <c r="BI360" s="15">
        <f t="shared" si="603"/>
        <v>44359</v>
      </c>
      <c r="BJ360" s="16">
        <f t="shared" si="604"/>
        <v>0.56019417475728162</v>
      </c>
      <c r="BK360" s="16">
        <f t="shared" si="605"/>
        <v>4.7190314363512446E-2</v>
      </c>
      <c r="BL360" s="16">
        <f t="shared" si="606"/>
        <v>11.870956621353296</v>
      </c>
    </row>
    <row r="361" spans="1:64" x14ac:dyDescent="0.25">
      <c r="A361" s="10">
        <v>44351</v>
      </c>
      <c r="B361" s="11">
        <v>3</v>
      </c>
      <c r="C361" s="11">
        <v>50</v>
      </c>
      <c r="D361" s="11">
        <v>16</v>
      </c>
      <c r="E361" s="11">
        <v>-58</v>
      </c>
      <c r="F361" s="11">
        <v>-20</v>
      </c>
      <c r="G361" s="11">
        <v>14</v>
      </c>
      <c r="H361" s="39">
        <v>1.52187847746712E-2</v>
      </c>
      <c r="J361" s="15">
        <f t="shared" si="551"/>
        <v>44351</v>
      </c>
      <c r="K361" s="16">
        <f t="shared" si="552"/>
        <v>0.55000000000000004</v>
      </c>
      <c r="L361" s="16">
        <f t="shared" si="553"/>
        <v>0.67015706806282727</v>
      </c>
      <c r="M361" s="16">
        <f t="shared" si="554"/>
        <v>0.55339805825242716</v>
      </c>
      <c r="N361" s="16">
        <f t="shared" si="555"/>
        <v>0.34722222222222221</v>
      </c>
      <c r="O361" s="16">
        <f t="shared" si="556"/>
        <v>0.53731343283582089</v>
      </c>
      <c r="P361" s="16">
        <f t="shared" si="557"/>
        <v>0.55555555555555558</v>
      </c>
      <c r="Q361" s="16">
        <f t="shared" si="558"/>
        <v>2.0733760609363078E-2</v>
      </c>
      <c r="R361" s="19">
        <v>350</v>
      </c>
      <c r="S361" s="15">
        <f t="shared" si="559"/>
        <v>44351</v>
      </c>
      <c r="T361" s="16">
        <f t="shared" si="560"/>
        <v>0.58187500000000003</v>
      </c>
      <c r="U361" s="16">
        <f t="shared" si="561"/>
        <v>0.67905759162303669</v>
      </c>
      <c r="V361" s="16">
        <f t="shared" si="562"/>
        <v>0.5436893203883495</v>
      </c>
      <c r="W361" s="16">
        <f t="shared" si="563"/>
        <v>0.35972222222222217</v>
      </c>
      <c r="X361" s="16">
        <f t="shared" si="564"/>
        <v>0.4776119402985074</v>
      </c>
      <c r="Y361" s="16">
        <f t="shared" si="565"/>
        <v>0.51111111111111107</v>
      </c>
      <c r="Z361" s="16">
        <f t="shared" si="566"/>
        <v>5.7802721951276906E-2</v>
      </c>
      <c r="AB361" s="15">
        <f t="shared" si="567"/>
        <v>44351</v>
      </c>
      <c r="AC361" s="16">
        <f t="shared" si="568"/>
        <v>10.066567461831198</v>
      </c>
      <c r="AD361" s="16">
        <f t="shared" si="569"/>
        <v>11.747848002649913</v>
      </c>
      <c r="AE361" s="16">
        <f t="shared" si="570"/>
        <v>9.4059466757748247</v>
      </c>
      <c r="AF361" s="16">
        <f t="shared" si="571"/>
        <v>6.2232747884336552</v>
      </c>
      <c r="AG361" s="16">
        <f t="shared" si="572"/>
        <v>8.2627932418320409</v>
      </c>
      <c r="AH361" s="16">
        <f t="shared" si="573"/>
        <v>8.842336378932762</v>
      </c>
      <c r="AJ361" s="15">
        <f t="shared" si="583"/>
        <v>44360</v>
      </c>
      <c r="AK361" s="16">
        <f t="shared" ref="AK361" si="634">Y370</f>
        <v>0.54074074074074074</v>
      </c>
      <c r="AL361" s="16">
        <f t="shared" si="585"/>
        <v>5.1340985679381626E-2</v>
      </c>
      <c r="AM361" s="16">
        <f t="shared" si="586"/>
        <v>10.532340460263125</v>
      </c>
      <c r="AO361" s="15">
        <f t="shared" si="587"/>
        <v>44360</v>
      </c>
      <c r="AP361" s="16">
        <f t="shared" si="588"/>
        <v>0.43283582089552225</v>
      </c>
      <c r="AQ361" s="16">
        <f t="shared" si="589"/>
        <v>5.1340985679381626E-2</v>
      </c>
      <c r="AR361" s="16">
        <f t="shared" si="590"/>
        <v>8.4306098756757546</v>
      </c>
      <c r="AT361" s="15">
        <f t="shared" si="591"/>
        <v>44360</v>
      </c>
      <c r="AU361" s="16">
        <f t="shared" si="592"/>
        <v>0.48687500000000006</v>
      </c>
      <c r="AV361" s="16">
        <f t="shared" si="593"/>
        <v>5.1340985679381626E-2</v>
      </c>
      <c r="AW361" s="16">
        <f t="shared" si="594"/>
        <v>9.4831642508867429</v>
      </c>
      <c r="AY361" s="15">
        <f t="shared" si="595"/>
        <v>44360</v>
      </c>
      <c r="AZ361" s="16">
        <f t="shared" si="596"/>
        <v>0.59790575916230371</v>
      </c>
      <c r="BA361" s="16">
        <f t="shared" si="597"/>
        <v>5.1340985679381626E-2</v>
      </c>
      <c r="BB361" s="16">
        <f t="shared" si="598"/>
        <v>11.645778733118883</v>
      </c>
      <c r="BD361" s="15">
        <f t="shared" si="599"/>
        <v>44360</v>
      </c>
      <c r="BE361" s="16">
        <f t="shared" si="600"/>
        <v>0.31527777777777782</v>
      </c>
      <c r="BF361" s="16">
        <f t="shared" si="601"/>
        <v>5.1340985679381626E-2</v>
      </c>
      <c r="BG361" s="16">
        <f t="shared" si="602"/>
        <v>6.1408594635609495</v>
      </c>
      <c r="BI361" s="15">
        <f t="shared" si="603"/>
        <v>44360</v>
      </c>
      <c r="BJ361" s="16">
        <f t="shared" si="604"/>
        <v>0.5271844660194176</v>
      </c>
      <c r="BK361" s="16">
        <f t="shared" si="605"/>
        <v>5.1340985679381626E-2</v>
      </c>
      <c r="BL361" s="16">
        <f t="shared" si="606"/>
        <v>10.268296547939732</v>
      </c>
    </row>
    <row r="362" spans="1:64" x14ac:dyDescent="0.25">
      <c r="A362" s="10">
        <v>44352</v>
      </c>
      <c r="B362" s="11">
        <v>8</v>
      </c>
      <c r="C362" s="11">
        <v>62</v>
      </c>
      <c r="D362" s="11">
        <v>29</v>
      </c>
      <c r="E362" s="11">
        <v>-52</v>
      </c>
      <c r="F362" s="11">
        <v>-12</v>
      </c>
      <c r="G362" s="11">
        <v>11</v>
      </c>
      <c r="H362" s="39">
        <v>1.53824740727205E-2</v>
      </c>
      <c r="J362" s="15">
        <f t="shared" si="551"/>
        <v>44352</v>
      </c>
      <c r="K362" s="16">
        <f t="shared" si="552"/>
        <v>0.58125000000000004</v>
      </c>
      <c r="L362" s="16">
        <f t="shared" si="553"/>
        <v>0.73298429319371727</v>
      </c>
      <c r="M362" s="16">
        <f t="shared" si="554"/>
        <v>0.67961165048543692</v>
      </c>
      <c r="N362" s="16">
        <f t="shared" si="555"/>
        <v>0.43055555555555558</v>
      </c>
      <c r="O362" s="16">
        <f t="shared" si="556"/>
        <v>0.65671641791044777</v>
      </c>
      <c r="P362" s="16">
        <f t="shared" si="557"/>
        <v>0.44444444444444442</v>
      </c>
      <c r="Q362" s="16">
        <f t="shared" si="558"/>
        <v>2.0956767555733551E-2</v>
      </c>
      <c r="R362" s="19">
        <v>351</v>
      </c>
      <c r="S362" s="15">
        <f t="shared" si="559"/>
        <v>44352</v>
      </c>
      <c r="T362" s="16">
        <f t="shared" si="560"/>
        <v>0.57625000000000004</v>
      </c>
      <c r="U362" s="16">
        <f t="shared" si="561"/>
        <v>0.68324607329842935</v>
      </c>
      <c r="V362" s="16">
        <f t="shared" si="562"/>
        <v>0.56990291262135928</v>
      </c>
      <c r="W362" s="16">
        <f t="shared" si="563"/>
        <v>0.37083333333333329</v>
      </c>
      <c r="X362" s="16">
        <f t="shared" si="564"/>
        <v>0.4955223880597015</v>
      </c>
      <c r="Y362" s="16">
        <f t="shared" si="565"/>
        <v>0.50370370370370365</v>
      </c>
      <c r="Z362" s="16">
        <f t="shared" si="566"/>
        <v>5.3396167290536686E-2</v>
      </c>
      <c r="AB362" s="15">
        <f t="shared" si="567"/>
        <v>44352</v>
      </c>
      <c r="AC362" s="16">
        <f t="shared" si="568"/>
        <v>10.791973080474783</v>
      </c>
      <c r="AD362" s="16">
        <f t="shared" si="569"/>
        <v>12.795788686120172</v>
      </c>
      <c r="AE362" s="16">
        <f t="shared" si="570"/>
        <v>10.673105234696541</v>
      </c>
      <c r="AF362" s="16">
        <f t="shared" si="571"/>
        <v>6.9449429078977261</v>
      </c>
      <c r="AG362" s="16">
        <f t="shared" si="572"/>
        <v>9.2801115361611757</v>
      </c>
      <c r="AH362" s="16">
        <f t="shared" si="573"/>
        <v>9.4333306913766872</v>
      </c>
      <c r="AJ362" s="15">
        <f t="shared" si="583"/>
        <v>44361</v>
      </c>
      <c r="AK362" s="16">
        <f t="shared" ref="AK362" si="635">Y371</f>
        <v>0.52222222222222214</v>
      </c>
      <c r="AL362" s="16">
        <f t="shared" si="585"/>
        <v>5.3391214818767185E-2</v>
      </c>
      <c r="AM362" s="16">
        <f t="shared" si="586"/>
        <v>9.7810515080967839</v>
      </c>
      <c r="AO362" s="15">
        <f t="shared" si="587"/>
        <v>44361</v>
      </c>
      <c r="AP362" s="16">
        <f t="shared" si="588"/>
        <v>0.42686567164179101</v>
      </c>
      <c r="AQ362" s="16">
        <f t="shared" si="589"/>
        <v>5.3391214818767185E-2</v>
      </c>
      <c r="AR362" s="16">
        <f t="shared" si="590"/>
        <v>7.9950544877234435</v>
      </c>
      <c r="AT362" s="15">
        <f t="shared" si="591"/>
        <v>44361</v>
      </c>
      <c r="AU362" s="16">
        <f t="shared" si="592"/>
        <v>0.49499999999999994</v>
      </c>
      <c r="AV362" s="16">
        <f t="shared" si="593"/>
        <v>5.3391214818767185E-2</v>
      </c>
      <c r="AW362" s="16">
        <f t="shared" si="594"/>
        <v>9.2711881848023783</v>
      </c>
      <c r="AY362" s="15">
        <f t="shared" si="595"/>
        <v>44361</v>
      </c>
      <c r="AZ362" s="16">
        <f t="shared" si="596"/>
        <v>0.60366492146596851</v>
      </c>
      <c r="BA362" s="16">
        <f t="shared" si="597"/>
        <v>5.3391214818767185E-2</v>
      </c>
      <c r="BB362" s="16">
        <f t="shared" si="598"/>
        <v>11.306446641363522</v>
      </c>
      <c r="BD362" s="15">
        <f t="shared" si="599"/>
        <v>44361</v>
      </c>
      <c r="BE362" s="16">
        <f t="shared" si="600"/>
        <v>0.31388888888888894</v>
      </c>
      <c r="BF362" s="16">
        <f t="shared" si="601"/>
        <v>5.3391214818767185E-2</v>
      </c>
      <c r="BG362" s="16">
        <f t="shared" si="602"/>
        <v>5.8790362788028565</v>
      </c>
      <c r="BI362" s="15">
        <f t="shared" si="603"/>
        <v>44361</v>
      </c>
      <c r="BJ362" s="16">
        <f t="shared" si="604"/>
        <v>0.52912621359223311</v>
      </c>
      <c r="BK362" s="16">
        <f t="shared" si="605"/>
        <v>5.3391214818767185E-2</v>
      </c>
      <c r="BL362" s="16">
        <f t="shared" si="606"/>
        <v>9.9103610095465271</v>
      </c>
    </row>
    <row r="363" spans="1:64" x14ac:dyDescent="0.25">
      <c r="A363" s="10">
        <v>44353</v>
      </c>
      <c r="B363" s="11">
        <v>-65</v>
      </c>
      <c r="C363" s="11">
        <v>-50</v>
      </c>
      <c r="D363" s="11">
        <v>-2</v>
      </c>
      <c r="E363" s="11">
        <v>-70</v>
      </c>
      <c r="F363" s="11">
        <v>-48</v>
      </c>
      <c r="G363" s="11">
        <v>21</v>
      </c>
      <c r="H363" s="39">
        <v>3.8642701586673801E-2</v>
      </c>
      <c r="J363" s="15">
        <f t="shared" si="551"/>
        <v>44353</v>
      </c>
      <c r="K363" s="16">
        <f t="shared" si="552"/>
        <v>0.125</v>
      </c>
      <c r="L363" s="16">
        <f t="shared" si="553"/>
        <v>0.14659685863874344</v>
      </c>
      <c r="M363" s="16">
        <f t="shared" si="554"/>
        <v>0.37864077669902912</v>
      </c>
      <c r="N363" s="16">
        <f t="shared" si="555"/>
        <v>0.18055555555555555</v>
      </c>
      <c r="O363" s="16">
        <f t="shared" si="556"/>
        <v>0.11940298507462686</v>
      </c>
      <c r="P363" s="16">
        <f t="shared" si="557"/>
        <v>0.81481481481481477</v>
      </c>
      <c r="Q363" s="16">
        <f t="shared" si="558"/>
        <v>5.26460250184108E-2</v>
      </c>
      <c r="R363" s="19">
        <v>352</v>
      </c>
      <c r="S363" s="15">
        <f t="shared" si="559"/>
        <v>44353</v>
      </c>
      <c r="T363" s="16">
        <f t="shared" si="560"/>
        <v>0.52437500000000004</v>
      </c>
      <c r="U363" s="16">
        <f t="shared" si="561"/>
        <v>0.6272251308900525</v>
      </c>
      <c r="V363" s="16">
        <f t="shared" si="562"/>
        <v>0.55631067961165059</v>
      </c>
      <c r="W363" s="16">
        <f t="shared" si="563"/>
        <v>0.35</v>
      </c>
      <c r="X363" s="16">
        <f t="shared" si="564"/>
        <v>0.45820895522388067</v>
      </c>
      <c r="Y363" s="16">
        <f t="shared" si="565"/>
        <v>0.53703703703703709</v>
      </c>
      <c r="Z363" s="16">
        <f t="shared" si="566"/>
        <v>5.0610004180683857E-2</v>
      </c>
      <c r="AB363" s="15">
        <f t="shared" si="567"/>
        <v>44353</v>
      </c>
      <c r="AC363" s="16">
        <f t="shared" si="568"/>
        <v>10.361093789439686</v>
      </c>
      <c r="AD363" s="16">
        <f t="shared" si="569"/>
        <v>12.393303281516884</v>
      </c>
      <c r="AE363" s="16">
        <f t="shared" si="570"/>
        <v>10.992108944025256</v>
      </c>
      <c r="AF363" s="16">
        <f t="shared" si="571"/>
        <v>6.9156287509966905</v>
      </c>
      <c r="AG363" s="16">
        <f t="shared" si="572"/>
        <v>9.0537229277440705</v>
      </c>
      <c r="AH363" s="16">
        <f t="shared" si="573"/>
        <v>10.611282210524024</v>
      </c>
      <c r="AJ363" s="15">
        <f t="shared" si="583"/>
        <v>44362</v>
      </c>
      <c r="AK363" s="16">
        <f t="shared" ref="AK363" si="636">Y372</f>
        <v>0.51481481481481484</v>
      </c>
      <c r="AL363" s="16">
        <f t="shared" si="585"/>
        <v>5.3169889207273335E-2</v>
      </c>
      <c r="AM363" s="16">
        <f t="shared" si="586"/>
        <v>9.6824503960860451</v>
      </c>
      <c r="AO363" s="15">
        <f t="shared" si="587"/>
        <v>44362</v>
      </c>
      <c r="AP363" s="16">
        <f t="shared" si="588"/>
        <v>0.40895522388059702</v>
      </c>
      <c r="AQ363" s="16">
        <f t="shared" si="589"/>
        <v>5.3169889207273335E-2</v>
      </c>
      <c r="AR363" s="16">
        <f t="shared" si="590"/>
        <v>7.6914815881289123</v>
      </c>
      <c r="AT363" s="15">
        <f t="shared" si="591"/>
        <v>44362</v>
      </c>
      <c r="AU363" s="16">
        <f t="shared" si="592"/>
        <v>0.49937500000000001</v>
      </c>
      <c r="AV363" s="16">
        <f t="shared" si="593"/>
        <v>5.3169889207273335E-2</v>
      </c>
      <c r="AW363" s="16">
        <f t="shared" si="594"/>
        <v>9.3920639565991113</v>
      </c>
      <c r="AY363" s="15">
        <f t="shared" si="595"/>
        <v>44362</v>
      </c>
      <c r="AZ363" s="16">
        <f t="shared" si="596"/>
        <v>0.60366492146596862</v>
      </c>
      <c r="BA363" s="16">
        <f t="shared" si="597"/>
        <v>5.3169889207273335E-2</v>
      </c>
      <c r="BB363" s="16">
        <f t="shared" si="598"/>
        <v>11.353510990265345</v>
      </c>
      <c r="BD363" s="15">
        <f t="shared" si="599"/>
        <v>44362</v>
      </c>
      <c r="BE363" s="16">
        <f t="shared" si="600"/>
        <v>0.30833333333333329</v>
      </c>
      <c r="BF363" s="16">
        <f t="shared" si="601"/>
        <v>5.3169889207273335E-2</v>
      </c>
      <c r="BG363" s="16">
        <f t="shared" si="602"/>
        <v>5.7990215501738351</v>
      </c>
      <c r="BI363" s="15">
        <f t="shared" si="603"/>
        <v>44362</v>
      </c>
      <c r="BJ363" s="16">
        <f t="shared" si="604"/>
        <v>0.52135922330097095</v>
      </c>
      <c r="BK363" s="16">
        <f t="shared" si="605"/>
        <v>5.3169889207273335E-2</v>
      </c>
      <c r="BL363" s="16">
        <f t="shared" si="606"/>
        <v>9.8055352582839692</v>
      </c>
    </row>
    <row r="364" spans="1:64" x14ac:dyDescent="0.25">
      <c r="A364" s="10">
        <v>44354</v>
      </c>
      <c r="B364" s="11">
        <v>25</v>
      </c>
      <c r="C364" s="11">
        <v>79</v>
      </c>
      <c r="D364" s="11">
        <v>27</v>
      </c>
      <c r="E364" s="11">
        <v>-53</v>
      </c>
      <c r="F364" s="11">
        <v>-23</v>
      </c>
      <c r="G364" s="11">
        <v>10</v>
      </c>
      <c r="H364" s="39">
        <v>2.9984492988806899E-2</v>
      </c>
      <c r="J364" s="15">
        <f t="shared" si="551"/>
        <v>44354</v>
      </c>
      <c r="K364" s="16">
        <f t="shared" si="552"/>
        <v>0.6875</v>
      </c>
      <c r="L364" s="16">
        <f t="shared" si="553"/>
        <v>0.82198952879581155</v>
      </c>
      <c r="M364" s="16">
        <f t="shared" si="554"/>
        <v>0.66019417475728159</v>
      </c>
      <c r="N364" s="16">
        <f t="shared" si="555"/>
        <v>0.41666666666666669</v>
      </c>
      <c r="O364" s="16">
        <f t="shared" si="556"/>
        <v>0.4925373134328358</v>
      </c>
      <c r="P364" s="16">
        <f t="shared" si="557"/>
        <v>0.40740740740740738</v>
      </c>
      <c r="Q364" s="16">
        <f t="shared" si="558"/>
        <v>4.0850258994248732E-2</v>
      </c>
      <c r="R364" s="19">
        <v>353</v>
      </c>
      <c r="S364" s="15">
        <f t="shared" si="559"/>
        <v>44354</v>
      </c>
      <c r="T364" s="16">
        <f t="shared" si="560"/>
        <v>0.52874999999999994</v>
      </c>
      <c r="U364" s="16">
        <f t="shared" si="561"/>
        <v>0.63769633507853407</v>
      </c>
      <c r="V364" s="16">
        <f t="shared" si="562"/>
        <v>0.56310679611650483</v>
      </c>
      <c r="W364" s="16">
        <f t="shared" si="563"/>
        <v>0.36111111111111105</v>
      </c>
      <c r="X364" s="16">
        <f t="shared" si="564"/>
        <v>0.44925373134328367</v>
      </c>
      <c r="Y364" s="16">
        <f t="shared" si="565"/>
        <v>0.52962962962962967</v>
      </c>
      <c r="Z364" s="16">
        <f t="shared" si="566"/>
        <v>4.944710070633164E-2</v>
      </c>
      <c r="AB364" s="15">
        <f t="shared" si="567"/>
        <v>44354</v>
      </c>
      <c r="AC364" s="16">
        <f t="shared" si="568"/>
        <v>10.693245760560723</v>
      </c>
      <c r="AD364" s="16">
        <f t="shared" si="569"/>
        <v>12.89653641910855</v>
      </c>
      <c r="AE364" s="16">
        <f t="shared" si="570"/>
        <v>11.388064984048695</v>
      </c>
      <c r="AF364" s="16">
        <f t="shared" si="571"/>
        <v>7.3029784548090042</v>
      </c>
      <c r="AG364" s="16">
        <f t="shared" si="572"/>
        <v>9.0855424266716867</v>
      </c>
      <c r="AH364" s="16">
        <f t="shared" si="573"/>
        <v>10.711035067053208</v>
      </c>
      <c r="AJ364" s="15">
        <f t="shared" si="583"/>
        <v>44363</v>
      </c>
      <c r="AK364" s="16">
        <f t="shared" ref="AK364" si="637">Y373</f>
        <v>0.47777777777777775</v>
      </c>
      <c r="AL364" s="16">
        <f t="shared" si="585"/>
        <v>5.1619510509526137E-2</v>
      </c>
      <c r="AM364" s="16">
        <f t="shared" si="586"/>
        <v>9.2557595579990259</v>
      </c>
      <c r="AO364" s="15">
        <f t="shared" si="587"/>
        <v>44363</v>
      </c>
      <c r="AP364" s="16">
        <f t="shared" si="588"/>
        <v>0.44179104477611936</v>
      </c>
      <c r="AQ364" s="16">
        <f t="shared" si="589"/>
        <v>5.1619510509526137E-2</v>
      </c>
      <c r="AR364" s="16">
        <f t="shared" si="590"/>
        <v>8.5586058530056945</v>
      </c>
      <c r="AT364" s="15">
        <f t="shared" si="591"/>
        <v>44363</v>
      </c>
      <c r="AU364" s="16">
        <f t="shared" si="592"/>
        <v>0.54625000000000001</v>
      </c>
      <c r="AV364" s="16">
        <f t="shared" si="593"/>
        <v>5.1619510509526137E-2</v>
      </c>
      <c r="AW364" s="16">
        <f t="shared" si="594"/>
        <v>10.582239052793655</v>
      </c>
      <c r="AY364" s="15">
        <f t="shared" si="595"/>
        <v>44363</v>
      </c>
      <c r="AZ364" s="16">
        <f t="shared" si="596"/>
        <v>0.65497382198952891</v>
      </c>
      <c r="BA364" s="16">
        <f t="shared" si="597"/>
        <v>5.1619510509526137E-2</v>
      </c>
      <c r="BB364" s="16">
        <f t="shared" si="598"/>
        <v>12.688493469318283</v>
      </c>
      <c r="BD364" s="15">
        <f t="shared" si="599"/>
        <v>44363</v>
      </c>
      <c r="BE364" s="16">
        <f t="shared" si="600"/>
        <v>0.32361111111111113</v>
      </c>
      <c r="BF364" s="16">
        <f t="shared" si="601"/>
        <v>5.1619510509526137E-2</v>
      </c>
      <c r="BG364" s="16">
        <f t="shared" si="602"/>
        <v>6.2691627238772485</v>
      </c>
      <c r="BI364" s="15">
        <f t="shared" si="603"/>
        <v>44363</v>
      </c>
      <c r="BJ364" s="16">
        <f t="shared" si="604"/>
        <v>0.53300970873786402</v>
      </c>
      <c r="BK364" s="16">
        <f t="shared" si="605"/>
        <v>5.1619510509526137E-2</v>
      </c>
      <c r="BL364" s="16">
        <f t="shared" si="606"/>
        <v>10.325741245444387</v>
      </c>
    </row>
    <row r="365" spans="1:64" x14ac:dyDescent="0.25">
      <c r="A365" s="10">
        <v>44355</v>
      </c>
      <c r="B365" s="11">
        <v>15</v>
      </c>
      <c r="C365" s="11">
        <v>65</v>
      </c>
      <c r="D365" s="11">
        <v>22</v>
      </c>
      <c r="E365" s="11">
        <v>-55</v>
      </c>
      <c r="F365" s="11">
        <v>-24</v>
      </c>
      <c r="G365" s="11">
        <v>12</v>
      </c>
      <c r="H365" s="39">
        <v>2.53558818031905E-2</v>
      </c>
      <c r="J365" s="15">
        <f t="shared" si="551"/>
        <v>44355</v>
      </c>
      <c r="K365" s="16">
        <f t="shared" si="552"/>
        <v>0.625</v>
      </c>
      <c r="L365" s="16">
        <f t="shared" si="553"/>
        <v>0.74869109947643975</v>
      </c>
      <c r="M365" s="16">
        <f t="shared" si="554"/>
        <v>0.61165048543689315</v>
      </c>
      <c r="N365" s="16">
        <f t="shared" si="555"/>
        <v>0.3888888888888889</v>
      </c>
      <c r="O365" s="16">
        <f t="shared" si="556"/>
        <v>0.47761194029850745</v>
      </c>
      <c r="P365" s="16">
        <f t="shared" si="557"/>
        <v>0.48148148148148145</v>
      </c>
      <c r="Q365" s="16">
        <f t="shared" si="558"/>
        <v>3.4544333935362811E-2</v>
      </c>
      <c r="R365" s="19">
        <v>354</v>
      </c>
      <c r="S365" s="15">
        <f t="shared" si="559"/>
        <v>44355</v>
      </c>
      <c r="T365" s="16">
        <f t="shared" si="560"/>
        <v>0.52625</v>
      </c>
      <c r="U365" s="16">
        <f t="shared" si="561"/>
        <v>0.63507853403141368</v>
      </c>
      <c r="V365" s="16">
        <f t="shared" si="562"/>
        <v>0.54951456310679614</v>
      </c>
      <c r="W365" s="16">
        <f t="shared" si="563"/>
        <v>0.36111111111111105</v>
      </c>
      <c r="X365" s="16">
        <f t="shared" si="564"/>
        <v>0.43134328358208956</v>
      </c>
      <c r="Y365" s="16">
        <f t="shared" si="565"/>
        <v>0.54814814814814816</v>
      </c>
      <c r="Z365" s="16">
        <f t="shared" si="566"/>
        <v>4.8177069290852734E-2</v>
      </c>
      <c r="AB365" s="15">
        <f t="shared" si="567"/>
        <v>44355</v>
      </c>
      <c r="AC365" s="16">
        <f t="shared" si="568"/>
        <v>10.923246427111286</v>
      </c>
      <c r="AD365" s="16">
        <f t="shared" si="569"/>
        <v>13.182174494619883</v>
      </c>
      <c r="AE365" s="16">
        <f t="shared" si="570"/>
        <v>11.406143445324334</v>
      </c>
      <c r="AF365" s="16">
        <f t="shared" si="571"/>
        <v>7.4954976802558297</v>
      </c>
      <c r="AG365" s="16">
        <f t="shared" si="572"/>
        <v>8.9532902256465761</v>
      </c>
      <c r="AH365" s="16">
        <f t="shared" si="573"/>
        <v>11.37778109413193</v>
      </c>
      <c r="AJ365" s="15">
        <f t="shared" si="583"/>
        <v>44364</v>
      </c>
      <c r="AK365" s="16">
        <f t="shared" ref="AK365" si="638">Y374</f>
        <v>0.47407407407407404</v>
      </c>
      <c r="AL365" s="16">
        <f t="shared" si="585"/>
        <v>5.223945284919438E-2</v>
      </c>
      <c r="AM365" s="16">
        <f t="shared" si="586"/>
        <v>9.0750198981340411</v>
      </c>
      <c r="AO365" s="15">
        <f t="shared" si="587"/>
        <v>44364</v>
      </c>
      <c r="AP365" s="16">
        <f t="shared" si="588"/>
        <v>0.43880597014925371</v>
      </c>
      <c r="AQ365" s="16">
        <f t="shared" si="589"/>
        <v>5.223945284919438E-2</v>
      </c>
      <c r="AR365" s="16">
        <f t="shared" si="590"/>
        <v>8.3998959831375952</v>
      </c>
      <c r="AT365" s="15">
        <f t="shared" si="591"/>
        <v>44364</v>
      </c>
      <c r="AU365" s="16">
        <f t="shared" si="592"/>
        <v>0.53749999999999998</v>
      </c>
      <c r="AV365" s="16">
        <f t="shared" si="593"/>
        <v>5.223945284919438E-2</v>
      </c>
      <c r="AW365" s="16">
        <f t="shared" si="594"/>
        <v>10.28915830247424</v>
      </c>
      <c r="AY365" s="15">
        <f t="shared" si="595"/>
        <v>44364</v>
      </c>
      <c r="AZ365" s="16">
        <f t="shared" si="596"/>
        <v>0.63821989528795808</v>
      </c>
      <c r="BA365" s="16">
        <f t="shared" si="597"/>
        <v>5.223945284919438E-2</v>
      </c>
      <c r="BB365" s="16">
        <f t="shared" si="598"/>
        <v>12.217200994244344</v>
      </c>
      <c r="BD365" s="15">
        <f t="shared" si="599"/>
        <v>44364</v>
      </c>
      <c r="BE365" s="16">
        <f t="shared" si="600"/>
        <v>0.31527777777777782</v>
      </c>
      <c r="BF365" s="16">
        <f t="shared" si="601"/>
        <v>5.223945284919438E-2</v>
      </c>
      <c r="BG365" s="16">
        <f t="shared" si="602"/>
        <v>6.0352427252239096</v>
      </c>
      <c r="BI365" s="15">
        <f t="shared" si="603"/>
        <v>44364</v>
      </c>
      <c r="BJ365" s="16">
        <f t="shared" si="604"/>
        <v>0.51941747572815533</v>
      </c>
      <c r="BK365" s="16">
        <f t="shared" si="605"/>
        <v>5.223945284919438E-2</v>
      </c>
      <c r="BL365" s="16">
        <f t="shared" si="606"/>
        <v>9.9430114099322076</v>
      </c>
    </row>
    <row r="366" spans="1:64" x14ac:dyDescent="0.25">
      <c r="A366" s="10">
        <v>44356</v>
      </c>
      <c r="B366" s="11">
        <v>11</v>
      </c>
      <c r="C366" s="11">
        <v>65</v>
      </c>
      <c r="D366" s="11">
        <v>18</v>
      </c>
      <c r="E366" s="11">
        <v>-59</v>
      </c>
      <c r="F366" s="11">
        <v>-26</v>
      </c>
      <c r="G366" s="11">
        <v>14</v>
      </c>
      <c r="H366" s="39">
        <v>2.5268040955818499E-2</v>
      </c>
      <c r="J366" s="15">
        <f t="shared" si="551"/>
        <v>44356</v>
      </c>
      <c r="K366" s="16">
        <f t="shared" si="552"/>
        <v>0.6</v>
      </c>
      <c r="L366" s="16">
        <f t="shared" si="553"/>
        <v>0.74869109947643975</v>
      </c>
      <c r="M366" s="16">
        <f t="shared" si="554"/>
        <v>0.57281553398058249</v>
      </c>
      <c r="N366" s="16">
        <f t="shared" si="555"/>
        <v>0.33333333333333331</v>
      </c>
      <c r="O366" s="16">
        <f t="shared" si="556"/>
        <v>0.44776119402985076</v>
      </c>
      <c r="P366" s="16">
        <f t="shared" si="557"/>
        <v>0.55555555555555558</v>
      </c>
      <c r="Q366" s="16">
        <f t="shared" si="558"/>
        <v>3.4424661364385538E-2</v>
      </c>
      <c r="R366" s="19">
        <v>355</v>
      </c>
      <c r="S366" s="15">
        <f t="shared" si="559"/>
        <v>44356</v>
      </c>
      <c r="T366" s="16">
        <f t="shared" si="560"/>
        <v>0.57374999999999998</v>
      </c>
      <c r="U366" s="16">
        <f t="shared" si="561"/>
        <v>0.68900523560209426</v>
      </c>
      <c r="V366" s="16">
        <f t="shared" si="562"/>
        <v>0.5737864077669903</v>
      </c>
      <c r="W366" s="16">
        <f t="shared" si="563"/>
        <v>0.37638888888888888</v>
      </c>
      <c r="X366" s="16">
        <f t="shared" si="564"/>
        <v>0.4641791044776119</v>
      </c>
      <c r="Y366" s="16">
        <f t="shared" si="565"/>
        <v>0.52222222222222225</v>
      </c>
      <c r="Z366" s="16">
        <f t="shared" si="566"/>
        <v>4.2784382110201837E-2</v>
      </c>
      <c r="AB366" s="15">
        <f t="shared" si="567"/>
        <v>44356</v>
      </c>
      <c r="AC366" s="16">
        <f t="shared" si="568"/>
        <v>13.410267291512213</v>
      </c>
      <c r="AD366" s="16">
        <f t="shared" si="569"/>
        <v>16.104129629063934</v>
      </c>
      <c r="AE366" s="16">
        <f t="shared" si="570"/>
        <v>13.411118250792086</v>
      </c>
      <c r="AF366" s="16">
        <f t="shared" si="571"/>
        <v>8.7973431033643426</v>
      </c>
      <c r="AG366" s="16">
        <f t="shared" si="572"/>
        <v>10.849265119267189</v>
      </c>
      <c r="AH366" s="16">
        <f t="shared" si="573"/>
        <v>12.205907774409569</v>
      </c>
      <c r="AJ366" s="15">
        <f t="shared" si="583"/>
        <v>44365</v>
      </c>
      <c r="AK366" s="16">
        <f t="shared" ref="AK366" si="639">Y375</f>
        <v>0.47407407407407404</v>
      </c>
      <c r="AL366" s="16">
        <f t="shared" si="585"/>
        <v>5.4695500980654288E-2</v>
      </c>
      <c r="AM366" s="16">
        <f t="shared" si="586"/>
        <v>8.6675149797376072</v>
      </c>
      <c r="AO366" s="15">
        <f t="shared" si="587"/>
        <v>44365</v>
      </c>
      <c r="AP366" s="16">
        <f t="shared" si="588"/>
        <v>0.44179104477611941</v>
      </c>
      <c r="AQ366" s="16">
        <f t="shared" si="589"/>
        <v>5.4695500980654288E-2</v>
      </c>
      <c r="AR366" s="16">
        <f t="shared" si="590"/>
        <v>8.0772830827965212</v>
      </c>
      <c r="AT366" s="15">
        <f t="shared" si="591"/>
        <v>44365</v>
      </c>
      <c r="AU366" s="16">
        <f t="shared" si="592"/>
        <v>0.53187499999999999</v>
      </c>
      <c r="AV366" s="16">
        <f t="shared" si="593"/>
        <v>5.4695500980654288E-2</v>
      </c>
      <c r="AW366" s="16">
        <f t="shared" si="594"/>
        <v>9.7242915863979995</v>
      </c>
      <c r="AY366" s="15">
        <f t="shared" si="595"/>
        <v>44365</v>
      </c>
      <c r="AZ366" s="16">
        <f t="shared" si="596"/>
        <v>0.62565445026178013</v>
      </c>
      <c r="BA366" s="16">
        <f t="shared" si="597"/>
        <v>5.4695500980654288E-2</v>
      </c>
      <c r="BB366" s="16">
        <f t="shared" si="598"/>
        <v>11.438864971418273</v>
      </c>
      <c r="BD366" s="15">
        <f t="shared" si="599"/>
        <v>44365</v>
      </c>
      <c r="BE366" s="16">
        <f t="shared" si="600"/>
        <v>0.3083333333333334</v>
      </c>
      <c r="BF366" s="16">
        <f t="shared" si="601"/>
        <v>5.4695500980654288E-2</v>
      </c>
      <c r="BG366" s="16">
        <f t="shared" si="602"/>
        <v>5.6372704848684068</v>
      </c>
      <c r="BI366" s="15">
        <f t="shared" si="603"/>
        <v>44365</v>
      </c>
      <c r="BJ366" s="16">
        <f t="shared" si="604"/>
        <v>0.51844660194174752</v>
      </c>
      <c r="BK366" s="16">
        <f t="shared" si="605"/>
        <v>5.4695500980654288E-2</v>
      </c>
      <c r="BL366" s="16">
        <f t="shared" si="606"/>
        <v>9.4787796554806452</v>
      </c>
    </row>
    <row r="367" spans="1:64" x14ac:dyDescent="0.25">
      <c r="A367" s="10">
        <v>44357</v>
      </c>
      <c r="B367" s="11">
        <v>11</v>
      </c>
      <c r="C367" s="11">
        <v>56</v>
      </c>
      <c r="D367" s="11">
        <v>24</v>
      </c>
      <c r="E367" s="11">
        <v>-58</v>
      </c>
      <c r="F367" s="11">
        <v>-23</v>
      </c>
      <c r="G367" s="11">
        <v>12</v>
      </c>
      <c r="H367" s="39">
        <v>7.6392890115999004E-3</v>
      </c>
      <c r="J367" s="15">
        <f t="shared" si="551"/>
        <v>44357</v>
      </c>
      <c r="K367" s="16">
        <f t="shared" si="552"/>
        <v>0.6</v>
      </c>
      <c r="L367" s="16">
        <f t="shared" si="553"/>
        <v>0.70157068062827221</v>
      </c>
      <c r="M367" s="16">
        <f t="shared" si="554"/>
        <v>0.6310679611650486</v>
      </c>
      <c r="N367" s="16">
        <f t="shared" si="555"/>
        <v>0.34722222222222221</v>
      </c>
      <c r="O367" s="16">
        <f t="shared" si="556"/>
        <v>0.4925373134328358</v>
      </c>
      <c r="P367" s="16">
        <f t="shared" si="557"/>
        <v>0.48148148148148145</v>
      </c>
      <c r="Q367" s="16">
        <f t="shared" si="558"/>
        <v>1.0407610853125573E-2</v>
      </c>
      <c r="R367" s="19">
        <v>356</v>
      </c>
      <c r="S367" s="15">
        <f t="shared" si="559"/>
        <v>44357</v>
      </c>
      <c r="T367" s="16">
        <f t="shared" si="560"/>
        <v>0.56437499999999985</v>
      </c>
      <c r="U367" s="16">
        <f t="shared" si="561"/>
        <v>0.67853403141361246</v>
      </c>
      <c r="V367" s="16">
        <f t="shared" si="562"/>
        <v>0.57475728155339811</v>
      </c>
      <c r="W367" s="16">
        <f t="shared" si="563"/>
        <v>0.36527777777777781</v>
      </c>
      <c r="X367" s="16">
        <f t="shared" si="564"/>
        <v>0.46119402985074631</v>
      </c>
      <c r="Y367" s="16">
        <f t="shared" si="565"/>
        <v>0.52592592592592602</v>
      </c>
      <c r="Z367" s="16">
        <f t="shared" si="566"/>
        <v>3.499521651035177E-2</v>
      </c>
      <c r="AB367" s="15">
        <f t="shared" si="567"/>
        <v>44357</v>
      </c>
      <c r="AC367" s="16">
        <f t="shared" si="568"/>
        <v>16.127204123256522</v>
      </c>
      <c r="AD367" s="16">
        <f t="shared" si="569"/>
        <v>19.389336574411491</v>
      </c>
      <c r="AE367" s="16">
        <f t="shared" si="570"/>
        <v>16.42388128627185</v>
      </c>
      <c r="AF367" s="16">
        <f t="shared" si="571"/>
        <v>10.437934500840328</v>
      </c>
      <c r="AG367" s="16">
        <f t="shared" si="572"/>
        <v>13.178773439344852</v>
      </c>
      <c r="AH367" s="16">
        <f t="shared" si="573"/>
        <v>15.028508989803059</v>
      </c>
      <c r="AJ367" s="15">
        <f t="shared" si="583"/>
        <v>44366</v>
      </c>
      <c r="AK367" s="16">
        <f t="shared" ref="AK367" si="640">Y376</f>
        <v>0.44814814814814807</v>
      </c>
      <c r="AL367" s="16">
        <f t="shared" si="585"/>
        <v>5.3924061881272398E-2</v>
      </c>
      <c r="AM367" s="16">
        <f t="shared" si="586"/>
        <v>8.3107268353571122</v>
      </c>
      <c r="AO367" s="15">
        <f t="shared" si="587"/>
        <v>44366</v>
      </c>
      <c r="AP367" s="16">
        <f t="shared" si="588"/>
        <v>0.46119402985074631</v>
      </c>
      <c r="AQ367" s="16">
        <f t="shared" si="589"/>
        <v>5.3924061881272398E-2</v>
      </c>
      <c r="AR367" s="16">
        <f t="shared" si="590"/>
        <v>8.5526574549629224</v>
      </c>
      <c r="AT367" s="15">
        <f t="shared" si="591"/>
        <v>44366</v>
      </c>
      <c r="AU367" s="16">
        <f t="shared" si="592"/>
        <v>0.53125</v>
      </c>
      <c r="AV367" s="16">
        <f t="shared" si="593"/>
        <v>5.3924061881272398E-2</v>
      </c>
      <c r="AW367" s="16">
        <f t="shared" si="594"/>
        <v>9.8518171937730248</v>
      </c>
      <c r="AY367" s="15">
        <f t="shared" si="595"/>
        <v>44366</v>
      </c>
      <c r="AZ367" s="16">
        <f t="shared" si="596"/>
        <v>0.6193717277486912</v>
      </c>
      <c r="BA367" s="16">
        <f t="shared" si="597"/>
        <v>5.3924061881272398E-2</v>
      </c>
      <c r="BB367" s="16">
        <f t="shared" si="598"/>
        <v>11.485999128040397</v>
      </c>
      <c r="BD367" s="15">
        <f t="shared" si="599"/>
        <v>44366</v>
      </c>
      <c r="BE367" s="16">
        <f t="shared" si="600"/>
        <v>0.30972222222222223</v>
      </c>
      <c r="BF367" s="16">
        <f t="shared" si="601"/>
        <v>5.3924061881272398E-2</v>
      </c>
      <c r="BG367" s="16">
        <f t="shared" si="602"/>
        <v>5.743673814931725</v>
      </c>
      <c r="BI367" s="15">
        <f t="shared" si="603"/>
        <v>44366</v>
      </c>
      <c r="BJ367" s="16">
        <f t="shared" si="604"/>
        <v>0.52330097087378635</v>
      </c>
      <c r="BK367" s="16">
        <f t="shared" si="605"/>
        <v>5.3924061881272398E-2</v>
      </c>
      <c r="BL367" s="16">
        <f t="shared" si="606"/>
        <v>9.704405651524679</v>
      </c>
    </row>
    <row r="368" spans="1:64" x14ac:dyDescent="0.25">
      <c r="A368" s="10">
        <v>44358</v>
      </c>
      <c r="B368" s="11">
        <v>-4</v>
      </c>
      <c r="C368" s="11">
        <v>47</v>
      </c>
      <c r="D368" s="11">
        <v>7</v>
      </c>
      <c r="E368" s="11">
        <v>-63</v>
      </c>
      <c r="F368" s="11">
        <v>-23</v>
      </c>
      <c r="G368" s="11">
        <v>14</v>
      </c>
      <c r="H368" s="39">
        <v>8.55260326922819E-2</v>
      </c>
      <c r="J368" s="15">
        <f t="shared" si="551"/>
        <v>44358</v>
      </c>
      <c r="K368" s="16">
        <f t="shared" si="552"/>
        <v>0.50624999999999998</v>
      </c>
      <c r="L368" s="16">
        <f t="shared" si="553"/>
        <v>0.65445026178010468</v>
      </c>
      <c r="M368" s="16">
        <f t="shared" si="554"/>
        <v>0.46601941747572817</v>
      </c>
      <c r="N368" s="16">
        <f t="shared" si="555"/>
        <v>0.27777777777777779</v>
      </c>
      <c r="O368" s="16">
        <f t="shared" si="556"/>
        <v>0.4925373134328358</v>
      </c>
      <c r="P368" s="16">
        <f t="shared" si="557"/>
        <v>0.55555555555555558</v>
      </c>
      <c r="Q368" s="16">
        <f t="shared" si="558"/>
        <v>0.11651891487825082</v>
      </c>
      <c r="R368" s="19">
        <v>357</v>
      </c>
      <c r="S368" s="15">
        <f t="shared" si="559"/>
        <v>44358</v>
      </c>
      <c r="T368" s="16">
        <f t="shared" si="560"/>
        <v>0.55499999999999994</v>
      </c>
      <c r="U368" s="16">
        <f t="shared" si="561"/>
        <v>0.67486910994764393</v>
      </c>
      <c r="V368" s="16">
        <f t="shared" si="562"/>
        <v>0.56796116504854366</v>
      </c>
      <c r="W368" s="16">
        <f t="shared" si="563"/>
        <v>0.35277777777777775</v>
      </c>
      <c r="X368" s="16">
        <f t="shared" si="564"/>
        <v>0.46567164179104481</v>
      </c>
      <c r="Y368" s="16">
        <f t="shared" si="565"/>
        <v>0.52962962962962967</v>
      </c>
      <c r="Z368" s="16">
        <f t="shared" si="566"/>
        <v>3.7817181313014231E-2</v>
      </c>
      <c r="AB368" s="15">
        <f t="shared" si="567"/>
        <v>44358</v>
      </c>
      <c r="AC368" s="16">
        <f t="shared" si="568"/>
        <v>14.675869029112564</v>
      </c>
      <c r="AD368" s="16">
        <f t="shared" si="569"/>
        <v>17.84556877366737</v>
      </c>
      <c r="AE368" s="16">
        <f t="shared" si="570"/>
        <v>15.018601210584887</v>
      </c>
      <c r="AF368" s="16">
        <f t="shared" si="571"/>
        <v>9.3285053388253036</v>
      </c>
      <c r="AG368" s="16">
        <f t="shared" si="572"/>
        <v>12.31375860449945</v>
      </c>
      <c r="AH368" s="16">
        <f t="shared" si="573"/>
        <v>14.005000141228543</v>
      </c>
      <c r="AJ368" s="15">
        <f t="shared" si="583"/>
        <v>44367</v>
      </c>
      <c r="AK368" s="16">
        <f t="shared" ref="AK368" si="641">Y377</f>
        <v>0.47037037037037022</v>
      </c>
      <c r="AL368" s="16">
        <f t="shared" si="585"/>
        <v>5.8219067336197694E-2</v>
      </c>
      <c r="AM368" s="16">
        <f t="shared" si="586"/>
        <v>8.0793182009275775</v>
      </c>
      <c r="AO368" s="15">
        <f t="shared" si="587"/>
        <v>44367</v>
      </c>
      <c r="AP368" s="16">
        <f t="shared" si="588"/>
        <v>0.4298507462686566</v>
      </c>
      <c r="AQ368" s="16">
        <f t="shared" si="589"/>
        <v>5.8219067336197694E-2</v>
      </c>
      <c r="AR368" s="16">
        <f t="shared" si="590"/>
        <v>7.3833327453769941</v>
      </c>
      <c r="AT368" s="15">
        <f t="shared" si="591"/>
        <v>44367</v>
      </c>
      <c r="AU368" s="16">
        <f t="shared" si="592"/>
        <v>0.48625000000000007</v>
      </c>
      <c r="AV368" s="16">
        <f t="shared" si="593"/>
        <v>5.8219067336197694E-2</v>
      </c>
      <c r="AW368" s="16">
        <f t="shared" si="594"/>
        <v>8.3520747110573215</v>
      </c>
      <c r="AY368" s="15">
        <f t="shared" si="595"/>
        <v>44367</v>
      </c>
      <c r="AZ368" s="16">
        <f t="shared" si="596"/>
        <v>0.56335078534031413</v>
      </c>
      <c r="BA368" s="16">
        <f t="shared" si="597"/>
        <v>5.8219067336197694E-2</v>
      </c>
      <c r="BB368" s="16">
        <f t="shared" si="598"/>
        <v>9.6763966019436882</v>
      </c>
      <c r="BD368" s="15">
        <f t="shared" si="599"/>
        <v>44367</v>
      </c>
      <c r="BE368" s="16">
        <f t="shared" si="600"/>
        <v>0.29166666666666663</v>
      </c>
      <c r="BF368" s="16">
        <f t="shared" si="601"/>
        <v>5.8219067336197694E-2</v>
      </c>
      <c r="BG368" s="16">
        <f t="shared" si="602"/>
        <v>5.0098134513625734</v>
      </c>
      <c r="BI368" s="15">
        <f t="shared" si="603"/>
        <v>44367</v>
      </c>
      <c r="BJ368" s="16">
        <f t="shared" si="604"/>
        <v>0.49708737864077657</v>
      </c>
      <c r="BK368" s="16">
        <f t="shared" si="605"/>
        <v>5.8219067336197694E-2</v>
      </c>
      <c r="BL368" s="16">
        <f t="shared" si="606"/>
        <v>8.5382229806301382</v>
      </c>
    </row>
    <row r="369" spans="1:64" x14ac:dyDescent="0.25">
      <c r="A369" s="10">
        <v>44359</v>
      </c>
      <c r="B369" s="11">
        <v>-11</v>
      </c>
      <c r="C369" s="11">
        <v>38</v>
      </c>
      <c r="D369" s="11">
        <v>6</v>
      </c>
      <c r="E369" s="11">
        <v>-60</v>
      </c>
      <c r="F369" s="11">
        <v>-21</v>
      </c>
      <c r="G369" s="11">
        <v>8</v>
      </c>
      <c r="H369" s="39">
        <v>9.1573927316500603E-2</v>
      </c>
      <c r="J369" s="15">
        <f t="shared" si="551"/>
        <v>44359</v>
      </c>
      <c r="K369" s="16">
        <f t="shared" si="552"/>
        <v>0.46250000000000002</v>
      </c>
      <c r="L369" s="16">
        <f t="shared" si="553"/>
        <v>0.60732984293193715</v>
      </c>
      <c r="M369" s="16">
        <f t="shared" si="554"/>
        <v>0.4563106796116505</v>
      </c>
      <c r="N369" s="16">
        <f t="shared" si="555"/>
        <v>0.31944444444444442</v>
      </c>
      <c r="O369" s="16">
        <f t="shared" si="556"/>
        <v>0.52238805970149249</v>
      </c>
      <c r="P369" s="16">
        <f t="shared" si="557"/>
        <v>0.33333333333333331</v>
      </c>
      <c r="Q369" s="16">
        <f t="shared" si="558"/>
        <v>0.12475844261885609</v>
      </c>
      <c r="R369" s="19">
        <v>358</v>
      </c>
      <c r="S369" s="15">
        <f t="shared" si="559"/>
        <v>44359</v>
      </c>
      <c r="T369" s="16">
        <f t="shared" si="560"/>
        <v>0.53625</v>
      </c>
      <c r="U369" s="16">
        <f t="shared" si="561"/>
        <v>0.65706806282722519</v>
      </c>
      <c r="V369" s="16">
        <f t="shared" si="562"/>
        <v>0.56019417475728162</v>
      </c>
      <c r="W369" s="16">
        <f t="shared" si="563"/>
        <v>0.34444444444444444</v>
      </c>
      <c r="X369" s="16">
        <f t="shared" si="564"/>
        <v>0.47164179104477616</v>
      </c>
      <c r="Y369" s="16">
        <f t="shared" si="565"/>
        <v>0.51481481481481484</v>
      </c>
      <c r="Z369" s="16">
        <f t="shared" si="566"/>
        <v>4.7190314363512446E-2</v>
      </c>
      <c r="AB369" s="15">
        <f t="shared" si="567"/>
        <v>44359</v>
      </c>
      <c r="AC369" s="16">
        <f t="shared" si="568"/>
        <v>11.363560663512523</v>
      </c>
      <c r="AD369" s="16">
        <f t="shared" si="569"/>
        <v>13.92379075430085</v>
      </c>
      <c r="AE369" s="16">
        <f t="shared" si="570"/>
        <v>11.870956621353296</v>
      </c>
      <c r="AF369" s="16">
        <f t="shared" si="571"/>
        <v>7.2990495844369478</v>
      </c>
      <c r="AG369" s="16">
        <f t="shared" si="572"/>
        <v>9.9944617323729812</v>
      </c>
      <c r="AH369" s="16">
        <f t="shared" si="573"/>
        <v>10.909332174588556</v>
      </c>
      <c r="AJ369" s="15">
        <f t="shared" si="583"/>
        <v>44368</v>
      </c>
      <c r="AK369" s="16">
        <f t="shared" ref="AK369" si="642">Y378</f>
        <v>0.44814814814814802</v>
      </c>
      <c r="AL369" s="16">
        <f t="shared" si="585"/>
        <v>4.8337650429210378E-2</v>
      </c>
      <c r="AM369" s="16">
        <f t="shared" si="586"/>
        <v>9.2712025547135966</v>
      </c>
      <c r="AO369" s="15">
        <f t="shared" si="587"/>
        <v>44368</v>
      </c>
      <c r="AP369" s="16">
        <f t="shared" si="588"/>
        <v>0.42835820895522392</v>
      </c>
      <c r="AQ369" s="16">
        <f t="shared" si="589"/>
        <v>4.8337650429210378E-2</v>
      </c>
      <c r="AR369" s="16">
        <f t="shared" si="590"/>
        <v>8.8617921051530377</v>
      </c>
      <c r="AT369" s="15">
        <f t="shared" si="591"/>
        <v>44368</v>
      </c>
      <c r="AU369" s="16">
        <f t="shared" si="592"/>
        <v>0.5006250000000001</v>
      </c>
      <c r="AV369" s="16">
        <f t="shared" si="593"/>
        <v>4.8337650429210378E-2</v>
      </c>
      <c r="AW369" s="16">
        <f t="shared" si="594"/>
        <v>10.356833556342513</v>
      </c>
      <c r="AY369" s="15">
        <f t="shared" si="595"/>
        <v>44368</v>
      </c>
      <c r="AZ369" s="16">
        <f t="shared" si="596"/>
        <v>0.57015706806282718</v>
      </c>
      <c r="BA369" s="16">
        <f t="shared" si="597"/>
        <v>4.8337650429210378E-2</v>
      </c>
      <c r="BB369" s="16">
        <f t="shared" si="598"/>
        <v>11.795299585316252</v>
      </c>
      <c r="BD369" s="15">
        <f t="shared" si="599"/>
        <v>44368</v>
      </c>
      <c r="BE369" s="16">
        <f t="shared" si="600"/>
        <v>0.2986111111111111</v>
      </c>
      <c r="BF369" s="16">
        <f t="shared" si="601"/>
        <v>4.8337650429210378E-2</v>
      </c>
      <c r="BG369" s="16">
        <f t="shared" si="602"/>
        <v>6.1776091402792055</v>
      </c>
      <c r="BI369" s="15">
        <f t="shared" si="603"/>
        <v>44368</v>
      </c>
      <c r="BJ369" s="16">
        <f t="shared" si="604"/>
        <v>0.50970873786407755</v>
      </c>
      <c r="BK369" s="16">
        <f t="shared" si="605"/>
        <v>4.8337650429210378E-2</v>
      </c>
      <c r="BL369" s="16">
        <f t="shared" si="606"/>
        <v>10.544756175324178</v>
      </c>
    </row>
    <row r="370" spans="1:64" x14ac:dyDescent="0.25">
      <c r="A370" s="10">
        <v>44360</v>
      </c>
      <c r="B370" s="11">
        <v>-64</v>
      </c>
      <c r="C370" s="11">
        <v>-50</v>
      </c>
      <c r="D370" s="11">
        <v>-14</v>
      </c>
      <c r="E370" s="11">
        <v>-75</v>
      </c>
      <c r="F370" s="11">
        <v>-50</v>
      </c>
      <c r="G370" s="11">
        <v>20</v>
      </c>
      <c r="H370" s="39">
        <v>4.2256273206064301E-2</v>
      </c>
      <c r="J370" s="15">
        <f t="shared" si="551"/>
        <v>44360</v>
      </c>
      <c r="K370" s="16">
        <f t="shared" si="552"/>
        <v>0.13125000000000001</v>
      </c>
      <c r="L370" s="16">
        <f t="shared" si="553"/>
        <v>0.14659685863874344</v>
      </c>
      <c r="M370" s="16">
        <f t="shared" si="554"/>
        <v>0.26213592233009708</v>
      </c>
      <c r="N370" s="16">
        <f t="shared" si="555"/>
        <v>0.1111111111111111</v>
      </c>
      <c r="O370" s="16">
        <f t="shared" si="556"/>
        <v>8.9552238805970144E-2</v>
      </c>
      <c r="P370" s="16">
        <f t="shared" si="557"/>
        <v>0.77777777777777779</v>
      </c>
      <c r="Q370" s="16">
        <f t="shared" si="558"/>
        <v>5.7569080966079246E-2</v>
      </c>
      <c r="R370" s="19">
        <v>359</v>
      </c>
      <c r="S370" s="15">
        <f t="shared" si="559"/>
        <v>44360</v>
      </c>
      <c r="T370" s="16">
        <f t="shared" si="560"/>
        <v>0.48687500000000006</v>
      </c>
      <c r="U370" s="16">
        <f t="shared" si="561"/>
        <v>0.59790575916230371</v>
      </c>
      <c r="V370" s="16">
        <f t="shared" si="562"/>
        <v>0.5271844660194176</v>
      </c>
      <c r="W370" s="16">
        <f t="shared" si="563"/>
        <v>0.31527777777777782</v>
      </c>
      <c r="X370" s="16">
        <f t="shared" si="564"/>
        <v>0.43283582089552225</v>
      </c>
      <c r="Y370" s="16">
        <f t="shared" si="565"/>
        <v>0.54074074074074074</v>
      </c>
      <c r="Z370" s="16">
        <f t="shared" si="566"/>
        <v>5.1340985679381626E-2</v>
      </c>
      <c r="AB370" s="15">
        <f t="shared" si="567"/>
        <v>44360</v>
      </c>
      <c r="AC370" s="16">
        <f t="shared" si="568"/>
        <v>9.4831642508867429</v>
      </c>
      <c r="AD370" s="16">
        <f t="shared" si="569"/>
        <v>11.645778733118883</v>
      </c>
      <c r="AE370" s="16">
        <f t="shared" si="570"/>
        <v>10.268296547939732</v>
      </c>
      <c r="AF370" s="16">
        <f t="shared" si="571"/>
        <v>6.1408594635609495</v>
      </c>
      <c r="AG370" s="16">
        <f t="shared" si="572"/>
        <v>8.4306098756757546</v>
      </c>
      <c r="AH370" s="16">
        <f t="shared" si="573"/>
        <v>10.532340460263125</v>
      </c>
      <c r="AJ370" s="15">
        <f t="shared" si="583"/>
        <v>44369</v>
      </c>
      <c r="AK370" s="16">
        <f t="shared" ref="AK370" si="643">Y379</f>
        <v>0.45185185185185184</v>
      </c>
      <c r="AL370" s="16">
        <f t="shared" si="585"/>
        <v>3.9593895814673617E-2</v>
      </c>
      <c r="AM370" s="16">
        <f t="shared" si="586"/>
        <v>11.412159439091976</v>
      </c>
      <c r="AO370" s="15">
        <f t="shared" si="587"/>
        <v>44369</v>
      </c>
      <c r="AP370" s="16">
        <f t="shared" si="588"/>
        <v>0.42388059701492536</v>
      </c>
      <c r="AQ370" s="16">
        <f t="shared" si="589"/>
        <v>3.9593895814673617E-2</v>
      </c>
      <c r="AR370" s="16">
        <f t="shared" si="590"/>
        <v>10.705705722896658</v>
      </c>
      <c r="AT370" s="15">
        <f t="shared" si="591"/>
        <v>44369</v>
      </c>
      <c r="AU370" s="16">
        <f t="shared" si="592"/>
        <v>0.51375000000000004</v>
      </c>
      <c r="AV370" s="16">
        <f t="shared" si="593"/>
        <v>3.9593895814673617E-2</v>
      </c>
      <c r="AW370" s="16">
        <f t="shared" si="594"/>
        <v>12.975484968811852</v>
      </c>
      <c r="AY370" s="15">
        <f t="shared" si="595"/>
        <v>44369</v>
      </c>
      <c r="AZ370" s="16">
        <f t="shared" si="596"/>
        <v>0.57434554973821994</v>
      </c>
      <c r="BA370" s="16">
        <f t="shared" si="597"/>
        <v>3.9593895814673617E-2</v>
      </c>
      <c r="BB370" s="16">
        <f t="shared" si="598"/>
        <v>14.505911528043313</v>
      </c>
      <c r="BD370" s="15">
        <f t="shared" si="599"/>
        <v>44369</v>
      </c>
      <c r="BE370" s="16">
        <f t="shared" si="600"/>
        <v>0.30138888888888887</v>
      </c>
      <c r="BF370" s="16">
        <f t="shared" si="601"/>
        <v>3.9593895814673617E-2</v>
      </c>
      <c r="BG370" s="16">
        <f t="shared" si="602"/>
        <v>7.6120038881648329</v>
      </c>
      <c r="BI370" s="15">
        <f t="shared" si="603"/>
        <v>44369</v>
      </c>
      <c r="BJ370" s="16">
        <f t="shared" si="604"/>
        <v>0.51844660194174752</v>
      </c>
      <c r="BK370" s="16">
        <f t="shared" si="605"/>
        <v>3.9593895814673617E-2</v>
      </c>
      <c r="BL370" s="16">
        <f t="shared" si="606"/>
        <v>13.094104312655428</v>
      </c>
    </row>
    <row r="371" spans="1:64" x14ac:dyDescent="0.25">
      <c r="A371" s="10">
        <v>44361</v>
      </c>
      <c r="B371" s="11">
        <v>16</v>
      </c>
      <c r="C371" s="11">
        <v>61</v>
      </c>
      <c r="D371" s="11">
        <v>18</v>
      </c>
      <c r="E371" s="11">
        <v>-59</v>
      </c>
      <c r="F371" s="11">
        <v>-24</v>
      </c>
      <c r="G371" s="11">
        <v>9</v>
      </c>
      <c r="H371" s="39">
        <v>3.02676688622871E-2</v>
      </c>
      <c r="J371" s="15">
        <f t="shared" si="551"/>
        <v>44361</v>
      </c>
      <c r="K371" s="16">
        <f t="shared" si="552"/>
        <v>0.63124999999999998</v>
      </c>
      <c r="L371" s="16">
        <f t="shared" si="553"/>
        <v>0.72774869109947649</v>
      </c>
      <c r="M371" s="16">
        <f t="shared" si="554"/>
        <v>0.57281553398058249</v>
      </c>
      <c r="N371" s="16">
        <f t="shared" si="555"/>
        <v>0.33333333333333331</v>
      </c>
      <c r="O371" s="16">
        <f t="shared" si="556"/>
        <v>0.47761194029850745</v>
      </c>
      <c r="P371" s="16">
        <f t="shared" si="557"/>
        <v>0.37037037037037035</v>
      </c>
      <c r="Q371" s="16">
        <f t="shared" si="558"/>
        <v>4.1236052003218636E-2</v>
      </c>
      <c r="R371" s="19">
        <v>360</v>
      </c>
      <c r="S371" s="15">
        <f t="shared" si="559"/>
        <v>44361</v>
      </c>
      <c r="T371" s="16">
        <f t="shared" si="560"/>
        <v>0.49499999999999994</v>
      </c>
      <c r="U371" s="16">
        <f t="shared" si="561"/>
        <v>0.60366492146596851</v>
      </c>
      <c r="V371" s="16">
        <f t="shared" si="562"/>
        <v>0.52912621359223311</v>
      </c>
      <c r="W371" s="16">
        <f t="shared" si="563"/>
        <v>0.31388888888888894</v>
      </c>
      <c r="X371" s="16">
        <f t="shared" si="564"/>
        <v>0.42686567164179101</v>
      </c>
      <c r="Y371" s="16">
        <f t="shared" si="565"/>
        <v>0.52222222222222214</v>
      </c>
      <c r="Z371" s="16">
        <f t="shared" si="566"/>
        <v>5.3391214818767185E-2</v>
      </c>
      <c r="AB371" s="15">
        <f t="shared" si="567"/>
        <v>44361</v>
      </c>
      <c r="AC371" s="16">
        <f t="shared" si="568"/>
        <v>9.2711881848023783</v>
      </c>
      <c r="AD371" s="16">
        <f t="shared" si="569"/>
        <v>11.306446641363522</v>
      </c>
      <c r="AE371" s="16">
        <f t="shared" si="570"/>
        <v>9.9103610095465271</v>
      </c>
      <c r="AF371" s="16">
        <f t="shared" si="571"/>
        <v>5.8790362788028565</v>
      </c>
      <c r="AG371" s="16">
        <f t="shared" si="572"/>
        <v>7.9950544877234435</v>
      </c>
      <c r="AH371" s="16">
        <f t="shared" si="573"/>
        <v>9.7810515080967839</v>
      </c>
      <c r="AJ371" s="15">
        <f t="shared" si="583"/>
        <v>44370</v>
      </c>
      <c r="AK371" s="16">
        <f t="shared" ref="AK371" si="644">Y380</f>
        <v>0.4148148148148148</v>
      </c>
      <c r="AL371" s="16">
        <f t="shared" si="585"/>
        <v>4.413430250814214E-2</v>
      </c>
      <c r="AM371" s="16">
        <f t="shared" si="586"/>
        <v>9.3989208221493357</v>
      </c>
      <c r="AO371" s="15">
        <f t="shared" si="587"/>
        <v>44370</v>
      </c>
      <c r="AP371" s="16">
        <f t="shared" si="588"/>
        <v>0.45820895522388055</v>
      </c>
      <c r="AQ371" s="16">
        <f t="shared" si="589"/>
        <v>4.413430250814214E-2</v>
      </c>
      <c r="AR371" s="16">
        <f t="shared" si="590"/>
        <v>10.382150145894968</v>
      </c>
      <c r="AT371" s="15">
        <f t="shared" si="591"/>
        <v>44370</v>
      </c>
      <c r="AU371" s="16">
        <f t="shared" si="592"/>
        <v>0.56000000000000005</v>
      </c>
      <c r="AV371" s="16">
        <f t="shared" si="593"/>
        <v>4.413430250814214E-2</v>
      </c>
      <c r="AW371" s="16">
        <f t="shared" si="594"/>
        <v>12.688543109901605</v>
      </c>
      <c r="AY371" s="15">
        <f t="shared" si="595"/>
        <v>44370</v>
      </c>
      <c r="AZ371" s="16">
        <f t="shared" si="596"/>
        <v>0.62408376963350787</v>
      </c>
      <c r="BA371" s="16">
        <f t="shared" si="597"/>
        <v>4.413430250814214E-2</v>
      </c>
      <c r="BB371" s="16">
        <f t="shared" si="598"/>
        <v>14.140560384258333</v>
      </c>
      <c r="BD371" s="15">
        <f t="shared" si="599"/>
        <v>44370</v>
      </c>
      <c r="BE371" s="16">
        <f t="shared" si="600"/>
        <v>0.3263888888888889</v>
      </c>
      <c r="BF371" s="16">
        <f t="shared" si="601"/>
        <v>4.413430250814214E-2</v>
      </c>
      <c r="BG371" s="16">
        <f t="shared" si="602"/>
        <v>7.3953562272491986</v>
      </c>
      <c r="BI371" s="15">
        <f t="shared" si="603"/>
        <v>44370</v>
      </c>
      <c r="BJ371" s="16">
        <f t="shared" si="604"/>
        <v>0.5436893203883495</v>
      </c>
      <c r="BK371" s="16">
        <f t="shared" si="605"/>
        <v>4.413430250814214E-2</v>
      </c>
      <c r="BL371" s="16">
        <f t="shared" si="606"/>
        <v>12.318973893108353</v>
      </c>
    </row>
    <row r="372" spans="1:64" x14ac:dyDescent="0.25">
      <c r="A372" s="10">
        <v>44362</v>
      </c>
      <c r="B372" s="11">
        <v>15</v>
      </c>
      <c r="C372" s="11">
        <v>62</v>
      </c>
      <c r="D372" s="11">
        <v>21</v>
      </c>
      <c r="E372" s="11">
        <v>-56</v>
      </c>
      <c r="F372" s="11">
        <v>-24</v>
      </c>
      <c r="G372" s="11">
        <v>9</v>
      </c>
      <c r="H372" s="39">
        <v>1.37579222560441E-2</v>
      </c>
      <c r="J372" s="15">
        <f t="shared" si="551"/>
        <v>44362</v>
      </c>
      <c r="K372" s="16">
        <f t="shared" si="552"/>
        <v>0.625</v>
      </c>
      <c r="L372" s="16">
        <f t="shared" si="553"/>
        <v>0.73298429319371727</v>
      </c>
      <c r="M372" s="16">
        <f t="shared" si="554"/>
        <v>0.60194174757281549</v>
      </c>
      <c r="N372" s="16">
        <f t="shared" si="555"/>
        <v>0.375</v>
      </c>
      <c r="O372" s="16">
        <f t="shared" si="556"/>
        <v>0.47761194029850745</v>
      </c>
      <c r="P372" s="16">
        <f t="shared" si="557"/>
        <v>0.37037037037037035</v>
      </c>
      <c r="Q372" s="16">
        <f t="shared" si="558"/>
        <v>1.8743511440795023E-2</v>
      </c>
      <c r="R372" s="19">
        <v>361</v>
      </c>
      <c r="S372" s="15">
        <f t="shared" si="559"/>
        <v>44362</v>
      </c>
      <c r="T372" s="16">
        <f t="shared" si="560"/>
        <v>0.49937500000000001</v>
      </c>
      <c r="U372" s="16">
        <f t="shared" si="561"/>
        <v>0.60366492146596862</v>
      </c>
      <c r="V372" s="16">
        <f t="shared" si="562"/>
        <v>0.52135922330097095</v>
      </c>
      <c r="W372" s="16">
        <f t="shared" si="563"/>
        <v>0.30833333333333329</v>
      </c>
      <c r="X372" s="16">
        <f t="shared" si="564"/>
        <v>0.40895522388059702</v>
      </c>
      <c r="Y372" s="16">
        <f t="shared" si="565"/>
        <v>0.51481481481481484</v>
      </c>
      <c r="Z372" s="16">
        <f t="shared" si="566"/>
        <v>5.3169889207273335E-2</v>
      </c>
      <c r="AB372" s="15">
        <f t="shared" si="567"/>
        <v>44362</v>
      </c>
      <c r="AC372" s="16">
        <f t="shared" si="568"/>
        <v>9.3920639565991113</v>
      </c>
      <c r="AD372" s="16">
        <f t="shared" si="569"/>
        <v>11.353510990265345</v>
      </c>
      <c r="AE372" s="16">
        <f t="shared" si="570"/>
        <v>9.8055352582839692</v>
      </c>
      <c r="AF372" s="16">
        <f t="shared" si="571"/>
        <v>5.7990215501738351</v>
      </c>
      <c r="AG372" s="16">
        <f t="shared" si="572"/>
        <v>7.6914815881289123</v>
      </c>
      <c r="AH372" s="16">
        <f t="shared" si="573"/>
        <v>9.6824503960860451</v>
      </c>
      <c r="AJ372" s="15">
        <f t="shared" si="583"/>
        <v>44371</v>
      </c>
      <c r="AK372" s="16">
        <f t="shared" ref="AK372" si="645">Y381</f>
        <v>0.4148148148148148</v>
      </c>
      <c r="AL372" s="16">
        <f t="shared" si="585"/>
        <v>4.4514770493555754E-2</v>
      </c>
      <c r="AM372" s="16">
        <f t="shared" si="586"/>
        <v>9.3185881947850557</v>
      </c>
      <c r="AO372" s="15">
        <f t="shared" si="587"/>
        <v>44371</v>
      </c>
      <c r="AP372" s="16">
        <f t="shared" si="588"/>
        <v>0.45970149253731341</v>
      </c>
      <c r="AQ372" s="16">
        <f t="shared" si="589"/>
        <v>4.4514770493555754E-2</v>
      </c>
      <c r="AR372" s="16">
        <f t="shared" si="590"/>
        <v>10.326942887504334</v>
      </c>
      <c r="AT372" s="15">
        <f t="shared" si="591"/>
        <v>44371</v>
      </c>
      <c r="AU372" s="16">
        <f t="shared" si="592"/>
        <v>0.55875000000000008</v>
      </c>
      <c r="AV372" s="16">
        <f t="shared" si="593"/>
        <v>4.4514770493555754E-2</v>
      </c>
      <c r="AW372" s="16">
        <f t="shared" si="594"/>
        <v>12.552013495855007</v>
      </c>
      <c r="AY372" s="15">
        <f t="shared" si="595"/>
        <v>44371</v>
      </c>
      <c r="AZ372" s="16">
        <f t="shared" si="596"/>
        <v>0.61623036649214658</v>
      </c>
      <c r="BA372" s="16">
        <f t="shared" si="597"/>
        <v>4.4514770493555754E-2</v>
      </c>
      <c r="BB372" s="16">
        <f t="shared" si="598"/>
        <v>13.843278526648948</v>
      </c>
      <c r="BD372" s="15">
        <f t="shared" si="599"/>
        <v>44371</v>
      </c>
      <c r="BE372" s="16">
        <f t="shared" si="600"/>
        <v>0.3263888888888889</v>
      </c>
      <c r="BF372" s="16">
        <f t="shared" si="601"/>
        <v>4.4514770493555754E-2</v>
      </c>
      <c r="BG372" s="16">
        <f t="shared" si="602"/>
        <v>7.332148077369939</v>
      </c>
      <c r="BI372" s="15">
        <f t="shared" si="603"/>
        <v>44371</v>
      </c>
      <c r="BJ372" s="16">
        <f t="shared" si="604"/>
        <v>0.55145631067961165</v>
      </c>
      <c r="BK372" s="16">
        <f t="shared" si="605"/>
        <v>4.4514770493555754E-2</v>
      </c>
      <c r="BL372" s="16">
        <f t="shared" si="606"/>
        <v>12.388164749932701</v>
      </c>
    </row>
    <row r="373" spans="1:64" x14ac:dyDescent="0.25">
      <c r="A373" s="10">
        <v>44363</v>
      </c>
      <c r="B373" s="11">
        <v>10</v>
      </c>
      <c r="C373" s="11">
        <v>48</v>
      </c>
      <c r="D373" s="11">
        <v>10</v>
      </c>
      <c r="E373" s="11">
        <v>-59</v>
      </c>
      <c r="F373" s="11">
        <v>-26</v>
      </c>
      <c r="G373" s="11">
        <v>11</v>
      </c>
      <c r="H373" s="39">
        <v>2.7262769038598401E-2</v>
      </c>
      <c r="J373" s="15">
        <f t="shared" si="551"/>
        <v>44363</v>
      </c>
      <c r="K373" s="16">
        <f t="shared" si="552"/>
        <v>0.59375</v>
      </c>
      <c r="L373" s="16">
        <f t="shared" si="553"/>
        <v>0.65968586387434558</v>
      </c>
      <c r="M373" s="16">
        <f t="shared" si="554"/>
        <v>0.49514563106796117</v>
      </c>
      <c r="N373" s="16">
        <f t="shared" si="555"/>
        <v>0.33333333333333331</v>
      </c>
      <c r="O373" s="16">
        <f t="shared" si="556"/>
        <v>0.44776119402985076</v>
      </c>
      <c r="P373" s="16">
        <f t="shared" si="557"/>
        <v>0.44444444444444442</v>
      </c>
      <c r="Q373" s="16">
        <f t="shared" si="558"/>
        <v>3.7142238040938927E-2</v>
      </c>
      <c r="R373" s="19">
        <v>362</v>
      </c>
      <c r="S373" s="15">
        <f t="shared" si="559"/>
        <v>44363</v>
      </c>
      <c r="T373" s="16">
        <f t="shared" si="560"/>
        <v>0.54625000000000001</v>
      </c>
      <c r="U373" s="16">
        <f t="shared" si="561"/>
        <v>0.65497382198952891</v>
      </c>
      <c r="V373" s="16">
        <f t="shared" si="562"/>
        <v>0.53300970873786402</v>
      </c>
      <c r="W373" s="16">
        <f t="shared" si="563"/>
        <v>0.32361111111111113</v>
      </c>
      <c r="X373" s="16">
        <f t="shared" si="564"/>
        <v>0.44179104477611936</v>
      </c>
      <c r="Y373" s="16">
        <f t="shared" si="565"/>
        <v>0.47777777777777775</v>
      </c>
      <c r="Z373" s="16">
        <f t="shared" si="566"/>
        <v>5.1619510509526137E-2</v>
      </c>
      <c r="AB373" s="15">
        <f t="shared" si="567"/>
        <v>44363</v>
      </c>
      <c r="AC373" s="16">
        <f t="shared" si="568"/>
        <v>10.582239052793655</v>
      </c>
      <c r="AD373" s="16">
        <f t="shared" si="569"/>
        <v>12.688493469318283</v>
      </c>
      <c r="AE373" s="16">
        <f t="shared" si="570"/>
        <v>10.325741245444387</v>
      </c>
      <c r="AF373" s="16">
        <f t="shared" si="571"/>
        <v>6.2691627238772485</v>
      </c>
      <c r="AG373" s="16">
        <f t="shared" si="572"/>
        <v>8.5586058530056945</v>
      </c>
      <c r="AH373" s="16">
        <f t="shared" si="573"/>
        <v>9.2557595579990259</v>
      </c>
      <c r="AJ373" s="15">
        <f t="shared" si="583"/>
        <v>44372</v>
      </c>
      <c r="AK373" s="16">
        <f t="shared" ref="AK373" si="646">Y382</f>
        <v>0.42222222222222222</v>
      </c>
      <c r="AL373" s="16">
        <f t="shared" si="585"/>
        <v>4.6418235326945216E-2</v>
      </c>
      <c r="AM373" s="16">
        <f t="shared" si="586"/>
        <v>9.0960420888108899</v>
      </c>
      <c r="AO373" s="15">
        <f t="shared" si="587"/>
        <v>44372</v>
      </c>
      <c r="AP373" s="16">
        <f t="shared" si="588"/>
        <v>0.46716417910447766</v>
      </c>
      <c r="AQ373" s="16">
        <f t="shared" si="589"/>
        <v>4.6418235326945216E-2</v>
      </c>
      <c r="AR373" s="16">
        <f t="shared" si="590"/>
        <v>10.064238242018963</v>
      </c>
      <c r="AT373" s="15">
        <f t="shared" si="591"/>
        <v>44372</v>
      </c>
      <c r="AU373" s="16">
        <f t="shared" si="592"/>
        <v>0.55249999999999999</v>
      </c>
      <c r="AV373" s="16">
        <f t="shared" si="593"/>
        <v>4.6418235326945216E-2</v>
      </c>
      <c r="AW373" s="16">
        <f t="shared" si="594"/>
        <v>11.902649812266356</v>
      </c>
      <c r="AY373" s="15">
        <f t="shared" si="595"/>
        <v>44372</v>
      </c>
      <c r="AZ373" s="16">
        <f t="shared" si="596"/>
        <v>0.60523560209424088</v>
      </c>
      <c r="BA373" s="16">
        <f t="shared" si="597"/>
        <v>4.6418235326945216E-2</v>
      </c>
      <c r="BB373" s="16">
        <f t="shared" si="598"/>
        <v>13.038746471753722</v>
      </c>
      <c r="BD373" s="15">
        <f t="shared" si="599"/>
        <v>44372</v>
      </c>
      <c r="BE373" s="16">
        <f t="shared" si="600"/>
        <v>0.31527777777777782</v>
      </c>
      <c r="BF373" s="16">
        <f t="shared" si="601"/>
        <v>4.6418235326945216E-2</v>
      </c>
      <c r="BG373" s="16">
        <f t="shared" si="602"/>
        <v>6.7921103755265539</v>
      </c>
      <c r="BI373" s="15">
        <f t="shared" si="603"/>
        <v>44372</v>
      </c>
      <c r="BJ373" s="16">
        <f t="shared" si="604"/>
        <v>0.55048543689320384</v>
      </c>
      <c r="BK373" s="16">
        <f t="shared" si="605"/>
        <v>4.6418235326945216E-2</v>
      </c>
      <c r="BL373" s="16">
        <f t="shared" si="606"/>
        <v>11.859249560347974</v>
      </c>
    </row>
    <row r="374" spans="1:64" x14ac:dyDescent="0.25">
      <c r="A374" s="10">
        <v>44364</v>
      </c>
      <c r="B374" s="11">
        <v>11</v>
      </c>
      <c r="C374" s="11">
        <v>47</v>
      </c>
      <c r="D374" s="11">
        <v>13</v>
      </c>
      <c r="E374" s="11">
        <v>-59</v>
      </c>
      <c r="F374" s="11">
        <v>-25</v>
      </c>
      <c r="G374" s="11">
        <v>9</v>
      </c>
      <c r="H374" s="39">
        <v>3.4534930903989798E-2</v>
      </c>
      <c r="J374" s="15">
        <f t="shared" si="551"/>
        <v>44364</v>
      </c>
      <c r="K374" s="16">
        <f t="shared" si="552"/>
        <v>0.6</v>
      </c>
      <c r="L374" s="16">
        <f t="shared" si="553"/>
        <v>0.65445026178010468</v>
      </c>
      <c r="M374" s="16">
        <f t="shared" si="554"/>
        <v>0.52427184466019416</v>
      </c>
      <c r="N374" s="16">
        <f t="shared" si="555"/>
        <v>0.33333333333333331</v>
      </c>
      <c r="O374" s="16">
        <f t="shared" si="556"/>
        <v>0.46268656716417911</v>
      </c>
      <c r="P374" s="16">
        <f t="shared" si="557"/>
        <v>0.37037037037037035</v>
      </c>
      <c r="Q374" s="16">
        <f t="shared" si="558"/>
        <v>4.7049682390931193E-2</v>
      </c>
      <c r="R374" s="19">
        <v>363</v>
      </c>
      <c r="S374" s="15">
        <f t="shared" si="559"/>
        <v>44364</v>
      </c>
      <c r="T374" s="16">
        <f t="shared" si="560"/>
        <v>0.53749999999999998</v>
      </c>
      <c r="U374" s="16">
        <f t="shared" si="561"/>
        <v>0.63821989528795808</v>
      </c>
      <c r="V374" s="16">
        <f t="shared" si="562"/>
        <v>0.51941747572815533</v>
      </c>
      <c r="W374" s="16">
        <f t="shared" si="563"/>
        <v>0.31527777777777782</v>
      </c>
      <c r="X374" s="16">
        <f t="shared" si="564"/>
        <v>0.43880597014925371</v>
      </c>
      <c r="Y374" s="16">
        <f t="shared" si="565"/>
        <v>0.47407407407407404</v>
      </c>
      <c r="Z374" s="16">
        <f t="shared" si="566"/>
        <v>5.223945284919438E-2</v>
      </c>
      <c r="AB374" s="15">
        <f t="shared" si="567"/>
        <v>44364</v>
      </c>
      <c r="AC374" s="16">
        <f t="shared" si="568"/>
        <v>10.28915830247424</v>
      </c>
      <c r="AD374" s="16">
        <f t="shared" si="569"/>
        <v>12.217200994244344</v>
      </c>
      <c r="AE374" s="16">
        <f t="shared" si="570"/>
        <v>9.9430114099322076</v>
      </c>
      <c r="AF374" s="16">
        <f t="shared" si="571"/>
        <v>6.0352427252239096</v>
      </c>
      <c r="AG374" s="16">
        <f t="shared" si="572"/>
        <v>8.3998959831375952</v>
      </c>
      <c r="AH374" s="16">
        <f t="shared" si="573"/>
        <v>9.0750198981340411</v>
      </c>
      <c r="AJ374" s="15">
        <f t="shared" si="583"/>
        <v>44373</v>
      </c>
      <c r="AK374" s="16">
        <f t="shared" ref="AK374" si="647">Y383</f>
        <v>0.41111111111111109</v>
      </c>
      <c r="AL374" s="16">
        <f t="shared" si="585"/>
        <v>4.6905778892450803E-2</v>
      </c>
      <c r="AM374" s="16">
        <f t="shared" si="586"/>
        <v>8.7646153804148188</v>
      </c>
      <c r="AO374" s="15">
        <f t="shared" si="587"/>
        <v>44373</v>
      </c>
      <c r="AP374" s="16">
        <f t="shared" si="588"/>
        <v>0.48358208955223886</v>
      </c>
      <c r="AQ374" s="16">
        <f t="shared" si="589"/>
        <v>4.6905778892450803E-2</v>
      </c>
      <c r="AR374" s="16">
        <f t="shared" si="590"/>
        <v>10.309648426498434</v>
      </c>
      <c r="AT374" s="15">
        <f t="shared" si="591"/>
        <v>44373</v>
      </c>
      <c r="AU374" s="16">
        <f t="shared" si="592"/>
        <v>0.55125000000000002</v>
      </c>
      <c r="AV374" s="16">
        <f t="shared" si="593"/>
        <v>4.6905778892450803E-2</v>
      </c>
      <c r="AW374" s="16">
        <f t="shared" si="594"/>
        <v>11.752283258400817</v>
      </c>
      <c r="AY374" s="15">
        <f t="shared" si="595"/>
        <v>44373</v>
      </c>
      <c r="AZ374" s="16">
        <f t="shared" si="596"/>
        <v>0.60471204188481686</v>
      </c>
      <c r="BA374" s="16">
        <f t="shared" si="597"/>
        <v>4.6905778892450803E-2</v>
      </c>
      <c r="BB374" s="16">
        <f t="shared" si="598"/>
        <v>12.892058423576067</v>
      </c>
      <c r="BD374" s="15">
        <f t="shared" si="599"/>
        <v>44373</v>
      </c>
      <c r="BE374" s="16">
        <f t="shared" si="600"/>
        <v>0.31805555555555559</v>
      </c>
      <c r="BF374" s="16">
        <f t="shared" si="601"/>
        <v>4.6905778892450803E-2</v>
      </c>
      <c r="BG374" s="16">
        <f t="shared" si="602"/>
        <v>6.7807328449830875</v>
      </c>
      <c r="BI374" s="15">
        <f t="shared" si="603"/>
        <v>44373</v>
      </c>
      <c r="BJ374" s="16">
        <f t="shared" si="604"/>
        <v>0.56504854368932045</v>
      </c>
      <c r="BK374" s="16">
        <f t="shared" si="605"/>
        <v>4.6905778892450803E-2</v>
      </c>
      <c r="BL374" s="16">
        <f t="shared" si="606"/>
        <v>12.046459029811816</v>
      </c>
    </row>
    <row r="375" spans="1:64" x14ac:dyDescent="0.25">
      <c r="A375" s="10">
        <v>44365</v>
      </c>
      <c r="B375" s="11">
        <v>6</v>
      </c>
      <c r="C375" s="11">
        <v>41</v>
      </c>
      <c r="D375" s="11">
        <v>21</v>
      </c>
      <c r="E375" s="11">
        <v>-60</v>
      </c>
      <c r="F375" s="11">
        <v>-22</v>
      </c>
      <c r="G375" s="11">
        <v>12</v>
      </c>
      <c r="H375" s="39">
        <v>4.3383517316664198E-2</v>
      </c>
      <c r="J375" s="15">
        <f t="shared" si="551"/>
        <v>44365</v>
      </c>
      <c r="K375" s="16">
        <f t="shared" si="552"/>
        <v>0.56874999999999998</v>
      </c>
      <c r="L375" s="16">
        <f t="shared" si="553"/>
        <v>0.62303664921465973</v>
      </c>
      <c r="M375" s="16">
        <f t="shared" si="554"/>
        <v>0.60194174757281549</v>
      </c>
      <c r="N375" s="16">
        <f t="shared" si="555"/>
        <v>0.31944444444444442</v>
      </c>
      <c r="O375" s="16">
        <f t="shared" si="556"/>
        <v>0.5074626865671642</v>
      </c>
      <c r="P375" s="16">
        <f t="shared" si="557"/>
        <v>0.48148148148148145</v>
      </c>
      <c r="Q375" s="16">
        <f t="shared" si="558"/>
        <v>5.910481524996182E-2</v>
      </c>
      <c r="R375" s="19">
        <v>364</v>
      </c>
      <c r="S375" s="15">
        <f t="shared" si="559"/>
        <v>44365</v>
      </c>
      <c r="T375" s="16">
        <f t="shared" si="560"/>
        <v>0.53187499999999999</v>
      </c>
      <c r="U375" s="16">
        <f t="shared" si="561"/>
        <v>0.62565445026178013</v>
      </c>
      <c r="V375" s="16">
        <f t="shared" si="562"/>
        <v>0.51844660194174752</v>
      </c>
      <c r="W375" s="16">
        <f t="shared" si="563"/>
        <v>0.3083333333333334</v>
      </c>
      <c r="X375" s="16">
        <f t="shared" si="564"/>
        <v>0.44179104477611941</v>
      </c>
      <c r="Y375" s="16">
        <f t="shared" si="565"/>
        <v>0.47407407407407404</v>
      </c>
      <c r="Z375" s="16">
        <f t="shared" si="566"/>
        <v>5.4695500980654288E-2</v>
      </c>
      <c r="AB375" s="15">
        <f t="shared" si="567"/>
        <v>44365</v>
      </c>
      <c r="AC375" s="16">
        <f t="shared" si="568"/>
        <v>9.7242915863979995</v>
      </c>
      <c r="AD375" s="16">
        <f t="shared" si="569"/>
        <v>11.438864971418273</v>
      </c>
      <c r="AE375" s="16">
        <f t="shared" si="570"/>
        <v>9.4787796554806452</v>
      </c>
      <c r="AF375" s="16">
        <f t="shared" si="571"/>
        <v>5.6372704848684068</v>
      </c>
      <c r="AG375" s="16">
        <f t="shared" si="572"/>
        <v>8.0772830827965212</v>
      </c>
      <c r="AH375" s="16">
        <f t="shared" si="573"/>
        <v>8.6675149797376072</v>
      </c>
      <c r="AJ375" s="15">
        <f t="shared" si="583"/>
        <v>44374</v>
      </c>
      <c r="AK375" s="16">
        <f t="shared" ref="AK375" si="648">Y384</f>
        <v>0.44814814814814818</v>
      </c>
      <c r="AL375" s="16">
        <f t="shared" si="585"/>
        <v>7.2263353711760042E-2</v>
      </c>
      <c r="AM375" s="16">
        <f t="shared" si="586"/>
        <v>6.2015963158269134</v>
      </c>
      <c r="AO375" s="15">
        <f t="shared" si="587"/>
        <v>44374</v>
      </c>
      <c r="AP375" s="16">
        <f t="shared" si="588"/>
        <v>0.44776119402985082</v>
      </c>
      <c r="AQ375" s="16">
        <f t="shared" si="589"/>
        <v>7.2263353711760042E-2</v>
      </c>
      <c r="AR375" s="16">
        <f t="shared" si="590"/>
        <v>6.1962415391881089</v>
      </c>
      <c r="AT375" s="15">
        <f t="shared" si="591"/>
        <v>44374</v>
      </c>
      <c r="AU375" s="16">
        <f t="shared" si="592"/>
        <v>0.50562499999999999</v>
      </c>
      <c r="AV375" s="16">
        <f t="shared" si="593"/>
        <v>7.2263353711760042E-2</v>
      </c>
      <c r="AW375" s="16">
        <f t="shared" si="594"/>
        <v>6.9969766697627716</v>
      </c>
      <c r="AY375" s="15">
        <f t="shared" si="595"/>
        <v>44374</v>
      </c>
      <c r="AZ375" s="16">
        <f t="shared" si="596"/>
        <v>0.55235602094240843</v>
      </c>
      <c r="BA375" s="16">
        <f t="shared" si="597"/>
        <v>7.2263353711760042E-2</v>
      </c>
      <c r="BB375" s="16">
        <f t="shared" si="598"/>
        <v>7.6436532844242846</v>
      </c>
      <c r="BD375" s="15">
        <f t="shared" si="599"/>
        <v>44374</v>
      </c>
      <c r="BE375" s="16">
        <f t="shared" si="600"/>
        <v>0.30555555555555558</v>
      </c>
      <c r="BF375" s="16">
        <f t="shared" si="601"/>
        <v>7.2263353711760042E-2</v>
      </c>
      <c r="BG375" s="16">
        <f t="shared" si="602"/>
        <v>4.2283611244274413</v>
      </c>
      <c r="BI375" s="15">
        <f t="shared" si="603"/>
        <v>44374</v>
      </c>
      <c r="BJ375" s="16">
        <f t="shared" si="604"/>
        <v>0.54854368932038844</v>
      </c>
      <c r="BK375" s="16">
        <f t="shared" si="605"/>
        <v>7.2263353711760042E-2</v>
      </c>
      <c r="BL375" s="16">
        <f t="shared" si="606"/>
        <v>7.5908971995458216</v>
      </c>
    </row>
    <row r="376" spans="1:64" x14ac:dyDescent="0.25">
      <c r="A376" s="10">
        <v>44366</v>
      </c>
      <c r="B376" s="11">
        <v>10</v>
      </c>
      <c r="C376" s="11">
        <v>53</v>
      </c>
      <c r="D376" s="11">
        <v>23</v>
      </c>
      <c r="E376" s="11">
        <v>-58</v>
      </c>
      <c r="F376" s="11">
        <v>-13</v>
      </c>
      <c r="G376" s="11">
        <v>7</v>
      </c>
      <c r="H376" s="39">
        <v>1.9605601882919599E-2</v>
      </c>
      <c r="J376" s="15">
        <f t="shared" si="551"/>
        <v>44366</v>
      </c>
      <c r="K376" s="16">
        <f t="shared" si="552"/>
        <v>0.59375</v>
      </c>
      <c r="L376" s="16">
        <f t="shared" si="553"/>
        <v>0.68586387434554974</v>
      </c>
      <c r="M376" s="16">
        <f t="shared" si="554"/>
        <v>0.62135922330097082</v>
      </c>
      <c r="N376" s="16">
        <f t="shared" si="555"/>
        <v>0.34722222222222221</v>
      </c>
      <c r="O376" s="16">
        <f t="shared" si="556"/>
        <v>0.64179104477611937</v>
      </c>
      <c r="P376" s="16">
        <f t="shared" si="557"/>
        <v>0.29629629629629628</v>
      </c>
      <c r="Q376" s="16">
        <f t="shared" si="558"/>
        <v>2.6710270370566776E-2</v>
      </c>
      <c r="R376" s="19">
        <v>365</v>
      </c>
      <c r="S376" s="15">
        <f t="shared" si="559"/>
        <v>44366</v>
      </c>
      <c r="T376" s="16">
        <f t="shared" si="560"/>
        <v>0.53125</v>
      </c>
      <c r="U376" s="16">
        <f t="shared" si="561"/>
        <v>0.6193717277486912</v>
      </c>
      <c r="V376" s="16">
        <f t="shared" si="562"/>
        <v>0.52330097087378635</v>
      </c>
      <c r="W376" s="16">
        <f t="shared" si="563"/>
        <v>0.30972222222222223</v>
      </c>
      <c r="X376" s="16">
        <f t="shared" si="564"/>
        <v>0.46119402985074631</v>
      </c>
      <c r="Y376" s="16">
        <f t="shared" si="565"/>
        <v>0.44814814814814807</v>
      </c>
      <c r="Z376" s="16">
        <f t="shared" si="566"/>
        <v>5.3924061881272398E-2</v>
      </c>
      <c r="AB376" s="15">
        <f t="shared" si="567"/>
        <v>44366</v>
      </c>
      <c r="AC376" s="16">
        <f t="shared" si="568"/>
        <v>9.8518171937730248</v>
      </c>
      <c r="AD376" s="16">
        <f t="shared" si="569"/>
        <v>11.485999128040397</v>
      </c>
      <c r="AE376" s="16">
        <f t="shared" si="570"/>
        <v>9.704405651524679</v>
      </c>
      <c r="AF376" s="16">
        <f t="shared" si="571"/>
        <v>5.743673814931725</v>
      </c>
      <c r="AG376" s="16">
        <f t="shared" si="572"/>
        <v>8.5526574549629224</v>
      </c>
      <c r="AH376" s="16">
        <f t="shared" si="573"/>
        <v>8.3107268353571122</v>
      </c>
      <c r="AJ376" s="15">
        <f t="shared" si="583"/>
        <v>44375</v>
      </c>
      <c r="AK376" s="16">
        <f t="shared" ref="AK376" si="649">Y385</f>
        <v>0.43333333333333329</v>
      </c>
      <c r="AL376" s="16">
        <f t="shared" si="585"/>
        <v>7.4281818744025258E-2</v>
      </c>
      <c r="AM376" s="16">
        <f t="shared" si="586"/>
        <v>5.8336392492838334</v>
      </c>
      <c r="AO376" s="15">
        <f t="shared" si="587"/>
        <v>44375</v>
      </c>
      <c r="AP376" s="16">
        <f t="shared" si="588"/>
        <v>0.44776119402985082</v>
      </c>
      <c r="AQ376" s="16">
        <f t="shared" si="589"/>
        <v>7.4281818744025258E-2</v>
      </c>
      <c r="AR376" s="16">
        <f t="shared" si="590"/>
        <v>6.0278706364586121</v>
      </c>
      <c r="AT376" s="15">
        <f t="shared" si="591"/>
        <v>44375</v>
      </c>
      <c r="AU376" s="16">
        <f t="shared" si="592"/>
        <v>0.51624999999999999</v>
      </c>
      <c r="AV376" s="16">
        <f t="shared" si="593"/>
        <v>7.4281818744025258E-2</v>
      </c>
      <c r="AW376" s="16">
        <f t="shared" si="594"/>
        <v>6.9498836825602597</v>
      </c>
      <c r="AY376" s="15">
        <f t="shared" si="595"/>
        <v>44375</v>
      </c>
      <c r="AZ376" s="16">
        <f t="shared" si="596"/>
        <v>0.56282722513089012</v>
      </c>
      <c r="BA376" s="16">
        <f t="shared" si="597"/>
        <v>7.4281818744025258E-2</v>
      </c>
      <c r="BB376" s="16">
        <f t="shared" si="598"/>
        <v>7.5769176717440061</v>
      </c>
      <c r="BD376" s="15">
        <f t="shared" si="599"/>
        <v>44375</v>
      </c>
      <c r="BE376" s="16">
        <f t="shared" si="600"/>
        <v>0.31388888888888888</v>
      </c>
      <c r="BF376" s="16">
        <f t="shared" si="601"/>
        <v>7.4281818744025258E-2</v>
      </c>
      <c r="BG376" s="16">
        <f t="shared" si="602"/>
        <v>4.2256489433914952</v>
      </c>
      <c r="BI376" s="15">
        <f t="shared" si="603"/>
        <v>44375</v>
      </c>
      <c r="BJ376" s="16">
        <f t="shared" si="604"/>
        <v>0.55436893203883497</v>
      </c>
      <c r="BK376" s="16">
        <f t="shared" si="605"/>
        <v>7.4281818744025258E-2</v>
      </c>
      <c r="BL376" s="16">
        <f t="shared" si="606"/>
        <v>7.4630500627507157</v>
      </c>
    </row>
    <row r="377" spans="1:64" x14ac:dyDescent="0.25">
      <c r="A377" s="10">
        <v>44367</v>
      </c>
      <c r="B377" s="11">
        <v>-61</v>
      </c>
      <c r="C377" s="11">
        <v>-51</v>
      </c>
      <c r="D377" s="11">
        <v>-3</v>
      </c>
      <c r="E377" s="11">
        <v>-71</v>
      </c>
      <c r="F377" s="11">
        <v>-44</v>
      </c>
      <c r="G377" s="11">
        <v>18</v>
      </c>
      <c r="H377" s="39">
        <v>3.91650526470829E-2</v>
      </c>
      <c r="J377" s="15">
        <f t="shared" si="551"/>
        <v>44367</v>
      </c>
      <c r="K377" s="16">
        <f t="shared" si="552"/>
        <v>0.15</v>
      </c>
      <c r="L377" s="16">
        <f t="shared" si="553"/>
        <v>0.14136125654450263</v>
      </c>
      <c r="M377" s="16">
        <f t="shared" si="554"/>
        <v>0.36893203883495146</v>
      </c>
      <c r="N377" s="16">
        <f t="shared" si="555"/>
        <v>0.16666666666666666</v>
      </c>
      <c r="O377" s="16">
        <f t="shared" si="556"/>
        <v>0.17910447761194029</v>
      </c>
      <c r="P377" s="16">
        <f t="shared" si="557"/>
        <v>0.70370370370370372</v>
      </c>
      <c r="Q377" s="16">
        <f t="shared" si="558"/>
        <v>5.3357665402378525E-2</v>
      </c>
      <c r="R377" s="19">
        <v>366</v>
      </c>
      <c r="S377" s="15">
        <f t="shared" si="559"/>
        <v>44367</v>
      </c>
      <c r="T377" s="16">
        <f t="shared" si="560"/>
        <v>0.48625000000000007</v>
      </c>
      <c r="U377" s="16">
        <f t="shared" si="561"/>
        <v>0.56335078534031413</v>
      </c>
      <c r="V377" s="16">
        <f t="shared" si="562"/>
        <v>0.49708737864077657</v>
      </c>
      <c r="W377" s="16">
        <f t="shared" si="563"/>
        <v>0.29166666666666663</v>
      </c>
      <c r="X377" s="16">
        <f t="shared" si="564"/>
        <v>0.4298507462686566</v>
      </c>
      <c r="Y377" s="16">
        <f t="shared" si="565"/>
        <v>0.47037037037037022</v>
      </c>
      <c r="Z377" s="16">
        <f t="shared" si="566"/>
        <v>5.8219067336197694E-2</v>
      </c>
      <c r="AB377" s="15">
        <f t="shared" si="567"/>
        <v>44367</v>
      </c>
      <c r="AC377" s="16">
        <f t="shared" si="568"/>
        <v>8.3520747110573215</v>
      </c>
      <c r="AD377" s="16">
        <f t="shared" si="569"/>
        <v>9.6763966019436882</v>
      </c>
      <c r="AE377" s="16">
        <f t="shared" si="570"/>
        <v>8.5382229806301382</v>
      </c>
      <c r="AF377" s="16">
        <f t="shared" si="571"/>
        <v>5.0098134513625734</v>
      </c>
      <c r="AG377" s="16">
        <f t="shared" si="572"/>
        <v>7.3833327453769941</v>
      </c>
      <c r="AH377" s="16">
        <f t="shared" si="573"/>
        <v>8.0793182009275775</v>
      </c>
      <c r="AJ377" s="15">
        <f t="shared" si="583"/>
        <v>44376</v>
      </c>
      <c r="AK377" s="16">
        <f t="shared" ref="AK377" si="650">Y386</f>
        <v>0.44074074074074077</v>
      </c>
      <c r="AL377" s="16">
        <f t="shared" si="585"/>
        <v>7.7590866990159379E-2</v>
      </c>
      <c r="AM377" s="16">
        <f t="shared" si="586"/>
        <v>5.6803172568833213</v>
      </c>
      <c r="AO377" s="15">
        <f t="shared" si="587"/>
        <v>44376</v>
      </c>
      <c r="AP377" s="16">
        <f t="shared" si="588"/>
        <v>0.43134328358208951</v>
      </c>
      <c r="AQ377" s="16">
        <f t="shared" si="589"/>
        <v>7.7590866990159379E-2</v>
      </c>
      <c r="AR377" s="16">
        <f t="shared" si="590"/>
        <v>5.559201750339966</v>
      </c>
      <c r="AT377" s="15">
        <f t="shared" si="591"/>
        <v>44376</v>
      </c>
      <c r="AU377" s="16">
        <f t="shared" si="592"/>
        <v>0.51875000000000004</v>
      </c>
      <c r="AV377" s="16">
        <f t="shared" si="593"/>
        <v>7.7590866990159379E-2</v>
      </c>
      <c r="AW377" s="16">
        <f t="shared" si="594"/>
        <v>6.6857095444724388</v>
      </c>
      <c r="AY377" s="15">
        <f t="shared" si="595"/>
        <v>44376</v>
      </c>
      <c r="AZ377" s="16">
        <f t="shared" si="596"/>
        <v>0.55916230366492148</v>
      </c>
      <c r="BA377" s="16">
        <f t="shared" si="597"/>
        <v>7.7590866990159379E-2</v>
      </c>
      <c r="BB377" s="16">
        <f t="shared" si="598"/>
        <v>7.2065479528130334</v>
      </c>
      <c r="BD377" s="15">
        <f t="shared" si="599"/>
        <v>44376</v>
      </c>
      <c r="BE377" s="16">
        <f t="shared" si="600"/>
        <v>0.31666666666666665</v>
      </c>
      <c r="BF377" s="16">
        <f t="shared" si="601"/>
        <v>7.7590866990159379E-2</v>
      </c>
      <c r="BG377" s="16">
        <f t="shared" si="602"/>
        <v>4.0812363484329737</v>
      </c>
      <c r="BI377" s="15">
        <f t="shared" si="603"/>
        <v>44376</v>
      </c>
      <c r="BJ377" s="16">
        <f t="shared" si="604"/>
        <v>0.55242718446601935</v>
      </c>
      <c r="BK377" s="16">
        <f t="shared" si="605"/>
        <v>7.7590866990159379E-2</v>
      </c>
      <c r="BL377" s="16">
        <f t="shared" si="606"/>
        <v>7.119744963490124</v>
      </c>
    </row>
    <row r="378" spans="1:64" x14ac:dyDescent="0.25">
      <c r="A378" s="10">
        <v>44368</v>
      </c>
      <c r="B378" s="11">
        <v>19</v>
      </c>
      <c r="C378" s="11">
        <v>60</v>
      </c>
      <c r="D378" s="11">
        <v>20</v>
      </c>
      <c r="E378" s="11">
        <v>-58</v>
      </c>
      <c r="F378" s="11">
        <v>-24</v>
      </c>
      <c r="G378" s="11">
        <v>8</v>
      </c>
      <c r="H378" s="39">
        <v>1.29954580369893E-2</v>
      </c>
      <c r="J378" s="15">
        <f t="shared" si="551"/>
        <v>44368</v>
      </c>
      <c r="K378" s="16">
        <f t="shared" si="552"/>
        <v>0.65</v>
      </c>
      <c r="L378" s="16">
        <f t="shared" si="553"/>
        <v>0.72251308900523559</v>
      </c>
      <c r="M378" s="16">
        <f t="shared" si="554"/>
        <v>0.59223300970873782</v>
      </c>
      <c r="N378" s="16">
        <f t="shared" si="555"/>
        <v>0.34722222222222221</v>
      </c>
      <c r="O378" s="16">
        <f t="shared" si="556"/>
        <v>0.47761194029850745</v>
      </c>
      <c r="P378" s="16">
        <f t="shared" si="557"/>
        <v>0.33333333333333331</v>
      </c>
      <c r="Q378" s="16">
        <f t="shared" si="558"/>
        <v>1.7704745808377522E-2</v>
      </c>
      <c r="R378" s="19">
        <v>367</v>
      </c>
      <c r="S378" s="15">
        <f t="shared" si="559"/>
        <v>44368</v>
      </c>
      <c r="T378" s="16">
        <f t="shared" si="560"/>
        <v>0.5006250000000001</v>
      </c>
      <c r="U378" s="16">
        <f t="shared" si="561"/>
        <v>0.57015706806282718</v>
      </c>
      <c r="V378" s="16">
        <f t="shared" si="562"/>
        <v>0.50970873786407755</v>
      </c>
      <c r="W378" s="16">
        <f t="shared" si="563"/>
        <v>0.2986111111111111</v>
      </c>
      <c r="X378" s="16">
        <f t="shared" si="564"/>
        <v>0.42835820895522392</v>
      </c>
      <c r="Y378" s="16">
        <f t="shared" si="565"/>
        <v>0.44814814814814802</v>
      </c>
      <c r="Z378" s="16">
        <f t="shared" si="566"/>
        <v>4.8337650429210378E-2</v>
      </c>
      <c r="AB378" s="15">
        <f t="shared" si="567"/>
        <v>44368</v>
      </c>
      <c r="AC378" s="16">
        <f t="shared" si="568"/>
        <v>10.356833556342513</v>
      </c>
      <c r="AD378" s="16">
        <f t="shared" si="569"/>
        <v>11.795299585316252</v>
      </c>
      <c r="AE378" s="16">
        <f t="shared" si="570"/>
        <v>10.544756175324178</v>
      </c>
      <c r="AF378" s="16">
        <f t="shared" si="571"/>
        <v>6.1776091402792055</v>
      </c>
      <c r="AG378" s="16">
        <f t="shared" si="572"/>
        <v>8.8617921051530377</v>
      </c>
      <c r="AH378" s="16">
        <f t="shared" si="573"/>
        <v>9.2712025547135966</v>
      </c>
      <c r="AJ378" s="15">
        <f t="shared" si="583"/>
        <v>44377</v>
      </c>
      <c r="AK378" s="16">
        <f t="shared" ref="AK378" si="651">Y387</f>
        <v>0.4148148148148148</v>
      </c>
      <c r="AL378" s="16">
        <f t="shared" si="585"/>
        <v>8.0075680368805038E-2</v>
      </c>
      <c r="AM378" s="16">
        <f t="shared" si="586"/>
        <v>5.1802846120607375</v>
      </c>
      <c r="AO378" s="15">
        <f t="shared" si="587"/>
        <v>44377</v>
      </c>
      <c r="AP378" s="16">
        <f t="shared" si="588"/>
        <v>0.4611940298507462</v>
      </c>
      <c r="AQ378" s="16">
        <f t="shared" si="589"/>
        <v>8.0075680368805038E-2</v>
      </c>
      <c r="AR378" s="16">
        <f t="shared" si="590"/>
        <v>5.7594768814529216</v>
      </c>
      <c r="AT378" s="15">
        <f t="shared" si="591"/>
        <v>44377</v>
      </c>
      <c r="AU378" s="16">
        <f t="shared" si="592"/>
        <v>0.56312499999999999</v>
      </c>
      <c r="AV378" s="16">
        <f t="shared" si="593"/>
        <v>8.0075680368805038E-2</v>
      </c>
      <c r="AW378" s="16">
        <f t="shared" si="594"/>
        <v>7.0324098079018729</v>
      </c>
      <c r="AY378" s="15">
        <f t="shared" si="595"/>
        <v>44377</v>
      </c>
      <c r="AZ378" s="16">
        <f t="shared" si="596"/>
        <v>0.60942408376963342</v>
      </c>
      <c r="BA378" s="16">
        <f t="shared" si="597"/>
        <v>8.0075680368805038E-2</v>
      </c>
      <c r="BB378" s="16">
        <f t="shared" si="598"/>
        <v>7.6106013831266281</v>
      </c>
      <c r="BD378" s="15">
        <f t="shared" si="599"/>
        <v>44377</v>
      </c>
      <c r="BE378" s="16">
        <f t="shared" si="600"/>
        <v>0.33611111111111114</v>
      </c>
      <c r="BF378" s="16">
        <f t="shared" si="601"/>
        <v>8.0075680368805038E-2</v>
      </c>
      <c r="BG378" s="16">
        <f t="shared" si="602"/>
        <v>4.1974181120045708</v>
      </c>
      <c r="BI378" s="15">
        <f t="shared" si="603"/>
        <v>44377</v>
      </c>
      <c r="BJ378" s="16">
        <f t="shared" si="604"/>
        <v>0.56504854368932034</v>
      </c>
      <c r="BK378" s="16">
        <f t="shared" si="605"/>
        <v>8.0075680368805038E-2</v>
      </c>
      <c r="BL378" s="16">
        <f t="shared" si="606"/>
        <v>7.0564313795009035</v>
      </c>
    </row>
    <row r="379" spans="1:64" x14ac:dyDescent="0.25">
      <c r="A379" s="10">
        <v>44369</v>
      </c>
      <c r="B379" s="11">
        <v>10</v>
      </c>
      <c r="C379" s="11">
        <v>46</v>
      </c>
      <c r="D379" s="11">
        <v>15</v>
      </c>
      <c r="E379" s="11">
        <v>-58</v>
      </c>
      <c r="F379" s="11">
        <v>-24</v>
      </c>
      <c r="G379" s="11">
        <v>9</v>
      </c>
      <c r="H379" s="39">
        <v>2.7393906090114498E-2</v>
      </c>
      <c r="J379" s="15">
        <f t="shared" si="551"/>
        <v>44369</v>
      </c>
      <c r="K379" s="16">
        <f t="shared" si="552"/>
        <v>0.59375</v>
      </c>
      <c r="L379" s="16">
        <f t="shared" si="553"/>
        <v>0.64921465968586389</v>
      </c>
      <c r="M379" s="16">
        <f t="shared" si="554"/>
        <v>0.5436893203883495</v>
      </c>
      <c r="N379" s="16">
        <f t="shared" si="555"/>
        <v>0.34722222222222221</v>
      </c>
      <c r="O379" s="16">
        <f t="shared" si="556"/>
        <v>0.47761194029850745</v>
      </c>
      <c r="P379" s="16">
        <f t="shared" si="557"/>
        <v>0.37037037037037035</v>
      </c>
      <c r="Q379" s="16">
        <f t="shared" si="558"/>
        <v>3.7320896473488525E-2</v>
      </c>
      <c r="R379" s="19">
        <v>368</v>
      </c>
      <c r="S379" s="15">
        <f t="shared" si="559"/>
        <v>44369</v>
      </c>
      <c r="T379" s="16">
        <f t="shared" si="560"/>
        <v>0.51375000000000004</v>
      </c>
      <c r="U379" s="16">
        <f t="shared" si="561"/>
        <v>0.57434554973821994</v>
      </c>
      <c r="V379" s="16">
        <f t="shared" si="562"/>
        <v>0.51844660194174752</v>
      </c>
      <c r="W379" s="16">
        <f t="shared" si="563"/>
        <v>0.30138888888888887</v>
      </c>
      <c r="X379" s="16">
        <f t="shared" si="564"/>
        <v>0.42388059701492536</v>
      </c>
      <c r="Y379" s="16">
        <f t="shared" si="565"/>
        <v>0.45185185185185184</v>
      </c>
      <c r="Z379" s="16">
        <f t="shared" si="566"/>
        <v>3.9593895814673617E-2</v>
      </c>
      <c r="AB379" s="15">
        <f t="shared" si="567"/>
        <v>44369</v>
      </c>
      <c r="AC379" s="16">
        <f t="shared" si="568"/>
        <v>12.975484968811852</v>
      </c>
      <c r="AD379" s="16">
        <f t="shared" si="569"/>
        <v>14.505911528043313</v>
      </c>
      <c r="AE379" s="16">
        <f t="shared" si="570"/>
        <v>13.094104312655428</v>
      </c>
      <c r="AF379" s="16">
        <f t="shared" si="571"/>
        <v>7.6120038881648329</v>
      </c>
      <c r="AG379" s="16">
        <f t="shared" si="572"/>
        <v>10.705705722896658</v>
      </c>
      <c r="AH379" s="16">
        <f t="shared" si="573"/>
        <v>11.412159439091976</v>
      </c>
      <c r="AJ379" s="15">
        <f t="shared" si="583"/>
        <v>44378</v>
      </c>
      <c r="AK379" s="16">
        <f t="shared" ref="AK379" si="652">Y388</f>
        <v>0.42592592592592587</v>
      </c>
      <c r="AL379" s="16">
        <f t="shared" si="585"/>
        <v>8.5097418618980639E-2</v>
      </c>
      <c r="AM379" s="16">
        <f t="shared" si="586"/>
        <v>5.0051568289396364</v>
      </c>
      <c r="AO379" s="15">
        <f t="shared" si="587"/>
        <v>44378</v>
      </c>
      <c r="AP379" s="16">
        <f t="shared" si="588"/>
        <v>0.46268656716417916</v>
      </c>
      <c r="AQ379" s="16">
        <f t="shared" si="589"/>
        <v>8.5097418618980639E-2</v>
      </c>
      <c r="AR379" s="16">
        <f t="shared" si="590"/>
        <v>5.4371398647923117</v>
      </c>
      <c r="AT379" s="15">
        <f t="shared" si="591"/>
        <v>44378</v>
      </c>
      <c r="AU379" s="16">
        <f t="shared" si="592"/>
        <v>0.56437499999999996</v>
      </c>
      <c r="AV379" s="16">
        <f t="shared" si="593"/>
        <v>8.5097418618980639E-2</v>
      </c>
      <c r="AW379" s="16">
        <f t="shared" si="594"/>
        <v>6.6321048177378952</v>
      </c>
      <c r="AY379" s="15">
        <f t="shared" si="595"/>
        <v>44378</v>
      </c>
      <c r="AZ379" s="16">
        <f t="shared" si="596"/>
        <v>0.60575916230366489</v>
      </c>
      <c r="BA379" s="16">
        <f t="shared" si="597"/>
        <v>8.5097418618980639E-2</v>
      </c>
      <c r="BB379" s="16">
        <f t="shared" si="598"/>
        <v>7.1184199489754292</v>
      </c>
      <c r="BD379" s="15">
        <f t="shared" si="599"/>
        <v>44378</v>
      </c>
      <c r="BE379" s="16">
        <f t="shared" si="600"/>
        <v>0.34861111111111109</v>
      </c>
      <c r="BF379" s="16">
        <f t="shared" si="601"/>
        <v>8.5097418618980639E-2</v>
      </c>
      <c r="BG379" s="16">
        <f t="shared" si="602"/>
        <v>4.0966120567299411</v>
      </c>
      <c r="BI379" s="15">
        <f t="shared" si="603"/>
        <v>44378</v>
      </c>
      <c r="BJ379" s="16">
        <f t="shared" si="604"/>
        <v>0.56699029126213607</v>
      </c>
      <c r="BK379" s="16">
        <f t="shared" si="605"/>
        <v>8.5097418618980639E-2</v>
      </c>
      <c r="BL379" s="16">
        <f t="shared" si="606"/>
        <v>6.6628377272030574</v>
      </c>
    </row>
    <row r="380" spans="1:64" x14ac:dyDescent="0.25">
      <c r="A380" s="10">
        <v>44370</v>
      </c>
      <c r="B380" s="11">
        <v>10</v>
      </c>
      <c r="C380" s="11">
        <v>45</v>
      </c>
      <c r="D380" s="11">
        <v>12</v>
      </c>
      <c r="E380" s="11">
        <v>-57</v>
      </c>
      <c r="F380" s="11">
        <v>-27</v>
      </c>
      <c r="G380" s="11">
        <v>10</v>
      </c>
      <c r="H380" s="39">
        <v>7.55833061352328E-2</v>
      </c>
      <c r="J380" s="15">
        <f t="shared" si="551"/>
        <v>44370</v>
      </c>
      <c r="K380" s="16">
        <f t="shared" si="552"/>
        <v>0.59375</v>
      </c>
      <c r="L380" s="16">
        <f t="shared" si="553"/>
        <v>0.64397905759162299</v>
      </c>
      <c r="M380" s="16">
        <f t="shared" si="554"/>
        <v>0.5145631067961165</v>
      </c>
      <c r="N380" s="16">
        <f t="shared" si="555"/>
        <v>0.3611111111111111</v>
      </c>
      <c r="O380" s="16">
        <f t="shared" si="556"/>
        <v>0.43283582089552236</v>
      </c>
      <c r="P380" s="16">
        <f t="shared" si="557"/>
        <v>0.40740740740740738</v>
      </c>
      <c r="Q380" s="16">
        <f t="shared" si="558"/>
        <v>0.10297314790076451</v>
      </c>
      <c r="R380" s="19">
        <v>369</v>
      </c>
      <c r="S380" s="15">
        <f t="shared" si="559"/>
        <v>44370</v>
      </c>
      <c r="T380" s="16">
        <f t="shared" si="560"/>
        <v>0.56000000000000005</v>
      </c>
      <c r="U380" s="16">
        <f t="shared" si="561"/>
        <v>0.62408376963350787</v>
      </c>
      <c r="V380" s="16">
        <f t="shared" si="562"/>
        <v>0.5436893203883495</v>
      </c>
      <c r="W380" s="16">
        <f t="shared" si="563"/>
        <v>0.3263888888888889</v>
      </c>
      <c r="X380" s="16">
        <f t="shared" si="564"/>
        <v>0.45820895522388055</v>
      </c>
      <c r="Y380" s="16">
        <f t="shared" si="565"/>
        <v>0.4148148148148148</v>
      </c>
      <c r="Z380" s="16">
        <f t="shared" si="566"/>
        <v>4.413430250814214E-2</v>
      </c>
      <c r="AB380" s="15">
        <f t="shared" si="567"/>
        <v>44370</v>
      </c>
      <c r="AC380" s="16">
        <f t="shared" si="568"/>
        <v>12.688543109901605</v>
      </c>
      <c r="AD380" s="16">
        <f t="shared" si="569"/>
        <v>14.140560384258333</v>
      </c>
      <c r="AE380" s="16">
        <f t="shared" si="570"/>
        <v>12.318973893108353</v>
      </c>
      <c r="AF380" s="16">
        <f t="shared" si="571"/>
        <v>7.3953562272491986</v>
      </c>
      <c r="AG380" s="16">
        <f t="shared" si="572"/>
        <v>10.382150145894968</v>
      </c>
      <c r="AH380" s="16">
        <f t="shared" si="573"/>
        <v>9.3989208221493357</v>
      </c>
      <c r="AJ380" s="15">
        <f t="shared" si="583"/>
        <v>44379</v>
      </c>
      <c r="AK380" s="16">
        <f t="shared" ref="AK380" si="653">Y389</f>
        <v>0.43333333333333329</v>
      </c>
      <c r="AL380" s="16">
        <f t="shared" si="585"/>
        <v>9.2210126459043348E-2</v>
      </c>
      <c r="AM380" s="16">
        <f t="shared" si="586"/>
        <v>4.6994115502683478</v>
      </c>
      <c r="AO380" s="15">
        <f t="shared" si="587"/>
        <v>44379</v>
      </c>
      <c r="AP380" s="16">
        <f t="shared" si="588"/>
        <v>0.47014925373134331</v>
      </c>
      <c r="AQ380" s="16">
        <f t="shared" si="589"/>
        <v>9.2210126459043348E-2</v>
      </c>
      <c r="AR380" s="16">
        <f t="shared" si="590"/>
        <v>5.0986726923118129</v>
      </c>
      <c r="AT380" s="15">
        <f t="shared" si="591"/>
        <v>44379</v>
      </c>
      <c r="AU380" s="16">
        <f t="shared" si="592"/>
        <v>0.56562499999999993</v>
      </c>
      <c r="AV380" s="16">
        <f t="shared" si="593"/>
        <v>9.2210126459043348E-2</v>
      </c>
      <c r="AW380" s="16">
        <f t="shared" si="594"/>
        <v>6.1340876725858484</v>
      </c>
      <c r="AY380" s="15">
        <f t="shared" si="595"/>
        <v>44379</v>
      </c>
      <c r="AZ380" s="16">
        <f t="shared" si="596"/>
        <v>0.60575916230366489</v>
      </c>
      <c r="BA380" s="16">
        <f t="shared" si="597"/>
        <v>9.2210126459043348E-2</v>
      </c>
      <c r="BB380" s="16">
        <f t="shared" si="598"/>
        <v>6.5693344707939731</v>
      </c>
      <c r="BD380" s="15">
        <f t="shared" si="599"/>
        <v>44379</v>
      </c>
      <c r="BE380" s="16">
        <f t="shared" si="600"/>
        <v>0.35138888888888886</v>
      </c>
      <c r="BF380" s="16">
        <f t="shared" si="601"/>
        <v>9.2210126459043348E-2</v>
      </c>
      <c r="BG380" s="16">
        <f t="shared" si="602"/>
        <v>3.8107407763393972</v>
      </c>
      <c r="BI380" s="15">
        <f t="shared" si="603"/>
        <v>44379</v>
      </c>
      <c r="BJ380" s="16">
        <f t="shared" si="604"/>
        <v>0.57281553398058249</v>
      </c>
      <c r="BK380" s="16">
        <f t="shared" si="605"/>
        <v>9.2210126459043348E-2</v>
      </c>
      <c r="BL380" s="16">
        <f t="shared" si="606"/>
        <v>6.2120675459111094</v>
      </c>
    </row>
    <row r="381" spans="1:64" x14ac:dyDescent="0.25">
      <c r="A381" s="10">
        <v>44371</v>
      </c>
      <c r="B381" s="11">
        <v>14</v>
      </c>
      <c r="C381" s="11">
        <v>46</v>
      </c>
      <c r="D381" s="11">
        <v>26</v>
      </c>
      <c r="E381" s="11">
        <v>-59</v>
      </c>
      <c r="F381" s="11">
        <v>-23</v>
      </c>
      <c r="G381" s="11">
        <v>9</v>
      </c>
      <c r="H381" s="39">
        <v>3.3060341399003698E-2</v>
      </c>
      <c r="J381" s="15">
        <f t="shared" si="551"/>
        <v>44371</v>
      </c>
      <c r="K381" s="16">
        <f t="shared" si="552"/>
        <v>0.61875000000000002</v>
      </c>
      <c r="L381" s="16">
        <f t="shared" si="553"/>
        <v>0.64921465968586389</v>
      </c>
      <c r="M381" s="16">
        <f t="shared" si="554"/>
        <v>0.65048543689320393</v>
      </c>
      <c r="N381" s="16">
        <f t="shared" si="555"/>
        <v>0.33333333333333331</v>
      </c>
      <c r="O381" s="16">
        <f t="shared" si="556"/>
        <v>0.4925373134328358</v>
      </c>
      <c r="P381" s="16">
        <f t="shared" si="557"/>
        <v>0.37037037037037035</v>
      </c>
      <c r="Q381" s="16">
        <f t="shared" si="558"/>
        <v>4.5040731857354729E-2</v>
      </c>
      <c r="R381" s="19">
        <v>370</v>
      </c>
      <c r="S381" s="15">
        <f t="shared" si="559"/>
        <v>44371</v>
      </c>
      <c r="T381" s="16">
        <f t="shared" si="560"/>
        <v>0.55875000000000008</v>
      </c>
      <c r="U381" s="16">
        <f t="shared" si="561"/>
        <v>0.61623036649214658</v>
      </c>
      <c r="V381" s="16">
        <f t="shared" si="562"/>
        <v>0.55145631067961165</v>
      </c>
      <c r="W381" s="16">
        <f t="shared" si="563"/>
        <v>0.3263888888888889</v>
      </c>
      <c r="X381" s="16">
        <f t="shared" si="564"/>
        <v>0.45970149253731341</v>
      </c>
      <c r="Y381" s="16">
        <f t="shared" si="565"/>
        <v>0.4148148148148148</v>
      </c>
      <c r="Z381" s="16">
        <f t="shared" si="566"/>
        <v>4.4514770493555754E-2</v>
      </c>
      <c r="AB381" s="15">
        <f t="shared" si="567"/>
        <v>44371</v>
      </c>
      <c r="AC381" s="16">
        <f t="shared" si="568"/>
        <v>12.552013495855007</v>
      </c>
      <c r="AD381" s="16">
        <f t="shared" si="569"/>
        <v>13.843278526648948</v>
      </c>
      <c r="AE381" s="16">
        <f t="shared" si="570"/>
        <v>12.388164749932701</v>
      </c>
      <c r="AF381" s="16">
        <f t="shared" si="571"/>
        <v>7.332148077369939</v>
      </c>
      <c r="AG381" s="16">
        <f t="shared" si="572"/>
        <v>10.326942887504334</v>
      </c>
      <c r="AH381" s="16">
        <f t="shared" si="573"/>
        <v>9.3185881947850557</v>
      </c>
      <c r="AJ381" s="15">
        <f t="shared" si="583"/>
        <v>44380</v>
      </c>
      <c r="AK381" s="16">
        <f t="shared" ref="AK381" si="654">Y390</f>
        <v>0.42592592592592593</v>
      </c>
      <c r="AL381" s="16">
        <f t="shared" si="585"/>
        <v>0.1249043878278413</v>
      </c>
      <c r="AM381" s="16">
        <f t="shared" si="586"/>
        <v>3.4100157194876917</v>
      </c>
      <c r="AO381" s="15">
        <f t="shared" si="587"/>
        <v>44380</v>
      </c>
      <c r="AP381" s="16">
        <f t="shared" si="588"/>
        <v>0.4880597014925373</v>
      </c>
      <c r="AQ381" s="16">
        <f t="shared" si="589"/>
        <v>0.1249043878278413</v>
      </c>
      <c r="AR381" s="16">
        <f t="shared" si="590"/>
        <v>3.9074664227588358</v>
      </c>
      <c r="AT381" s="15">
        <f t="shared" si="591"/>
        <v>44380</v>
      </c>
      <c r="AU381" s="16">
        <f t="shared" si="592"/>
        <v>0.56624999999999992</v>
      </c>
      <c r="AV381" s="16">
        <f t="shared" si="593"/>
        <v>0.1249043878278413</v>
      </c>
      <c r="AW381" s="16">
        <f t="shared" si="594"/>
        <v>4.533467637505864</v>
      </c>
      <c r="AY381" s="15">
        <f t="shared" si="595"/>
        <v>44380</v>
      </c>
      <c r="AZ381" s="16">
        <f t="shared" si="596"/>
        <v>0.61047120418848166</v>
      </c>
      <c r="BA381" s="16">
        <f t="shared" si="597"/>
        <v>0.1249043878278413</v>
      </c>
      <c r="BB381" s="16">
        <f t="shared" si="598"/>
        <v>4.8875080756162763</v>
      </c>
      <c r="BD381" s="15">
        <f t="shared" si="599"/>
        <v>44380</v>
      </c>
      <c r="BE381" s="16">
        <f t="shared" si="600"/>
        <v>0.35972222222222222</v>
      </c>
      <c r="BF381" s="16">
        <f t="shared" si="601"/>
        <v>0.1249043878278413</v>
      </c>
      <c r="BG381" s="16">
        <f t="shared" si="602"/>
        <v>2.8799806674368873</v>
      </c>
      <c r="BI381" s="15">
        <f t="shared" si="603"/>
        <v>44380</v>
      </c>
      <c r="BJ381" s="16">
        <f t="shared" si="604"/>
        <v>0.58446601941747578</v>
      </c>
      <c r="BK381" s="16">
        <f t="shared" si="605"/>
        <v>0.1249043878278413</v>
      </c>
      <c r="BL381" s="16">
        <f t="shared" si="606"/>
        <v>4.6793073452556309</v>
      </c>
    </row>
    <row r="382" spans="1:64" x14ac:dyDescent="0.25">
      <c r="A382" s="10">
        <v>44372</v>
      </c>
      <c r="B382" s="11">
        <v>5</v>
      </c>
      <c r="C382" s="11">
        <v>41</v>
      </c>
      <c r="D382" s="11">
        <v>20</v>
      </c>
      <c r="E382" s="11">
        <v>-64</v>
      </c>
      <c r="F382" s="11">
        <v>-19</v>
      </c>
      <c r="G382" s="11">
        <v>11</v>
      </c>
      <c r="H382" s="39">
        <v>2.7729541862970501E-2</v>
      </c>
      <c r="J382" s="15">
        <f t="shared" si="551"/>
        <v>44372</v>
      </c>
      <c r="K382" s="16">
        <f t="shared" si="552"/>
        <v>0.5625</v>
      </c>
      <c r="L382" s="16">
        <f t="shared" si="553"/>
        <v>0.62303664921465973</v>
      </c>
      <c r="M382" s="16">
        <f t="shared" si="554"/>
        <v>0.59223300970873782</v>
      </c>
      <c r="N382" s="16">
        <f t="shared" si="555"/>
        <v>0.2638888888888889</v>
      </c>
      <c r="O382" s="16">
        <f t="shared" si="556"/>
        <v>0.55223880597014929</v>
      </c>
      <c r="P382" s="16">
        <f t="shared" si="557"/>
        <v>0.44444444444444442</v>
      </c>
      <c r="Q382" s="16">
        <f t="shared" si="558"/>
        <v>3.777815977468961E-2</v>
      </c>
      <c r="R382" s="19">
        <v>371</v>
      </c>
      <c r="S382" s="15">
        <f t="shared" si="559"/>
        <v>44372</v>
      </c>
      <c r="T382" s="16">
        <f t="shared" si="560"/>
        <v>0.55249999999999999</v>
      </c>
      <c r="U382" s="16">
        <f t="shared" si="561"/>
        <v>0.60523560209424088</v>
      </c>
      <c r="V382" s="16">
        <f t="shared" si="562"/>
        <v>0.55048543689320384</v>
      </c>
      <c r="W382" s="16">
        <f t="shared" si="563"/>
        <v>0.31527777777777782</v>
      </c>
      <c r="X382" s="16">
        <f t="shared" si="564"/>
        <v>0.46716417910447766</v>
      </c>
      <c r="Y382" s="16">
        <f t="shared" si="565"/>
        <v>0.42222222222222222</v>
      </c>
      <c r="Z382" s="16">
        <f t="shared" si="566"/>
        <v>4.6418235326945216E-2</v>
      </c>
      <c r="AB382" s="15">
        <f t="shared" si="567"/>
        <v>44372</v>
      </c>
      <c r="AC382" s="16">
        <f t="shared" si="568"/>
        <v>11.902649812266356</v>
      </c>
      <c r="AD382" s="16">
        <f t="shared" si="569"/>
        <v>13.038746471753722</v>
      </c>
      <c r="AE382" s="16">
        <f t="shared" si="570"/>
        <v>11.859249560347974</v>
      </c>
      <c r="AF382" s="16">
        <f t="shared" si="571"/>
        <v>6.7921103755265539</v>
      </c>
      <c r="AG382" s="16">
        <f t="shared" si="572"/>
        <v>10.064238242018963</v>
      </c>
      <c r="AH382" s="16">
        <f t="shared" si="573"/>
        <v>9.0960420888108899</v>
      </c>
      <c r="AJ382" s="15">
        <f t="shared" si="583"/>
        <v>44381</v>
      </c>
      <c r="AK382" s="16">
        <f t="shared" ref="AK382" si="655">Y391</f>
        <v>0.45185185185185184</v>
      </c>
      <c r="AL382" s="16">
        <f t="shared" si="585"/>
        <v>0.12905413409248881</v>
      </c>
      <c r="AM382" s="16">
        <f t="shared" si="586"/>
        <v>3.501258251270158</v>
      </c>
      <c r="AO382" s="15">
        <f t="shared" si="587"/>
        <v>44381</v>
      </c>
      <c r="AP382" s="16">
        <f t="shared" si="588"/>
        <v>0.45970149253731341</v>
      </c>
      <c r="AQ382" s="16">
        <f t="shared" si="589"/>
        <v>0.12905413409248881</v>
      </c>
      <c r="AR382" s="16">
        <f t="shared" si="590"/>
        <v>3.5620826544608066</v>
      </c>
      <c r="AT382" s="15">
        <f t="shared" si="591"/>
        <v>44381</v>
      </c>
      <c r="AU382" s="16">
        <f t="shared" si="592"/>
        <v>0.52437500000000004</v>
      </c>
      <c r="AV382" s="16">
        <f t="shared" si="593"/>
        <v>0.12905413409248881</v>
      </c>
      <c r="AW382" s="16">
        <f t="shared" si="594"/>
        <v>4.0632173753085503</v>
      </c>
      <c r="AY382" s="15">
        <f t="shared" si="595"/>
        <v>44381</v>
      </c>
      <c r="AZ382" s="16">
        <f t="shared" si="596"/>
        <v>0.57277486910994768</v>
      </c>
      <c r="BA382" s="16">
        <f t="shared" si="597"/>
        <v>0.12905413409248881</v>
      </c>
      <c r="BB382" s="16">
        <f t="shared" si="598"/>
        <v>4.4382527777022549</v>
      </c>
      <c r="BD382" s="15">
        <f t="shared" si="599"/>
        <v>44381</v>
      </c>
      <c r="BE382" s="16">
        <f t="shared" si="600"/>
        <v>0.35138888888888892</v>
      </c>
      <c r="BF382" s="16">
        <f t="shared" si="601"/>
        <v>0.12905413409248881</v>
      </c>
      <c r="BG382" s="16">
        <f t="shared" si="602"/>
        <v>2.7228022671250516</v>
      </c>
      <c r="BI382" s="15">
        <f t="shared" si="603"/>
        <v>44381</v>
      </c>
      <c r="BJ382" s="16">
        <f t="shared" si="604"/>
        <v>0.56796116504854366</v>
      </c>
      <c r="BK382" s="16">
        <f t="shared" si="605"/>
        <v>0.12905413409248881</v>
      </c>
      <c r="BL382" s="16">
        <f t="shared" si="606"/>
        <v>4.4009528950192696</v>
      </c>
    </row>
    <row r="383" spans="1:64" x14ac:dyDescent="0.25">
      <c r="A383" s="10">
        <v>44373</v>
      </c>
      <c r="B383" s="11">
        <v>8</v>
      </c>
      <c r="C383" s="11">
        <v>47</v>
      </c>
      <c r="D383" s="11">
        <v>25</v>
      </c>
      <c r="E383" s="11">
        <v>-57</v>
      </c>
      <c r="F383" s="11">
        <v>-15</v>
      </c>
      <c r="G383" s="11">
        <v>8</v>
      </c>
      <c r="H383" s="39">
        <v>3.08413868935545E-2</v>
      </c>
      <c r="J383" s="15">
        <f t="shared" si="551"/>
        <v>44373</v>
      </c>
      <c r="K383" s="16">
        <f t="shared" si="552"/>
        <v>0.58125000000000004</v>
      </c>
      <c r="L383" s="16">
        <f t="shared" si="553"/>
        <v>0.65445026178010468</v>
      </c>
      <c r="M383" s="16">
        <f t="shared" si="554"/>
        <v>0.64077669902912626</v>
      </c>
      <c r="N383" s="16">
        <f t="shared" si="555"/>
        <v>0.3611111111111111</v>
      </c>
      <c r="O383" s="16">
        <f t="shared" si="556"/>
        <v>0.61194029850746268</v>
      </c>
      <c r="P383" s="16">
        <f t="shared" si="557"/>
        <v>0.33333333333333331</v>
      </c>
      <c r="Q383" s="16">
        <f t="shared" si="558"/>
        <v>4.2017673695994719E-2</v>
      </c>
      <c r="R383" s="19">
        <v>372</v>
      </c>
      <c r="S383" s="15">
        <f t="shared" si="559"/>
        <v>44373</v>
      </c>
      <c r="T383" s="16">
        <f t="shared" si="560"/>
        <v>0.55125000000000002</v>
      </c>
      <c r="U383" s="16">
        <f t="shared" si="561"/>
        <v>0.60471204188481686</v>
      </c>
      <c r="V383" s="16">
        <f t="shared" si="562"/>
        <v>0.56504854368932045</v>
      </c>
      <c r="W383" s="16">
        <f t="shared" si="563"/>
        <v>0.31805555555555559</v>
      </c>
      <c r="X383" s="16">
        <f t="shared" si="564"/>
        <v>0.48358208955223886</v>
      </c>
      <c r="Y383" s="16">
        <f t="shared" si="565"/>
        <v>0.41111111111111109</v>
      </c>
      <c r="Z383" s="16">
        <f t="shared" si="566"/>
        <v>4.6905778892450803E-2</v>
      </c>
      <c r="AB383" s="15">
        <f t="shared" si="567"/>
        <v>44373</v>
      </c>
      <c r="AC383" s="16">
        <f t="shared" si="568"/>
        <v>11.752283258400817</v>
      </c>
      <c r="AD383" s="16">
        <f t="shared" si="569"/>
        <v>12.892058423576067</v>
      </c>
      <c r="AE383" s="16">
        <f t="shared" si="570"/>
        <v>12.046459029811816</v>
      </c>
      <c r="AF383" s="16">
        <f t="shared" si="571"/>
        <v>6.7807328449830875</v>
      </c>
      <c r="AG383" s="16">
        <f t="shared" si="572"/>
        <v>10.309648426498434</v>
      </c>
      <c r="AH383" s="16">
        <f t="shared" si="573"/>
        <v>8.7646153804148188</v>
      </c>
      <c r="AJ383" s="15">
        <f t="shared" si="583"/>
        <v>44382</v>
      </c>
      <c r="AK383" s="16">
        <f t="shared" ref="AK383" si="656">Y392</f>
        <v>0.44074074074074077</v>
      </c>
      <c r="AL383" s="16">
        <f t="shared" si="585"/>
        <v>0.13358090826315555</v>
      </c>
      <c r="AM383" s="16">
        <f t="shared" si="586"/>
        <v>3.2994291360295116</v>
      </c>
      <c r="AO383" s="15">
        <f t="shared" si="587"/>
        <v>44382</v>
      </c>
      <c r="AP383" s="16">
        <f t="shared" si="588"/>
        <v>0.45970149253731341</v>
      </c>
      <c r="AQ383" s="16">
        <f t="shared" si="589"/>
        <v>0.13358090826315555</v>
      </c>
      <c r="AR383" s="16">
        <f t="shared" si="590"/>
        <v>3.4413712147524667</v>
      </c>
      <c r="AT383" s="15">
        <f t="shared" si="591"/>
        <v>44382</v>
      </c>
      <c r="AU383" s="16">
        <f t="shared" si="592"/>
        <v>0.53875000000000006</v>
      </c>
      <c r="AV383" s="16">
        <f t="shared" si="593"/>
        <v>0.13358090826315555</v>
      </c>
      <c r="AW383" s="16">
        <f t="shared" si="594"/>
        <v>4.0331362243671665</v>
      </c>
      <c r="AY383" s="15">
        <f t="shared" si="595"/>
        <v>44382</v>
      </c>
      <c r="AZ383" s="16">
        <f t="shared" si="596"/>
        <v>0.58952879581151829</v>
      </c>
      <c r="BA383" s="16">
        <f t="shared" si="597"/>
        <v>0.13358090826315555</v>
      </c>
      <c r="BB383" s="16">
        <f t="shared" si="598"/>
        <v>4.4132713534941796</v>
      </c>
      <c r="BD383" s="15">
        <f t="shared" si="599"/>
        <v>44382</v>
      </c>
      <c r="BE383" s="16">
        <f t="shared" si="600"/>
        <v>0.37361111111111112</v>
      </c>
      <c r="BF383" s="16">
        <f t="shared" si="601"/>
        <v>0.13358090826315555</v>
      </c>
      <c r="BG383" s="16">
        <f t="shared" si="602"/>
        <v>2.7968900344283778</v>
      </c>
      <c r="BI383" s="15">
        <f t="shared" si="603"/>
        <v>44382</v>
      </c>
      <c r="BJ383" s="16">
        <f t="shared" si="604"/>
        <v>0.56990291262135928</v>
      </c>
      <c r="BK383" s="16">
        <f t="shared" si="605"/>
        <v>0.13358090826315555</v>
      </c>
      <c r="BL383" s="16">
        <f t="shared" si="606"/>
        <v>4.2663500348316665</v>
      </c>
    </row>
    <row r="384" spans="1:64" x14ac:dyDescent="0.25">
      <c r="A384" s="10">
        <v>44374</v>
      </c>
      <c r="B384" s="11">
        <v>-62</v>
      </c>
      <c r="C384" s="11">
        <v>-53</v>
      </c>
      <c r="D384" s="11">
        <v>-4</v>
      </c>
      <c r="E384" s="11">
        <v>-68</v>
      </c>
      <c r="F384" s="11">
        <v>-49</v>
      </c>
      <c r="G384" s="11">
        <v>19</v>
      </c>
      <c r="H384" s="39">
        <v>0.22066203097691001</v>
      </c>
      <c r="J384" s="15">
        <f t="shared" si="551"/>
        <v>44374</v>
      </c>
      <c r="K384" s="16">
        <f t="shared" si="552"/>
        <v>0.14374999999999999</v>
      </c>
      <c r="L384" s="16">
        <f t="shared" si="553"/>
        <v>0.13089005235602094</v>
      </c>
      <c r="M384" s="16">
        <f t="shared" si="554"/>
        <v>0.35922330097087379</v>
      </c>
      <c r="N384" s="16">
        <f t="shared" si="555"/>
        <v>0.20833333333333334</v>
      </c>
      <c r="O384" s="16">
        <f t="shared" si="556"/>
        <v>0.1044776119402985</v>
      </c>
      <c r="P384" s="16">
        <f t="shared" si="557"/>
        <v>0.7407407407407407</v>
      </c>
      <c r="Q384" s="16">
        <f t="shared" si="558"/>
        <v>0.30062543058402358</v>
      </c>
      <c r="R384" s="19">
        <v>373</v>
      </c>
      <c r="S384" s="15">
        <f t="shared" si="559"/>
        <v>44374</v>
      </c>
      <c r="T384" s="16">
        <f t="shared" si="560"/>
        <v>0.50562499999999999</v>
      </c>
      <c r="U384" s="16">
        <f t="shared" si="561"/>
        <v>0.55235602094240843</v>
      </c>
      <c r="V384" s="16">
        <f t="shared" si="562"/>
        <v>0.54854368932038844</v>
      </c>
      <c r="W384" s="16">
        <f t="shared" si="563"/>
        <v>0.30555555555555558</v>
      </c>
      <c r="X384" s="16">
        <f t="shared" si="564"/>
        <v>0.44776119402985082</v>
      </c>
      <c r="Y384" s="16">
        <f t="shared" si="565"/>
        <v>0.44814814814814818</v>
      </c>
      <c r="Z384" s="16">
        <f t="shared" si="566"/>
        <v>7.2263353711760042E-2</v>
      </c>
      <c r="AB384" s="15">
        <f t="shared" si="567"/>
        <v>44374</v>
      </c>
      <c r="AC384" s="16">
        <f t="shared" si="568"/>
        <v>6.9969766697627716</v>
      </c>
      <c r="AD384" s="16">
        <f t="shared" si="569"/>
        <v>7.6436532844242846</v>
      </c>
      <c r="AE384" s="16">
        <f t="shared" si="570"/>
        <v>7.5908971995458216</v>
      </c>
      <c r="AF384" s="16">
        <f t="shared" si="571"/>
        <v>4.2283611244274413</v>
      </c>
      <c r="AG384" s="16">
        <f t="shared" si="572"/>
        <v>6.1962415391881089</v>
      </c>
      <c r="AH384" s="16">
        <f t="shared" si="573"/>
        <v>6.2015963158269134</v>
      </c>
      <c r="AJ384" s="15">
        <f t="shared" si="583"/>
        <v>44383</v>
      </c>
      <c r="AK384" s="16">
        <f t="shared" ref="AK384" si="657">Y393</f>
        <v>0.44444444444444448</v>
      </c>
      <c r="AL384" s="16">
        <f t="shared" si="585"/>
        <v>0.13475714384017839</v>
      </c>
      <c r="AM384" s="16">
        <f t="shared" si="586"/>
        <v>3.2981141613653846</v>
      </c>
      <c r="AO384" s="15">
        <f t="shared" si="587"/>
        <v>44383</v>
      </c>
      <c r="AP384" s="16">
        <f t="shared" si="588"/>
        <v>0.44925373134328367</v>
      </c>
      <c r="AQ384" s="16">
        <f t="shared" si="589"/>
        <v>0.13475714384017839</v>
      </c>
      <c r="AR384" s="16">
        <f t="shared" si="590"/>
        <v>3.3338027101264283</v>
      </c>
      <c r="AT384" s="15">
        <f t="shared" si="591"/>
        <v>44383</v>
      </c>
      <c r="AU384" s="16">
        <f t="shared" si="592"/>
        <v>0.53749999999999987</v>
      </c>
      <c r="AV384" s="16">
        <f t="shared" si="593"/>
        <v>0.13475714384017839</v>
      </c>
      <c r="AW384" s="16">
        <f t="shared" si="594"/>
        <v>3.9886568139012608</v>
      </c>
      <c r="AY384" s="15">
        <f t="shared" si="595"/>
        <v>44383</v>
      </c>
      <c r="AZ384" s="16">
        <f t="shared" si="596"/>
        <v>0.58481675392670152</v>
      </c>
      <c r="BA384" s="16">
        <f t="shared" si="597"/>
        <v>0.13475714384017839</v>
      </c>
      <c r="BB384" s="16">
        <f t="shared" si="598"/>
        <v>4.3397829403411263</v>
      </c>
      <c r="BD384" s="15">
        <f t="shared" si="599"/>
        <v>44383</v>
      </c>
      <c r="BE384" s="16">
        <f t="shared" si="600"/>
        <v>0.37222222222222229</v>
      </c>
      <c r="BF384" s="16">
        <f t="shared" si="601"/>
        <v>0.13475714384017839</v>
      </c>
      <c r="BG384" s="16">
        <f t="shared" si="602"/>
        <v>2.7621706101435097</v>
      </c>
      <c r="BI384" s="15">
        <f t="shared" si="603"/>
        <v>44383</v>
      </c>
      <c r="BJ384" s="16">
        <f t="shared" si="604"/>
        <v>0.5601941747572815</v>
      </c>
      <c r="BK384" s="16">
        <f t="shared" si="605"/>
        <v>0.13475714384017839</v>
      </c>
      <c r="BL384" s="16">
        <f t="shared" si="606"/>
        <v>4.1570647669831162</v>
      </c>
    </row>
    <row r="385" spans="1:64" x14ac:dyDescent="0.25">
      <c r="A385" s="10">
        <v>44375</v>
      </c>
      <c r="B385" s="11">
        <v>23</v>
      </c>
      <c r="C385" s="11">
        <v>61</v>
      </c>
      <c r="D385" s="11">
        <v>27</v>
      </c>
      <c r="E385" s="11">
        <v>-54</v>
      </c>
      <c r="F385" s="11">
        <v>-22</v>
      </c>
      <c r="G385" s="11">
        <v>8</v>
      </c>
      <c r="H385" s="39">
        <v>5.81992497252714E-2</v>
      </c>
      <c r="J385" s="15">
        <f t="shared" si="551"/>
        <v>44375</v>
      </c>
      <c r="K385" s="16">
        <f t="shared" si="552"/>
        <v>0.67500000000000004</v>
      </c>
      <c r="L385" s="16">
        <f t="shared" si="553"/>
        <v>0.72774869109947649</v>
      </c>
      <c r="M385" s="16">
        <f t="shared" si="554"/>
        <v>0.66019417475728159</v>
      </c>
      <c r="N385" s="16">
        <f t="shared" si="555"/>
        <v>0.40277777777777779</v>
      </c>
      <c r="O385" s="16">
        <f t="shared" si="556"/>
        <v>0.5074626865671642</v>
      </c>
      <c r="P385" s="16">
        <f t="shared" si="557"/>
        <v>0.33333333333333331</v>
      </c>
      <c r="Q385" s="16">
        <f t="shared" si="558"/>
        <v>7.9289465572614182E-2</v>
      </c>
      <c r="R385" s="19">
        <v>374</v>
      </c>
      <c r="S385" s="15">
        <f t="shared" si="559"/>
        <v>44375</v>
      </c>
      <c r="T385" s="16">
        <f t="shared" si="560"/>
        <v>0.51624999999999999</v>
      </c>
      <c r="U385" s="16">
        <f t="shared" si="561"/>
        <v>0.56282722513089012</v>
      </c>
      <c r="V385" s="16">
        <f t="shared" si="562"/>
        <v>0.55436893203883497</v>
      </c>
      <c r="W385" s="16">
        <f t="shared" si="563"/>
        <v>0.31388888888888888</v>
      </c>
      <c r="X385" s="16">
        <f t="shared" si="564"/>
        <v>0.44776119402985082</v>
      </c>
      <c r="Y385" s="16">
        <f t="shared" si="565"/>
        <v>0.43333333333333329</v>
      </c>
      <c r="Z385" s="16">
        <f t="shared" si="566"/>
        <v>7.4281818744025258E-2</v>
      </c>
      <c r="AB385" s="15">
        <f t="shared" si="567"/>
        <v>44375</v>
      </c>
      <c r="AC385" s="16">
        <f t="shared" si="568"/>
        <v>6.9498836825602597</v>
      </c>
      <c r="AD385" s="16">
        <f t="shared" si="569"/>
        <v>7.5769176717440061</v>
      </c>
      <c r="AE385" s="16">
        <f t="shared" si="570"/>
        <v>7.4630500627507157</v>
      </c>
      <c r="AF385" s="16">
        <f t="shared" si="571"/>
        <v>4.2256489433914952</v>
      </c>
      <c r="AG385" s="16">
        <f t="shared" si="572"/>
        <v>6.0278706364586121</v>
      </c>
      <c r="AH385" s="16">
        <f t="shared" si="573"/>
        <v>5.8336392492838334</v>
      </c>
      <c r="AJ385" s="15">
        <f t="shared" si="583"/>
        <v>44384</v>
      </c>
      <c r="AK385" s="16">
        <f t="shared" ref="AK385" si="658">Y394</f>
        <v>0.40370370370370373</v>
      </c>
      <c r="AL385" s="16">
        <f t="shared" si="585"/>
        <v>0.12030372310224317</v>
      </c>
      <c r="AM385" s="16">
        <f t="shared" si="586"/>
        <v>3.355704156891353</v>
      </c>
      <c r="AO385" s="15">
        <f t="shared" si="587"/>
        <v>44384</v>
      </c>
      <c r="AP385" s="16">
        <f t="shared" si="588"/>
        <v>0.48805970149253736</v>
      </c>
      <c r="AQ385" s="16">
        <f t="shared" si="589"/>
        <v>0.12030372310224317</v>
      </c>
      <c r="AR385" s="16">
        <f t="shared" si="590"/>
        <v>4.0568960702716357</v>
      </c>
      <c r="AT385" s="15">
        <f t="shared" si="591"/>
        <v>44384</v>
      </c>
      <c r="AU385" s="16">
        <f t="shared" si="592"/>
        <v>0.58875</v>
      </c>
      <c r="AV385" s="16">
        <f t="shared" si="593"/>
        <v>0.12030372310224317</v>
      </c>
      <c r="AW385" s="16">
        <f t="shared" si="594"/>
        <v>4.8938635049526757</v>
      </c>
      <c r="AY385" s="15">
        <f t="shared" si="595"/>
        <v>44384</v>
      </c>
      <c r="AZ385" s="16">
        <f t="shared" si="596"/>
        <v>0.63979057591623034</v>
      </c>
      <c r="BA385" s="16">
        <f t="shared" si="597"/>
        <v>0.12030372310224317</v>
      </c>
      <c r="BB385" s="16">
        <f t="shared" si="598"/>
        <v>5.3181278136545123</v>
      </c>
      <c r="BD385" s="15">
        <f t="shared" si="599"/>
        <v>44384</v>
      </c>
      <c r="BE385" s="16">
        <f t="shared" si="600"/>
        <v>0.39166666666666666</v>
      </c>
      <c r="BF385" s="16">
        <f t="shared" si="601"/>
        <v>0.12030372310224317</v>
      </c>
      <c r="BG385" s="16">
        <f t="shared" si="602"/>
        <v>3.2556487577179869</v>
      </c>
      <c r="BI385" s="15">
        <f t="shared" si="603"/>
        <v>44384</v>
      </c>
      <c r="BJ385" s="16">
        <f t="shared" si="604"/>
        <v>0.57766990291262132</v>
      </c>
      <c r="BK385" s="16">
        <f t="shared" si="605"/>
        <v>0.12030372310224317</v>
      </c>
      <c r="BL385" s="16">
        <f t="shared" si="606"/>
        <v>4.8017624726516059</v>
      </c>
    </row>
    <row r="386" spans="1:64" x14ac:dyDescent="0.25">
      <c r="A386" s="10">
        <v>44376</v>
      </c>
      <c r="B386" s="11">
        <v>14</v>
      </c>
      <c r="C386" s="11">
        <v>46</v>
      </c>
      <c r="D386" s="11">
        <v>21</v>
      </c>
      <c r="E386" s="11">
        <v>-56</v>
      </c>
      <c r="F386" s="11">
        <v>-24</v>
      </c>
      <c r="G386" s="11">
        <v>9</v>
      </c>
      <c r="H386" s="39">
        <v>4.3894342365519999E-2</v>
      </c>
      <c r="J386" s="15">
        <f t="shared" si="551"/>
        <v>44376</v>
      </c>
      <c r="K386" s="16">
        <f t="shared" si="552"/>
        <v>0.61875000000000002</v>
      </c>
      <c r="L386" s="16">
        <f t="shared" si="553"/>
        <v>0.64921465968586389</v>
      </c>
      <c r="M386" s="16">
        <f t="shared" si="554"/>
        <v>0.60194174757281549</v>
      </c>
      <c r="N386" s="16">
        <f t="shared" si="555"/>
        <v>0.375</v>
      </c>
      <c r="O386" s="16">
        <f t="shared" si="556"/>
        <v>0.47761194029850745</v>
      </c>
      <c r="P386" s="16">
        <f t="shared" si="557"/>
        <v>0.37037037037037035</v>
      </c>
      <c r="Q386" s="16">
        <f t="shared" si="558"/>
        <v>5.9800752831907888E-2</v>
      </c>
      <c r="R386" s="19">
        <v>375</v>
      </c>
      <c r="S386" s="15">
        <f t="shared" si="559"/>
        <v>44376</v>
      </c>
      <c r="T386" s="16">
        <f t="shared" si="560"/>
        <v>0.51875000000000004</v>
      </c>
      <c r="U386" s="16">
        <f t="shared" si="561"/>
        <v>0.55916230366492148</v>
      </c>
      <c r="V386" s="16">
        <f t="shared" si="562"/>
        <v>0.55242718446601935</v>
      </c>
      <c r="W386" s="16">
        <f t="shared" si="563"/>
        <v>0.31666666666666665</v>
      </c>
      <c r="X386" s="16">
        <f t="shared" si="564"/>
        <v>0.43134328358208951</v>
      </c>
      <c r="Y386" s="16">
        <f t="shared" si="565"/>
        <v>0.44074074074074077</v>
      </c>
      <c r="Z386" s="16">
        <f t="shared" si="566"/>
        <v>7.7590866990159379E-2</v>
      </c>
      <c r="AB386" s="15">
        <f t="shared" si="567"/>
        <v>44376</v>
      </c>
      <c r="AC386" s="16">
        <f t="shared" si="568"/>
        <v>6.6857095444724388</v>
      </c>
      <c r="AD386" s="16">
        <f t="shared" si="569"/>
        <v>7.2065479528130334</v>
      </c>
      <c r="AE386" s="16">
        <f t="shared" si="570"/>
        <v>7.119744963490124</v>
      </c>
      <c r="AF386" s="16">
        <f t="shared" si="571"/>
        <v>4.0812363484329737</v>
      </c>
      <c r="AG386" s="16">
        <f t="shared" si="572"/>
        <v>5.559201750339966</v>
      </c>
      <c r="AH386" s="16">
        <f t="shared" si="573"/>
        <v>5.6803172568833213</v>
      </c>
      <c r="AJ386" s="15">
        <f t="shared" si="583"/>
        <v>44385</v>
      </c>
      <c r="AK386" s="16">
        <f t="shared" ref="AK386" si="659">Y395</f>
        <v>0.40370370370370373</v>
      </c>
      <c r="AL386" s="16">
        <f t="shared" si="585"/>
        <v>0.11695028234089222</v>
      </c>
      <c r="AM386" s="16">
        <f t="shared" si="586"/>
        <v>3.4519258579211383</v>
      </c>
      <c r="AO386" s="15">
        <f t="shared" si="587"/>
        <v>44385</v>
      </c>
      <c r="AP386" s="16">
        <f t="shared" si="588"/>
        <v>0.49253731343283585</v>
      </c>
      <c r="AQ386" s="16">
        <f t="shared" si="589"/>
        <v>0.11695028234089222</v>
      </c>
      <c r="AR386" s="16">
        <f t="shared" si="590"/>
        <v>4.2115102552481645</v>
      </c>
      <c r="AT386" s="15">
        <f t="shared" si="591"/>
        <v>44385</v>
      </c>
      <c r="AU386" s="16">
        <f t="shared" si="592"/>
        <v>0.59000000000000008</v>
      </c>
      <c r="AV386" s="16">
        <f t="shared" si="593"/>
        <v>0.11695028234089222</v>
      </c>
      <c r="AW386" s="16">
        <f t="shared" si="594"/>
        <v>5.0448787996957556</v>
      </c>
      <c r="AY386" s="15">
        <f t="shared" si="595"/>
        <v>44385</v>
      </c>
      <c r="AZ386" s="16">
        <f t="shared" si="596"/>
        <v>0.64188481675392661</v>
      </c>
      <c r="BA386" s="16">
        <f t="shared" si="597"/>
        <v>0.11695028234089222</v>
      </c>
      <c r="BB386" s="16">
        <f t="shared" si="598"/>
        <v>5.4885272947262358</v>
      </c>
      <c r="BD386" s="15">
        <f t="shared" si="599"/>
        <v>44385</v>
      </c>
      <c r="BE386" s="16">
        <f t="shared" si="600"/>
        <v>0.39305555555555555</v>
      </c>
      <c r="BF386" s="16">
        <f t="shared" si="601"/>
        <v>0.11695028234089222</v>
      </c>
      <c r="BG386" s="16">
        <f t="shared" si="602"/>
        <v>3.3608773547878972</v>
      </c>
      <c r="BI386" s="15">
        <f t="shared" si="603"/>
        <v>44385</v>
      </c>
      <c r="BJ386" s="16">
        <f t="shared" si="604"/>
        <v>0.5737864077669903</v>
      </c>
      <c r="BK386" s="16">
        <f t="shared" si="605"/>
        <v>0.11695028234089222</v>
      </c>
      <c r="BL386" s="16">
        <f t="shared" si="606"/>
        <v>4.9062421764360558</v>
      </c>
    </row>
    <row r="387" spans="1:64" x14ac:dyDescent="0.25">
      <c r="A387" s="10">
        <v>44377</v>
      </c>
      <c r="B387" s="11">
        <v>10</v>
      </c>
      <c r="C387" s="11">
        <v>45</v>
      </c>
      <c r="D387" s="11">
        <v>10</v>
      </c>
      <c r="E387" s="11">
        <v>-57</v>
      </c>
      <c r="F387" s="11">
        <v>-24</v>
      </c>
      <c r="G387" s="11">
        <v>11</v>
      </c>
      <c r="H387" s="39">
        <v>5.7403827911881998E-2</v>
      </c>
      <c r="J387" s="15">
        <f t="shared" si="551"/>
        <v>44377</v>
      </c>
      <c r="K387" s="16">
        <f t="shared" si="552"/>
        <v>0.59375</v>
      </c>
      <c r="L387" s="16">
        <f t="shared" si="553"/>
        <v>0.64397905759162299</v>
      </c>
      <c r="M387" s="16">
        <f t="shared" si="554"/>
        <v>0.49514563106796117</v>
      </c>
      <c r="N387" s="16">
        <f t="shared" si="555"/>
        <v>0.3611111111111111</v>
      </c>
      <c r="O387" s="16">
        <f t="shared" si="556"/>
        <v>0.47761194029850745</v>
      </c>
      <c r="P387" s="16">
        <f t="shared" si="557"/>
        <v>0.44444444444444442</v>
      </c>
      <c r="Q387" s="16">
        <f t="shared" si="558"/>
        <v>7.8205799188835023E-2</v>
      </c>
      <c r="R387" s="19">
        <v>376</v>
      </c>
      <c r="S387" s="15">
        <f t="shared" si="559"/>
        <v>44377</v>
      </c>
      <c r="T387" s="16">
        <f t="shared" si="560"/>
        <v>0.56312499999999999</v>
      </c>
      <c r="U387" s="16">
        <f t="shared" si="561"/>
        <v>0.60942408376963342</v>
      </c>
      <c r="V387" s="16">
        <f t="shared" si="562"/>
        <v>0.56504854368932034</v>
      </c>
      <c r="W387" s="16">
        <f t="shared" si="563"/>
        <v>0.33611111111111114</v>
      </c>
      <c r="X387" s="16">
        <f t="shared" si="564"/>
        <v>0.4611940298507462</v>
      </c>
      <c r="Y387" s="16">
        <f t="shared" si="565"/>
        <v>0.4148148148148148</v>
      </c>
      <c r="Z387" s="16">
        <f t="shared" si="566"/>
        <v>8.0075680368805038E-2</v>
      </c>
      <c r="AB387" s="15">
        <f t="shared" si="567"/>
        <v>44377</v>
      </c>
      <c r="AC387" s="16">
        <f t="shared" si="568"/>
        <v>7.0324098079018729</v>
      </c>
      <c r="AD387" s="16">
        <f t="shared" si="569"/>
        <v>7.6106013831266281</v>
      </c>
      <c r="AE387" s="16">
        <f t="shared" si="570"/>
        <v>7.0564313795009035</v>
      </c>
      <c r="AF387" s="16">
        <f t="shared" si="571"/>
        <v>4.1974181120045708</v>
      </c>
      <c r="AG387" s="16">
        <f t="shared" si="572"/>
        <v>5.7594768814529216</v>
      </c>
      <c r="AH387" s="16">
        <f t="shared" si="573"/>
        <v>5.1802846120607375</v>
      </c>
      <c r="AJ387" s="15">
        <f t="shared" si="583"/>
        <v>44386</v>
      </c>
      <c r="AK387" s="16">
        <f t="shared" ref="AK387" si="660">Y396</f>
        <v>0.41111111111111115</v>
      </c>
      <c r="AL387" s="16">
        <f t="shared" si="585"/>
        <v>0.11831010814058078</v>
      </c>
      <c r="AM387" s="16">
        <f t="shared" si="586"/>
        <v>3.4748604119490158</v>
      </c>
      <c r="AO387" s="15">
        <f t="shared" si="587"/>
        <v>44386</v>
      </c>
      <c r="AP387" s="16">
        <f t="shared" si="588"/>
        <v>0.5044776119402985</v>
      </c>
      <c r="AQ387" s="16">
        <f t="shared" si="589"/>
        <v>0.11831010814058078</v>
      </c>
      <c r="AR387" s="16">
        <f t="shared" si="590"/>
        <v>4.2640279843279165</v>
      </c>
      <c r="AT387" s="15">
        <f t="shared" si="591"/>
        <v>44386</v>
      </c>
      <c r="AU387" s="16">
        <f t="shared" si="592"/>
        <v>0.58624999999999994</v>
      </c>
      <c r="AV387" s="16">
        <f t="shared" si="593"/>
        <v>0.11831010814058078</v>
      </c>
      <c r="AW387" s="16">
        <f t="shared" si="594"/>
        <v>4.9551979050124304</v>
      </c>
      <c r="AY387" s="15">
        <f t="shared" si="595"/>
        <v>44386</v>
      </c>
      <c r="AZ387" s="16">
        <f t="shared" si="596"/>
        <v>0.64293193717277486</v>
      </c>
      <c r="BA387" s="16">
        <f t="shared" si="597"/>
        <v>0.11831010814058078</v>
      </c>
      <c r="BB387" s="16">
        <f t="shared" si="598"/>
        <v>5.4342942228471092</v>
      </c>
      <c r="BD387" s="15">
        <f t="shared" si="599"/>
        <v>44386</v>
      </c>
      <c r="BE387" s="16">
        <f t="shared" si="600"/>
        <v>0.39027777777777778</v>
      </c>
      <c r="BF387" s="16">
        <f t="shared" si="601"/>
        <v>0.11831010814058078</v>
      </c>
      <c r="BG387" s="16">
        <f t="shared" si="602"/>
        <v>3.2987695126948426</v>
      </c>
      <c r="BI387" s="15">
        <f t="shared" si="603"/>
        <v>44386</v>
      </c>
      <c r="BJ387" s="16">
        <f t="shared" si="604"/>
        <v>0.57087378640776698</v>
      </c>
      <c r="BK387" s="16">
        <f t="shared" si="605"/>
        <v>0.11831010814058078</v>
      </c>
      <c r="BL387" s="16">
        <f t="shared" si="606"/>
        <v>4.8252325636405642</v>
      </c>
    </row>
    <row r="388" spans="1:64" x14ac:dyDescent="0.25">
      <c r="A388" s="10">
        <v>44378</v>
      </c>
      <c r="B388" s="11">
        <v>21</v>
      </c>
      <c r="C388" s="11">
        <v>53</v>
      </c>
      <c r="D388" s="11">
        <v>22</v>
      </c>
      <c r="E388" s="11">
        <v>-49</v>
      </c>
      <c r="F388" s="11">
        <v>-23</v>
      </c>
      <c r="G388" s="11">
        <v>11</v>
      </c>
      <c r="H388" s="39">
        <v>4.9855512063871399E-2</v>
      </c>
      <c r="J388" s="15">
        <f t="shared" ref="J388:J451" si="661">A388</f>
        <v>44378</v>
      </c>
      <c r="K388" s="16">
        <f t="shared" ref="K388:K451" si="662">(B388-B$6)/B$8</f>
        <v>0.66249999999999998</v>
      </c>
      <c r="L388" s="16">
        <f t="shared" ref="L388:L451" si="663">(C388-C$6)/C$8</f>
        <v>0.68586387434554974</v>
      </c>
      <c r="M388" s="16">
        <f t="shared" ref="M388:M451" si="664">(D388-D$6)/D$8</f>
        <v>0.61165048543689315</v>
      </c>
      <c r="N388" s="16">
        <f t="shared" ref="N388:N451" si="665">(E388-E$6)/E$8</f>
        <v>0.47222222222222221</v>
      </c>
      <c r="O388" s="16">
        <f t="shared" ref="O388:O451" si="666">(F388-F$6)/F$8</f>
        <v>0.4925373134328358</v>
      </c>
      <c r="P388" s="16">
        <f t="shared" ref="P388:P451" si="667">(G388-G$6)/G$8</f>
        <v>0.44444444444444442</v>
      </c>
      <c r="Q388" s="16">
        <f t="shared" ref="Q388:Q451" si="668">(H388-H$6)/H$8</f>
        <v>6.7922128310133445E-2</v>
      </c>
      <c r="R388" s="19">
        <v>377</v>
      </c>
      <c r="S388" s="15">
        <f t="shared" ref="S388:S451" si="669">J388</f>
        <v>44378</v>
      </c>
      <c r="T388" s="16">
        <f t="shared" ref="T388:T451" si="670">AVERAGE(K379:K388)</f>
        <v>0.56437499999999996</v>
      </c>
      <c r="U388" s="16">
        <f t="shared" ref="U388:U451" si="671">AVERAGE(L379:L388)</f>
        <v>0.60575916230366489</v>
      </c>
      <c r="V388" s="16">
        <f t="shared" ref="V388:V451" si="672">AVERAGE(M379:M388)</f>
        <v>0.56699029126213607</v>
      </c>
      <c r="W388" s="16">
        <f t="shared" ref="W388:W451" si="673">AVERAGE(N379:N388)</f>
        <v>0.34861111111111109</v>
      </c>
      <c r="X388" s="16">
        <f t="shared" ref="X388:X451" si="674">AVERAGE(O379:O388)</f>
        <v>0.46268656716417916</v>
      </c>
      <c r="Y388" s="16">
        <f t="shared" ref="Y388:Y451" si="675">AVERAGE(P379:P388)</f>
        <v>0.42592592592592587</v>
      </c>
      <c r="Z388" s="16">
        <f t="shared" ref="Z388:Z451" si="676">AVERAGE(Q379:Q388)</f>
        <v>8.5097418618980639E-2</v>
      </c>
      <c r="AB388" s="15">
        <f t="shared" ref="AB388:AB451" si="677">S388</f>
        <v>44378</v>
      </c>
      <c r="AC388" s="16">
        <f t="shared" ref="AC388:AC451" si="678">T388/$Z388</f>
        <v>6.6321048177378952</v>
      </c>
      <c r="AD388" s="16">
        <f t="shared" ref="AD388:AD451" si="679">U388/$Z388</f>
        <v>7.1184199489754292</v>
      </c>
      <c r="AE388" s="16">
        <f t="shared" ref="AE388:AE451" si="680">V388/$Z388</f>
        <v>6.6628377272030574</v>
      </c>
      <c r="AF388" s="16">
        <f t="shared" ref="AF388:AF451" si="681">W388/$Z388</f>
        <v>4.0966120567299411</v>
      </c>
      <c r="AG388" s="16">
        <f t="shared" ref="AG388:AG451" si="682">X388/$Z388</f>
        <v>5.4371398647923117</v>
      </c>
      <c r="AH388" s="16">
        <f t="shared" ref="AH388:AH451" si="683">Y388/$Z388</f>
        <v>5.0051568289396364</v>
      </c>
      <c r="AJ388" s="15">
        <f t="shared" si="583"/>
        <v>44387</v>
      </c>
      <c r="AK388" s="16">
        <f t="shared" ref="AK388" si="684">Y397</f>
        <v>0.3925925925925926</v>
      </c>
      <c r="AL388" s="16">
        <f t="shared" si="585"/>
        <v>0.11392127097924194</v>
      </c>
      <c r="AM388" s="16">
        <f t="shared" si="586"/>
        <v>3.4461746188218747</v>
      </c>
      <c r="AO388" s="15">
        <f t="shared" si="587"/>
        <v>44387</v>
      </c>
      <c r="AP388" s="16">
        <f t="shared" si="588"/>
        <v>0.5238805970149254</v>
      </c>
      <c r="AQ388" s="16">
        <f t="shared" si="589"/>
        <v>0.11392127097924194</v>
      </c>
      <c r="AR388" s="16">
        <f t="shared" si="590"/>
        <v>4.5986196652456925</v>
      </c>
      <c r="AT388" s="15">
        <f t="shared" si="591"/>
        <v>44387</v>
      </c>
      <c r="AU388" s="16">
        <f t="shared" si="592"/>
        <v>0.58750000000000002</v>
      </c>
      <c r="AV388" s="16">
        <f t="shared" si="593"/>
        <v>0.11392127097924194</v>
      </c>
      <c r="AW388" s="16">
        <f t="shared" si="594"/>
        <v>5.1570702727416968</v>
      </c>
      <c r="AY388" s="15">
        <f t="shared" si="595"/>
        <v>44387</v>
      </c>
      <c r="AZ388" s="16">
        <f t="shared" si="596"/>
        <v>0.64345549738219898</v>
      </c>
      <c r="BA388" s="16">
        <f t="shared" si="597"/>
        <v>0.11392127097924194</v>
      </c>
      <c r="BB388" s="16">
        <f t="shared" si="598"/>
        <v>5.648247178522487</v>
      </c>
      <c r="BD388" s="15">
        <f t="shared" si="599"/>
        <v>44387</v>
      </c>
      <c r="BE388" s="16">
        <f t="shared" si="600"/>
        <v>0.39722222222222225</v>
      </c>
      <c r="BF388" s="16">
        <f t="shared" si="601"/>
        <v>0.11392127097924194</v>
      </c>
      <c r="BG388" s="16">
        <f t="shared" si="602"/>
        <v>3.4868134704589253</v>
      </c>
      <c r="BI388" s="15">
        <f t="shared" si="603"/>
        <v>44387</v>
      </c>
      <c r="BJ388" s="16">
        <f t="shared" si="604"/>
        <v>0.59029126213592231</v>
      </c>
      <c r="BK388" s="16">
        <f t="shared" si="605"/>
        <v>0.11392127097924194</v>
      </c>
      <c r="BL388" s="16">
        <f t="shared" si="606"/>
        <v>5.1815719493112189</v>
      </c>
    </row>
    <row r="389" spans="1:64" x14ac:dyDescent="0.25">
      <c r="A389" s="10">
        <v>44379</v>
      </c>
      <c r="B389" s="11">
        <v>12</v>
      </c>
      <c r="C389" s="11">
        <v>46</v>
      </c>
      <c r="D389" s="11">
        <v>21</v>
      </c>
      <c r="E389" s="11">
        <v>-56</v>
      </c>
      <c r="F389" s="11">
        <v>-19</v>
      </c>
      <c r="G389" s="11">
        <v>11</v>
      </c>
      <c r="H389" s="39">
        <v>7.9601883129334403E-2</v>
      </c>
      <c r="J389" s="15">
        <f t="shared" si="661"/>
        <v>44379</v>
      </c>
      <c r="K389" s="16">
        <f t="shared" si="662"/>
        <v>0.60624999999999996</v>
      </c>
      <c r="L389" s="16">
        <f t="shared" si="663"/>
        <v>0.64921465968586389</v>
      </c>
      <c r="M389" s="16">
        <f t="shared" si="664"/>
        <v>0.60194174757281549</v>
      </c>
      <c r="N389" s="16">
        <f t="shared" si="665"/>
        <v>0.375</v>
      </c>
      <c r="O389" s="16">
        <f t="shared" si="666"/>
        <v>0.55223880597014929</v>
      </c>
      <c r="P389" s="16">
        <f t="shared" si="667"/>
        <v>0.44444444444444442</v>
      </c>
      <c r="Q389" s="16">
        <f t="shared" si="668"/>
        <v>0.1084479748741157</v>
      </c>
      <c r="R389" s="19">
        <v>378</v>
      </c>
      <c r="S389" s="15">
        <f t="shared" si="669"/>
        <v>44379</v>
      </c>
      <c r="T389" s="16">
        <f t="shared" si="670"/>
        <v>0.56562499999999993</v>
      </c>
      <c r="U389" s="16">
        <f t="shared" si="671"/>
        <v>0.60575916230366489</v>
      </c>
      <c r="V389" s="16">
        <f t="shared" si="672"/>
        <v>0.57281553398058249</v>
      </c>
      <c r="W389" s="16">
        <f t="shared" si="673"/>
        <v>0.35138888888888886</v>
      </c>
      <c r="X389" s="16">
        <f t="shared" si="674"/>
        <v>0.47014925373134331</v>
      </c>
      <c r="Y389" s="16">
        <f t="shared" si="675"/>
        <v>0.43333333333333329</v>
      </c>
      <c r="Z389" s="16">
        <f t="shared" si="676"/>
        <v>9.2210126459043348E-2</v>
      </c>
      <c r="AB389" s="15">
        <f t="shared" si="677"/>
        <v>44379</v>
      </c>
      <c r="AC389" s="16">
        <f t="shared" si="678"/>
        <v>6.1340876725858484</v>
      </c>
      <c r="AD389" s="16">
        <f t="shared" si="679"/>
        <v>6.5693344707939731</v>
      </c>
      <c r="AE389" s="16">
        <f t="shared" si="680"/>
        <v>6.2120675459111094</v>
      </c>
      <c r="AF389" s="16">
        <f t="shared" si="681"/>
        <v>3.8107407763393972</v>
      </c>
      <c r="AG389" s="16">
        <f t="shared" si="682"/>
        <v>5.0986726923118129</v>
      </c>
      <c r="AH389" s="16">
        <f t="shared" si="683"/>
        <v>4.6994115502683478</v>
      </c>
      <c r="AJ389" s="15">
        <f t="shared" si="583"/>
        <v>44388</v>
      </c>
      <c r="AK389" s="16">
        <f t="shared" ref="AK389" si="685">Y398</f>
        <v>0.40740740740740744</v>
      </c>
      <c r="AL389" s="16">
        <f t="shared" si="585"/>
        <v>0.11345944558377041</v>
      </c>
      <c r="AM389" s="16">
        <f t="shared" si="586"/>
        <v>3.5907755877989609</v>
      </c>
      <c r="AO389" s="15">
        <f t="shared" si="587"/>
        <v>44388</v>
      </c>
      <c r="AP389" s="16">
        <f t="shared" si="588"/>
        <v>0.49701492537313435</v>
      </c>
      <c r="AQ389" s="16">
        <f t="shared" si="589"/>
        <v>0.11345944558377041</v>
      </c>
      <c r="AR389" s="16">
        <f t="shared" si="590"/>
        <v>4.380551331058407</v>
      </c>
      <c r="AT389" s="15">
        <f t="shared" si="591"/>
        <v>44388</v>
      </c>
      <c r="AU389" s="16">
        <f t="shared" si="592"/>
        <v>0.541875</v>
      </c>
      <c r="AV389" s="16">
        <f t="shared" si="593"/>
        <v>0.11345944558377041</v>
      </c>
      <c r="AW389" s="16">
        <f t="shared" si="594"/>
        <v>4.7759355531128334</v>
      </c>
      <c r="AY389" s="15">
        <f t="shared" si="595"/>
        <v>44388</v>
      </c>
      <c r="AZ389" s="16">
        <f t="shared" si="596"/>
        <v>0.59790575916230371</v>
      </c>
      <c r="BA389" s="16">
        <f t="shared" si="597"/>
        <v>0.11345944558377041</v>
      </c>
      <c r="BB389" s="16">
        <f t="shared" si="598"/>
        <v>5.2697750820653573</v>
      </c>
      <c r="BD389" s="15">
        <f t="shared" si="599"/>
        <v>44388</v>
      </c>
      <c r="BE389" s="16">
        <f t="shared" si="600"/>
        <v>0.38055555555555554</v>
      </c>
      <c r="BF389" s="16">
        <f t="shared" si="601"/>
        <v>0.11345944558377041</v>
      </c>
      <c r="BG389" s="16">
        <f t="shared" si="602"/>
        <v>3.3541108331485745</v>
      </c>
      <c r="BI389" s="15">
        <f t="shared" si="603"/>
        <v>44388</v>
      </c>
      <c r="BJ389" s="16">
        <f t="shared" si="604"/>
        <v>0.57766990291262132</v>
      </c>
      <c r="BK389" s="16">
        <f t="shared" si="605"/>
        <v>0.11345944558377041</v>
      </c>
      <c r="BL389" s="16">
        <f t="shared" si="606"/>
        <v>5.0914218727264169</v>
      </c>
    </row>
    <row r="390" spans="1:64" x14ac:dyDescent="0.25">
      <c r="A390" s="10">
        <v>44380</v>
      </c>
      <c r="B390" s="11">
        <v>11</v>
      </c>
      <c r="C390" s="11">
        <v>54</v>
      </c>
      <c r="D390" s="11">
        <v>24</v>
      </c>
      <c r="E390" s="11">
        <v>-51</v>
      </c>
      <c r="F390" s="11">
        <v>-15</v>
      </c>
      <c r="G390" s="11">
        <v>8</v>
      </c>
      <c r="H390" s="39">
        <v>0.31556240906453398</v>
      </c>
      <c r="J390" s="15">
        <f t="shared" si="661"/>
        <v>44380</v>
      </c>
      <c r="K390" s="16">
        <f t="shared" si="662"/>
        <v>0.6</v>
      </c>
      <c r="L390" s="16">
        <f t="shared" si="663"/>
        <v>0.69109947643979053</v>
      </c>
      <c r="M390" s="16">
        <f t="shared" si="664"/>
        <v>0.6310679611650486</v>
      </c>
      <c r="N390" s="16">
        <f t="shared" si="665"/>
        <v>0.44444444444444442</v>
      </c>
      <c r="O390" s="16">
        <f t="shared" si="666"/>
        <v>0.61194029850746268</v>
      </c>
      <c r="P390" s="16">
        <f t="shared" si="667"/>
        <v>0.33333333333333331</v>
      </c>
      <c r="Q390" s="16">
        <f t="shared" si="668"/>
        <v>0.42991576158874412</v>
      </c>
      <c r="R390" s="19">
        <v>379</v>
      </c>
      <c r="S390" s="15">
        <f t="shared" si="669"/>
        <v>44380</v>
      </c>
      <c r="T390" s="16">
        <f t="shared" si="670"/>
        <v>0.56624999999999992</v>
      </c>
      <c r="U390" s="16">
        <f t="shared" si="671"/>
        <v>0.61047120418848166</v>
      </c>
      <c r="V390" s="16">
        <f t="shared" si="672"/>
        <v>0.58446601941747578</v>
      </c>
      <c r="W390" s="16">
        <f t="shared" si="673"/>
        <v>0.35972222222222222</v>
      </c>
      <c r="X390" s="16">
        <f t="shared" si="674"/>
        <v>0.4880597014925373</v>
      </c>
      <c r="Y390" s="16">
        <f t="shared" si="675"/>
        <v>0.42592592592592593</v>
      </c>
      <c r="Z390" s="16">
        <f t="shared" si="676"/>
        <v>0.1249043878278413</v>
      </c>
      <c r="AB390" s="15">
        <f t="shared" si="677"/>
        <v>44380</v>
      </c>
      <c r="AC390" s="16">
        <f t="shared" si="678"/>
        <v>4.533467637505864</v>
      </c>
      <c r="AD390" s="16">
        <f t="shared" si="679"/>
        <v>4.8875080756162763</v>
      </c>
      <c r="AE390" s="16">
        <f t="shared" si="680"/>
        <v>4.6793073452556309</v>
      </c>
      <c r="AF390" s="16">
        <f t="shared" si="681"/>
        <v>2.8799806674368873</v>
      </c>
      <c r="AG390" s="16">
        <f t="shared" si="682"/>
        <v>3.9074664227588358</v>
      </c>
      <c r="AH390" s="16">
        <f t="shared" si="683"/>
        <v>3.4100157194876917</v>
      </c>
      <c r="AJ390" s="15">
        <f t="shared" si="583"/>
        <v>44389</v>
      </c>
      <c r="AK390" s="16">
        <f t="shared" ref="AK390" si="686">Y399</f>
        <v>0.39259259259259255</v>
      </c>
      <c r="AL390" s="16">
        <f t="shared" si="585"/>
        <v>0.11345035023809535</v>
      </c>
      <c r="AM390" s="16">
        <f t="shared" si="586"/>
        <v>3.4604793353979826</v>
      </c>
      <c r="AO390" s="15">
        <f t="shared" si="587"/>
        <v>44389</v>
      </c>
      <c r="AP390" s="16">
        <f t="shared" si="588"/>
        <v>0.4985074626865672</v>
      </c>
      <c r="AQ390" s="16">
        <f t="shared" si="589"/>
        <v>0.11345035023809535</v>
      </c>
      <c r="AR390" s="16">
        <f t="shared" si="590"/>
        <v>4.3940583844859207</v>
      </c>
      <c r="AT390" s="15">
        <f t="shared" si="591"/>
        <v>44389</v>
      </c>
      <c r="AU390" s="16">
        <f t="shared" si="592"/>
        <v>0.54874999999999996</v>
      </c>
      <c r="AV390" s="16">
        <f t="shared" si="593"/>
        <v>0.11345035023809535</v>
      </c>
      <c r="AW390" s="16">
        <f t="shared" si="594"/>
        <v>4.8369176370839959</v>
      </c>
      <c r="AY390" s="15">
        <f t="shared" si="595"/>
        <v>44389</v>
      </c>
      <c r="AZ390" s="16">
        <f t="shared" si="596"/>
        <v>0.60628272251308901</v>
      </c>
      <c r="BA390" s="16">
        <f t="shared" si="597"/>
        <v>0.11345035023809535</v>
      </c>
      <c r="BB390" s="16">
        <f t="shared" si="598"/>
        <v>5.3440357058457639</v>
      </c>
      <c r="BD390" s="15">
        <f t="shared" si="599"/>
        <v>44389</v>
      </c>
      <c r="BE390" s="16">
        <f t="shared" si="600"/>
        <v>0.39444444444444443</v>
      </c>
      <c r="BF390" s="16">
        <f t="shared" si="601"/>
        <v>0.11345035023809535</v>
      </c>
      <c r="BG390" s="16">
        <f t="shared" si="602"/>
        <v>3.476802351130992</v>
      </c>
      <c r="BI390" s="15">
        <f t="shared" si="603"/>
        <v>44389</v>
      </c>
      <c r="BJ390" s="16">
        <f t="shared" si="604"/>
        <v>0.58155339805825235</v>
      </c>
      <c r="BK390" s="16">
        <f t="shared" si="605"/>
        <v>0.11345035023809535</v>
      </c>
      <c r="BL390" s="16">
        <f t="shared" si="606"/>
        <v>5.1260608436885482</v>
      </c>
    </row>
    <row r="391" spans="1:64" x14ac:dyDescent="0.25">
      <c r="A391" s="10">
        <v>44381</v>
      </c>
      <c r="B391" s="11">
        <v>-53</v>
      </c>
      <c r="C391" s="11">
        <v>-26</v>
      </c>
      <c r="D391" s="11">
        <v>9</v>
      </c>
      <c r="E391" s="11">
        <v>-65</v>
      </c>
      <c r="F391" s="11">
        <v>-42</v>
      </c>
      <c r="G391" s="11">
        <v>16</v>
      </c>
      <c r="H391" s="39">
        <v>6.3519888251612297E-2</v>
      </c>
      <c r="J391" s="15">
        <f t="shared" si="661"/>
        <v>44381</v>
      </c>
      <c r="K391" s="16">
        <f t="shared" si="662"/>
        <v>0.2</v>
      </c>
      <c r="L391" s="16">
        <f t="shared" si="663"/>
        <v>0.27225130890052357</v>
      </c>
      <c r="M391" s="16">
        <f t="shared" si="664"/>
        <v>0.4854368932038835</v>
      </c>
      <c r="N391" s="16">
        <f t="shared" si="665"/>
        <v>0.25</v>
      </c>
      <c r="O391" s="16">
        <f t="shared" si="666"/>
        <v>0.20895522388059701</v>
      </c>
      <c r="P391" s="16">
        <f t="shared" si="667"/>
        <v>0.62962962962962965</v>
      </c>
      <c r="Q391" s="16">
        <f t="shared" si="668"/>
        <v>8.6538194503830046E-2</v>
      </c>
      <c r="R391" s="19">
        <v>380</v>
      </c>
      <c r="S391" s="15">
        <f t="shared" si="669"/>
        <v>44381</v>
      </c>
      <c r="T391" s="16">
        <f t="shared" si="670"/>
        <v>0.52437500000000004</v>
      </c>
      <c r="U391" s="16">
        <f t="shared" si="671"/>
        <v>0.57277486910994768</v>
      </c>
      <c r="V391" s="16">
        <f t="shared" si="672"/>
        <v>0.56796116504854366</v>
      </c>
      <c r="W391" s="16">
        <f t="shared" si="673"/>
        <v>0.35138888888888892</v>
      </c>
      <c r="X391" s="16">
        <f t="shared" si="674"/>
        <v>0.45970149253731341</v>
      </c>
      <c r="Y391" s="16">
        <f t="shared" si="675"/>
        <v>0.45185185185185184</v>
      </c>
      <c r="Z391" s="16">
        <f t="shared" si="676"/>
        <v>0.12905413409248881</v>
      </c>
      <c r="AB391" s="15">
        <f t="shared" si="677"/>
        <v>44381</v>
      </c>
      <c r="AC391" s="16">
        <f t="shared" si="678"/>
        <v>4.0632173753085503</v>
      </c>
      <c r="AD391" s="16">
        <f t="shared" si="679"/>
        <v>4.4382527777022549</v>
      </c>
      <c r="AE391" s="16">
        <f t="shared" si="680"/>
        <v>4.4009528950192696</v>
      </c>
      <c r="AF391" s="16">
        <f t="shared" si="681"/>
        <v>2.7228022671250516</v>
      </c>
      <c r="AG391" s="16">
        <f t="shared" si="682"/>
        <v>3.5620826544608066</v>
      </c>
      <c r="AH391" s="16">
        <f t="shared" si="683"/>
        <v>3.501258251270158</v>
      </c>
      <c r="AJ391" s="15">
        <f t="shared" si="583"/>
        <v>44390</v>
      </c>
      <c r="AK391" s="16">
        <f t="shared" ref="AK391" si="687">Y400</f>
        <v>0.39629629629629626</v>
      </c>
      <c r="AL391" s="16">
        <f t="shared" si="585"/>
        <v>7.7661579848477158E-2</v>
      </c>
      <c r="AM391" s="16">
        <f t="shared" si="586"/>
        <v>5.1028616346653823</v>
      </c>
      <c r="AO391" s="15">
        <f t="shared" si="587"/>
        <v>44390</v>
      </c>
      <c r="AP391" s="16">
        <f t="shared" si="588"/>
        <v>0.49104477611940289</v>
      </c>
      <c r="AQ391" s="16">
        <f t="shared" si="589"/>
        <v>7.7661579848477158E-2</v>
      </c>
      <c r="AR391" s="16">
        <f t="shared" si="590"/>
        <v>6.3228790487840127</v>
      </c>
      <c r="AT391" s="15">
        <f t="shared" si="591"/>
        <v>44390</v>
      </c>
      <c r="AU391" s="16">
        <f t="shared" si="592"/>
        <v>0.54937500000000006</v>
      </c>
      <c r="AV391" s="16">
        <f t="shared" si="593"/>
        <v>7.7661579848477158E-2</v>
      </c>
      <c r="AW391" s="16">
        <f t="shared" si="594"/>
        <v>7.0739611667940157</v>
      </c>
      <c r="AY391" s="15">
        <f t="shared" si="595"/>
        <v>44390</v>
      </c>
      <c r="AZ391" s="16">
        <f t="shared" si="596"/>
        <v>0.60314136125654438</v>
      </c>
      <c r="BA391" s="16">
        <f t="shared" si="597"/>
        <v>7.7661579848477158E-2</v>
      </c>
      <c r="BB391" s="16">
        <f t="shared" si="598"/>
        <v>7.7662772561839812</v>
      </c>
      <c r="BD391" s="15">
        <f t="shared" si="599"/>
        <v>44390</v>
      </c>
      <c r="BE391" s="16">
        <f t="shared" si="600"/>
        <v>0.39305555555555555</v>
      </c>
      <c r="BF391" s="16">
        <f t="shared" si="601"/>
        <v>7.7661579848477158E-2</v>
      </c>
      <c r="BG391" s="16">
        <f t="shared" si="602"/>
        <v>5.0611326259706892</v>
      </c>
      <c r="BI391" s="15">
        <f t="shared" si="603"/>
        <v>44390</v>
      </c>
      <c r="BJ391" s="16">
        <f t="shared" si="604"/>
        <v>0.57669902912621351</v>
      </c>
      <c r="BK391" s="16">
        <f t="shared" si="605"/>
        <v>7.7661579848477158E-2</v>
      </c>
      <c r="BL391" s="16">
        <f t="shared" si="606"/>
        <v>7.4257957441941205</v>
      </c>
    </row>
    <row r="392" spans="1:64" x14ac:dyDescent="0.25">
      <c r="A392" s="10">
        <v>44382</v>
      </c>
      <c r="B392" s="11">
        <v>28</v>
      </c>
      <c r="C392" s="11">
        <v>73</v>
      </c>
      <c r="D392" s="11">
        <v>22</v>
      </c>
      <c r="E392" s="11">
        <v>-48</v>
      </c>
      <c r="F392" s="11">
        <v>-19</v>
      </c>
      <c r="G392" s="11">
        <v>8</v>
      </c>
      <c r="H392" s="39">
        <v>6.0956510730261801E-2</v>
      </c>
      <c r="J392" s="15">
        <f t="shared" si="661"/>
        <v>44382</v>
      </c>
      <c r="K392" s="16">
        <f t="shared" si="662"/>
        <v>0.70625000000000004</v>
      </c>
      <c r="L392" s="16">
        <f t="shared" si="663"/>
        <v>0.79057591623036649</v>
      </c>
      <c r="M392" s="16">
        <f t="shared" si="664"/>
        <v>0.61165048543689315</v>
      </c>
      <c r="N392" s="16">
        <f t="shared" si="665"/>
        <v>0.4861111111111111</v>
      </c>
      <c r="O392" s="16">
        <f t="shared" si="666"/>
        <v>0.55223880597014929</v>
      </c>
      <c r="P392" s="16">
        <f t="shared" si="667"/>
        <v>0.33333333333333331</v>
      </c>
      <c r="Q392" s="16">
        <f t="shared" si="668"/>
        <v>8.3045901481356973E-2</v>
      </c>
      <c r="R392" s="19">
        <v>381</v>
      </c>
      <c r="S392" s="15">
        <f t="shared" si="669"/>
        <v>44382</v>
      </c>
      <c r="T392" s="16">
        <f t="shared" si="670"/>
        <v>0.53875000000000006</v>
      </c>
      <c r="U392" s="16">
        <f t="shared" si="671"/>
        <v>0.58952879581151829</v>
      </c>
      <c r="V392" s="16">
        <f t="shared" si="672"/>
        <v>0.56990291262135928</v>
      </c>
      <c r="W392" s="16">
        <f t="shared" si="673"/>
        <v>0.37361111111111112</v>
      </c>
      <c r="X392" s="16">
        <f t="shared" si="674"/>
        <v>0.45970149253731341</v>
      </c>
      <c r="Y392" s="16">
        <f t="shared" si="675"/>
        <v>0.44074074074074077</v>
      </c>
      <c r="Z392" s="16">
        <f t="shared" si="676"/>
        <v>0.13358090826315555</v>
      </c>
      <c r="AB392" s="15">
        <f t="shared" si="677"/>
        <v>44382</v>
      </c>
      <c r="AC392" s="16">
        <f t="shared" si="678"/>
        <v>4.0331362243671665</v>
      </c>
      <c r="AD392" s="16">
        <f t="shared" si="679"/>
        <v>4.4132713534941796</v>
      </c>
      <c r="AE392" s="16">
        <f t="shared" si="680"/>
        <v>4.2663500348316665</v>
      </c>
      <c r="AF392" s="16">
        <f t="shared" si="681"/>
        <v>2.7968900344283778</v>
      </c>
      <c r="AG392" s="16">
        <f t="shared" si="682"/>
        <v>3.4413712147524667</v>
      </c>
      <c r="AH392" s="16">
        <f t="shared" si="683"/>
        <v>3.2994291360295116</v>
      </c>
      <c r="AJ392" s="15">
        <f t="shared" si="583"/>
        <v>44391</v>
      </c>
      <c r="AK392" s="16">
        <f t="shared" ref="AK392" si="688">Y401</f>
        <v>0.36666666666666664</v>
      </c>
      <c r="AL392" s="16">
        <f t="shared" si="585"/>
        <v>7.5636392725028451E-2</v>
      </c>
      <c r="AM392" s="16">
        <f t="shared" si="586"/>
        <v>4.8477545458792726</v>
      </c>
      <c r="AO392" s="15">
        <f t="shared" si="587"/>
        <v>44391</v>
      </c>
      <c r="AP392" s="16">
        <f t="shared" si="588"/>
        <v>0.5238805970149254</v>
      </c>
      <c r="AQ392" s="16">
        <f t="shared" si="589"/>
        <v>7.5636392725028451E-2</v>
      </c>
      <c r="AR392" s="16">
        <f t="shared" si="590"/>
        <v>6.9263033063919606</v>
      </c>
      <c r="AT392" s="15">
        <f t="shared" si="591"/>
        <v>44391</v>
      </c>
      <c r="AU392" s="16">
        <f t="shared" si="592"/>
        <v>0.59625000000000006</v>
      </c>
      <c r="AV392" s="16">
        <f t="shared" si="593"/>
        <v>7.5636392725028451E-2</v>
      </c>
      <c r="AW392" s="16">
        <f t="shared" si="594"/>
        <v>7.8831099490377738</v>
      </c>
      <c r="AY392" s="15">
        <f t="shared" si="595"/>
        <v>44391</v>
      </c>
      <c r="AZ392" s="16">
        <f t="shared" si="596"/>
        <v>0.65392670157068056</v>
      </c>
      <c r="BA392" s="16">
        <f t="shared" si="597"/>
        <v>7.5636392725028451E-2</v>
      </c>
      <c r="BB392" s="16">
        <f t="shared" si="598"/>
        <v>8.6456622005757424</v>
      </c>
      <c r="BD392" s="15">
        <f t="shared" si="599"/>
        <v>44391</v>
      </c>
      <c r="BE392" s="16">
        <f t="shared" si="600"/>
        <v>0.40833333333333333</v>
      </c>
      <c r="BF392" s="16">
        <f t="shared" si="601"/>
        <v>7.5636392725028451E-2</v>
      </c>
      <c r="BG392" s="16">
        <f t="shared" si="602"/>
        <v>5.3986357442746451</v>
      </c>
      <c r="BI392" s="15">
        <f t="shared" si="603"/>
        <v>44391</v>
      </c>
      <c r="BJ392" s="16">
        <f t="shared" si="604"/>
        <v>0.58640776699029118</v>
      </c>
      <c r="BK392" s="16">
        <f t="shared" si="605"/>
        <v>7.5636392725028451E-2</v>
      </c>
      <c r="BL392" s="16">
        <f t="shared" si="606"/>
        <v>7.7529843222711756</v>
      </c>
    </row>
    <row r="393" spans="1:64" x14ac:dyDescent="0.25">
      <c r="A393" s="10">
        <v>44383</v>
      </c>
      <c r="B393" s="11">
        <v>6</v>
      </c>
      <c r="C393" s="11">
        <v>38</v>
      </c>
      <c r="D393" s="11">
        <v>15</v>
      </c>
      <c r="E393" s="11">
        <v>-58</v>
      </c>
      <c r="F393" s="11">
        <v>-22</v>
      </c>
      <c r="G393" s="11">
        <v>9</v>
      </c>
      <c r="H393" s="39">
        <v>3.9475072035524597E-2</v>
      </c>
      <c r="J393" s="15">
        <f t="shared" si="661"/>
        <v>44383</v>
      </c>
      <c r="K393" s="16">
        <f t="shared" si="662"/>
        <v>0.56874999999999998</v>
      </c>
      <c r="L393" s="16">
        <f t="shared" si="663"/>
        <v>0.60732984293193715</v>
      </c>
      <c r="M393" s="16">
        <f t="shared" si="664"/>
        <v>0.5436893203883495</v>
      </c>
      <c r="N393" s="16">
        <f t="shared" si="665"/>
        <v>0.34722222222222221</v>
      </c>
      <c r="O393" s="16">
        <f t="shared" si="666"/>
        <v>0.5074626865671642</v>
      </c>
      <c r="P393" s="16">
        <f t="shared" si="667"/>
        <v>0.37037037037037035</v>
      </c>
      <c r="Q393" s="16">
        <f t="shared" si="668"/>
        <v>5.3780029466223442E-2</v>
      </c>
      <c r="R393" s="19">
        <v>382</v>
      </c>
      <c r="S393" s="15">
        <f t="shared" si="669"/>
        <v>44383</v>
      </c>
      <c r="T393" s="16">
        <f t="shared" si="670"/>
        <v>0.53749999999999987</v>
      </c>
      <c r="U393" s="16">
        <f t="shared" si="671"/>
        <v>0.58481675392670152</v>
      </c>
      <c r="V393" s="16">
        <f t="shared" si="672"/>
        <v>0.5601941747572815</v>
      </c>
      <c r="W393" s="16">
        <f t="shared" si="673"/>
        <v>0.37222222222222229</v>
      </c>
      <c r="X393" s="16">
        <f t="shared" si="674"/>
        <v>0.44925373134328367</v>
      </c>
      <c r="Y393" s="16">
        <f t="shared" si="675"/>
        <v>0.44444444444444448</v>
      </c>
      <c r="Z393" s="16">
        <f t="shared" si="676"/>
        <v>0.13475714384017839</v>
      </c>
      <c r="AB393" s="15">
        <f t="shared" si="677"/>
        <v>44383</v>
      </c>
      <c r="AC393" s="16">
        <f t="shared" si="678"/>
        <v>3.9886568139012608</v>
      </c>
      <c r="AD393" s="16">
        <f t="shared" si="679"/>
        <v>4.3397829403411263</v>
      </c>
      <c r="AE393" s="16">
        <f t="shared" si="680"/>
        <v>4.1570647669831162</v>
      </c>
      <c r="AF393" s="16">
        <f t="shared" si="681"/>
        <v>2.7621706101435097</v>
      </c>
      <c r="AG393" s="16">
        <f t="shared" si="682"/>
        <v>3.3338027101264283</v>
      </c>
      <c r="AH393" s="16">
        <f t="shared" si="683"/>
        <v>3.2981141613653846</v>
      </c>
      <c r="AJ393" s="15">
        <f t="shared" si="583"/>
        <v>44392</v>
      </c>
      <c r="AK393" s="16">
        <f t="shared" ref="AK393" si="689">Y402</f>
        <v>0.36666666666666664</v>
      </c>
      <c r="AL393" s="16">
        <f t="shared" si="585"/>
        <v>7.6137417892756146E-2</v>
      </c>
      <c r="AM393" s="16">
        <f t="shared" si="586"/>
        <v>4.8158537131261445</v>
      </c>
      <c r="AO393" s="15">
        <f t="shared" si="587"/>
        <v>44392</v>
      </c>
      <c r="AP393" s="16">
        <f t="shared" si="588"/>
        <v>0.5238805970149254</v>
      </c>
      <c r="AQ393" s="16">
        <f t="shared" si="589"/>
        <v>7.6137417892756146E-2</v>
      </c>
      <c r="AR393" s="16">
        <f t="shared" si="590"/>
        <v>6.8807245046429184</v>
      </c>
      <c r="AT393" s="15">
        <f t="shared" si="591"/>
        <v>44392</v>
      </c>
      <c r="AU393" s="16">
        <f t="shared" si="592"/>
        <v>0.59375000000000011</v>
      </c>
      <c r="AV393" s="16">
        <f t="shared" si="593"/>
        <v>7.6137417892756146E-2</v>
      </c>
      <c r="AW393" s="16">
        <f t="shared" si="594"/>
        <v>7.7983994786417705</v>
      </c>
      <c r="AY393" s="15">
        <f t="shared" si="595"/>
        <v>44392</v>
      </c>
      <c r="AZ393" s="16">
        <f t="shared" si="596"/>
        <v>0.65340314136125666</v>
      </c>
      <c r="BA393" s="16">
        <f t="shared" si="597"/>
        <v>7.6137417892756146E-2</v>
      </c>
      <c r="BB393" s="16">
        <f t="shared" si="598"/>
        <v>8.5818925758897144</v>
      </c>
      <c r="BD393" s="15">
        <f t="shared" si="599"/>
        <v>44392</v>
      </c>
      <c r="BE393" s="16">
        <f t="shared" si="600"/>
        <v>0.40416666666666667</v>
      </c>
      <c r="BF393" s="16">
        <f t="shared" si="601"/>
        <v>7.6137417892756146E-2</v>
      </c>
      <c r="BG393" s="16">
        <f t="shared" si="602"/>
        <v>5.3083842065140461</v>
      </c>
      <c r="BI393" s="15">
        <f t="shared" si="603"/>
        <v>44392</v>
      </c>
      <c r="BJ393" s="16">
        <f t="shared" si="604"/>
        <v>0.59320388349514552</v>
      </c>
      <c r="BK393" s="16">
        <f t="shared" si="605"/>
        <v>7.6137417892756146E-2</v>
      </c>
      <c r="BL393" s="16">
        <f t="shared" si="606"/>
        <v>7.7912267044662151</v>
      </c>
    </row>
    <row r="394" spans="1:64" x14ac:dyDescent="0.25">
      <c r="A394" s="10">
        <v>44384</v>
      </c>
      <c r="B394" s="11">
        <v>20</v>
      </c>
      <c r="C394" s="11">
        <v>52</v>
      </c>
      <c r="D394" s="11">
        <v>14</v>
      </c>
      <c r="E394" s="11">
        <v>-54</v>
      </c>
      <c r="F394" s="11">
        <v>-23</v>
      </c>
      <c r="G394" s="11">
        <v>8</v>
      </c>
      <c r="H394" s="39">
        <v>0.114572497287072</v>
      </c>
      <c r="J394" s="15">
        <f t="shared" si="661"/>
        <v>44384</v>
      </c>
      <c r="K394" s="16">
        <f t="shared" si="662"/>
        <v>0.65625</v>
      </c>
      <c r="L394" s="16">
        <f t="shared" si="663"/>
        <v>0.68062827225130895</v>
      </c>
      <c r="M394" s="16">
        <f t="shared" si="664"/>
        <v>0.53398058252427183</v>
      </c>
      <c r="N394" s="16">
        <f t="shared" si="665"/>
        <v>0.40277777777777779</v>
      </c>
      <c r="O394" s="16">
        <f t="shared" si="666"/>
        <v>0.4925373134328358</v>
      </c>
      <c r="P394" s="16">
        <f t="shared" si="667"/>
        <v>0.33333333333333331</v>
      </c>
      <c r="Q394" s="16">
        <f t="shared" si="668"/>
        <v>0.15609122320467103</v>
      </c>
      <c r="R394" s="19">
        <v>383</v>
      </c>
      <c r="S394" s="15">
        <f t="shared" si="669"/>
        <v>44384</v>
      </c>
      <c r="T394" s="16">
        <f t="shared" si="670"/>
        <v>0.58875</v>
      </c>
      <c r="U394" s="16">
        <f t="shared" si="671"/>
        <v>0.63979057591623034</v>
      </c>
      <c r="V394" s="16">
        <f t="shared" si="672"/>
        <v>0.57766990291262132</v>
      </c>
      <c r="W394" s="16">
        <f t="shared" si="673"/>
        <v>0.39166666666666666</v>
      </c>
      <c r="X394" s="16">
        <f t="shared" si="674"/>
        <v>0.48805970149253736</v>
      </c>
      <c r="Y394" s="16">
        <f t="shared" si="675"/>
        <v>0.40370370370370373</v>
      </c>
      <c r="Z394" s="16">
        <f t="shared" si="676"/>
        <v>0.12030372310224317</v>
      </c>
      <c r="AB394" s="15">
        <f t="shared" si="677"/>
        <v>44384</v>
      </c>
      <c r="AC394" s="16">
        <f t="shared" si="678"/>
        <v>4.8938635049526757</v>
      </c>
      <c r="AD394" s="16">
        <f t="shared" si="679"/>
        <v>5.3181278136545123</v>
      </c>
      <c r="AE394" s="16">
        <f t="shared" si="680"/>
        <v>4.8017624726516059</v>
      </c>
      <c r="AF394" s="16">
        <f t="shared" si="681"/>
        <v>3.2556487577179869</v>
      </c>
      <c r="AG394" s="16">
        <f t="shared" si="682"/>
        <v>4.0568960702716357</v>
      </c>
      <c r="AH394" s="16">
        <f t="shared" si="683"/>
        <v>3.355704156891353</v>
      </c>
      <c r="AJ394" s="15">
        <f t="shared" si="583"/>
        <v>44393</v>
      </c>
      <c r="AK394" s="16">
        <f t="shared" ref="AK394" si="690">Y403</f>
        <v>0.37037037037037041</v>
      </c>
      <c r="AL394" s="16">
        <f t="shared" si="585"/>
        <v>7.9565030261997211E-2</v>
      </c>
      <c r="AM394" s="16">
        <f t="shared" si="586"/>
        <v>4.654939100139714</v>
      </c>
      <c r="AO394" s="15">
        <f t="shared" si="587"/>
        <v>44393</v>
      </c>
      <c r="AP394" s="16">
        <f t="shared" si="588"/>
        <v>0.53432835820895519</v>
      </c>
      <c r="AQ394" s="16">
        <f t="shared" si="589"/>
        <v>7.9565030261997211E-2</v>
      </c>
      <c r="AR394" s="16">
        <f t="shared" si="590"/>
        <v>6.7156181107388759</v>
      </c>
      <c r="AT394" s="15">
        <f t="shared" si="591"/>
        <v>44393</v>
      </c>
      <c r="AU394" s="16">
        <f t="shared" si="592"/>
        <v>0.59812500000000002</v>
      </c>
      <c r="AV394" s="16">
        <f t="shared" si="593"/>
        <v>7.9565030261997211E-2</v>
      </c>
      <c r="AW394" s="16">
        <f t="shared" si="594"/>
        <v>7.5174357130318787</v>
      </c>
      <c r="AY394" s="15">
        <f t="shared" si="595"/>
        <v>44393</v>
      </c>
      <c r="AZ394" s="16">
        <f t="shared" si="596"/>
        <v>0.66544502617801049</v>
      </c>
      <c r="BA394" s="16">
        <f t="shared" si="597"/>
        <v>7.9565030261997211E-2</v>
      </c>
      <c r="BB394" s="16">
        <f t="shared" si="598"/>
        <v>8.3635363926436934</v>
      </c>
      <c r="BD394" s="15">
        <f t="shared" si="599"/>
        <v>44393</v>
      </c>
      <c r="BE394" s="16">
        <f t="shared" si="600"/>
        <v>0.41111111111111115</v>
      </c>
      <c r="BF394" s="16">
        <f t="shared" si="601"/>
        <v>7.9565030261997211E-2</v>
      </c>
      <c r="BG394" s="16">
        <f t="shared" si="602"/>
        <v>5.1669824011550824</v>
      </c>
      <c r="BI394" s="15">
        <f t="shared" si="603"/>
        <v>44393</v>
      </c>
      <c r="BJ394" s="16">
        <f t="shared" si="604"/>
        <v>0.60388349514563111</v>
      </c>
      <c r="BK394" s="16">
        <f t="shared" si="605"/>
        <v>7.9565030261997211E-2</v>
      </c>
      <c r="BL394" s="16">
        <f t="shared" si="606"/>
        <v>7.5898104124025583</v>
      </c>
    </row>
    <row r="395" spans="1:64" x14ac:dyDescent="0.25">
      <c r="A395" s="10">
        <v>44385</v>
      </c>
      <c r="B395" s="11">
        <v>25</v>
      </c>
      <c r="C395" s="11">
        <v>65</v>
      </c>
      <c r="D395" s="11">
        <v>23</v>
      </c>
      <c r="E395" s="11">
        <v>-53</v>
      </c>
      <c r="F395" s="11">
        <v>-19</v>
      </c>
      <c r="G395" s="11">
        <v>8</v>
      </c>
      <c r="H395" s="39">
        <v>3.3584663802752802E-2</v>
      </c>
      <c r="J395" s="15">
        <f t="shared" si="661"/>
        <v>44385</v>
      </c>
      <c r="K395" s="16">
        <f t="shared" si="662"/>
        <v>0.6875</v>
      </c>
      <c r="L395" s="16">
        <f t="shared" si="663"/>
        <v>0.74869109947643975</v>
      </c>
      <c r="M395" s="16">
        <f t="shared" si="664"/>
        <v>0.62135922330097082</v>
      </c>
      <c r="N395" s="16">
        <f t="shared" si="665"/>
        <v>0.41666666666666669</v>
      </c>
      <c r="O395" s="16">
        <f t="shared" si="666"/>
        <v>0.55223880597014929</v>
      </c>
      <c r="P395" s="16">
        <f t="shared" si="667"/>
        <v>0.33333333333333331</v>
      </c>
      <c r="Q395" s="16">
        <f t="shared" si="668"/>
        <v>4.5755057959104513E-2</v>
      </c>
      <c r="R395" s="19">
        <v>384</v>
      </c>
      <c r="S395" s="15">
        <f t="shared" si="669"/>
        <v>44385</v>
      </c>
      <c r="T395" s="16">
        <f t="shared" si="670"/>
        <v>0.59000000000000008</v>
      </c>
      <c r="U395" s="16">
        <f t="shared" si="671"/>
        <v>0.64188481675392661</v>
      </c>
      <c r="V395" s="16">
        <f t="shared" si="672"/>
        <v>0.5737864077669903</v>
      </c>
      <c r="W395" s="16">
        <f t="shared" si="673"/>
        <v>0.39305555555555555</v>
      </c>
      <c r="X395" s="16">
        <f t="shared" si="674"/>
        <v>0.49253731343283585</v>
      </c>
      <c r="Y395" s="16">
        <f t="shared" si="675"/>
        <v>0.40370370370370373</v>
      </c>
      <c r="Z395" s="16">
        <f t="shared" si="676"/>
        <v>0.11695028234089222</v>
      </c>
      <c r="AB395" s="15">
        <f t="shared" si="677"/>
        <v>44385</v>
      </c>
      <c r="AC395" s="16">
        <f t="shared" si="678"/>
        <v>5.0448787996957556</v>
      </c>
      <c r="AD395" s="16">
        <f t="shared" si="679"/>
        <v>5.4885272947262358</v>
      </c>
      <c r="AE395" s="16">
        <f t="shared" si="680"/>
        <v>4.9062421764360558</v>
      </c>
      <c r="AF395" s="16">
        <f t="shared" si="681"/>
        <v>3.3608773547878972</v>
      </c>
      <c r="AG395" s="16">
        <f t="shared" si="682"/>
        <v>4.2115102552481645</v>
      </c>
      <c r="AH395" s="16">
        <f t="shared" si="683"/>
        <v>3.4519258579211383</v>
      </c>
      <c r="AJ395" s="15">
        <f t="shared" si="583"/>
        <v>44394</v>
      </c>
      <c r="AK395" s="16">
        <f t="shared" ref="AK395" si="691">Y404</f>
        <v>0.35925925925925928</v>
      </c>
      <c r="AL395" s="16">
        <f t="shared" si="585"/>
        <v>6.9985259415147216E-2</v>
      </c>
      <c r="AM395" s="16">
        <f t="shared" si="586"/>
        <v>5.1333561132946697</v>
      </c>
      <c r="AO395" s="15">
        <f t="shared" si="587"/>
        <v>44394</v>
      </c>
      <c r="AP395" s="16">
        <f t="shared" si="588"/>
        <v>0.55223880597014929</v>
      </c>
      <c r="AQ395" s="16">
        <f t="shared" si="589"/>
        <v>6.9985259415147216E-2</v>
      </c>
      <c r="AR395" s="16">
        <f t="shared" si="590"/>
        <v>7.8907874398851741</v>
      </c>
      <c r="AT395" s="15">
        <f t="shared" si="591"/>
        <v>44394</v>
      </c>
      <c r="AU395" s="16">
        <f t="shared" si="592"/>
        <v>0.59250000000000003</v>
      </c>
      <c r="AV395" s="16">
        <f t="shared" si="593"/>
        <v>6.9985259415147216E-2</v>
      </c>
      <c r="AW395" s="16">
        <f t="shared" si="594"/>
        <v>8.4660684971578846</v>
      </c>
      <c r="AY395" s="15">
        <f t="shared" si="595"/>
        <v>44394</v>
      </c>
      <c r="AZ395" s="16">
        <f t="shared" si="596"/>
        <v>0.67329842931937178</v>
      </c>
      <c r="BA395" s="16">
        <f t="shared" si="597"/>
        <v>6.9985259415147216E-2</v>
      </c>
      <c r="BB395" s="16">
        <f t="shared" si="598"/>
        <v>9.6205748888550495</v>
      </c>
      <c r="BD395" s="15">
        <f t="shared" si="599"/>
        <v>44394</v>
      </c>
      <c r="BE395" s="16">
        <f t="shared" si="600"/>
        <v>0.41805555555555551</v>
      </c>
      <c r="BF395" s="16">
        <f t="shared" si="601"/>
        <v>6.9985259415147216E-2</v>
      </c>
      <c r="BG395" s="16">
        <f t="shared" si="602"/>
        <v>5.9734801163725333</v>
      </c>
      <c r="BI395" s="15">
        <f t="shared" si="603"/>
        <v>44394</v>
      </c>
      <c r="BJ395" s="16">
        <f t="shared" si="604"/>
        <v>0.62038834951456301</v>
      </c>
      <c r="BK395" s="16">
        <f t="shared" si="605"/>
        <v>6.9985259415147216E-2</v>
      </c>
      <c r="BL395" s="16">
        <f t="shared" si="606"/>
        <v>8.8645574039308297</v>
      </c>
    </row>
    <row r="396" spans="1:64" x14ac:dyDescent="0.25">
      <c r="A396" s="10">
        <v>44386</v>
      </c>
      <c r="B396" s="11">
        <v>8</v>
      </c>
      <c r="C396" s="11">
        <v>48</v>
      </c>
      <c r="D396" s="11">
        <v>18</v>
      </c>
      <c r="E396" s="11">
        <v>-58</v>
      </c>
      <c r="F396" s="11">
        <v>-16</v>
      </c>
      <c r="G396" s="11">
        <v>11</v>
      </c>
      <c r="H396" s="39">
        <v>5.3875597848502703E-2</v>
      </c>
      <c r="J396" s="15">
        <f t="shared" si="661"/>
        <v>44386</v>
      </c>
      <c r="K396" s="16">
        <f t="shared" si="662"/>
        <v>0.58125000000000004</v>
      </c>
      <c r="L396" s="16">
        <f t="shared" si="663"/>
        <v>0.65968586387434558</v>
      </c>
      <c r="M396" s="16">
        <f t="shared" si="664"/>
        <v>0.57281553398058249</v>
      </c>
      <c r="N396" s="16">
        <f t="shared" si="665"/>
        <v>0.34722222222222221</v>
      </c>
      <c r="O396" s="16">
        <f t="shared" si="666"/>
        <v>0.59701492537313428</v>
      </c>
      <c r="P396" s="16">
        <f t="shared" si="667"/>
        <v>0.44444444444444442</v>
      </c>
      <c r="Q396" s="16">
        <f t="shared" si="668"/>
        <v>7.3399010828793659E-2</v>
      </c>
      <c r="R396" s="19">
        <v>385</v>
      </c>
      <c r="S396" s="15">
        <f t="shared" si="669"/>
        <v>44386</v>
      </c>
      <c r="T396" s="16">
        <f t="shared" si="670"/>
        <v>0.58624999999999994</v>
      </c>
      <c r="U396" s="16">
        <f t="shared" si="671"/>
        <v>0.64293193717277486</v>
      </c>
      <c r="V396" s="16">
        <f t="shared" si="672"/>
        <v>0.57087378640776698</v>
      </c>
      <c r="W396" s="16">
        <f t="shared" si="673"/>
        <v>0.39027777777777778</v>
      </c>
      <c r="X396" s="16">
        <f t="shared" si="674"/>
        <v>0.5044776119402985</v>
      </c>
      <c r="Y396" s="16">
        <f t="shared" si="675"/>
        <v>0.41111111111111115</v>
      </c>
      <c r="Z396" s="16">
        <f t="shared" si="676"/>
        <v>0.11831010814058078</v>
      </c>
      <c r="AB396" s="15">
        <f t="shared" si="677"/>
        <v>44386</v>
      </c>
      <c r="AC396" s="16">
        <f t="shared" si="678"/>
        <v>4.9551979050124304</v>
      </c>
      <c r="AD396" s="16">
        <f t="shared" si="679"/>
        <v>5.4342942228471092</v>
      </c>
      <c r="AE396" s="16">
        <f t="shared" si="680"/>
        <v>4.8252325636405642</v>
      </c>
      <c r="AF396" s="16">
        <f t="shared" si="681"/>
        <v>3.2987695126948426</v>
      </c>
      <c r="AG396" s="16">
        <f t="shared" si="682"/>
        <v>4.2640279843279165</v>
      </c>
      <c r="AH396" s="16">
        <f t="shared" si="683"/>
        <v>3.4748604119490158</v>
      </c>
      <c r="AJ396" s="15">
        <f t="shared" si="583"/>
        <v>44395</v>
      </c>
      <c r="AK396" s="16">
        <f t="shared" ref="AK396" si="692">Y405</f>
        <v>0.38148148148148148</v>
      </c>
      <c r="AL396" s="16">
        <f t="shared" si="585"/>
        <v>6.7060459949066814E-2</v>
      </c>
      <c r="AM396" s="16">
        <f t="shared" si="586"/>
        <v>5.6886201164027357</v>
      </c>
      <c r="AO396" s="15">
        <f t="shared" si="587"/>
        <v>44395</v>
      </c>
      <c r="AP396" s="16">
        <f t="shared" si="588"/>
        <v>0.5194029850746269</v>
      </c>
      <c r="AQ396" s="16">
        <f t="shared" si="589"/>
        <v>6.7060459949066814E-2</v>
      </c>
      <c r="AR396" s="16">
        <f t="shared" si="590"/>
        <v>7.7452941042921477</v>
      </c>
      <c r="AT396" s="15">
        <f t="shared" si="591"/>
        <v>44395</v>
      </c>
      <c r="AU396" s="16">
        <f t="shared" si="592"/>
        <v>0.54937499999999995</v>
      </c>
      <c r="AV396" s="16">
        <f t="shared" si="593"/>
        <v>6.7060459949066814E-2</v>
      </c>
      <c r="AW396" s="16">
        <f t="shared" si="594"/>
        <v>8.1922342974870226</v>
      </c>
      <c r="AY396" s="15">
        <f t="shared" si="595"/>
        <v>44395</v>
      </c>
      <c r="AZ396" s="16">
        <f t="shared" si="596"/>
        <v>0.63350785340314131</v>
      </c>
      <c r="BA396" s="16">
        <f t="shared" si="597"/>
        <v>6.7060459949066814E-2</v>
      </c>
      <c r="BB396" s="16">
        <f t="shared" si="598"/>
        <v>9.4468164084215616</v>
      </c>
      <c r="BD396" s="15">
        <f t="shared" si="599"/>
        <v>44395</v>
      </c>
      <c r="BE396" s="16">
        <f t="shared" si="600"/>
        <v>0.40972222222222221</v>
      </c>
      <c r="BF396" s="16">
        <f t="shared" si="601"/>
        <v>6.7060459949066814E-2</v>
      </c>
      <c r="BG396" s="16">
        <f t="shared" si="602"/>
        <v>6.1097436929810938</v>
      </c>
      <c r="BI396" s="15">
        <f t="shared" si="603"/>
        <v>44395</v>
      </c>
      <c r="BJ396" s="16">
        <f t="shared" si="604"/>
        <v>0.6194174757281552</v>
      </c>
      <c r="BK396" s="16">
        <f t="shared" si="605"/>
        <v>6.7060459949066814E-2</v>
      </c>
      <c r="BL396" s="16">
        <f t="shared" si="606"/>
        <v>9.2367018687108597</v>
      </c>
    </row>
    <row r="397" spans="1:64" x14ac:dyDescent="0.25">
      <c r="A397" s="10">
        <v>44387</v>
      </c>
      <c r="B397" s="11">
        <v>12</v>
      </c>
      <c r="C397" s="11">
        <v>46</v>
      </c>
      <c r="D397" s="11">
        <v>30</v>
      </c>
      <c r="E397" s="11">
        <v>-52</v>
      </c>
      <c r="F397" s="11">
        <v>-11</v>
      </c>
      <c r="G397" s="11">
        <v>6</v>
      </c>
      <c r="H397" s="39">
        <v>2.5189330297140499E-2</v>
      </c>
      <c r="J397" s="15">
        <f t="shared" si="661"/>
        <v>44387</v>
      </c>
      <c r="K397" s="16">
        <f t="shared" si="662"/>
        <v>0.60624999999999996</v>
      </c>
      <c r="L397" s="16">
        <f t="shared" si="663"/>
        <v>0.64921465968586389</v>
      </c>
      <c r="M397" s="16">
        <f t="shared" si="664"/>
        <v>0.68932038834951459</v>
      </c>
      <c r="N397" s="16">
        <f t="shared" si="665"/>
        <v>0.43055555555555558</v>
      </c>
      <c r="O397" s="16">
        <f t="shared" si="666"/>
        <v>0.67164179104477617</v>
      </c>
      <c r="P397" s="16">
        <f t="shared" si="667"/>
        <v>0.25925925925925924</v>
      </c>
      <c r="Q397" s="16">
        <f t="shared" si="668"/>
        <v>3.4317427575446556E-2</v>
      </c>
      <c r="R397" s="19">
        <v>386</v>
      </c>
      <c r="S397" s="15">
        <f t="shared" si="669"/>
        <v>44387</v>
      </c>
      <c r="T397" s="16">
        <f t="shared" si="670"/>
        <v>0.58750000000000002</v>
      </c>
      <c r="U397" s="16">
        <f t="shared" si="671"/>
        <v>0.64345549738219898</v>
      </c>
      <c r="V397" s="16">
        <f t="shared" si="672"/>
        <v>0.59029126213592231</v>
      </c>
      <c r="W397" s="16">
        <f t="shared" si="673"/>
        <v>0.39722222222222225</v>
      </c>
      <c r="X397" s="16">
        <f t="shared" si="674"/>
        <v>0.5238805970149254</v>
      </c>
      <c r="Y397" s="16">
        <f t="shared" si="675"/>
        <v>0.3925925925925926</v>
      </c>
      <c r="Z397" s="16">
        <f t="shared" si="676"/>
        <v>0.11392127097924194</v>
      </c>
      <c r="AB397" s="15">
        <f t="shared" si="677"/>
        <v>44387</v>
      </c>
      <c r="AC397" s="16">
        <f t="shared" si="678"/>
        <v>5.1570702727416968</v>
      </c>
      <c r="AD397" s="16">
        <f t="shared" si="679"/>
        <v>5.648247178522487</v>
      </c>
      <c r="AE397" s="16">
        <f t="shared" si="680"/>
        <v>5.1815719493112189</v>
      </c>
      <c r="AF397" s="16">
        <f t="shared" si="681"/>
        <v>3.4868134704589253</v>
      </c>
      <c r="AG397" s="16">
        <f t="shared" si="682"/>
        <v>4.5986196652456925</v>
      </c>
      <c r="AH397" s="16">
        <f t="shared" si="683"/>
        <v>3.4461746188218747</v>
      </c>
      <c r="AJ397" s="15">
        <f t="shared" ref="AJ397:AJ460" si="693">$S406</f>
        <v>44396</v>
      </c>
      <c r="AK397" s="16">
        <f t="shared" ref="AK397" si="694">Y406</f>
        <v>0.37407407407407406</v>
      </c>
      <c r="AL397" s="16">
        <f t="shared" ref="AL397:AL460" si="695">$Z406</f>
        <v>6.124881947921499E-2</v>
      </c>
      <c r="AM397" s="16">
        <f t="shared" ref="AM397:AM460" si="696">AH406</f>
        <v>6.1074495354317397</v>
      </c>
      <c r="AO397" s="15">
        <f t="shared" ref="AO397:AO460" si="697">$S406</f>
        <v>44396</v>
      </c>
      <c r="AP397" s="16">
        <f t="shared" ref="AP397:AP460" si="698">X406</f>
        <v>0.50000000000000011</v>
      </c>
      <c r="AQ397" s="16">
        <f t="shared" ref="AQ397:AQ460" si="699">$Z406</f>
        <v>6.124881947921499E-2</v>
      </c>
      <c r="AR397" s="16">
        <f t="shared" ref="AR397:AR460" si="700">AG406</f>
        <v>8.1634226463691579</v>
      </c>
      <c r="AT397" s="15">
        <f t="shared" ref="AT397:AT460" si="701">$S406</f>
        <v>44396</v>
      </c>
      <c r="AU397" s="16">
        <f t="shared" ref="AU397:AU460" si="702">T406</f>
        <v>0.5618749999999999</v>
      </c>
      <c r="AV397" s="16">
        <f t="shared" ref="AV397:AV460" si="703">$Z406</f>
        <v>6.124881947921499E-2</v>
      </c>
      <c r="AW397" s="16">
        <f t="shared" ref="AW397:AW460" si="704">AC406</f>
        <v>9.1736461988573392</v>
      </c>
      <c r="AY397" s="15">
        <f t="shared" ref="AY397:AY460" si="705">$S406</f>
        <v>44396</v>
      </c>
      <c r="AZ397" s="16">
        <f t="shared" ref="AZ397:AZ460" si="706">U406</f>
        <v>0.66230366492146597</v>
      </c>
      <c r="BA397" s="16">
        <f t="shared" ref="BA397:BA460" si="707">$Z406</f>
        <v>6.124881947921499E-2</v>
      </c>
      <c r="BB397" s="16">
        <f t="shared" ref="BB397:BB460" si="708">AD406</f>
        <v>10.81332947398637</v>
      </c>
      <c r="BD397" s="15">
        <f t="shared" ref="BD397:BD460" si="709">$S406</f>
        <v>44396</v>
      </c>
      <c r="BE397" s="16">
        <f t="shared" ref="BE397:BE460" si="710">W406</f>
        <v>0.42638888888888893</v>
      </c>
      <c r="BF397" s="16">
        <f t="shared" ref="BF397:BF460" si="711">$Z406</f>
        <v>6.124881947921499E-2</v>
      </c>
      <c r="BG397" s="16">
        <f t="shared" ref="BG397:BG460" si="712">AF406</f>
        <v>6.961585423431476</v>
      </c>
      <c r="BI397" s="15">
        <f t="shared" ref="BI397:BI460" si="713">$S406</f>
        <v>44396</v>
      </c>
      <c r="BJ397" s="16">
        <f t="shared" ref="BJ397:BJ460" si="714">V406</f>
        <v>0.6320388349514563</v>
      </c>
      <c r="BK397" s="16">
        <f t="shared" ref="BK397:BK460" si="715">$Z406</f>
        <v>6.124881947921499E-2</v>
      </c>
      <c r="BL397" s="16">
        <f t="shared" ref="BL397:BL460" si="716">AE406</f>
        <v>10.319200277254993</v>
      </c>
    </row>
    <row r="398" spans="1:64" x14ac:dyDescent="0.25">
      <c r="A398" s="10">
        <v>44388</v>
      </c>
      <c r="B398" s="11">
        <v>-52</v>
      </c>
      <c r="C398" s="11">
        <v>-34</v>
      </c>
      <c r="D398" s="11">
        <v>9</v>
      </c>
      <c r="E398" s="11">
        <v>-61</v>
      </c>
      <c r="F398" s="11">
        <v>-41</v>
      </c>
      <c r="G398" s="11">
        <v>15</v>
      </c>
      <c r="H398" s="39">
        <v>4.6465668113428303E-2</v>
      </c>
      <c r="J398" s="15">
        <f t="shared" si="661"/>
        <v>44388</v>
      </c>
      <c r="K398" s="16">
        <f t="shared" si="662"/>
        <v>0.20624999999999999</v>
      </c>
      <c r="L398" s="16">
        <f t="shared" si="663"/>
        <v>0.23036649214659685</v>
      </c>
      <c r="M398" s="16">
        <f t="shared" si="664"/>
        <v>0.4854368932038835</v>
      </c>
      <c r="N398" s="16">
        <f t="shared" si="665"/>
        <v>0.30555555555555558</v>
      </c>
      <c r="O398" s="16">
        <f t="shared" si="666"/>
        <v>0.22388059701492538</v>
      </c>
      <c r="P398" s="16">
        <f t="shared" si="667"/>
        <v>0.59259259259259256</v>
      </c>
      <c r="Q398" s="16">
        <f t="shared" si="668"/>
        <v>6.3303874355418233E-2</v>
      </c>
      <c r="R398" s="19">
        <v>387</v>
      </c>
      <c r="S398" s="15">
        <f t="shared" si="669"/>
        <v>44388</v>
      </c>
      <c r="T398" s="16">
        <f t="shared" si="670"/>
        <v>0.541875</v>
      </c>
      <c r="U398" s="16">
        <f t="shared" si="671"/>
        <v>0.59790575916230371</v>
      </c>
      <c r="V398" s="16">
        <f t="shared" si="672"/>
        <v>0.57766990291262132</v>
      </c>
      <c r="W398" s="16">
        <f t="shared" si="673"/>
        <v>0.38055555555555554</v>
      </c>
      <c r="X398" s="16">
        <f t="shared" si="674"/>
        <v>0.49701492537313435</v>
      </c>
      <c r="Y398" s="16">
        <f t="shared" si="675"/>
        <v>0.40740740740740744</v>
      </c>
      <c r="Z398" s="16">
        <f t="shared" si="676"/>
        <v>0.11345944558377041</v>
      </c>
      <c r="AB398" s="15">
        <f t="shared" si="677"/>
        <v>44388</v>
      </c>
      <c r="AC398" s="16">
        <f t="shared" si="678"/>
        <v>4.7759355531128334</v>
      </c>
      <c r="AD398" s="16">
        <f t="shared" si="679"/>
        <v>5.2697750820653573</v>
      </c>
      <c r="AE398" s="16">
        <f t="shared" si="680"/>
        <v>5.0914218727264169</v>
      </c>
      <c r="AF398" s="16">
        <f t="shared" si="681"/>
        <v>3.3541108331485745</v>
      </c>
      <c r="AG398" s="16">
        <f t="shared" si="682"/>
        <v>4.380551331058407</v>
      </c>
      <c r="AH398" s="16">
        <f t="shared" si="683"/>
        <v>3.5907755877989609</v>
      </c>
      <c r="AJ398" s="15">
        <f t="shared" si="693"/>
        <v>44397</v>
      </c>
      <c r="AK398" s="16">
        <f t="shared" ref="AK398" si="717">Y407</f>
        <v>0.37037037037037035</v>
      </c>
      <c r="AL398" s="16">
        <f t="shared" si="695"/>
        <v>6.2982096353703138E-2</v>
      </c>
      <c r="AM398" s="16">
        <f t="shared" si="696"/>
        <v>5.8805659356016946</v>
      </c>
      <c r="AO398" s="15">
        <f t="shared" si="697"/>
        <v>44397</v>
      </c>
      <c r="AP398" s="16">
        <f t="shared" si="698"/>
        <v>0.43283582089552242</v>
      </c>
      <c r="AQ398" s="16">
        <f t="shared" si="699"/>
        <v>6.2982096353703138E-2</v>
      </c>
      <c r="AR398" s="16">
        <f t="shared" si="700"/>
        <v>6.8723628769792944</v>
      </c>
      <c r="AT398" s="15">
        <f t="shared" si="701"/>
        <v>44397</v>
      </c>
      <c r="AU398" s="16">
        <f t="shared" si="702"/>
        <v>0.55812499999999987</v>
      </c>
      <c r="AV398" s="16">
        <f t="shared" si="703"/>
        <v>6.2982096353703138E-2</v>
      </c>
      <c r="AW398" s="16">
        <f t="shared" si="704"/>
        <v>8.8616453295807762</v>
      </c>
      <c r="AY398" s="15">
        <f t="shared" si="705"/>
        <v>44397</v>
      </c>
      <c r="AZ398" s="16">
        <f t="shared" si="706"/>
        <v>0.66858638743455501</v>
      </c>
      <c r="BA398" s="16">
        <f t="shared" si="707"/>
        <v>6.2982096353703138E-2</v>
      </c>
      <c r="BB398" s="16">
        <f t="shared" si="708"/>
        <v>10.61549910437753</v>
      </c>
      <c r="BD398" s="15">
        <f t="shared" si="709"/>
        <v>44397</v>
      </c>
      <c r="BE398" s="16">
        <f t="shared" si="710"/>
        <v>0.4291666666666667</v>
      </c>
      <c r="BF398" s="16">
        <f t="shared" si="711"/>
        <v>6.2982096353703138E-2</v>
      </c>
      <c r="BG398" s="16">
        <f t="shared" si="712"/>
        <v>6.8141057778784644</v>
      </c>
      <c r="BI398" s="15">
        <f t="shared" si="713"/>
        <v>44397</v>
      </c>
      <c r="BJ398" s="16">
        <f t="shared" si="714"/>
        <v>0.66116504854368929</v>
      </c>
      <c r="BK398" s="16">
        <f t="shared" si="715"/>
        <v>6.2982096353703138E-2</v>
      </c>
      <c r="BL398" s="16">
        <f t="shared" si="716"/>
        <v>10.497666588146442</v>
      </c>
    </row>
    <row r="399" spans="1:64" x14ac:dyDescent="0.25">
      <c r="A399" s="10">
        <v>44389</v>
      </c>
      <c r="B399" s="11">
        <v>23</v>
      </c>
      <c r="C399" s="11">
        <v>62</v>
      </c>
      <c r="D399" s="11">
        <v>25</v>
      </c>
      <c r="E399" s="11">
        <v>-46</v>
      </c>
      <c r="F399" s="11">
        <v>-18</v>
      </c>
      <c r="G399" s="11">
        <v>7</v>
      </c>
      <c r="H399" s="39">
        <v>7.9535122395047994E-2</v>
      </c>
      <c r="J399" s="15">
        <f t="shared" si="661"/>
        <v>44389</v>
      </c>
      <c r="K399" s="16">
        <f t="shared" si="662"/>
        <v>0.67500000000000004</v>
      </c>
      <c r="L399" s="16">
        <f t="shared" si="663"/>
        <v>0.73298429319371727</v>
      </c>
      <c r="M399" s="16">
        <f t="shared" si="664"/>
        <v>0.64077669902912626</v>
      </c>
      <c r="N399" s="16">
        <f t="shared" si="665"/>
        <v>0.51388888888888884</v>
      </c>
      <c r="O399" s="16">
        <f t="shared" si="666"/>
        <v>0.56716417910447758</v>
      </c>
      <c r="P399" s="16">
        <f t="shared" si="667"/>
        <v>0.29629629629629628</v>
      </c>
      <c r="Q399" s="16">
        <f t="shared" si="668"/>
        <v>0.10835702141736511</v>
      </c>
      <c r="R399" s="19">
        <v>388</v>
      </c>
      <c r="S399" s="15">
        <f t="shared" si="669"/>
        <v>44389</v>
      </c>
      <c r="T399" s="16">
        <f t="shared" si="670"/>
        <v>0.54874999999999996</v>
      </c>
      <c r="U399" s="16">
        <f t="shared" si="671"/>
        <v>0.60628272251308901</v>
      </c>
      <c r="V399" s="16">
        <f t="shared" si="672"/>
        <v>0.58155339805825235</v>
      </c>
      <c r="W399" s="16">
        <f t="shared" si="673"/>
        <v>0.39444444444444443</v>
      </c>
      <c r="X399" s="16">
        <f t="shared" si="674"/>
        <v>0.4985074626865672</v>
      </c>
      <c r="Y399" s="16">
        <f t="shared" si="675"/>
        <v>0.39259259259259255</v>
      </c>
      <c r="Z399" s="16">
        <f t="shared" si="676"/>
        <v>0.11345035023809535</v>
      </c>
      <c r="AB399" s="15">
        <f t="shared" si="677"/>
        <v>44389</v>
      </c>
      <c r="AC399" s="16">
        <f t="shared" si="678"/>
        <v>4.8369176370839959</v>
      </c>
      <c r="AD399" s="16">
        <f t="shared" si="679"/>
        <v>5.3440357058457639</v>
      </c>
      <c r="AE399" s="16">
        <f t="shared" si="680"/>
        <v>5.1260608436885482</v>
      </c>
      <c r="AF399" s="16">
        <f t="shared" si="681"/>
        <v>3.476802351130992</v>
      </c>
      <c r="AG399" s="16">
        <f t="shared" si="682"/>
        <v>4.3940583844859207</v>
      </c>
      <c r="AH399" s="16">
        <f t="shared" si="683"/>
        <v>3.4604793353979826</v>
      </c>
      <c r="AJ399" s="15">
        <f t="shared" si="693"/>
        <v>44398</v>
      </c>
      <c r="AK399" s="16">
        <f t="shared" ref="AK399" si="718">Y408</f>
        <v>0.33703703703703697</v>
      </c>
      <c r="AL399" s="16">
        <f t="shared" si="695"/>
        <v>5.9428229304788381E-2</v>
      </c>
      <c r="AM399" s="16">
        <f t="shared" si="696"/>
        <v>5.6713289455164784</v>
      </c>
      <c r="AO399" s="15">
        <f t="shared" si="697"/>
        <v>44398</v>
      </c>
      <c r="AP399" s="16">
        <f t="shared" si="698"/>
        <v>0.45671641791044781</v>
      </c>
      <c r="AQ399" s="16">
        <f t="shared" si="699"/>
        <v>5.9428229304788381E-2</v>
      </c>
      <c r="AR399" s="16">
        <f t="shared" si="700"/>
        <v>7.6851762748658619</v>
      </c>
      <c r="AT399" s="15">
        <f t="shared" si="701"/>
        <v>44398</v>
      </c>
      <c r="AU399" s="16">
        <f t="shared" si="702"/>
        <v>0.60687499999999994</v>
      </c>
      <c r="AV399" s="16">
        <f t="shared" si="703"/>
        <v>5.9428229304788381E-2</v>
      </c>
      <c r="AW399" s="16">
        <f t="shared" si="704"/>
        <v>10.211897731085545</v>
      </c>
      <c r="AY399" s="15">
        <f t="shared" si="705"/>
        <v>44398</v>
      </c>
      <c r="AZ399" s="16">
        <f t="shared" si="706"/>
        <v>0.72670157068062824</v>
      </c>
      <c r="BA399" s="16">
        <f t="shared" si="707"/>
        <v>5.9428229304788381E-2</v>
      </c>
      <c r="BB399" s="16">
        <f t="shared" si="708"/>
        <v>12.228221826257153</v>
      </c>
      <c r="BD399" s="15">
        <f t="shared" si="709"/>
        <v>44398</v>
      </c>
      <c r="BE399" s="16">
        <f t="shared" si="710"/>
        <v>0.44583333333333341</v>
      </c>
      <c r="BF399" s="16">
        <f t="shared" si="711"/>
        <v>5.9428229304788381E-2</v>
      </c>
      <c r="BG399" s="16">
        <f t="shared" si="712"/>
        <v>7.5020463935884214</v>
      </c>
      <c r="BI399" s="15">
        <f t="shared" si="713"/>
        <v>44398</v>
      </c>
      <c r="BJ399" s="16">
        <f t="shared" si="714"/>
        <v>0.68252427184466014</v>
      </c>
      <c r="BK399" s="16">
        <f t="shared" si="715"/>
        <v>5.9428229304788381E-2</v>
      </c>
      <c r="BL399" s="16">
        <f t="shared" si="716"/>
        <v>11.484849537485148</v>
      </c>
    </row>
    <row r="400" spans="1:64" x14ac:dyDescent="0.25">
      <c r="A400" s="10">
        <v>44390</v>
      </c>
      <c r="B400" s="11">
        <v>12</v>
      </c>
      <c r="C400" s="11">
        <v>48</v>
      </c>
      <c r="D400" s="11">
        <v>19</v>
      </c>
      <c r="E400" s="11">
        <v>-52</v>
      </c>
      <c r="F400" s="11">
        <v>-20</v>
      </c>
      <c r="G400" s="11">
        <v>9</v>
      </c>
      <c r="H400" s="39">
        <v>5.2869304725438097E-2</v>
      </c>
      <c r="J400" s="15">
        <f t="shared" si="661"/>
        <v>44390</v>
      </c>
      <c r="K400" s="16">
        <f t="shared" si="662"/>
        <v>0.60624999999999996</v>
      </c>
      <c r="L400" s="16">
        <f t="shared" si="663"/>
        <v>0.65968586387434558</v>
      </c>
      <c r="M400" s="16">
        <f t="shared" si="664"/>
        <v>0.58252427184466016</v>
      </c>
      <c r="N400" s="16">
        <f t="shared" si="665"/>
        <v>0.43055555555555558</v>
      </c>
      <c r="O400" s="16">
        <f t="shared" si="666"/>
        <v>0.53731343283582089</v>
      </c>
      <c r="P400" s="16">
        <f t="shared" si="667"/>
        <v>0.37037037037037035</v>
      </c>
      <c r="Q400" s="16">
        <f t="shared" si="668"/>
        <v>7.2028057692562014E-2</v>
      </c>
      <c r="R400" s="19">
        <v>389</v>
      </c>
      <c r="S400" s="15">
        <f t="shared" si="669"/>
        <v>44390</v>
      </c>
      <c r="T400" s="16">
        <f t="shared" si="670"/>
        <v>0.54937500000000006</v>
      </c>
      <c r="U400" s="16">
        <f t="shared" si="671"/>
        <v>0.60314136125654438</v>
      </c>
      <c r="V400" s="16">
        <f t="shared" si="672"/>
        <v>0.57669902912621351</v>
      </c>
      <c r="W400" s="16">
        <f t="shared" si="673"/>
        <v>0.39305555555555555</v>
      </c>
      <c r="X400" s="16">
        <f t="shared" si="674"/>
        <v>0.49104477611940289</v>
      </c>
      <c r="Y400" s="16">
        <f t="shared" si="675"/>
        <v>0.39629629629629626</v>
      </c>
      <c r="Z400" s="16">
        <f t="shared" si="676"/>
        <v>7.7661579848477158E-2</v>
      </c>
      <c r="AB400" s="15">
        <f t="shared" si="677"/>
        <v>44390</v>
      </c>
      <c r="AC400" s="16">
        <f t="shared" si="678"/>
        <v>7.0739611667940157</v>
      </c>
      <c r="AD400" s="16">
        <f t="shared" si="679"/>
        <v>7.7662772561839812</v>
      </c>
      <c r="AE400" s="16">
        <f t="shared" si="680"/>
        <v>7.4257957441941205</v>
      </c>
      <c r="AF400" s="16">
        <f t="shared" si="681"/>
        <v>5.0611326259706892</v>
      </c>
      <c r="AG400" s="16">
        <f t="shared" si="682"/>
        <v>6.3228790487840127</v>
      </c>
      <c r="AH400" s="16">
        <f t="shared" si="683"/>
        <v>5.1028616346653823</v>
      </c>
      <c r="AJ400" s="15">
        <f t="shared" si="693"/>
        <v>44399</v>
      </c>
      <c r="AK400" s="16">
        <f t="shared" ref="AK400" si="719">Y409</f>
        <v>0.33333333333333331</v>
      </c>
      <c r="AL400" s="16">
        <f t="shared" si="695"/>
        <v>5.1019965003582024E-2</v>
      </c>
      <c r="AM400" s="16">
        <f t="shared" si="696"/>
        <v>6.5333900819008903</v>
      </c>
      <c r="AO400" s="15">
        <f t="shared" si="697"/>
        <v>44399</v>
      </c>
      <c r="AP400" s="16">
        <f t="shared" si="698"/>
        <v>0.45074626865671641</v>
      </c>
      <c r="AQ400" s="16">
        <f t="shared" si="699"/>
        <v>5.1019965003582024E-2</v>
      </c>
      <c r="AR400" s="16">
        <f t="shared" si="700"/>
        <v>8.8347036032868758</v>
      </c>
      <c r="AT400" s="15">
        <f t="shared" si="701"/>
        <v>44399</v>
      </c>
      <c r="AU400" s="16">
        <f t="shared" si="702"/>
        <v>0.60749999999999993</v>
      </c>
      <c r="AV400" s="16">
        <f t="shared" si="703"/>
        <v>5.1019965003582024E-2</v>
      </c>
      <c r="AW400" s="16">
        <f t="shared" si="704"/>
        <v>11.907103424264372</v>
      </c>
      <c r="AY400" s="15">
        <f t="shared" si="705"/>
        <v>44399</v>
      </c>
      <c r="AZ400" s="16">
        <f t="shared" si="706"/>
        <v>0.72356020942408383</v>
      </c>
      <c r="BA400" s="16">
        <f t="shared" si="707"/>
        <v>5.1019965003582024E-2</v>
      </c>
      <c r="BB400" s="16">
        <f t="shared" si="708"/>
        <v>14.181903287728321</v>
      </c>
      <c r="BD400" s="15">
        <f t="shared" si="709"/>
        <v>44399</v>
      </c>
      <c r="BE400" s="16">
        <f t="shared" si="710"/>
        <v>0.44444444444444448</v>
      </c>
      <c r="BF400" s="16">
        <f t="shared" si="711"/>
        <v>5.1019965003582024E-2</v>
      </c>
      <c r="BG400" s="16">
        <f t="shared" si="712"/>
        <v>8.7111867758678549</v>
      </c>
      <c r="BI400" s="15">
        <f t="shared" si="713"/>
        <v>44399</v>
      </c>
      <c r="BJ400" s="16">
        <f t="shared" si="714"/>
        <v>0.69029126213592229</v>
      </c>
      <c r="BK400" s="16">
        <f t="shared" si="715"/>
        <v>5.1019965003582024E-2</v>
      </c>
      <c r="BL400" s="16">
        <f t="shared" si="716"/>
        <v>13.529826256985048</v>
      </c>
    </row>
    <row r="401" spans="1:64" x14ac:dyDescent="0.25">
      <c r="A401" s="10">
        <v>44391</v>
      </c>
      <c r="B401" s="11">
        <v>22</v>
      </c>
      <c r="C401" s="11">
        <v>71</v>
      </c>
      <c r="D401" s="11">
        <v>19</v>
      </c>
      <c r="E401" s="11">
        <v>-54</v>
      </c>
      <c r="F401" s="11">
        <v>-20</v>
      </c>
      <c r="G401" s="11">
        <v>8</v>
      </c>
      <c r="H401" s="39">
        <v>4.86548150307499E-2</v>
      </c>
      <c r="J401" s="15">
        <f t="shared" si="661"/>
        <v>44391</v>
      </c>
      <c r="K401" s="16">
        <f t="shared" si="662"/>
        <v>0.66874999999999996</v>
      </c>
      <c r="L401" s="16">
        <f t="shared" si="663"/>
        <v>0.78010471204188481</v>
      </c>
      <c r="M401" s="16">
        <f t="shared" si="664"/>
        <v>0.58252427184466016</v>
      </c>
      <c r="N401" s="16">
        <f t="shared" si="665"/>
        <v>0.40277777777777779</v>
      </c>
      <c r="O401" s="16">
        <f t="shared" si="666"/>
        <v>0.53731343283582089</v>
      </c>
      <c r="P401" s="16">
        <f t="shared" si="667"/>
        <v>0.33333333333333331</v>
      </c>
      <c r="Q401" s="16">
        <f t="shared" si="668"/>
        <v>6.6286323269342889E-2</v>
      </c>
      <c r="R401" s="19">
        <v>390</v>
      </c>
      <c r="S401" s="15">
        <f t="shared" si="669"/>
        <v>44391</v>
      </c>
      <c r="T401" s="16">
        <f t="shared" si="670"/>
        <v>0.59625000000000006</v>
      </c>
      <c r="U401" s="16">
        <f t="shared" si="671"/>
        <v>0.65392670157068056</v>
      </c>
      <c r="V401" s="16">
        <f t="shared" si="672"/>
        <v>0.58640776699029118</v>
      </c>
      <c r="W401" s="16">
        <f t="shared" si="673"/>
        <v>0.40833333333333333</v>
      </c>
      <c r="X401" s="16">
        <f t="shared" si="674"/>
        <v>0.5238805970149254</v>
      </c>
      <c r="Y401" s="16">
        <f t="shared" si="675"/>
        <v>0.36666666666666664</v>
      </c>
      <c r="Z401" s="16">
        <f t="shared" si="676"/>
        <v>7.5636392725028451E-2</v>
      </c>
      <c r="AB401" s="15">
        <f t="shared" si="677"/>
        <v>44391</v>
      </c>
      <c r="AC401" s="16">
        <f t="shared" si="678"/>
        <v>7.8831099490377738</v>
      </c>
      <c r="AD401" s="16">
        <f t="shared" si="679"/>
        <v>8.6456622005757424</v>
      </c>
      <c r="AE401" s="16">
        <f t="shared" si="680"/>
        <v>7.7529843222711756</v>
      </c>
      <c r="AF401" s="16">
        <f t="shared" si="681"/>
        <v>5.3986357442746451</v>
      </c>
      <c r="AG401" s="16">
        <f t="shared" si="682"/>
        <v>6.9263033063919606</v>
      </c>
      <c r="AH401" s="16">
        <f t="shared" si="683"/>
        <v>4.8477545458792726</v>
      </c>
      <c r="AJ401" s="15">
        <f t="shared" si="693"/>
        <v>44400</v>
      </c>
      <c r="AK401" s="16">
        <f t="shared" ref="AK401" si="720">Y410</f>
        <v>0.33333333333333331</v>
      </c>
      <c r="AL401" s="16">
        <f t="shared" si="695"/>
        <v>4.496041869776686E-2</v>
      </c>
      <c r="AM401" s="16">
        <f t="shared" si="696"/>
        <v>7.4139285840300602</v>
      </c>
      <c r="AO401" s="15">
        <f t="shared" si="697"/>
        <v>44400</v>
      </c>
      <c r="AP401" s="16">
        <f t="shared" si="698"/>
        <v>0.45373134328358217</v>
      </c>
      <c r="AQ401" s="16">
        <f t="shared" si="699"/>
        <v>4.496041869776686E-2</v>
      </c>
      <c r="AR401" s="16">
        <f t="shared" si="700"/>
        <v>10.091795326321517</v>
      </c>
      <c r="AT401" s="15">
        <f t="shared" si="701"/>
        <v>44400</v>
      </c>
      <c r="AU401" s="16">
        <f t="shared" si="702"/>
        <v>0.61124999999999996</v>
      </c>
      <c r="AV401" s="16">
        <f t="shared" si="703"/>
        <v>4.496041869776686E-2</v>
      </c>
      <c r="AW401" s="16">
        <f t="shared" si="704"/>
        <v>13.595291540965123</v>
      </c>
      <c r="AY401" s="15">
        <f t="shared" si="705"/>
        <v>44400</v>
      </c>
      <c r="AZ401" s="16">
        <f t="shared" si="706"/>
        <v>0.7256544502617801</v>
      </c>
      <c r="BA401" s="16">
        <f t="shared" si="707"/>
        <v>4.496041869776686E-2</v>
      </c>
      <c r="BB401" s="16">
        <f t="shared" si="708"/>
        <v>16.139850812773293</v>
      </c>
      <c r="BD401" s="15">
        <f t="shared" si="709"/>
        <v>44400</v>
      </c>
      <c r="BE401" s="16">
        <f t="shared" si="710"/>
        <v>0.44444444444444448</v>
      </c>
      <c r="BF401" s="16">
        <f t="shared" si="711"/>
        <v>4.496041869776686E-2</v>
      </c>
      <c r="BG401" s="16">
        <f t="shared" si="712"/>
        <v>9.8852381120400814</v>
      </c>
      <c r="BI401" s="15">
        <f t="shared" si="713"/>
        <v>44400</v>
      </c>
      <c r="BJ401" s="16">
        <f t="shared" si="714"/>
        <v>0.69708737864077674</v>
      </c>
      <c r="BK401" s="16">
        <f t="shared" si="715"/>
        <v>4.496041869776686E-2</v>
      </c>
      <c r="BL401" s="16">
        <f t="shared" si="716"/>
        <v>15.504468126214322</v>
      </c>
    </row>
    <row r="402" spans="1:64" x14ac:dyDescent="0.25">
      <c r="A402" s="10">
        <v>44392</v>
      </c>
      <c r="B402" s="11">
        <v>24</v>
      </c>
      <c r="C402" s="11">
        <v>72</v>
      </c>
      <c r="D402" s="11">
        <v>29</v>
      </c>
      <c r="E402" s="11">
        <v>-51</v>
      </c>
      <c r="F402" s="11">
        <v>-19</v>
      </c>
      <c r="G402" s="11">
        <v>8</v>
      </c>
      <c r="H402" s="39">
        <v>6.4634084875155803E-2</v>
      </c>
      <c r="J402" s="15">
        <f t="shared" si="661"/>
        <v>44392</v>
      </c>
      <c r="K402" s="16">
        <f t="shared" si="662"/>
        <v>0.68125000000000002</v>
      </c>
      <c r="L402" s="16">
        <f t="shared" si="663"/>
        <v>0.78534031413612571</v>
      </c>
      <c r="M402" s="16">
        <f t="shared" si="664"/>
        <v>0.67961165048543692</v>
      </c>
      <c r="N402" s="16">
        <f t="shared" si="665"/>
        <v>0.44444444444444442</v>
      </c>
      <c r="O402" s="16">
        <f t="shared" si="666"/>
        <v>0.55223880597014929</v>
      </c>
      <c r="P402" s="16">
        <f t="shared" si="667"/>
        <v>0.33333333333333331</v>
      </c>
      <c r="Q402" s="16">
        <f t="shared" si="668"/>
        <v>8.8056153158634048E-2</v>
      </c>
      <c r="R402" s="19">
        <v>391</v>
      </c>
      <c r="S402" s="15">
        <f t="shared" si="669"/>
        <v>44392</v>
      </c>
      <c r="T402" s="16">
        <f t="shared" si="670"/>
        <v>0.59375000000000011</v>
      </c>
      <c r="U402" s="16">
        <f t="shared" si="671"/>
        <v>0.65340314136125666</v>
      </c>
      <c r="V402" s="16">
        <f t="shared" si="672"/>
        <v>0.59320388349514552</v>
      </c>
      <c r="W402" s="16">
        <f t="shared" si="673"/>
        <v>0.40416666666666667</v>
      </c>
      <c r="X402" s="16">
        <f t="shared" si="674"/>
        <v>0.5238805970149254</v>
      </c>
      <c r="Y402" s="16">
        <f t="shared" si="675"/>
        <v>0.36666666666666664</v>
      </c>
      <c r="Z402" s="16">
        <f t="shared" si="676"/>
        <v>7.6137417892756146E-2</v>
      </c>
      <c r="AB402" s="15">
        <f t="shared" si="677"/>
        <v>44392</v>
      </c>
      <c r="AC402" s="16">
        <f t="shared" si="678"/>
        <v>7.7983994786417705</v>
      </c>
      <c r="AD402" s="16">
        <f t="shared" si="679"/>
        <v>8.5818925758897144</v>
      </c>
      <c r="AE402" s="16">
        <f t="shared" si="680"/>
        <v>7.7912267044662151</v>
      </c>
      <c r="AF402" s="16">
        <f t="shared" si="681"/>
        <v>5.3083842065140461</v>
      </c>
      <c r="AG402" s="16">
        <f t="shared" si="682"/>
        <v>6.8807245046429184</v>
      </c>
      <c r="AH402" s="16">
        <f t="shared" si="683"/>
        <v>4.8158537131261445</v>
      </c>
      <c r="AJ402" s="15">
        <f t="shared" si="693"/>
        <v>44401</v>
      </c>
      <c r="AK402" s="16">
        <f t="shared" ref="AK402" si="721">Y411</f>
        <v>0.32222222222222219</v>
      </c>
      <c r="AL402" s="16">
        <f t="shared" si="695"/>
        <v>4.5785448445695716E-2</v>
      </c>
      <c r="AM402" s="16">
        <f t="shared" si="696"/>
        <v>7.0376556998103235</v>
      </c>
      <c r="AO402" s="15">
        <f t="shared" si="697"/>
        <v>44401</v>
      </c>
      <c r="AP402" s="16">
        <f t="shared" si="698"/>
        <v>0.47014925373134336</v>
      </c>
      <c r="AQ402" s="16">
        <f t="shared" si="699"/>
        <v>4.5785448445695716E-2</v>
      </c>
      <c r="AR402" s="16">
        <f t="shared" si="700"/>
        <v>10.26853006122608</v>
      </c>
      <c r="AT402" s="15">
        <f t="shared" si="701"/>
        <v>44401</v>
      </c>
      <c r="AU402" s="16">
        <f t="shared" si="702"/>
        <v>0.604375</v>
      </c>
      <c r="AV402" s="16">
        <f t="shared" si="703"/>
        <v>4.5785448445695716E-2</v>
      </c>
      <c r="AW402" s="16">
        <f t="shared" si="704"/>
        <v>13.20015464557096</v>
      </c>
      <c r="AY402" s="15">
        <f t="shared" si="705"/>
        <v>44401</v>
      </c>
      <c r="AZ402" s="16">
        <f t="shared" si="706"/>
        <v>0.71623036649214666</v>
      </c>
      <c r="BA402" s="16">
        <f t="shared" si="707"/>
        <v>4.5785448445695716E-2</v>
      </c>
      <c r="BB402" s="16">
        <f t="shared" si="708"/>
        <v>15.643187755202153</v>
      </c>
      <c r="BD402" s="15">
        <f t="shared" si="709"/>
        <v>44401</v>
      </c>
      <c r="BE402" s="16">
        <f t="shared" si="710"/>
        <v>0.45277777777777778</v>
      </c>
      <c r="BF402" s="16">
        <f t="shared" si="711"/>
        <v>4.5785448445695716E-2</v>
      </c>
      <c r="BG402" s="16">
        <f t="shared" si="712"/>
        <v>9.8891196471472664</v>
      </c>
      <c r="BI402" s="15">
        <f t="shared" si="713"/>
        <v>44401</v>
      </c>
      <c r="BJ402" s="16">
        <f t="shared" si="714"/>
        <v>0.71165048543689313</v>
      </c>
      <c r="BK402" s="16">
        <f t="shared" si="715"/>
        <v>4.5785448445695716E-2</v>
      </c>
      <c r="BL402" s="16">
        <f t="shared" si="716"/>
        <v>15.543158571024007</v>
      </c>
    </row>
    <row r="403" spans="1:64" x14ac:dyDescent="0.25">
      <c r="A403" s="10">
        <v>44393</v>
      </c>
      <c r="B403" s="11">
        <v>13</v>
      </c>
      <c r="C403" s="11">
        <v>61</v>
      </c>
      <c r="D403" s="11">
        <v>26</v>
      </c>
      <c r="E403" s="11">
        <v>-53</v>
      </c>
      <c r="F403" s="11">
        <v>-15</v>
      </c>
      <c r="G403" s="11">
        <v>10</v>
      </c>
      <c r="H403" s="39">
        <v>6.4634084875155803E-2</v>
      </c>
      <c r="J403" s="15">
        <f t="shared" si="661"/>
        <v>44393</v>
      </c>
      <c r="K403" s="16">
        <f t="shared" si="662"/>
        <v>0.61250000000000004</v>
      </c>
      <c r="L403" s="16">
        <f t="shared" si="663"/>
        <v>0.72774869109947649</v>
      </c>
      <c r="M403" s="16">
        <f t="shared" si="664"/>
        <v>0.65048543689320393</v>
      </c>
      <c r="N403" s="16">
        <f t="shared" si="665"/>
        <v>0.41666666666666669</v>
      </c>
      <c r="O403" s="16">
        <f t="shared" si="666"/>
        <v>0.61194029850746268</v>
      </c>
      <c r="P403" s="16">
        <f t="shared" si="667"/>
        <v>0.40740740740740738</v>
      </c>
      <c r="Q403" s="16">
        <f t="shared" si="668"/>
        <v>8.8056153158634048E-2</v>
      </c>
      <c r="R403" s="19">
        <v>392</v>
      </c>
      <c r="S403" s="15">
        <f t="shared" si="669"/>
        <v>44393</v>
      </c>
      <c r="T403" s="16">
        <f t="shared" si="670"/>
        <v>0.59812500000000002</v>
      </c>
      <c r="U403" s="16">
        <f t="shared" si="671"/>
        <v>0.66544502617801049</v>
      </c>
      <c r="V403" s="16">
        <f t="shared" si="672"/>
        <v>0.60388349514563111</v>
      </c>
      <c r="W403" s="16">
        <f t="shared" si="673"/>
        <v>0.41111111111111115</v>
      </c>
      <c r="X403" s="16">
        <f t="shared" si="674"/>
        <v>0.53432835820895519</v>
      </c>
      <c r="Y403" s="16">
        <f t="shared" si="675"/>
        <v>0.37037037037037041</v>
      </c>
      <c r="Z403" s="16">
        <f t="shared" si="676"/>
        <v>7.9565030261997211E-2</v>
      </c>
      <c r="AB403" s="15">
        <f t="shared" si="677"/>
        <v>44393</v>
      </c>
      <c r="AC403" s="16">
        <f t="shared" si="678"/>
        <v>7.5174357130318787</v>
      </c>
      <c r="AD403" s="16">
        <f t="shared" si="679"/>
        <v>8.3635363926436934</v>
      </c>
      <c r="AE403" s="16">
        <f t="shared" si="680"/>
        <v>7.5898104124025583</v>
      </c>
      <c r="AF403" s="16">
        <f t="shared" si="681"/>
        <v>5.1669824011550824</v>
      </c>
      <c r="AG403" s="16">
        <f t="shared" si="682"/>
        <v>6.7156181107388759</v>
      </c>
      <c r="AH403" s="16">
        <f t="shared" si="683"/>
        <v>4.654939100139714</v>
      </c>
      <c r="AJ403" s="15">
        <f t="shared" si="693"/>
        <v>44402</v>
      </c>
      <c r="AK403" s="16">
        <f t="shared" ref="AK403" si="722">Y412</f>
        <v>0.33703703703703697</v>
      </c>
      <c r="AL403" s="16">
        <f t="shared" si="695"/>
        <v>4.2109923760256386E-2</v>
      </c>
      <c r="AM403" s="16">
        <f t="shared" si="696"/>
        <v>8.0037437007932724</v>
      </c>
      <c r="AO403" s="15">
        <f t="shared" si="697"/>
        <v>44402</v>
      </c>
      <c r="AP403" s="16">
        <f t="shared" si="698"/>
        <v>0.43731343283582103</v>
      </c>
      <c r="AQ403" s="16">
        <f t="shared" si="699"/>
        <v>4.2109923760256386E-2</v>
      </c>
      <c r="AR403" s="16">
        <f t="shared" si="700"/>
        <v>10.385044516479516</v>
      </c>
      <c r="AT403" s="15">
        <f t="shared" si="701"/>
        <v>44402</v>
      </c>
      <c r="AU403" s="16">
        <f t="shared" si="702"/>
        <v>0.5625</v>
      </c>
      <c r="AV403" s="16">
        <f t="shared" si="703"/>
        <v>4.2109923760256386E-2</v>
      </c>
      <c r="AW403" s="16">
        <f t="shared" si="704"/>
        <v>13.357896423714049</v>
      </c>
      <c r="AY403" s="15">
        <f t="shared" si="705"/>
        <v>44402</v>
      </c>
      <c r="AZ403" s="16">
        <f t="shared" si="706"/>
        <v>0.66910994764397913</v>
      </c>
      <c r="BA403" s="16">
        <f t="shared" si="707"/>
        <v>4.2109923760256386E-2</v>
      </c>
      <c r="BB403" s="16">
        <f t="shared" si="708"/>
        <v>15.889602447475561</v>
      </c>
      <c r="BD403" s="15">
        <f t="shared" si="709"/>
        <v>44402</v>
      </c>
      <c r="BE403" s="16">
        <f t="shared" si="710"/>
        <v>0.4458333333333333</v>
      </c>
      <c r="BF403" s="16">
        <f t="shared" si="711"/>
        <v>4.2109923760256386E-2</v>
      </c>
      <c r="BG403" s="16">
        <f t="shared" si="712"/>
        <v>10.587369758054837</v>
      </c>
      <c r="BI403" s="15">
        <f t="shared" si="713"/>
        <v>44402</v>
      </c>
      <c r="BJ403" s="16">
        <f t="shared" si="714"/>
        <v>0.69902912621359226</v>
      </c>
      <c r="BK403" s="16">
        <f t="shared" si="715"/>
        <v>4.2109923760256386E-2</v>
      </c>
      <c r="BL403" s="16">
        <f t="shared" si="716"/>
        <v>16.600104293547556</v>
      </c>
    </row>
    <row r="404" spans="1:64" x14ac:dyDescent="0.25">
      <c r="A404" s="10">
        <v>44394</v>
      </c>
      <c r="B404" s="11">
        <v>11</v>
      </c>
      <c r="C404" s="11">
        <v>67</v>
      </c>
      <c r="D404" s="11">
        <v>31</v>
      </c>
      <c r="E404" s="11">
        <v>-49</v>
      </c>
      <c r="F404" s="11">
        <v>-11</v>
      </c>
      <c r="G404" s="11">
        <v>5</v>
      </c>
      <c r="H404" s="39">
        <v>4.4256034463129701E-2</v>
      </c>
      <c r="J404" s="15">
        <f t="shared" si="661"/>
        <v>44394</v>
      </c>
      <c r="K404" s="16">
        <f t="shared" si="662"/>
        <v>0.6</v>
      </c>
      <c r="L404" s="16">
        <f t="shared" si="663"/>
        <v>0.75916230366492143</v>
      </c>
      <c r="M404" s="16">
        <f t="shared" si="664"/>
        <v>0.69902912621359226</v>
      </c>
      <c r="N404" s="16">
        <f t="shared" si="665"/>
        <v>0.47222222222222221</v>
      </c>
      <c r="O404" s="16">
        <f t="shared" si="666"/>
        <v>0.67164179104477617</v>
      </c>
      <c r="P404" s="16">
        <f t="shared" si="667"/>
        <v>0.22222222222222221</v>
      </c>
      <c r="Q404" s="16">
        <f t="shared" si="668"/>
        <v>6.029351473617104E-2</v>
      </c>
      <c r="R404" s="19">
        <v>393</v>
      </c>
      <c r="S404" s="15">
        <f t="shared" si="669"/>
        <v>44394</v>
      </c>
      <c r="T404" s="16">
        <f t="shared" si="670"/>
        <v>0.59250000000000003</v>
      </c>
      <c r="U404" s="16">
        <f t="shared" si="671"/>
        <v>0.67329842931937178</v>
      </c>
      <c r="V404" s="16">
        <f t="shared" si="672"/>
        <v>0.62038834951456301</v>
      </c>
      <c r="W404" s="16">
        <f t="shared" si="673"/>
        <v>0.41805555555555551</v>
      </c>
      <c r="X404" s="16">
        <f t="shared" si="674"/>
        <v>0.55223880597014929</v>
      </c>
      <c r="Y404" s="16">
        <f t="shared" si="675"/>
        <v>0.35925925925925928</v>
      </c>
      <c r="Z404" s="16">
        <f t="shared" si="676"/>
        <v>6.9985259415147216E-2</v>
      </c>
      <c r="AB404" s="15">
        <f t="shared" si="677"/>
        <v>44394</v>
      </c>
      <c r="AC404" s="16">
        <f t="shared" si="678"/>
        <v>8.4660684971578846</v>
      </c>
      <c r="AD404" s="16">
        <f t="shared" si="679"/>
        <v>9.6205748888550495</v>
      </c>
      <c r="AE404" s="16">
        <f t="shared" si="680"/>
        <v>8.8645574039308297</v>
      </c>
      <c r="AF404" s="16">
        <f t="shared" si="681"/>
        <v>5.9734801163725333</v>
      </c>
      <c r="AG404" s="16">
        <f t="shared" si="682"/>
        <v>7.8907874398851741</v>
      </c>
      <c r="AH404" s="16">
        <f t="shared" si="683"/>
        <v>5.1333561132946697</v>
      </c>
      <c r="AJ404" s="15">
        <f t="shared" si="693"/>
        <v>44403</v>
      </c>
      <c r="AK404" s="16">
        <f t="shared" ref="AK404" si="723">Y413</f>
        <v>0.32222222222222219</v>
      </c>
      <c r="AL404" s="16">
        <f t="shared" si="695"/>
        <v>3.4006299172328898E-2</v>
      </c>
      <c r="AM404" s="16">
        <f t="shared" si="696"/>
        <v>9.4753686835883659</v>
      </c>
      <c r="AO404" s="15">
        <f t="shared" si="697"/>
        <v>44403</v>
      </c>
      <c r="AP404" s="16">
        <f t="shared" si="698"/>
        <v>0.42985074626865671</v>
      </c>
      <c r="AQ404" s="16">
        <f t="shared" si="699"/>
        <v>3.4006299172328898E-2</v>
      </c>
      <c r="AR404" s="16">
        <f t="shared" si="700"/>
        <v>12.640327137344851</v>
      </c>
      <c r="AT404" s="15">
        <f t="shared" si="701"/>
        <v>44403</v>
      </c>
      <c r="AU404" s="16">
        <f t="shared" si="702"/>
        <v>0.57125000000000004</v>
      </c>
      <c r="AV404" s="16">
        <f t="shared" si="703"/>
        <v>3.4006299172328898E-2</v>
      </c>
      <c r="AW404" s="16">
        <f t="shared" si="704"/>
        <v>16.798358360171964</v>
      </c>
      <c r="AY404" s="15">
        <f t="shared" si="705"/>
        <v>44403</v>
      </c>
      <c r="AZ404" s="16">
        <f t="shared" si="706"/>
        <v>0.67277486910994777</v>
      </c>
      <c r="BA404" s="16">
        <f t="shared" si="707"/>
        <v>3.4006299172328898E-2</v>
      </c>
      <c r="BB404" s="16">
        <f t="shared" si="708"/>
        <v>19.783830804423086</v>
      </c>
      <c r="BD404" s="15">
        <f t="shared" si="709"/>
        <v>44403</v>
      </c>
      <c r="BE404" s="16">
        <f t="shared" si="710"/>
        <v>0.45555555555555555</v>
      </c>
      <c r="BF404" s="16">
        <f t="shared" si="711"/>
        <v>3.4006299172328898E-2</v>
      </c>
      <c r="BG404" s="16">
        <f t="shared" si="712"/>
        <v>13.396210897487</v>
      </c>
      <c r="BI404" s="15">
        <f t="shared" si="713"/>
        <v>44403</v>
      </c>
      <c r="BJ404" s="16">
        <f t="shared" si="714"/>
        <v>0.69611650485436893</v>
      </c>
      <c r="BK404" s="16">
        <f t="shared" si="715"/>
        <v>3.4006299172328898E-2</v>
      </c>
      <c r="BL404" s="16">
        <f t="shared" si="716"/>
        <v>20.470222335184374</v>
      </c>
    </row>
    <row r="405" spans="1:64" x14ac:dyDescent="0.25">
      <c r="A405" s="10">
        <v>44395</v>
      </c>
      <c r="B405" s="11">
        <v>-44</v>
      </c>
      <c r="C405" s="11">
        <v>-11</v>
      </c>
      <c r="D405" s="11">
        <v>22</v>
      </c>
      <c r="E405" s="11">
        <v>-59</v>
      </c>
      <c r="F405" s="11">
        <v>-41</v>
      </c>
      <c r="G405" s="11">
        <v>14</v>
      </c>
      <c r="H405" s="39">
        <v>1.21163472624095E-2</v>
      </c>
      <c r="J405" s="15">
        <f t="shared" si="661"/>
        <v>44395</v>
      </c>
      <c r="K405" s="16">
        <f t="shared" si="662"/>
        <v>0.25624999999999998</v>
      </c>
      <c r="L405" s="16">
        <f t="shared" si="663"/>
        <v>0.35078534031413611</v>
      </c>
      <c r="M405" s="16">
        <f t="shared" si="664"/>
        <v>0.61165048543689315</v>
      </c>
      <c r="N405" s="16">
        <f t="shared" si="665"/>
        <v>0.33333333333333331</v>
      </c>
      <c r="O405" s="16">
        <f t="shared" si="666"/>
        <v>0.22388059701492538</v>
      </c>
      <c r="P405" s="16">
        <f t="shared" si="667"/>
        <v>0.55555555555555558</v>
      </c>
      <c r="Q405" s="16">
        <f t="shared" si="668"/>
        <v>1.6507063298300553E-2</v>
      </c>
      <c r="R405" s="19">
        <v>394</v>
      </c>
      <c r="S405" s="15">
        <f t="shared" si="669"/>
        <v>44395</v>
      </c>
      <c r="T405" s="16">
        <f t="shared" si="670"/>
        <v>0.54937499999999995</v>
      </c>
      <c r="U405" s="16">
        <f t="shared" si="671"/>
        <v>0.63350785340314131</v>
      </c>
      <c r="V405" s="16">
        <f t="shared" si="672"/>
        <v>0.6194174757281552</v>
      </c>
      <c r="W405" s="16">
        <f t="shared" si="673"/>
        <v>0.40972222222222221</v>
      </c>
      <c r="X405" s="16">
        <f t="shared" si="674"/>
        <v>0.5194029850746269</v>
      </c>
      <c r="Y405" s="16">
        <f t="shared" si="675"/>
        <v>0.38148148148148148</v>
      </c>
      <c r="Z405" s="16">
        <f t="shared" si="676"/>
        <v>6.7060459949066814E-2</v>
      </c>
      <c r="AB405" s="15">
        <f t="shared" si="677"/>
        <v>44395</v>
      </c>
      <c r="AC405" s="16">
        <f t="shared" si="678"/>
        <v>8.1922342974870226</v>
      </c>
      <c r="AD405" s="16">
        <f t="shared" si="679"/>
        <v>9.4468164084215616</v>
      </c>
      <c r="AE405" s="16">
        <f t="shared" si="680"/>
        <v>9.2367018687108597</v>
      </c>
      <c r="AF405" s="16">
        <f t="shared" si="681"/>
        <v>6.1097436929810938</v>
      </c>
      <c r="AG405" s="16">
        <f t="shared" si="682"/>
        <v>7.7452941042921477</v>
      </c>
      <c r="AH405" s="16">
        <f t="shared" si="683"/>
        <v>5.6886201164027357</v>
      </c>
      <c r="AJ405" s="15">
        <f t="shared" si="693"/>
        <v>44404</v>
      </c>
      <c r="AK405" s="16">
        <f t="shared" ref="AK405" si="724">Y414</f>
        <v>0.32962962962962961</v>
      </c>
      <c r="AL405" s="16">
        <f t="shared" si="695"/>
        <v>3.1651329936360474E-2</v>
      </c>
      <c r="AM405" s="16">
        <f t="shared" si="696"/>
        <v>10.414400604726472</v>
      </c>
      <c r="AO405" s="15">
        <f t="shared" si="697"/>
        <v>44404</v>
      </c>
      <c r="AP405" s="16">
        <f t="shared" si="698"/>
        <v>0.41791044776119401</v>
      </c>
      <c r="AQ405" s="16">
        <f t="shared" si="699"/>
        <v>3.1651329936360474E-2</v>
      </c>
      <c r="AR405" s="16">
        <f t="shared" si="700"/>
        <v>13.203566756956587</v>
      </c>
      <c r="AT405" s="15">
        <f t="shared" si="701"/>
        <v>44404</v>
      </c>
      <c r="AU405" s="16">
        <f t="shared" si="702"/>
        <v>0.57687500000000003</v>
      </c>
      <c r="AV405" s="16">
        <f t="shared" si="703"/>
        <v>3.1651329936360474E-2</v>
      </c>
      <c r="AW405" s="16">
        <f t="shared" si="704"/>
        <v>18.225932406628402</v>
      </c>
      <c r="AY405" s="15">
        <f t="shared" si="705"/>
        <v>44404</v>
      </c>
      <c r="AZ405" s="16">
        <f t="shared" si="706"/>
        <v>0.66544502617801049</v>
      </c>
      <c r="BA405" s="16">
        <f t="shared" si="707"/>
        <v>3.1651329936360474E-2</v>
      </c>
      <c r="BB405" s="16">
        <f t="shared" si="708"/>
        <v>21.024235869898135</v>
      </c>
      <c r="BD405" s="15">
        <f t="shared" si="709"/>
        <v>44404</v>
      </c>
      <c r="BE405" s="16">
        <f t="shared" si="710"/>
        <v>0.45555555555555555</v>
      </c>
      <c r="BF405" s="16">
        <f t="shared" si="711"/>
        <v>3.1651329936360474E-2</v>
      </c>
      <c r="BG405" s="16">
        <f t="shared" si="712"/>
        <v>14.392935667206249</v>
      </c>
      <c r="BI405" s="15">
        <f t="shared" si="713"/>
        <v>44404</v>
      </c>
      <c r="BJ405" s="16">
        <f t="shared" si="714"/>
        <v>0.68737864077669908</v>
      </c>
      <c r="BK405" s="16">
        <f t="shared" si="715"/>
        <v>3.1651329936360474E-2</v>
      </c>
      <c r="BL405" s="16">
        <f t="shared" si="716"/>
        <v>21.717211951560081</v>
      </c>
    </row>
    <row r="406" spans="1:64" x14ac:dyDescent="0.25">
      <c r="A406" s="10">
        <v>44396</v>
      </c>
      <c r="B406" s="11">
        <v>28</v>
      </c>
      <c r="C406" s="11">
        <v>103</v>
      </c>
      <c r="D406" s="11">
        <v>31</v>
      </c>
      <c r="E406" s="11">
        <v>-46</v>
      </c>
      <c r="F406" s="11">
        <v>-29</v>
      </c>
      <c r="G406" s="11">
        <v>9</v>
      </c>
      <c r="H406" s="39">
        <v>1.12175836248298E-2</v>
      </c>
      <c r="J406" s="15">
        <f t="shared" si="661"/>
        <v>44396</v>
      </c>
      <c r="K406" s="16">
        <f t="shared" si="662"/>
        <v>0.70625000000000004</v>
      </c>
      <c r="L406" s="16">
        <f t="shared" si="663"/>
        <v>0.94764397905759157</v>
      </c>
      <c r="M406" s="16">
        <f t="shared" si="664"/>
        <v>0.69902912621359226</v>
      </c>
      <c r="N406" s="16">
        <f t="shared" si="665"/>
        <v>0.51388888888888884</v>
      </c>
      <c r="O406" s="16">
        <f t="shared" si="666"/>
        <v>0.40298507462686567</v>
      </c>
      <c r="P406" s="16">
        <f t="shared" si="667"/>
        <v>0.37037037037037035</v>
      </c>
      <c r="Q406" s="16">
        <f t="shared" si="668"/>
        <v>1.5282606130275427E-2</v>
      </c>
      <c r="R406" s="19">
        <v>395</v>
      </c>
      <c r="S406" s="15">
        <f t="shared" si="669"/>
        <v>44396</v>
      </c>
      <c r="T406" s="16">
        <f t="shared" si="670"/>
        <v>0.5618749999999999</v>
      </c>
      <c r="U406" s="16">
        <f t="shared" si="671"/>
        <v>0.66230366492146597</v>
      </c>
      <c r="V406" s="16">
        <f t="shared" si="672"/>
        <v>0.6320388349514563</v>
      </c>
      <c r="W406" s="16">
        <f t="shared" si="673"/>
        <v>0.42638888888888893</v>
      </c>
      <c r="X406" s="16">
        <f t="shared" si="674"/>
        <v>0.50000000000000011</v>
      </c>
      <c r="Y406" s="16">
        <f t="shared" si="675"/>
        <v>0.37407407407407406</v>
      </c>
      <c r="Z406" s="16">
        <f t="shared" si="676"/>
        <v>6.124881947921499E-2</v>
      </c>
      <c r="AB406" s="15">
        <f t="shared" si="677"/>
        <v>44396</v>
      </c>
      <c r="AC406" s="16">
        <f t="shared" si="678"/>
        <v>9.1736461988573392</v>
      </c>
      <c r="AD406" s="16">
        <f t="shared" si="679"/>
        <v>10.81332947398637</v>
      </c>
      <c r="AE406" s="16">
        <f t="shared" si="680"/>
        <v>10.319200277254993</v>
      </c>
      <c r="AF406" s="16">
        <f t="shared" si="681"/>
        <v>6.961585423431476</v>
      </c>
      <c r="AG406" s="16">
        <f t="shared" si="682"/>
        <v>8.1634226463691579</v>
      </c>
      <c r="AH406" s="16">
        <f t="shared" si="683"/>
        <v>6.1074495354317397</v>
      </c>
      <c r="AJ406" s="15">
        <f t="shared" si="693"/>
        <v>44405</v>
      </c>
      <c r="AK406" s="16">
        <f t="shared" ref="AK406" si="725">Y415</f>
        <v>0.30740740740740741</v>
      </c>
      <c r="AL406" s="16">
        <f t="shared" si="695"/>
        <v>3.1897333714634289E-2</v>
      </c>
      <c r="AM406" s="16">
        <f t="shared" si="696"/>
        <v>9.6374013626841446</v>
      </c>
      <c r="AO406" s="15">
        <f t="shared" si="697"/>
        <v>44405</v>
      </c>
      <c r="AP406" s="16">
        <f t="shared" si="698"/>
        <v>0.44776119402985071</v>
      </c>
      <c r="AQ406" s="16">
        <f t="shared" si="699"/>
        <v>3.1897333714634289E-2</v>
      </c>
      <c r="AR406" s="16">
        <f t="shared" si="700"/>
        <v>14.037574363916843</v>
      </c>
      <c r="AT406" s="15">
        <f t="shared" si="701"/>
        <v>44405</v>
      </c>
      <c r="AU406" s="16">
        <f t="shared" si="702"/>
        <v>0.61687500000000006</v>
      </c>
      <c r="AV406" s="16">
        <f t="shared" si="703"/>
        <v>3.1897333714634289E-2</v>
      </c>
      <c r="AW406" s="16">
        <f t="shared" si="704"/>
        <v>19.339390731488688</v>
      </c>
      <c r="AY406" s="15">
        <f t="shared" si="705"/>
        <v>44405</v>
      </c>
      <c r="AZ406" s="16">
        <f t="shared" si="706"/>
        <v>0.70209424083769645</v>
      </c>
      <c r="BA406" s="16">
        <f t="shared" si="707"/>
        <v>3.1897333714634289E-2</v>
      </c>
      <c r="BB406" s="16">
        <f t="shared" si="708"/>
        <v>22.011063592929091</v>
      </c>
      <c r="BD406" s="15">
        <f t="shared" si="709"/>
        <v>44405</v>
      </c>
      <c r="BE406" s="16">
        <f t="shared" si="710"/>
        <v>0.46388888888888891</v>
      </c>
      <c r="BF406" s="16">
        <f t="shared" si="711"/>
        <v>3.1897333714634289E-2</v>
      </c>
      <c r="BG406" s="16">
        <f t="shared" si="712"/>
        <v>14.543186996098665</v>
      </c>
      <c r="BI406" s="15">
        <f t="shared" si="713"/>
        <v>44405</v>
      </c>
      <c r="BJ406" s="16">
        <f t="shared" si="714"/>
        <v>0.68640776699029127</v>
      </c>
      <c r="BK406" s="16">
        <f t="shared" si="715"/>
        <v>3.1897333714634289E-2</v>
      </c>
      <c r="BL406" s="16">
        <f t="shared" si="716"/>
        <v>21.519283496581782</v>
      </c>
    </row>
    <row r="407" spans="1:64" x14ac:dyDescent="0.25">
      <c r="A407" s="10">
        <v>44397</v>
      </c>
      <c r="B407" s="11">
        <v>6</v>
      </c>
      <c r="C407" s="11">
        <v>58</v>
      </c>
      <c r="D407" s="11">
        <v>60</v>
      </c>
      <c r="E407" s="11">
        <v>-50</v>
      </c>
      <c r="F407" s="11">
        <v>-56</v>
      </c>
      <c r="G407" s="11">
        <v>5</v>
      </c>
      <c r="H407" s="39">
        <v>3.7911753500887699E-2</v>
      </c>
      <c r="J407" s="15">
        <f t="shared" si="661"/>
        <v>44397</v>
      </c>
      <c r="K407" s="16">
        <f t="shared" si="662"/>
        <v>0.56874999999999998</v>
      </c>
      <c r="L407" s="16">
        <f t="shared" si="663"/>
        <v>0.7120418848167539</v>
      </c>
      <c r="M407" s="16">
        <f t="shared" si="664"/>
        <v>0.98058252427184467</v>
      </c>
      <c r="N407" s="16">
        <f t="shared" si="665"/>
        <v>0.45833333333333331</v>
      </c>
      <c r="O407" s="16">
        <f t="shared" si="666"/>
        <v>0</v>
      </c>
      <c r="P407" s="16">
        <f t="shared" si="667"/>
        <v>0.22222222222222221</v>
      </c>
      <c r="Q407" s="16">
        <f t="shared" si="668"/>
        <v>5.1650196320328128E-2</v>
      </c>
      <c r="R407" s="19">
        <v>396</v>
      </c>
      <c r="S407" s="15">
        <f t="shared" si="669"/>
        <v>44397</v>
      </c>
      <c r="T407" s="16">
        <f t="shared" si="670"/>
        <v>0.55812499999999987</v>
      </c>
      <c r="U407" s="16">
        <f t="shared" si="671"/>
        <v>0.66858638743455501</v>
      </c>
      <c r="V407" s="16">
        <f t="shared" si="672"/>
        <v>0.66116504854368929</v>
      </c>
      <c r="W407" s="16">
        <f t="shared" si="673"/>
        <v>0.4291666666666667</v>
      </c>
      <c r="X407" s="16">
        <f t="shared" si="674"/>
        <v>0.43283582089552242</v>
      </c>
      <c r="Y407" s="16">
        <f t="shared" si="675"/>
        <v>0.37037037037037035</v>
      </c>
      <c r="Z407" s="16">
        <f t="shared" si="676"/>
        <v>6.2982096353703138E-2</v>
      </c>
      <c r="AB407" s="15">
        <f t="shared" si="677"/>
        <v>44397</v>
      </c>
      <c r="AC407" s="16">
        <f t="shared" si="678"/>
        <v>8.8616453295807762</v>
      </c>
      <c r="AD407" s="16">
        <f t="shared" si="679"/>
        <v>10.61549910437753</v>
      </c>
      <c r="AE407" s="16">
        <f t="shared" si="680"/>
        <v>10.497666588146442</v>
      </c>
      <c r="AF407" s="16">
        <f t="shared" si="681"/>
        <v>6.8141057778784644</v>
      </c>
      <c r="AG407" s="16">
        <f t="shared" si="682"/>
        <v>6.8723628769792944</v>
      </c>
      <c r="AH407" s="16">
        <f t="shared" si="683"/>
        <v>5.8805659356016946</v>
      </c>
      <c r="AJ407" s="15">
        <f t="shared" si="693"/>
        <v>44406</v>
      </c>
      <c r="AK407" s="16">
        <f t="shared" ref="AK407" si="726">Y416</f>
        <v>0.3</v>
      </c>
      <c r="AL407" s="16">
        <f t="shared" si="695"/>
        <v>3.3031028469998711E-2</v>
      </c>
      <c r="AM407" s="16">
        <f t="shared" si="696"/>
        <v>9.0823693325953432</v>
      </c>
      <c r="AO407" s="15">
        <f t="shared" si="697"/>
        <v>44406</v>
      </c>
      <c r="AP407" s="16">
        <f t="shared" si="698"/>
        <v>0.4611940298507462</v>
      </c>
      <c r="AQ407" s="16">
        <f t="shared" si="699"/>
        <v>3.3031028469998711E-2</v>
      </c>
      <c r="AR407" s="16">
        <f t="shared" si="700"/>
        <v>13.96244837697493</v>
      </c>
      <c r="AT407" s="15">
        <f t="shared" si="701"/>
        <v>44406</v>
      </c>
      <c r="AU407" s="16">
        <f t="shared" si="702"/>
        <v>0.61499999999999999</v>
      </c>
      <c r="AV407" s="16">
        <f t="shared" si="703"/>
        <v>3.3031028469998711E-2</v>
      </c>
      <c r="AW407" s="16">
        <f t="shared" si="704"/>
        <v>18.618857131820455</v>
      </c>
      <c r="AY407" s="15">
        <f t="shared" si="705"/>
        <v>44406</v>
      </c>
      <c r="AZ407" s="16">
        <f t="shared" si="706"/>
        <v>0.6848167539267016</v>
      </c>
      <c r="BA407" s="16">
        <f t="shared" si="707"/>
        <v>3.3031028469998711E-2</v>
      </c>
      <c r="BB407" s="16">
        <f t="shared" si="708"/>
        <v>20.732528947704555</v>
      </c>
      <c r="BD407" s="15">
        <f t="shared" si="709"/>
        <v>44406</v>
      </c>
      <c r="BE407" s="16">
        <f t="shared" si="710"/>
        <v>0.45833333333333331</v>
      </c>
      <c r="BF407" s="16">
        <f t="shared" si="711"/>
        <v>3.3031028469998711E-2</v>
      </c>
      <c r="BG407" s="16">
        <f t="shared" si="712"/>
        <v>13.875842035909553</v>
      </c>
      <c r="BI407" s="15">
        <f t="shared" si="713"/>
        <v>44406</v>
      </c>
      <c r="BJ407" s="16">
        <f t="shared" si="714"/>
        <v>0.67961165048543692</v>
      </c>
      <c r="BK407" s="16">
        <f t="shared" si="715"/>
        <v>3.3031028469998711E-2</v>
      </c>
      <c r="BL407" s="16">
        <f t="shared" si="716"/>
        <v>20.574946708144793</v>
      </c>
    </row>
    <row r="408" spans="1:64" x14ac:dyDescent="0.25">
      <c r="A408" s="10">
        <v>44398</v>
      </c>
      <c r="B408" s="11">
        <v>26</v>
      </c>
      <c r="C408" s="11">
        <v>77</v>
      </c>
      <c r="D408" s="11">
        <v>31</v>
      </c>
      <c r="E408" s="11">
        <v>-49</v>
      </c>
      <c r="F408" s="11">
        <v>-25</v>
      </c>
      <c r="G408" s="11">
        <v>6</v>
      </c>
      <c r="H408" s="39">
        <v>2.03799334730826E-2</v>
      </c>
      <c r="J408" s="15">
        <f t="shared" si="661"/>
        <v>44398</v>
      </c>
      <c r="K408" s="16">
        <f t="shared" si="662"/>
        <v>0.69374999999999998</v>
      </c>
      <c r="L408" s="16">
        <f t="shared" si="663"/>
        <v>0.81151832460732987</v>
      </c>
      <c r="M408" s="16">
        <f t="shared" si="664"/>
        <v>0.69902912621359226</v>
      </c>
      <c r="N408" s="16">
        <f t="shared" si="665"/>
        <v>0.47222222222222221</v>
      </c>
      <c r="O408" s="16">
        <f t="shared" si="666"/>
        <v>0.46268656716417911</v>
      </c>
      <c r="P408" s="16">
        <f t="shared" si="667"/>
        <v>0.25925925925925924</v>
      </c>
      <c r="Q408" s="16">
        <f t="shared" si="668"/>
        <v>2.7765203866270544E-2</v>
      </c>
      <c r="R408" s="19">
        <v>397</v>
      </c>
      <c r="S408" s="15">
        <f t="shared" si="669"/>
        <v>44398</v>
      </c>
      <c r="T408" s="16">
        <f t="shared" si="670"/>
        <v>0.60687499999999994</v>
      </c>
      <c r="U408" s="16">
        <f t="shared" si="671"/>
        <v>0.72670157068062824</v>
      </c>
      <c r="V408" s="16">
        <f t="shared" si="672"/>
        <v>0.68252427184466014</v>
      </c>
      <c r="W408" s="16">
        <f t="shared" si="673"/>
        <v>0.44583333333333341</v>
      </c>
      <c r="X408" s="16">
        <f t="shared" si="674"/>
        <v>0.45671641791044781</v>
      </c>
      <c r="Y408" s="16">
        <f t="shared" si="675"/>
        <v>0.33703703703703697</v>
      </c>
      <c r="Z408" s="16">
        <f t="shared" si="676"/>
        <v>5.9428229304788381E-2</v>
      </c>
      <c r="AB408" s="15">
        <f t="shared" si="677"/>
        <v>44398</v>
      </c>
      <c r="AC408" s="16">
        <f t="shared" si="678"/>
        <v>10.211897731085545</v>
      </c>
      <c r="AD408" s="16">
        <f t="shared" si="679"/>
        <v>12.228221826257153</v>
      </c>
      <c r="AE408" s="16">
        <f t="shared" si="680"/>
        <v>11.484849537485148</v>
      </c>
      <c r="AF408" s="16">
        <f t="shared" si="681"/>
        <v>7.5020463935884214</v>
      </c>
      <c r="AG408" s="16">
        <f t="shared" si="682"/>
        <v>7.6851762748658619</v>
      </c>
      <c r="AH408" s="16">
        <f t="shared" si="683"/>
        <v>5.6713289455164784</v>
      </c>
      <c r="AJ408" s="15">
        <f t="shared" si="693"/>
        <v>44407</v>
      </c>
      <c r="AK408" s="16">
        <f t="shared" ref="AK408" si="727">Y417</f>
        <v>0.31851851851851853</v>
      </c>
      <c r="AL408" s="16">
        <f t="shared" si="695"/>
        <v>3.3047737938200455E-2</v>
      </c>
      <c r="AM408" s="16">
        <f t="shared" si="696"/>
        <v>9.6381337540908483</v>
      </c>
      <c r="AO408" s="15">
        <f t="shared" si="697"/>
        <v>44407</v>
      </c>
      <c r="AP408" s="16">
        <f t="shared" si="698"/>
        <v>0.52238805970149249</v>
      </c>
      <c r="AQ408" s="16">
        <f t="shared" si="699"/>
        <v>3.3047737938200455E-2</v>
      </c>
      <c r="AR408" s="16">
        <f t="shared" si="700"/>
        <v>15.807074622727962</v>
      </c>
      <c r="AT408" s="15">
        <f t="shared" si="701"/>
        <v>44407</v>
      </c>
      <c r="AU408" s="16">
        <f t="shared" si="702"/>
        <v>0.61875000000000002</v>
      </c>
      <c r="AV408" s="16">
        <f t="shared" si="703"/>
        <v>3.3047737938200455E-2</v>
      </c>
      <c r="AW408" s="16">
        <f t="shared" si="704"/>
        <v>18.722915352241888</v>
      </c>
      <c r="AY408" s="15">
        <f t="shared" si="705"/>
        <v>44407</v>
      </c>
      <c r="AZ408" s="16">
        <f t="shared" si="706"/>
        <v>0.68429319371727748</v>
      </c>
      <c r="BA408" s="16">
        <f t="shared" si="707"/>
        <v>3.3047737938200455E-2</v>
      </c>
      <c r="BB408" s="16">
        <f t="shared" si="708"/>
        <v>20.706203704377934</v>
      </c>
      <c r="BD408" s="15">
        <f t="shared" si="709"/>
        <v>44407</v>
      </c>
      <c r="BE408" s="16">
        <f t="shared" si="710"/>
        <v>0.46388888888888891</v>
      </c>
      <c r="BF408" s="16">
        <f t="shared" si="711"/>
        <v>3.3047737938200455E-2</v>
      </c>
      <c r="BG408" s="16">
        <f t="shared" si="712"/>
        <v>14.036933170928824</v>
      </c>
      <c r="BI408" s="15">
        <f t="shared" si="713"/>
        <v>44407</v>
      </c>
      <c r="BJ408" s="16">
        <f t="shared" si="714"/>
        <v>0.64466019417475728</v>
      </c>
      <c r="BK408" s="16">
        <f t="shared" si="715"/>
        <v>3.3047737938200455E-2</v>
      </c>
      <c r="BL408" s="16">
        <f t="shared" si="716"/>
        <v>19.506938580191999</v>
      </c>
    </row>
    <row r="409" spans="1:64" x14ac:dyDescent="0.25">
      <c r="A409" s="10">
        <v>44399</v>
      </c>
      <c r="B409" s="11">
        <v>24</v>
      </c>
      <c r="C409" s="11">
        <v>56</v>
      </c>
      <c r="D409" s="11">
        <v>33</v>
      </c>
      <c r="E409" s="11">
        <v>-47</v>
      </c>
      <c r="F409" s="11">
        <v>-22</v>
      </c>
      <c r="G409" s="11">
        <v>6</v>
      </c>
      <c r="H409" s="39">
        <v>1.7817633156349998E-2</v>
      </c>
      <c r="J409" s="15">
        <f t="shared" si="661"/>
        <v>44399</v>
      </c>
      <c r="K409" s="16">
        <f t="shared" si="662"/>
        <v>0.68125000000000002</v>
      </c>
      <c r="L409" s="16">
        <f t="shared" si="663"/>
        <v>0.70157068062827221</v>
      </c>
      <c r="M409" s="16">
        <f t="shared" si="664"/>
        <v>0.71844660194174759</v>
      </c>
      <c r="N409" s="16">
        <f t="shared" si="665"/>
        <v>0.5</v>
      </c>
      <c r="O409" s="16">
        <f t="shared" si="666"/>
        <v>0.5074626865671642</v>
      </c>
      <c r="P409" s="16">
        <f t="shared" si="667"/>
        <v>0.25925925925925924</v>
      </c>
      <c r="Q409" s="16">
        <f t="shared" si="668"/>
        <v>2.4274378405301583E-2</v>
      </c>
      <c r="R409" s="19">
        <v>398</v>
      </c>
      <c r="S409" s="15">
        <f t="shared" si="669"/>
        <v>44399</v>
      </c>
      <c r="T409" s="16">
        <f t="shared" si="670"/>
        <v>0.60749999999999993</v>
      </c>
      <c r="U409" s="16">
        <f t="shared" si="671"/>
        <v>0.72356020942408383</v>
      </c>
      <c r="V409" s="16">
        <f t="shared" si="672"/>
        <v>0.69029126213592229</v>
      </c>
      <c r="W409" s="16">
        <f t="shared" si="673"/>
        <v>0.44444444444444448</v>
      </c>
      <c r="X409" s="16">
        <f t="shared" si="674"/>
        <v>0.45074626865671641</v>
      </c>
      <c r="Y409" s="16">
        <f t="shared" si="675"/>
        <v>0.33333333333333331</v>
      </c>
      <c r="Z409" s="16">
        <f t="shared" si="676"/>
        <v>5.1019965003582024E-2</v>
      </c>
      <c r="AB409" s="15">
        <f t="shared" si="677"/>
        <v>44399</v>
      </c>
      <c r="AC409" s="16">
        <f t="shared" si="678"/>
        <v>11.907103424264372</v>
      </c>
      <c r="AD409" s="16">
        <f t="shared" si="679"/>
        <v>14.181903287728321</v>
      </c>
      <c r="AE409" s="16">
        <f t="shared" si="680"/>
        <v>13.529826256985048</v>
      </c>
      <c r="AF409" s="16">
        <f t="shared" si="681"/>
        <v>8.7111867758678549</v>
      </c>
      <c r="AG409" s="16">
        <f t="shared" si="682"/>
        <v>8.8347036032868758</v>
      </c>
      <c r="AH409" s="16">
        <f t="shared" si="683"/>
        <v>6.5333900819008903</v>
      </c>
      <c r="AJ409" s="15">
        <f t="shared" si="693"/>
        <v>44408</v>
      </c>
      <c r="AK409" s="16">
        <f t="shared" ref="AK409" si="728">Y418</f>
        <v>0.31851851851851853</v>
      </c>
      <c r="AL409" s="16">
        <f t="shared" si="695"/>
        <v>3.5147266821002603E-2</v>
      </c>
      <c r="AM409" s="16">
        <f t="shared" si="696"/>
        <v>9.0623979423681558</v>
      </c>
      <c r="AO409" s="15">
        <f t="shared" si="697"/>
        <v>44408</v>
      </c>
      <c r="AP409" s="16">
        <f t="shared" si="698"/>
        <v>0.54626865671641789</v>
      </c>
      <c r="AQ409" s="16">
        <f t="shared" si="699"/>
        <v>3.5147266821002603E-2</v>
      </c>
      <c r="AR409" s="16">
        <f t="shared" si="700"/>
        <v>15.54227984492921</v>
      </c>
      <c r="AT409" s="15">
        <f t="shared" si="701"/>
        <v>44408</v>
      </c>
      <c r="AU409" s="16">
        <f t="shared" si="702"/>
        <v>0.61062499999999997</v>
      </c>
      <c r="AV409" s="16">
        <f t="shared" si="703"/>
        <v>3.5147266821002603E-2</v>
      </c>
      <c r="AW409" s="16">
        <f t="shared" si="704"/>
        <v>17.373328148381507</v>
      </c>
      <c r="AY409" s="15">
        <f t="shared" si="705"/>
        <v>44408</v>
      </c>
      <c r="AZ409" s="16">
        <f t="shared" si="706"/>
        <v>0.67853403141361257</v>
      </c>
      <c r="BA409" s="16">
        <f t="shared" si="707"/>
        <v>3.5147266821002603E-2</v>
      </c>
      <c r="BB409" s="16">
        <f t="shared" si="708"/>
        <v>19.305456520111196</v>
      </c>
      <c r="BD409" s="15">
        <f t="shared" si="709"/>
        <v>44408</v>
      </c>
      <c r="BE409" s="16">
        <f t="shared" si="710"/>
        <v>0.46666666666666662</v>
      </c>
      <c r="BF409" s="16">
        <f t="shared" si="711"/>
        <v>3.5147266821002603E-2</v>
      </c>
      <c r="BG409" s="16">
        <f t="shared" si="712"/>
        <v>13.277466752771947</v>
      </c>
      <c r="BI409" s="15">
        <f t="shared" si="713"/>
        <v>44408</v>
      </c>
      <c r="BJ409" s="16">
        <f t="shared" si="714"/>
        <v>0.64466019417475728</v>
      </c>
      <c r="BK409" s="16">
        <f t="shared" si="715"/>
        <v>3.5147266821002603E-2</v>
      </c>
      <c r="BL409" s="16">
        <f t="shared" si="716"/>
        <v>18.341687774980389</v>
      </c>
    </row>
    <row r="410" spans="1:64" x14ac:dyDescent="0.25">
      <c r="A410" s="10">
        <v>44400</v>
      </c>
      <c r="B410" s="11">
        <v>18</v>
      </c>
      <c r="C410" s="11">
        <v>52</v>
      </c>
      <c r="D410" s="11">
        <v>26</v>
      </c>
      <c r="E410" s="11">
        <v>-52</v>
      </c>
      <c r="F410" s="11">
        <v>-18</v>
      </c>
      <c r="G410" s="11">
        <v>9</v>
      </c>
      <c r="H410" s="39">
        <v>8.3916372159993403E-3</v>
      </c>
      <c r="J410" s="15">
        <f t="shared" si="661"/>
        <v>44400</v>
      </c>
      <c r="K410" s="16">
        <f t="shared" si="662"/>
        <v>0.64375000000000004</v>
      </c>
      <c r="L410" s="16">
        <f t="shared" si="663"/>
        <v>0.68062827225130895</v>
      </c>
      <c r="M410" s="16">
        <f t="shared" si="664"/>
        <v>0.65048543689320393</v>
      </c>
      <c r="N410" s="16">
        <f t="shared" si="665"/>
        <v>0.43055555555555558</v>
      </c>
      <c r="O410" s="16">
        <f t="shared" si="666"/>
        <v>0.56716417910447758</v>
      </c>
      <c r="P410" s="16">
        <f t="shared" si="667"/>
        <v>0.37037037037037035</v>
      </c>
      <c r="Q410" s="16">
        <f t="shared" si="668"/>
        <v>1.1432594634410381E-2</v>
      </c>
      <c r="R410" s="19">
        <v>399</v>
      </c>
      <c r="S410" s="15">
        <f t="shared" si="669"/>
        <v>44400</v>
      </c>
      <c r="T410" s="16">
        <f t="shared" si="670"/>
        <v>0.61124999999999996</v>
      </c>
      <c r="U410" s="16">
        <f t="shared" si="671"/>
        <v>0.7256544502617801</v>
      </c>
      <c r="V410" s="16">
        <f t="shared" si="672"/>
        <v>0.69708737864077674</v>
      </c>
      <c r="W410" s="16">
        <f t="shared" si="673"/>
        <v>0.44444444444444448</v>
      </c>
      <c r="X410" s="16">
        <f t="shared" si="674"/>
        <v>0.45373134328358217</v>
      </c>
      <c r="Y410" s="16">
        <f t="shared" si="675"/>
        <v>0.33333333333333331</v>
      </c>
      <c r="Z410" s="16">
        <f t="shared" si="676"/>
        <v>4.496041869776686E-2</v>
      </c>
      <c r="AB410" s="15">
        <f t="shared" si="677"/>
        <v>44400</v>
      </c>
      <c r="AC410" s="16">
        <f t="shared" si="678"/>
        <v>13.595291540965123</v>
      </c>
      <c r="AD410" s="16">
        <f t="shared" si="679"/>
        <v>16.139850812773293</v>
      </c>
      <c r="AE410" s="16">
        <f t="shared" si="680"/>
        <v>15.504468126214322</v>
      </c>
      <c r="AF410" s="16">
        <f t="shared" si="681"/>
        <v>9.8852381120400814</v>
      </c>
      <c r="AG410" s="16">
        <f t="shared" si="682"/>
        <v>10.091795326321517</v>
      </c>
      <c r="AH410" s="16">
        <f t="shared" si="683"/>
        <v>7.4139285840300602</v>
      </c>
      <c r="AJ410" s="15">
        <f t="shared" si="693"/>
        <v>44409</v>
      </c>
      <c r="AK410" s="16">
        <f t="shared" ref="AK410" si="729">Y419</f>
        <v>0.3481481481481481</v>
      </c>
      <c r="AL410" s="16">
        <f t="shared" si="695"/>
        <v>3.9807567431561712E-2</v>
      </c>
      <c r="AM410" s="16">
        <f t="shared" si="696"/>
        <v>8.7457780168731531</v>
      </c>
      <c r="AO410" s="15">
        <f t="shared" si="697"/>
        <v>44409</v>
      </c>
      <c r="AP410" s="16">
        <f t="shared" si="698"/>
        <v>0.5223880597014926</v>
      </c>
      <c r="AQ410" s="16">
        <f t="shared" si="699"/>
        <v>3.9807567431561712E-2</v>
      </c>
      <c r="AR410" s="16">
        <f t="shared" si="700"/>
        <v>13.122833004041174</v>
      </c>
      <c r="AT410" s="15">
        <f t="shared" si="701"/>
        <v>44409</v>
      </c>
      <c r="AU410" s="16">
        <f t="shared" si="702"/>
        <v>0.56874999999999998</v>
      </c>
      <c r="AV410" s="16">
        <f t="shared" si="703"/>
        <v>3.9807567431561712E-2</v>
      </c>
      <c r="AW410" s="16">
        <f t="shared" si="704"/>
        <v>14.287484433149826</v>
      </c>
      <c r="AY410" s="15">
        <f t="shared" si="705"/>
        <v>44409</v>
      </c>
      <c r="AZ410" s="16">
        <f t="shared" si="706"/>
        <v>0.64083769633507859</v>
      </c>
      <c r="BA410" s="16">
        <f t="shared" si="707"/>
        <v>3.9807567431561712E-2</v>
      </c>
      <c r="BB410" s="16">
        <f t="shared" si="708"/>
        <v>16.09838876582511</v>
      </c>
      <c r="BD410" s="15">
        <f t="shared" si="709"/>
        <v>44409</v>
      </c>
      <c r="BE410" s="16">
        <f t="shared" si="710"/>
        <v>0.46388888888888885</v>
      </c>
      <c r="BF410" s="16">
        <f t="shared" si="711"/>
        <v>3.9807567431561712E-2</v>
      </c>
      <c r="BG410" s="16">
        <f t="shared" si="712"/>
        <v>11.653284006525132</v>
      </c>
      <c r="BI410" s="15">
        <f t="shared" si="713"/>
        <v>44409</v>
      </c>
      <c r="BJ410" s="16">
        <f t="shared" si="714"/>
        <v>0.63300970873786411</v>
      </c>
      <c r="BK410" s="16">
        <f t="shared" si="715"/>
        <v>3.9807567431561712E-2</v>
      </c>
      <c r="BL410" s="16">
        <f t="shared" si="716"/>
        <v>15.901743049890003</v>
      </c>
    </row>
    <row r="411" spans="1:64" x14ac:dyDescent="0.25">
      <c r="A411" s="10">
        <v>44401</v>
      </c>
      <c r="B411" s="11">
        <v>11</v>
      </c>
      <c r="C411" s="11">
        <v>53</v>
      </c>
      <c r="D411" s="11">
        <v>34</v>
      </c>
      <c r="E411" s="11">
        <v>-48</v>
      </c>
      <c r="F411" s="11">
        <v>-9</v>
      </c>
      <c r="G411" s="11">
        <v>5</v>
      </c>
      <c r="H411" s="39">
        <v>5.4710614749379001E-2</v>
      </c>
      <c r="J411" s="15">
        <f t="shared" si="661"/>
        <v>44401</v>
      </c>
      <c r="K411" s="16">
        <f t="shared" si="662"/>
        <v>0.6</v>
      </c>
      <c r="L411" s="16">
        <f t="shared" si="663"/>
        <v>0.68586387434554974</v>
      </c>
      <c r="M411" s="16">
        <f t="shared" si="664"/>
        <v>0.72815533980582525</v>
      </c>
      <c r="N411" s="16">
        <f t="shared" si="665"/>
        <v>0.4861111111111111</v>
      </c>
      <c r="O411" s="16">
        <f t="shared" si="666"/>
        <v>0.70149253731343286</v>
      </c>
      <c r="P411" s="16">
        <f t="shared" si="667"/>
        <v>0.22222222222222221</v>
      </c>
      <c r="Q411" s="16">
        <f t="shared" si="668"/>
        <v>7.4536620748631391E-2</v>
      </c>
      <c r="R411" s="19">
        <v>400</v>
      </c>
      <c r="S411" s="15">
        <f t="shared" si="669"/>
        <v>44401</v>
      </c>
      <c r="T411" s="16">
        <f t="shared" si="670"/>
        <v>0.604375</v>
      </c>
      <c r="U411" s="16">
        <f t="shared" si="671"/>
        <v>0.71623036649214666</v>
      </c>
      <c r="V411" s="16">
        <f t="shared" si="672"/>
        <v>0.71165048543689313</v>
      </c>
      <c r="W411" s="16">
        <f t="shared" si="673"/>
        <v>0.45277777777777778</v>
      </c>
      <c r="X411" s="16">
        <f t="shared" si="674"/>
        <v>0.47014925373134336</v>
      </c>
      <c r="Y411" s="16">
        <f t="shared" si="675"/>
        <v>0.32222222222222219</v>
      </c>
      <c r="Z411" s="16">
        <f t="shared" si="676"/>
        <v>4.5785448445695716E-2</v>
      </c>
      <c r="AB411" s="15">
        <f t="shared" si="677"/>
        <v>44401</v>
      </c>
      <c r="AC411" s="16">
        <f t="shared" si="678"/>
        <v>13.20015464557096</v>
      </c>
      <c r="AD411" s="16">
        <f t="shared" si="679"/>
        <v>15.643187755202153</v>
      </c>
      <c r="AE411" s="16">
        <f t="shared" si="680"/>
        <v>15.543158571024007</v>
      </c>
      <c r="AF411" s="16">
        <f t="shared" si="681"/>
        <v>9.8891196471472664</v>
      </c>
      <c r="AG411" s="16">
        <f t="shared" si="682"/>
        <v>10.26853006122608</v>
      </c>
      <c r="AH411" s="16">
        <f t="shared" si="683"/>
        <v>7.0376556998103235</v>
      </c>
      <c r="AJ411" s="15">
        <f t="shared" si="693"/>
        <v>44410</v>
      </c>
      <c r="AK411" s="16">
        <f t="shared" ref="AK411" si="730">Y420</f>
        <v>0.34074074074074068</v>
      </c>
      <c r="AL411" s="16">
        <f t="shared" si="695"/>
        <v>5.0946316831592495E-2</v>
      </c>
      <c r="AM411" s="16">
        <f t="shared" si="696"/>
        <v>6.6882311015159148</v>
      </c>
      <c r="AO411" s="15">
        <f t="shared" si="697"/>
        <v>44410</v>
      </c>
      <c r="AP411" s="16">
        <f t="shared" si="698"/>
        <v>0.5194029850746269</v>
      </c>
      <c r="AQ411" s="16">
        <f t="shared" si="699"/>
        <v>5.0946316831592495E-2</v>
      </c>
      <c r="AR411" s="16">
        <f t="shared" si="700"/>
        <v>10.195103736184873</v>
      </c>
      <c r="AT411" s="15">
        <f t="shared" si="701"/>
        <v>44410</v>
      </c>
      <c r="AU411" s="16">
        <f t="shared" si="702"/>
        <v>0.57687500000000003</v>
      </c>
      <c r="AV411" s="16">
        <f t="shared" si="703"/>
        <v>5.0946316831592495E-2</v>
      </c>
      <c r="AW411" s="16">
        <f t="shared" si="704"/>
        <v>11.323193429407484</v>
      </c>
      <c r="AY411" s="15">
        <f t="shared" si="705"/>
        <v>44410</v>
      </c>
      <c r="AZ411" s="16">
        <f t="shared" si="706"/>
        <v>0.65445026178010468</v>
      </c>
      <c r="BA411" s="16">
        <f t="shared" si="707"/>
        <v>5.0946316831592495E-2</v>
      </c>
      <c r="BB411" s="16">
        <f t="shared" si="708"/>
        <v>12.845879790357509</v>
      </c>
      <c r="BD411" s="15">
        <f t="shared" si="709"/>
        <v>44410</v>
      </c>
      <c r="BE411" s="16">
        <f t="shared" si="710"/>
        <v>0.48749999999999999</v>
      </c>
      <c r="BF411" s="16">
        <f t="shared" si="711"/>
        <v>5.0946316831592495E-2</v>
      </c>
      <c r="BG411" s="16">
        <f t="shared" si="712"/>
        <v>9.5688958558373098</v>
      </c>
      <c r="BI411" s="15">
        <f t="shared" si="713"/>
        <v>44410</v>
      </c>
      <c r="BJ411" s="16">
        <f t="shared" si="714"/>
        <v>0.63592233009708732</v>
      </c>
      <c r="BK411" s="16">
        <f t="shared" si="715"/>
        <v>5.0946316831592495E-2</v>
      </c>
      <c r="BL411" s="16">
        <f t="shared" si="716"/>
        <v>12.482204203282922</v>
      </c>
    </row>
    <row r="412" spans="1:64" x14ac:dyDescent="0.25">
      <c r="A412" s="10">
        <v>44402</v>
      </c>
      <c r="B412" s="11">
        <v>-43</v>
      </c>
      <c r="C412" s="11">
        <v>-18</v>
      </c>
      <c r="D412" s="11">
        <v>16</v>
      </c>
      <c r="E412" s="11">
        <v>-56</v>
      </c>
      <c r="F412" s="11">
        <v>-41</v>
      </c>
      <c r="G412" s="11">
        <v>12</v>
      </c>
      <c r="H412" s="39">
        <v>3.7655371184195298E-2</v>
      </c>
      <c r="J412" s="15">
        <f t="shared" si="661"/>
        <v>44402</v>
      </c>
      <c r="K412" s="16">
        <f t="shared" si="662"/>
        <v>0.26250000000000001</v>
      </c>
      <c r="L412" s="16">
        <f t="shared" si="663"/>
        <v>0.31413612565445026</v>
      </c>
      <c r="M412" s="16">
        <f t="shared" si="664"/>
        <v>0.55339805825242716</v>
      </c>
      <c r="N412" s="16">
        <f t="shared" si="665"/>
        <v>0.375</v>
      </c>
      <c r="O412" s="16">
        <f t="shared" si="666"/>
        <v>0.22388059701492538</v>
      </c>
      <c r="P412" s="16">
        <f t="shared" si="667"/>
        <v>0.48148148148148145</v>
      </c>
      <c r="Q412" s="16">
        <f t="shared" si="668"/>
        <v>5.130090630424082E-2</v>
      </c>
      <c r="R412" s="19">
        <v>401</v>
      </c>
      <c r="S412" s="15">
        <f t="shared" si="669"/>
        <v>44402</v>
      </c>
      <c r="T412" s="16">
        <f t="shared" si="670"/>
        <v>0.5625</v>
      </c>
      <c r="U412" s="16">
        <f t="shared" si="671"/>
        <v>0.66910994764397913</v>
      </c>
      <c r="V412" s="16">
        <f t="shared" si="672"/>
        <v>0.69902912621359226</v>
      </c>
      <c r="W412" s="16">
        <f t="shared" si="673"/>
        <v>0.4458333333333333</v>
      </c>
      <c r="X412" s="16">
        <f t="shared" si="674"/>
        <v>0.43731343283582103</v>
      </c>
      <c r="Y412" s="16">
        <f t="shared" si="675"/>
        <v>0.33703703703703697</v>
      </c>
      <c r="Z412" s="16">
        <f t="shared" si="676"/>
        <v>4.2109923760256386E-2</v>
      </c>
      <c r="AB412" s="15">
        <f t="shared" si="677"/>
        <v>44402</v>
      </c>
      <c r="AC412" s="16">
        <f t="shared" si="678"/>
        <v>13.357896423714049</v>
      </c>
      <c r="AD412" s="16">
        <f t="shared" si="679"/>
        <v>15.889602447475561</v>
      </c>
      <c r="AE412" s="16">
        <f t="shared" si="680"/>
        <v>16.600104293547556</v>
      </c>
      <c r="AF412" s="16">
        <f t="shared" si="681"/>
        <v>10.587369758054837</v>
      </c>
      <c r="AG412" s="16">
        <f t="shared" si="682"/>
        <v>10.385044516479516</v>
      </c>
      <c r="AH412" s="16">
        <f t="shared" si="683"/>
        <v>8.0037437007932724</v>
      </c>
      <c r="AJ412" s="15">
        <f t="shared" si="693"/>
        <v>44411</v>
      </c>
      <c r="AK412" s="16">
        <f t="shared" ref="AK412" si="731">Y421</f>
        <v>0.3481481481481481</v>
      </c>
      <c r="AL412" s="16">
        <f t="shared" si="695"/>
        <v>5.9006539618156384E-2</v>
      </c>
      <c r="AM412" s="16">
        <f t="shared" si="696"/>
        <v>5.9001620905256829</v>
      </c>
      <c r="AO412" s="15">
        <f t="shared" si="697"/>
        <v>44411</v>
      </c>
      <c r="AP412" s="16">
        <f t="shared" si="698"/>
        <v>0.50298507462686559</v>
      </c>
      <c r="AQ412" s="16">
        <f t="shared" si="699"/>
        <v>5.9006539618156384E-2</v>
      </c>
      <c r="AR412" s="16">
        <f t="shared" si="700"/>
        <v>8.5242259227839288</v>
      </c>
      <c r="AT412" s="15">
        <f t="shared" si="701"/>
        <v>44411</v>
      </c>
      <c r="AU412" s="16">
        <f t="shared" si="702"/>
        <v>0.58249999999999991</v>
      </c>
      <c r="AV412" s="16">
        <f t="shared" si="703"/>
        <v>5.9006539618156384E-2</v>
      </c>
      <c r="AW412" s="16">
        <f t="shared" si="704"/>
        <v>9.8717871573130509</v>
      </c>
      <c r="AY412" s="15">
        <f t="shared" si="705"/>
        <v>44411</v>
      </c>
      <c r="AZ412" s="16">
        <f t="shared" si="706"/>
        <v>0.66178010471204196</v>
      </c>
      <c r="BA412" s="16">
        <f t="shared" si="707"/>
        <v>5.9006539618156384E-2</v>
      </c>
      <c r="BB412" s="16">
        <f t="shared" si="708"/>
        <v>11.215368821736691</v>
      </c>
      <c r="BD412" s="15">
        <f t="shared" si="709"/>
        <v>44411</v>
      </c>
      <c r="BE412" s="16">
        <f t="shared" si="710"/>
        <v>0.49027777777777787</v>
      </c>
      <c r="BF412" s="16">
        <f t="shared" si="711"/>
        <v>5.9006539618156384E-2</v>
      </c>
      <c r="BG412" s="16">
        <f t="shared" si="712"/>
        <v>8.3088718801418882</v>
      </c>
      <c r="BI412" s="15">
        <f t="shared" si="713"/>
        <v>44411</v>
      </c>
      <c r="BJ412" s="16">
        <f t="shared" si="714"/>
        <v>0.62427184466019414</v>
      </c>
      <c r="BK412" s="16">
        <f t="shared" si="715"/>
        <v>5.9006539618156384E-2</v>
      </c>
      <c r="BL412" s="16">
        <f t="shared" si="716"/>
        <v>10.579706058006238</v>
      </c>
    </row>
    <row r="413" spans="1:64" x14ac:dyDescent="0.25">
      <c r="A413" s="10">
        <v>44403</v>
      </c>
      <c r="B413" s="11">
        <v>27</v>
      </c>
      <c r="C413" s="11">
        <v>68</v>
      </c>
      <c r="D413" s="11">
        <v>23</v>
      </c>
      <c r="E413" s="11">
        <v>-46</v>
      </c>
      <c r="F413" s="11">
        <v>-20</v>
      </c>
      <c r="G413" s="11">
        <v>6</v>
      </c>
      <c r="H413" s="39">
        <v>5.1526811771169202E-3</v>
      </c>
      <c r="J413" s="15">
        <f t="shared" si="661"/>
        <v>44403</v>
      </c>
      <c r="K413" s="16">
        <f t="shared" si="662"/>
        <v>0.7</v>
      </c>
      <c r="L413" s="16">
        <f t="shared" si="663"/>
        <v>0.76439790575916233</v>
      </c>
      <c r="M413" s="16">
        <f t="shared" si="664"/>
        <v>0.62135922330097082</v>
      </c>
      <c r="N413" s="16">
        <f t="shared" si="665"/>
        <v>0.51388888888888884</v>
      </c>
      <c r="O413" s="16">
        <f t="shared" si="666"/>
        <v>0.53731343283582089</v>
      </c>
      <c r="P413" s="16">
        <f t="shared" si="667"/>
        <v>0.25925925925925924</v>
      </c>
      <c r="Q413" s="16">
        <f t="shared" si="668"/>
        <v>7.019907279359072E-3</v>
      </c>
      <c r="R413" s="19">
        <v>402</v>
      </c>
      <c r="S413" s="15">
        <f t="shared" si="669"/>
        <v>44403</v>
      </c>
      <c r="T413" s="16">
        <f t="shared" si="670"/>
        <v>0.57125000000000004</v>
      </c>
      <c r="U413" s="16">
        <f t="shared" si="671"/>
        <v>0.67277486910994777</v>
      </c>
      <c r="V413" s="16">
        <f t="shared" si="672"/>
        <v>0.69611650485436893</v>
      </c>
      <c r="W413" s="16">
        <f t="shared" si="673"/>
        <v>0.45555555555555555</v>
      </c>
      <c r="X413" s="16">
        <f t="shared" si="674"/>
        <v>0.42985074626865671</v>
      </c>
      <c r="Y413" s="16">
        <f t="shared" si="675"/>
        <v>0.32222222222222219</v>
      </c>
      <c r="Z413" s="16">
        <f t="shared" si="676"/>
        <v>3.4006299172328898E-2</v>
      </c>
      <c r="AB413" s="15">
        <f t="shared" si="677"/>
        <v>44403</v>
      </c>
      <c r="AC413" s="16">
        <f t="shared" si="678"/>
        <v>16.798358360171964</v>
      </c>
      <c r="AD413" s="16">
        <f t="shared" si="679"/>
        <v>19.783830804423086</v>
      </c>
      <c r="AE413" s="16">
        <f t="shared" si="680"/>
        <v>20.470222335184374</v>
      </c>
      <c r="AF413" s="16">
        <f t="shared" si="681"/>
        <v>13.396210897487</v>
      </c>
      <c r="AG413" s="16">
        <f t="shared" si="682"/>
        <v>12.640327137344851</v>
      </c>
      <c r="AH413" s="16">
        <f t="shared" si="683"/>
        <v>9.4753686835883659</v>
      </c>
      <c r="AJ413" s="15">
        <f t="shared" si="693"/>
        <v>44412</v>
      </c>
      <c r="AK413" s="16">
        <f t="shared" ref="AK413" si="732">Y422</f>
        <v>0.33333333333333337</v>
      </c>
      <c r="AL413" s="16">
        <f t="shared" si="695"/>
        <v>5.6051037033797449E-2</v>
      </c>
      <c r="AM413" s="16">
        <f t="shared" si="696"/>
        <v>5.9469610371765516</v>
      </c>
      <c r="AO413" s="15">
        <f t="shared" si="697"/>
        <v>44412</v>
      </c>
      <c r="AP413" s="16">
        <f t="shared" si="698"/>
        <v>0.5313432835820896</v>
      </c>
      <c r="AQ413" s="16">
        <f t="shared" si="699"/>
        <v>5.6051037033797449E-2</v>
      </c>
      <c r="AR413" s="16">
        <f t="shared" si="700"/>
        <v>9.4796334144844128</v>
      </c>
      <c r="AT413" s="15">
        <f t="shared" si="701"/>
        <v>44412</v>
      </c>
      <c r="AU413" s="16">
        <f t="shared" si="702"/>
        <v>0.62750000000000006</v>
      </c>
      <c r="AV413" s="16">
        <f t="shared" si="703"/>
        <v>5.6051037033797449E-2</v>
      </c>
      <c r="AW413" s="16">
        <f t="shared" si="704"/>
        <v>11.195154152484857</v>
      </c>
      <c r="AY413" s="15">
        <f t="shared" si="705"/>
        <v>44412</v>
      </c>
      <c r="AZ413" s="16">
        <f t="shared" si="706"/>
        <v>0.70994764397905763</v>
      </c>
      <c r="BA413" s="16">
        <f t="shared" si="707"/>
        <v>5.6051037033797449E-2</v>
      </c>
      <c r="BB413" s="16">
        <f t="shared" si="708"/>
        <v>12.666092931536236</v>
      </c>
      <c r="BD413" s="15">
        <f t="shared" si="709"/>
        <v>44412</v>
      </c>
      <c r="BE413" s="16">
        <f t="shared" si="710"/>
        <v>0.50000000000000011</v>
      </c>
      <c r="BF413" s="16">
        <f t="shared" si="711"/>
        <v>5.6051037033797449E-2</v>
      </c>
      <c r="BG413" s="16">
        <f t="shared" si="712"/>
        <v>8.9204415557648282</v>
      </c>
      <c r="BI413" s="15">
        <f t="shared" si="713"/>
        <v>44412</v>
      </c>
      <c r="BJ413" s="16">
        <f t="shared" si="714"/>
        <v>0.63106796116504849</v>
      </c>
      <c r="BK413" s="16">
        <f t="shared" si="715"/>
        <v>5.6051037033797449E-2</v>
      </c>
      <c r="BL413" s="16">
        <f t="shared" si="716"/>
        <v>11.258809730576964</v>
      </c>
    </row>
    <row r="414" spans="1:64" x14ac:dyDescent="0.25">
      <c r="A414" s="10">
        <v>44404</v>
      </c>
      <c r="B414" s="11">
        <v>20</v>
      </c>
      <c r="C414" s="11">
        <v>53</v>
      </c>
      <c r="D414" s="11">
        <v>22</v>
      </c>
      <c r="E414" s="11">
        <v>-49</v>
      </c>
      <c r="F414" s="11">
        <v>-19</v>
      </c>
      <c r="G414" s="11">
        <v>7</v>
      </c>
      <c r="H414" s="39">
        <v>2.6970328011502901E-2</v>
      </c>
      <c r="J414" s="15">
        <f t="shared" si="661"/>
        <v>44404</v>
      </c>
      <c r="K414" s="16">
        <f t="shared" si="662"/>
        <v>0.65625</v>
      </c>
      <c r="L414" s="16">
        <f t="shared" si="663"/>
        <v>0.68586387434554974</v>
      </c>
      <c r="M414" s="16">
        <f t="shared" si="664"/>
        <v>0.61165048543689315</v>
      </c>
      <c r="N414" s="16">
        <f t="shared" si="665"/>
        <v>0.47222222222222221</v>
      </c>
      <c r="O414" s="16">
        <f t="shared" si="666"/>
        <v>0.55223880597014929</v>
      </c>
      <c r="P414" s="16">
        <f t="shared" si="667"/>
        <v>0.29629629629629628</v>
      </c>
      <c r="Q414" s="16">
        <f t="shared" si="668"/>
        <v>3.6743822376486816E-2</v>
      </c>
      <c r="R414" s="19">
        <v>403</v>
      </c>
      <c r="S414" s="15">
        <f t="shared" si="669"/>
        <v>44404</v>
      </c>
      <c r="T414" s="16">
        <f t="shared" si="670"/>
        <v>0.57687500000000003</v>
      </c>
      <c r="U414" s="16">
        <f t="shared" si="671"/>
        <v>0.66544502617801049</v>
      </c>
      <c r="V414" s="16">
        <f t="shared" si="672"/>
        <v>0.68737864077669908</v>
      </c>
      <c r="W414" s="16">
        <f t="shared" si="673"/>
        <v>0.45555555555555555</v>
      </c>
      <c r="X414" s="16">
        <f t="shared" si="674"/>
        <v>0.41791044776119401</v>
      </c>
      <c r="Y414" s="16">
        <f t="shared" si="675"/>
        <v>0.32962962962962961</v>
      </c>
      <c r="Z414" s="16">
        <f t="shared" si="676"/>
        <v>3.1651329936360474E-2</v>
      </c>
      <c r="AB414" s="15">
        <f t="shared" si="677"/>
        <v>44404</v>
      </c>
      <c r="AC414" s="16">
        <f t="shared" si="678"/>
        <v>18.225932406628402</v>
      </c>
      <c r="AD414" s="16">
        <f t="shared" si="679"/>
        <v>21.024235869898135</v>
      </c>
      <c r="AE414" s="16">
        <f t="shared" si="680"/>
        <v>21.717211951560081</v>
      </c>
      <c r="AF414" s="16">
        <f t="shared" si="681"/>
        <v>14.392935667206249</v>
      </c>
      <c r="AG414" s="16">
        <f t="shared" si="682"/>
        <v>13.203566756956587</v>
      </c>
      <c r="AH414" s="16">
        <f t="shared" si="683"/>
        <v>10.414400604726472</v>
      </c>
      <c r="AJ414" s="15">
        <f t="shared" si="693"/>
        <v>44413</v>
      </c>
      <c r="AK414" s="16">
        <f t="shared" ref="AK414" si="733">Y423</f>
        <v>0.34074074074074073</v>
      </c>
      <c r="AL414" s="16">
        <f t="shared" si="695"/>
        <v>5.7121164338091078E-2</v>
      </c>
      <c r="AM414" s="16">
        <f t="shared" si="696"/>
        <v>5.9652275069876124</v>
      </c>
      <c r="AO414" s="15">
        <f t="shared" si="697"/>
        <v>44413</v>
      </c>
      <c r="AP414" s="16">
        <f t="shared" si="698"/>
        <v>0.53283582089552239</v>
      </c>
      <c r="AQ414" s="16">
        <f t="shared" si="699"/>
        <v>5.7121164338091078E-2</v>
      </c>
      <c r="AR414" s="16">
        <f t="shared" si="700"/>
        <v>9.3281680629223871</v>
      </c>
      <c r="AT414" s="15">
        <f t="shared" si="701"/>
        <v>44413</v>
      </c>
      <c r="AU414" s="16">
        <f t="shared" si="702"/>
        <v>0.62624999999999997</v>
      </c>
      <c r="AV414" s="16">
        <f t="shared" si="703"/>
        <v>5.7121164338091078E-2</v>
      </c>
      <c r="AW414" s="16">
        <f t="shared" si="704"/>
        <v>10.963537022693128</v>
      </c>
      <c r="AY414" s="15">
        <f t="shared" si="705"/>
        <v>44413</v>
      </c>
      <c r="AZ414" s="16">
        <f t="shared" si="706"/>
        <v>0.71465968586387441</v>
      </c>
      <c r="BA414" s="16">
        <f t="shared" si="707"/>
        <v>5.7121164338091078E-2</v>
      </c>
      <c r="BB414" s="16">
        <f t="shared" si="708"/>
        <v>12.511294091169386</v>
      </c>
      <c r="BD414" s="15">
        <f t="shared" si="709"/>
        <v>44413</v>
      </c>
      <c r="BE414" s="16">
        <f t="shared" si="710"/>
        <v>0.50138888888888888</v>
      </c>
      <c r="BF414" s="16">
        <f t="shared" si="711"/>
        <v>5.7121164338091078E-2</v>
      </c>
      <c r="BG414" s="16">
        <f t="shared" si="712"/>
        <v>8.7776377582439995</v>
      </c>
      <c r="BI414" s="15">
        <f t="shared" si="713"/>
        <v>44413</v>
      </c>
      <c r="BJ414" s="16">
        <f t="shared" si="714"/>
        <v>0.63786407766990294</v>
      </c>
      <c r="BK414" s="16">
        <f t="shared" si="715"/>
        <v>5.7121164338091078E-2</v>
      </c>
      <c r="BL414" s="16">
        <f t="shared" si="716"/>
        <v>11.166860568431117</v>
      </c>
    </row>
    <row r="415" spans="1:64" x14ac:dyDescent="0.25">
      <c r="A415" s="10">
        <v>44405</v>
      </c>
      <c r="B415" s="11">
        <v>20</v>
      </c>
      <c r="C415" s="11">
        <v>59</v>
      </c>
      <c r="D415" s="11">
        <v>21</v>
      </c>
      <c r="E415" s="11">
        <v>-53</v>
      </c>
      <c r="F415" s="11">
        <v>-21</v>
      </c>
      <c r="G415" s="11">
        <v>8</v>
      </c>
      <c r="H415" s="39">
        <v>1.39220392571432E-2</v>
      </c>
      <c r="J415" s="15">
        <f t="shared" si="661"/>
        <v>44405</v>
      </c>
      <c r="K415" s="16">
        <f t="shared" si="662"/>
        <v>0.65625</v>
      </c>
      <c r="L415" s="16">
        <f t="shared" si="663"/>
        <v>0.7172774869109948</v>
      </c>
      <c r="M415" s="16">
        <f t="shared" si="664"/>
        <v>0.60194174757281549</v>
      </c>
      <c r="N415" s="16">
        <f t="shared" si="665"/>
        <v>0.41666666666666669</v>
      </c>
      <c r="O415" s="16">
        <f t="shared" si="666"/>
        <v>0.52238805970149249</v>
      </c>
      <c r="P415" s="16">
        <f t="shared" si="667"/>
        <v>0.33333333333333331</v>
      </c>
      <c r="Q415" s="16">
        <f t="shared" si="668"/>
        <v>1.8967101081038742E-2</v>
      </c>
      <c r="R415" s="19">
        <v>404</v>
      </c>
      <c r="S415" s="15">
        <f t="shared" si="669"/>
        <v>44405</v>
      </c>
      <c r="T415" s="16">
        <f t="shared" si="670"/>
        <v>0.61687500000000006</v>
      </c>
      <c r="U415" s="16">
        <f t="shared" si="671"/>
        <v>0.70209424083769645</v>
      </c>
      <c r="V415" s="16">
        <f t="shared" si="672"/>
        <v>0.68640776699029127</v>
      </c>
      <c r="W415" s="16">
        <f t="shared" si="673"/>
        <v>0.46388888888888891</v>
      </c>
      <c r="X415" s="16">
        <f t="shared" si="674"/>
        <v>0.44776119402985071</v>
      </c>
      <c r="Y415" s="16">
        <f t="shared" si="675"/>
        <v>0.30740740740740741</v>
      </c>
      <c r="Z415" s="16">
        <f t="shared" si="676"/>
        <v>3.1897333714634289E-2</v>
      </c>
      <c r="AB415" s="15">
        <f t="shared" si="677"/>
        <v>44405</v>
      </c>
      <c r="AC415" s="16">
        <f t="shared" si="678"/>
        <v>19.339390731488688</v>
      </c>
      <c r="AD415" s="16">
        <f t="shared" si="679"/>
        <v>22.011063592929091</v>
      </c>
      <c r="AE415" s="16">
        <f t="shared" si="680"/>
        <v>21.519283496581782</v>
      </c>
      <c r="AF415" s="16">
        <f t="shared" si="681"/>
        <v>14.543186996098665</v>
      </c>
      <c r="AG415" s="16">
        <f t="shared" si="682"/>
        <v>14.037574363916843</v>
      </c>
      <c r="AH415" s="16">
        <f t="shared" si="683"/>
        <v>9.6374013626841446</v>
      </c>
      <c r="AJ415" s="15">
        <f t="shared" si="693"/>
        <v>44414</v>
      </c>
      <c r="AK415" s="16">
        <f t="shared" ref="AK415" si="734">Y424</f>
        <v>0.35185185185185186</v>
      </c>
      <c r="AL415" s="16">
        <f t="shared" si="695"/>
        <v>5.7735626942133488E-2</v>
      </c>
      <c r="AM415" s="16">
        <f t="shared" si="696"/>
        <v>6.0941895063251215</v>
      </c>
      <c r="AO415" s="15">
        <f t="shared" si="697"/>
        <v>44414</v>
      </c>
      <c r="AP415" s="16">
        <f t="shared" si="698"/>
        <v>0.53880597014925369</v>
      </c>
      <c r="AQ415" s="16">
        <f t="shared" si="699"/>
        <v>5.7735626942133488E-2</v>
      </c>
      <c r="AR415" s="16">
        <f t="shared" si="700"/>
        <v>9.3322961693874245</v>
      </c>
      <c r="AT415" s="15">
        <f t="shared" si="701"/>
        <v>44414</v>
      </c>
      <c r="AU415" s="16">
        <f t="shared" si="702"/>
        <v>0.62437500000000012</v>
      </c>
      <c r="AV415" s="16">
        <f t="shared" si="703"/>
        <v>5.7735626942133488E-2</v>
      </c>
      <c r="AW415" s="16">
        <f t="shared" si="704"/>
        <v>10.814379839086021</v>
      </c>
      <c r="AY415" s="15">
        <f t="shared" si="705"/>
        <v>44414</v>
      </c>
      <c r="AZ415" s="16">
        <f t="shared" si="706"/>
        <v>0.72146596858638745</v>
      </c>
      <c r="BA415" s="16">
        <f t="shared" si="707"/>
        <v>5.7735626942133488E-2</v>
      </c>
      <c r="BB415" s="16">
        <f t="shared" si="708"/>
        <v>12.49602726769537</v>
      </c>
      <c r="BD415" s="15">
        <f t="shared" si="709"/>
        <v>44414</v>
      </c>
      <c r="BE415" s="16">
        <f t="shared" si="710"/>
        <v>0.49861111111111106</v>
      </c>
      <c r="BF415" s="16">
        <f t="shared" si="711"/>
        <v>5.7735626942133488E-2</v>
      </c>
      <c r="BG415" s="16">
        <f t="shared" si="712"/>
        <v>8.6361080240949413</v>
      </c>
      <c r="BI415" s="15">
        <f t="shared" si="713"/>
        <v>44414</v>
      </c>
      <c r="BJ415" s="16">
        <f t="shared" si="714"/>
        <v>0.64174757281553396</v>
      </c>
      <c r="BK415" s="16">
        <f t="shared" si="715"/>
        <v>5.7735626942133488E-2</v>
      </c>
      <c r="BL415" s="16">
        <f t="shared" si="716"/>
        <v>11.115278499681597</v>
      </c>
    </row>
    <row r="416" spans="1:64" x14ac:dyDescent="0.25">
      <c r="A416" s="10">
        <v>44406</v>
      </c>
      <c r="B416" s="11">
        <v>25</v>
      </c>
      <c r="C416" s="11">
        <v>70</v>
      </c>
      <c r="D416" s="11">
        <v>24</v>
      </c>
      <c r="E416" s="11">
        <v>-50</v>
      </c>
      <c r="F416" s="11">
        <v>-20</v>
      </c>
      <c r="G416" s="11">
        <v>7</v>
      </c>
      <c r="H416" s="39">
        <v>1.9539014940224302E-2</v>
      </c>
      <c r="J416" s="15">
        <f t="shared" si="661"/>
        <v>44406</v>
      </c>
      <c r="K416" s="16">
        <f t="shared" si="662"/>
        <v>0.6875</v>
      </c>
      <c r="L416" s="16">
        <f t="shared" si="663"/>
        <v>0.77486910994764402</v>
      </c>
      <c r="M416" s="16">
        <f t="shared" si="664"/>
        <v>0.6310679611650486</v>
      </c>
      <c r="N416" s="16">
        <f t="shared" si="665"/>
        <v>0.45833333333333331</v>
      </c>
      <c r="O416" s="16">
        <f t="shared" si="666"/>
        <v>0.53731343283582089</v>
      </c>
      <c r="P416" s="16">
        <f t="shared" si="667"/>
        <v>0.29629629629629628</v>
      </c>
      <c r="Q416" s="16">
        <f t="shared" si="668"/>
        <v>2.6619553683919668E-2</v>
      </c>
      <c r="R416" s="19">
        <v>405</v>
      </c>
      <c r="S416" s="15">
        <f t="shared" si="669"/>
        <v>44406</v>
      </c>
      <c r="T416" s="16">
        <f t="shared" si="670"/>
        <v>0.61499999999999999</v>
      </c>
      <c r="U416" s="16">
        <f t="shared" si="671"/>
        <v>0.6848167539267016</v>
      </c>
      <c r="V416" s="16">
        <f t="shared" si="672"/>
        <v>0.67961165048543692</v>
      </c>
      <c r="W416" s="16">
        <f t="shared" si="673"/>
        <v>0.45833333333333331</v>
      </c>
      <c r="X416" s="16">
        <f t="shared" si="674"/>
        <v>0.4611940298507462</v>
      </c>
      <c r="Y416" s="16">
        <f t="shared" si="675"/>
        <v>0.3</v>
      </c>
      <c r="Z416" s="16">
        <f t="shared" si="676"/>
        <v>3.3031028469998711E-2</v>
      </c>
      <c r="AB416" s="15">
        <f t="shared" si="677"/>
        <v>44406</v>
      </c>
      <c r="AC416" s="16">
        <f t="shared" si="678"/>
        <v>18.618857131820455</v>
      </c>
      <c r="AD416" s="16">
        <f t="shared" si="679"/>
        <v>20.732528947704555</v>
      </c>
      <c r="AE416" s="16">
        <f t="shared" si="680"/>
        <v>20.574946708144793</v>
      </c>
      <c r="AF416" s="16">
        <f t="shared" si="681"/>
        <v>13.875842035909553</v>
      </c>
      <c r="AG416" s="16">
        <f t="shared" si="682"/>
        <v>13.96244837697493</v>
      </c>
      <c r="AH416" s="16">
        <f t="shared" si="683"/>
        <v>9.0823693325953432</v>
      </c>
      <c r="AJ416" s="15">
        <f t="shared" si="693"/>
        <v>44415</v>
      </c>
      <c r="AK416" s="16">
        <f t="shared" ref="AK416" si="735">Y425</f>
        <v>0.34444444444444444</v>
      </c>
      <c r="AL416" s="16">
        <f t="shared" si="695"/>
        <v>6.051002972033661E-2</v>
      </c>
      <c r="AM416" s="16">
        <f t="shared" si="696"/>
        <v>5.6923529212658988</v>
      </c>
      <c r="AO416" s="15">
        <f t="shared" si="697"/>
        <v>44415</v>
      </c>
      <c r="AP416" s="16">
        <f t="shared" si="698"/>
        <v>0.55074626865671639</v>
      </c>
      <c r="AQ416" s="16">
        <f t="shared" si="699"/>
        <v>6.051002972033661E-2</v>
      </c>
      <c r="AR416" s="16">
        <f t="shared" si="700"/>
        <v>9.1017352197997337</v>
      </c>
      <c r="AT416" s="15">
        <f t="shared" si="701"/>
        <v>44415</v>
      </c>
      <c r="AU416" s="16">
        <f t="shared" si="702"/>
        <v>0.61812500000000004</v>
      </c>
      <c r="AV416" s="16">
        <f t="shared" si="703"/>
        <v>6.051002972033661E-2</v>
      </c>
      <c r="AW416" s="16">
        <f t="shared" si="704"/>
        <v>10.215248659715275</v>
      </c>
      <c r="AY416" s="15">
        <f t="shared" si="705"/>
        <v>44415</v>
      </c>
      <c r="AZ416" s="16">
        <f t="shared" si="706"/>
        <v>0.72670157068062835</v>
      </c>
      <c r="BA416" s="16">
        <f t="shared" si="707"/>
        <v>6.051002972033661E-2</v>
      </c>
      <c r="BB416" s="16">
        <f t="shared" si="708"/>
        <v>12.009605251216621</v>
      </c>
      <c r="BD416" s="15">
        <f t="shared" si="709"/>
        <v>44415</v>
      </c>
      <c r="BE416" s="16">
        <f t="shared" si="710"/>
        <v>0.50694444444444442</v>
      </c>
      <c r="BF416" s="16">
        <f t="shared" si="711"/>
        <v>6.051002972033661E-2</v>
      </c>
      <c r="BG416" s="16">
        <f t="shared" si="712"/>
        <v>8.3778581300889226</v>
      </c>
      <c r="BI416" s="15">
        <f t="shared" si="713"/>
        <v>44415</v>
      </c>
      <c r="BJ416" s="16">
        <f t="shared" si="714"/>
        <v>0.65631067961165046</v>
      </c>
      <c r="BK416" s="16">
        <f t="shared" si="715"/>
        <v>6.051002972033661E-2</v>
      </c>
      <c r="BL416" s="16">
        <f t="shared" si="716"/>
        <v>10.846312299712411</v>
      </c>
    </row>
    <row r="417" spans="1:64" x14ac:dyDescent="0.25">
      <c r="A417" s="10">
        <v>44407</v>
      </c>
      <c r="B417" s="11">
        <v>12</v>
      </c>
      <c r="C417" s="11">
        <v>57</v>
      </c>
      <c r="D417" s="11">
        <v>24</v>
      </c>
      <c r="E417" s="11">
        <v>-46</v>
      </c>
      <c r="F417" s="11">
        <v>-15</v>
      </c>
      <c r="G417" s="11">
        <v>10</v>
      </c>
      <c r="H417" s="39">
        <v>3.8034402645465301E-2</v>
      </c>
      <c r="J417" s="15">
        <f t="shared" si="661"/>
        <v>44407</v>
      </c>
      <c r="K417" s="16">
        <f t="shared" si="662"/>
        <v>0.60624999999999996</v>
      </c>
      <c r="L417" s="16">
        <f t="shared" si="663"/>
        <v>0.70680628272251311</v>
      </c>
      <c r="M417" s="16">
        <f t="shared" si="664"/>
        <v>0.6310679611650486</v>
      </c>
      <c r="N417" s="16">
        <f t="shared" si="665"/>
        <v>0.51388888888888884</v>
      </c>
      <c r="O417" s="16">
        <f t="shared" si="666"/>
        <v>0.61194029850746268</v>
      </c>
      <c r="P417" s="16">
        <f t="shared" si="667"/>
        <v>0.40740740740740738</v>
      </c>
      <c r="Q417" s="16">
        <f t="shared" si="668"/>
        <v>5.1817291002345542E-2</v>
      </c>
      <c r="R417" s="19">
        <v>406</v>
      </c>
      <c r="S417" s="15">
        <f t="shared" si="669"/>
        <v>44407</v>
      </c>
      <c r="T417" s="16">
        <f t="shared" si="670"/>
        <v>0.61875000000000002</v>
      </c>
      <c r="U417" s="16">
        <f t="shared" si="671"/>
        <v>0.68429319371727748</v>
      </c>
      <c r="V417" s="16">
        <f t="shared" si="672"/>
        <v>0.64466019417475728</v>
      </c>
      <c r="W417" s="16">
        <f t="shared" si="673"/>
        <v>0.46388888888888891</v>
      </c>
      <c r="X417" s="16">
        <f t="shared" si="674"/>
        <v>0.52238805970149249</v>
      </c>
      <c r="Y417" s="16">
        <f t="shared" si="675"/>
        <v>0.31851851851851853</v>
      </c>
      <c r="Z417" s="16">
        <f t="shared" si="676"/>
        <v>3.3047737938200455E-2</v>
      </c>
      <c r="AB417" s="15">
        <f t="shared" si="677"/>
        <v>44407</v>
      </c>
      <c r="AC417" s="16">
        <f t="shared" si="678"/>
        <v>18.722915352241888</v>
      </c>
      <c r="AD417" s="16">
        <f t="shared" si="679"/>
        <v>20.706203704377934</v>
      </c>
      <c r="AE417" s="16">
        <f t="shared" si="680"/>
        <v>19.506938580191999</v>
      </c>
      <c r="AF417" s="16">
        <f t="shared" si="681"/>
        <v>14.036933170928824</v>
      </c>
      <c r="AG417" s="16">
        <f t="shared" si="682"/>
        <v>15.807074622727962</v>
      </c>
      <c r="AH417" s="16">
        <f t="shared" si="683"/>
        <v>9.6381337540908483</v>
      </c>
      <c r="AJ417" s="15">
        <f t="shared" si="693"/>
        <v>44416</v>
      </c>
      <c r="AK417" s="16">
        <f t="shared" ref="AK417" si="736">Y426</f>
        <v>0.37407407407407411</v>
      </c>
      <c r="AL417" s="16">
        <f t="shared" si="695"/>
        <v>6.9567448282645244E-2</v>
      </c>
      <c r="AM417" s="16">
        <f t="shared" si="696"/>
        <v>5.3771423748970983</v>
      </c>
      <c r="AO417" s="15">
        <f t="shared" si="697"/>
        <v>44416</v>
      </c>
      <c r="AP417" s="16">
        <f t="shared" si="698"/>
        <v>0.5179104477611941</v>
      </c>
      <c r="AQ417" s="16">
        <f t="shared" si="699"/>
        <v>6.9567448282645244E-2</v>
      </c>
      <c r="AR417" s="16">
        <f t="shared" si="700"/>
        <v>7.4447239412458872</v>
      </c>
      <c r="AT417" s="15">
        <f t="shared" si="701"/>
        <v>44416</v>
      </c>
      <c r="AU417" s="16">
        <f t="shared" si="702"/>
        <v>0.57499999999999996</v>
      </c>
      <c r="AV417" s="16">
        <f t="shared" si="703"/>
        <v>6.9567448282645244E-2</v>
      </c>
      <c r="AW417" s="16">
        <f t="shared" si="704"/>
        <v>8.2653599376512314</v>
      </c>
      <c r="AY417" s="15">
        <f t="shared" si="705"/>
        <v>44416</v>
      </c>
      <c r="AZ417" s="16">
        <f t="shared" si="706"/>
        <v>0.68324607329842935</v>
      </c>
      <c r="BA417" s="16">
        <f t="shared" si="707"/>
        <v>6.9567448282645244E-2</v>
      </c>
      <c r="BB417" s="16">
        <f t="shared" si="708"/>
        <v>9.821347342258008</v>
      </c>
      <c r="BD417" s="15">
        <f t="shared" si="709"/>
        <v>44416</v>
      </c>
      <c r="BE417" s="16">
        <f t="shared" si="710"/>
        <v>0.50138888888888888</v>
      </c>
      <c r="BF417" s="16">
        <f t="shared" si="711"/>
        <v>6.9567448282645244E-2</v>
      </c>
      <c r="BG417" s="16">
        <f t="shared" si="712"/>
        <v>7.2072341485316294</v>
      </c>
      <c r="BI417" s="15">
        <f t="shared" si="713"/>
        <v>44416</v>
      </c>
      <c r="BJ417" s="16">
        <f t="shared" si="714"/>
        <v>0.64757281553398061</v>
      </c>
      <c r="BK417" s="16">
        <f t="shared" si="715"/>
        <v>6.9567448282645244E-2</v>
      </c>
      <c r="BL417" s="16">
        <f t="shared" si="716"/>
        <v>9.3085607064809999</v>
      </c>
    </row>
    <row r="418" spans="1:64" x14ac:dyDescent="0.25">
      <c r="A418" s="10">
        <v>44408</v>
      </c>
      <c r="B418" s="11">
        <v>13</v>
      </c>
      <c r="C418" s="11">
        <v>66</v>
      </c>
      <c r="D418" s="11">
        <v>31</v>
      </c>
      <c r="E418" s="11">
        <v>-47</v>
      </c>
      <c r="F418" s="11">
        <v>-9</v>
      </c>
      <c r="G418" s="11">
        <v>6</v>
      </c>
      <c r="H418" s="39">
        <v>3.5790682539579698E-2</v>
      </c>
      <c r="J418" s="15">
        <f t="shared" si="661"/>
        <v>44408</v>
      </c>
      <c r="K418" s="16">
        <f t="shared" si="662"/>
        <v>0.61250000000000004</v>
      </c>
      <c r="L418" s="16">
        <f t="shared" si="663"/>
        <v>0.75392670157068065</v>
      </c>
      <c r="M418" s="16">
        <f t="shared" si="664"/>
        <v>0.69902912621359226</v>
      </c>
      <c r="N418" s="16">
        <f t="shared" si="665"/>
        <v>0.5</v>
      </c>
      <c r="O418" s="16">
        <f t="shared" si="666"/>
        <v>0.70149253731343286</v>
      </c>
      <c r="P418" s="16">
        <f t="shared" si="667"/>
        <v>0.25925925925925924</v>
      </c>
      <c r="Q418" s="16">
        <f t="shared" si="668"/>
        <v>4.8760492694291939E-2</v>
      </c>
      <c r="R418" s="19">
        <v>407</v>
      </c>
      <c r="S418" s="15">
        <f t="shared" si="669"/>
        <v>44408</v>
      </c>
      <c r="T418" s="16">
        <f t="shared" si="670"/>
        <v>0.61062499999999997</v>
      </c>
      <c r="U418" s="16">
        <f t="shared" si="671"/>
        <v>0.67853403141361257</v>
      </c>
      <c r="V418" s="16">
        <f t="shared" si="672"/>
        <v>0.64466019417475728</v>
      </c>
      <c r="W418" s="16">
        <f t="shared" si="673"/>
        <v>0.46666666666666662</v>
      </c>
      <c r="X418" s="16">
        <f t="shared" si="674"/>
        <v>0.54626865671641789</v>
      </c>
      <c r="Y418" s="16">
        <f t="shared" si="675"/>
        <v>0.31851851851851853</v>
      </c>
      <c r="Z418" s="16">
        <f t="shared" si="676"/>
        <v>3.5147266821002603E-2</v>
      </c>
      <c r="AB418" s="15">
        <f t="shared" si="677"/>
        <v>44408</v>
      </c>
      <c r="AC418" s="16">
        <f t="shared" si="678"/>
        <v>17.373328148381507</v>
      </c>
      <c r="AD418" s="16">
        <f t="shared" si="679"/>
        <v>19.305456520111196</v>
      </c>
      <c r="AE418" s="16">
        <f t="shared" si="680"/>
        <v>18.341687774980389</v>
      </c>
      <c r="AF418" s="16">
        <f t="shared" si="681"/>
        <v>13.277466752771947</v>
      </c>
      <c r="AG418" s="16">
        <f t="shared" si="682"/>
        <v>15.54227984492921</v>
      </c>
      <c r="AH418" s="16">
        <f t="shared" si="683"/>
        <v>9.0623979423681558</v>
      </c>
      <c r="AJ418" s="15">
        <f t="shared" si="693"/>
        <v>44417</v>
      </c>
      <c r="AK418" s="16">
        <f t="shared" ref="AK418" si="737">Y427</f>
        <v>0.35925925925925922</v>
      </c>
      <c r="AL418" s="16">
        <f t="shared" si="695"/>
        <v>6.7960206794604391E-2</v>
      </c>
      <c r="AM418" s="16">
        <f t="shared" si="696"/>
        <v>5.2863179234437254</v>
      </c>
      <c r="AO418" s="15">
        <f t="shared" si="697"/>
        <v>44417</v>
      </c>
      <c r="AP418" s="16">
        <f t="shared" si="698"/>
        <v>0.508955223880597</v>
      </c>
      <c r="AQ418" s="16">
        <f t="shared" si="699"/>
        <v>6.7960206794604391E-2</v>
      </c>
      <c r="AR418" s="16">
        <f t="shared" si="700"/>
        <v>7.4890181752802558</v>
      </c>
      <c r="AT418" s="15">
        <f t="shared" si="701"/>
        <v>44417</v>
      </c>
      <c r="AU418" s="16">
        <f t="shared" si="702"/>
        <v>0.58374999999999999</v>
      </c>
      <c r="AV418" s="16">
        <f t="shared" si="703"/>
        <v>6.7960206794604391E-2</v>
      </c>
      <c r="AW418" s="16">
        <f t="shared" si="704"/>
        <v>8.5895853990595281</v>
      </c>
      <c r="AY418" s="15">
        <f t="shared" si="705"/>
        <v>44417</v>
      </c>
      <c r="AZ418" s="16">
        <f t="shared" si="706"/>
        <v>0.69528795811518307</v>
      </c>
      <c r="BA418" s="16">
        <f t="shared" si="707"/>
        <v>6.7960206794604391E-2</v>
      </c>
      <c r="BB418" s="16">
        <f t="shared" si="708"/>
        <v>10.230809924056684</v>
      </c>
      <c r="BD418" s="15">
        <f t="shared" si="709"/>
        <v>44417</v>
      </c>
      <c r="BE418" s="16">
        <f t="shared" si="710"/>
        <v>0.50277777777777777</v>
      </c>
      <c r="BF418" s="16">
        <f t="shared" si="711"/>
        <v>6.7960206794604391E-2</v>
      </c>
      <c r="BG418" s="16">
        <f t="shared" si="712"/>
        <v>7.3981201866751105</v>
      </c>
      <c r="BI418" s="15">
        <f t="shared" si="713"/>
        <v>44417</v>
      </c>
      <c r="BJ418" s="16">
        <f t="shared" si="714"/>
        <v>0.65631067961165046</v>
      </c>
      <c r="BK418" s="16">
        <f t="shared" si="715"/>
        <v>6.7960206794604391E-2</v>
      </c>
      <c r="BL418" s="16">
        <f t="shared" si="716"/>
        <v>9.6572790249919809</v>
      </c>
    </row>
    <row r="419" spans="1:64" x14ac:dyDescent="0.25">
      <c r="A419" s="10">
        <v>44409</v>
      </c>
      <c r="B419" s="11">
        <v>-43</v>
      </c>
      <c r="C419" s="11">
        <v>-16</v>
      </c>
      <c r="D419" s="11">
        <v>21</v>
      </c>
      <c r="E419" s="11">
        <v>-49</v>
      </c>
      <c r="F419" s="11">
        <v>-38</v>
      </c>
      <c r="G419" s="11">
        <v>14</v>
      </c>
      <c r="H419" s="39">
        <v>5.2024699261540602E-2</v>
      </c>
      <c r="J419" s="15">
        <f t="shared" si="661"/>
        <v>44409</v>
      </c>
      <c r="K419" s="16">
        <f t="shared" si="662"/>
        <v>0.26250000000000001</v>
      </c>
      <c r="L419" s="16">
        <f t="shared" si="663"/>
        <v>0.32460732984293195</v>
      </c>
      <c r="M419" s="16">
        <f t="shared" si="664"/>
        <v>0.60194174757281549</v>
      </c>
      <c r="N419" s="16">
        <f t="shared" si="665"/>
        <v>0.47222222222222221</v>
      </c>
      <c r="O419" s="16">
        <f t="shared" si="666"/>
        <v>0.26865671641791045</v>
      </c>
      <c r="P419" s="16">
        <f t="shared" si="667"/>
        <v>0.55555555555555558</v>
      </c>
      <c r="Q419" s="16">
        <f t="shared" si="668"/>
        <v>7.0877384510892746E-2</v>
      </c>
      <c r="R419" s="19">
        <v>408</v>
      </c>
      <c r="S419" s="15">
        <f t="shared" si="669"/>
        <v>44409</v>
      </c>
      <c r="T419" s="16">
        <f t="shared" si="670"/>
        <v>0.56874999999999998</v>
      </c>
      <c r="U419" s="16">
        <f t="shared" si="671"/>
        <v>0.64083769633507859</v>
      </c>
      <c r="V419" s="16">
        <f t="shared" si="672"/>
        <v>0.63300970873786411</v>
      </c>
      <c r="W419" s="16">
        <f t="shared" si="673"/>
        <v>0.46388888888888885</v>
      </c>
      <c r="X419" s="16">
        <f t="shared" si="674"/>
        <v>0.5223880597014926</v>
      </c>
      <c r="Y419" s="16">
        <f t="shared" si="675"/>
        <v>0.3481481481481481</v>
      </c>
      <c r="Z419" s="16">
        <f t="shared" si="676"/>
        <v>3.9807567431561712E-2</v>
      </c>
      <c r="AB419" s="15">
        <f t="shared" si="677"/>
        <v>44409</v>
      </c>
      <c r="AC419" s="16">
        <f t="shared" si="678"/>
        <v>14.287484433149826</v>
      </c>
      <c r="AD419" s="16">
        <f t="shared" si="679"/>
        <v>16.09838876582511</v>
      </c>
      <c r="AE419" s="16">
        <f t="shared" si="680"/>
        <v>15.901743049890003</v>
      </c>
      <c r="AF419" s="16">
        <f t="shared" si="681"/>
        <v>11.653284006525132</v>
      </c>
      <c r="AG419" s="16">
        <f t="shared" si="682"/>
        <v>13.122833004041174</v>
      </c>
      <c r="AH419" s="16">
        <f t="shared" si="683"/>
        <v>8.7457780168731531</v>
      </c>
      <c r="AJ419" s="15">
        <f t="shared" si="693"/>
        <v>44418</v>
      </c>
      <c r="AK419" s="16">
        <f t="shared" ref="AK419" si="738">Y428</f>
        <v>0.38148148148148142</v>
      </c>
      <c r="AL419" s="16">
        <f t="shared" si="695"/>
        <v>6.6437555674873153E-2</v>
      </c>
      <c r="AM419" s="16">
        <f t="shared" si="696"/>
        <v>5.7419553986655574</v>
      </c>
      <c r="AO419" s="15">
        <f t="shared" si="697"/>
        <v>44418</v>
      </c>
      <c r="AP419" s="16">
        <f t="shared" si="698"/>
        <v>0.45820895522388055</v>
      </c>
      <c r="AQ419" s="16">
        <f t="shared" si="699"/>
        <v>6.6437555674873153E-2</v>
      </c>
      <c r="AR419" s="16">
        <f t="shared" si="700"/>
        <v>6.8968364439267944</v>
      </c>
      <c r="AT419" s="15">
        <f t="shared" si="701"/>
        <v>44418</v>
      </c>
      <c r="AU419" s="16">
        <f t="shared" si="702"/>
        <v>0.58750000000000002</v>
      </c>
      <c r="AV419" s="16">
        <f t="shared" si="703"/>
        <v>6.6437555674873153E-2</v>
      </c>
      <c r="AW419" s="16">
        <f t="shared" si="704"/>
        <v>8.8428900496439233</v>
      </c>
      <c r="AY419" s="15">
        <f t="shared" si="705"/>
        <v>44418</v>
      </c>
      <c r="AZ419" s="16">
        <f t="shared" si="706"/>
        <v>0.69842931937172759</v>
      </c>
      <c r="BA419" s="16">
        <f t="shared" si="707"/>
        <v>6.6437555674873153E-2</v>
      </c>
      <c r="BB419" s="16">
        <f t="shared" si="708"/>
        <v>10.512567963662686</v>
      </c>
      <c r="BD419" s="15">
        <f t="shared" si="709"/>
        <v>44418</v>
      </c>
      <c r="BE419" s="16">
        <f t="shared" si="710"/>
        <v>0.50138888888888888</v>
      </c>
      <c r="BF419" s="16">
        <f t="shared" si="711"/>
        <v>6.6437555674873153E-2</v>
      </c>
      <c r="BG419" s="16">
        <f t="shared" si="712"/>
        <v>7.5467690494597077</v>
      </c>
      <c r="BI419" s="15">
        <f t="shared" si="713"/>
        <v>44418</v>
      </c>
      <c r="BJ419" s="16">
        <f t="shared" si="714"/>
        <v>0.64951456310679601</v>
      </c>
      <c r="BK419" s="16">
        <f t="shared" si="715"/>
        <v>6.6437555674873153E-2</v>
      </c>
      <c r="BL419" s="16">
        <f t="shared" si="716"/>
        <v>9.7763163696951612</v>
      </c>
    </row>
    <row r="420" spans="1:64" x14ac:dyDescent="0.25">
      <c r="A420" s="10">
        <v>44410</v>
      </c>
      <c r="B420" s="11">
        <v>31</v>
      </c>
      <c r="C420" s="11">
        <v>78</v>
      </c>
      <c r="D420" s="11">
        <v>29</v>
      </c>
      <c r="E420" s="11">
        <v>-35</v>
      </c>
      <c r="F420" s="11">
        <v>-20</v>
      </c>
      <c r="G420" s="11">
        <v>7</v>
      </c>
      <c r="H420" s="39">
        <v>9.0151156375063199E-2</v>
      </c>
      <c r="J420" s="15">
        <f t="shared" si="661"/>
        <v>44410</v>
      </c>
      <c r="K420" s="16">
        <f t="shared" si="662"/>
        <v>0.72499999999999998</v>
      </c>
      <c r="L420" s="16">
        <f t="shared" si="663"/>
        <v>0.81675392670157065</v>
      </c>
      <c r="M420" s="16">
        <f t="shared" si="664"/>
        <v>0.67961165048543692</v>
      </c>
      <c r="N420" s="16">
        <f t="shared" si="665"/>
        <v>0.66666666666666663</v>
      </c>
      <c r="O420" s="16">
        <f t="shared" si="666"/>
        <v>0.53731343283582089</v>
      </c>
      <c r="P420" s="16">
        <f t="shared" si="667"/>
        <v>0.29629629629629628</v>
      </c>
      <c r="Q420" s="16">
        <f t="shared" si="668"/>
        <v>0.12282008863471819</v>
      </c>
      <c r="R420" s="19">
        <v>409</v>
      </c>
      <c r="S420" s="15">
        <f t="shared" si="669"/>
        <v>44410</v>
      </c>
      <c r="T420" s="16">
        <f t="shared" si="670"/>
        <v>0.57687500000000003</v>
      </c>
      <c r="U420" s="16">
        <f t="shared" si="671"/>
        <v>0.65445026178010468</v>
      </c>
      <c r="V420" s="16">
        <f t="shared" si="672"/>
        <v>0.63592233009708732</v>
      </c>
      <c r="W420" s="16">
        <f t="shared" si="673"/>
        <v>0.48749999999999999</v>
      </c>
      <c r="X420" s="16">
        <f t="shared" si="674"/>
        <v>0.5194029850746269</v>
      </c>
      <c r="Y420" s="16">
        <f t="shared" si="675"/>
        <v>0.34074074074074068</v>
      </c>
      <c r="Z420" s="16">
        <f t="shared" si="676"/>
        <v>5.0946316831592495E-2</v>
      </c>
      <c r="AB420" s="15">
        <f t="shared" si="677"/>
        <v>44410</v>
      </c>
      <c r="AC420" s="16">
        <f t="shared" si="678"/>
        <v>11.323193429407484</v>
      </c>
      <c r="AD420" s="16">
        <f t="shared" si="679"/>
        <v>12.845879790357509</v>
      </c>
      <c r="AE420" s="16">
        <f t="shared" si="680"/>
        <v>12.482204203282922</v>
      </c>
      <c r="AF420" s="16">
        <f t="shared" si="681"/>
        <v>9.5688958558373098</v>
      </c>
      <c r="AG420" s="16">
        <f t="shared" si="682"/>
        <v>10.195103736184873</v>
      </c>
      <c r="AH420" s="16">
        <f t="shared" si="683"/>
        <v>6.6882311015159148</v>
      </c>
      <c r="AJ420" s="15">
        <f t="shared" si="693"/>
        <v>44419</v>
      </c>
      <c r="AK420" s="16">
        <f t="shared" ref="AK420" si="739">Y429</f>
        <v>0.35555555555555551</v>
      </c>
      <c r="AL420" s="16">
        <f t="shared" si="695"/>
        <v>6.3288763033653911E-2</v>
      </c>
      <c r="AM420" s="16">
        <f t="shared" si="696"/>
        <v>5.6179886999290574</v>
      </c>
      <c r="AO420" s="15">
        <f t="shared" si="697"/>
        <v>44419</v>
      </c>
      <c r="AP420" s="16">
        <f t="shared" si="698"/>
        <v>0.48656716417910451</v>
      </c>
      <c r="AQ420" s="16">
        <f t="shared" si="699"/>
        <v>6.3288763033653911E-2</v>
      </c>
      <c r="AR420" s="16">
        <f t="shared" si="700"/>
        <v>7.6880498346976944</v>
      </c>
      <c r="AT420" s="15">
        <f t="shared" si="701"/>
        <v>44419</v>
      </c>
      <c r="AU420" s="16">
        <f t="shared" si="702"/>
        <v>0.63250000000000006</v>
      </c>
      <c r="AV420" s="16">
        <f t="shared" si="703"/>
        <v>6.3288763033653911E-2</v>
      </c>
      <c r="AW420" s="16">
        <f t="shared" si="704"/>
        <v>9.9938752107331759</v>
      </c>
      <c r="AY420" s="15">
        <f t="shared" si="705"/>
        <v>44419</v>
      </c>
      <c r="AZ420" s="16">
        <f t="shared" si="706"/>
        <v>0.74607329842931924</v>
      </c>
      <c r="BA420" s="16">
        <f t="shared" si="707"/>
        <v>6.3288763033653911E-2</v>
      </c>
      <c r="BB420" s="16">
        <f t="shared" si="708"/>
        <v>11.788400699703887</v>
      </c>
      <c r="BD420" s="15">
        <f t="shared" si="709"/>
        <v>44419</v>
      </c>
      <c r="BE420" s="16">
        <f t="shared" si="710"/>
        <v>0.50138888888888888</v>
      </c>
      <c r="BF420" s="16">
        <f t="shared" si="711"/>
        <v>6.3288763033653911E-2</v>
      </c>
      <c r="BG420" s="16">
        <f t="shared" si="712"/>
        <v>7.9222418776343355</v>
      </c>
      <c r="BI420" s="15">
        <f t="shared" si="713"/>
        <v>44419</v>
      </c>
      <c r="BJ420" s="16">
        <f t="shared" si="714"/>
        <v>0.64563106796116498</v>
      </c>
      <c r="BK420" s="16">
        <f t="shared" si="715"/>
        <v>6.3288763033653911E-2</v>
      </c>
      <c r="BL420" s="16">
        <f t="shared" si="716"/>
        <v>10.201353874112685</v>
      </c>
    </row>
    <row r="421" spans="1:64" x14ac:dyDescent="0.25">
      <c r="A421" s="10">
        <v>44411</v>
      </c>
      <c r="B421" s="11">
        <v>20</v>
      </c>
      <c r="C421" s="11">
        <v>67</v>
      </c>
      <c r="D421" s="11">
        <v>22</v>
      </c>
      <c r="E421" s="11">
        <v>-46</v>
      </c>
      <c r="F421" s="11">
        <v>-20</v>
      </c>
      <c r="G421" s="11">
        <v>7</v>
      </c>
      <c r="H421" s="39">
        <v>0.113873444944892</v>
      </c>
      <c r="J421" s="15">
        <f t="shared" si="661"/>
        <v>44411</v>
      </c>
      <c r="K421" s="16">
        <f t="shared" si="662"/>
        <v>0.65625</v>
      </c>
      <c r="L421" s="16">
        <f t="shared" si="663"/>
        <v>0.75916230366492143</v>
      </c>
      <c r="M421" s="16">
        <f t="shared" si="664"/>
        <v>0.61165048543689315</v>
      </c>
      <c r="N421" s="16">
        <f t="shared" si="665"/>
        <v>0.51388888888888884</v>
      </c>
      <c r="O421" s="16">
        <f t="shared" si="666"/>
        <v>0.53731343283582089</v>
      </c>
      <c r="P421" s="16">
        <f t="shared" si="667"/>
        <v>0.29629629629629628</v>
      </c>
      <c r="Q421" s="16">
        <f t="shared" si="668"/>
        <v>0.1551388486142703</v>
      </c>
      <c r="R421" s="19">
        <v>410</v>
      </c>
      <c r="S421" s="15">
        <f t="shared" si="669"/>
        <v>44411</v>
      </c>
      <c r="T421" s="16">
        <f t="shared" si="670"/>
        <v>0.58249999999999991</v>
      </c>
      <c r="U421" s="16">
        <f t="shared" si="671"/>
        <v>0.66178010471204196</v>
      </c>
      <c r="V421" s="16">
        <f t="shared" si="672"/>
        <v>0.62427184466019414</v>
      </c>
      <c r="W421" s="16">
        <f t="shared" si="673"/>
        <v>0.49027777777777787</v>
      </c>
      <c r="X421" s="16">
        <f t="shared" si="674"/>
        <v>0.50298507462686559</v>
      </c>
      <c r="Y421" s="16">
        <f t="shared" si="675"/>
        <v>0.3481481481481481</v>
      </c>
      <c r="Z421" s="16">
        <f t="shared" si="676"/>
        <v>5.9006539618156384E-2</v>
      </c>
      <c r="AB421" s="15">
        <f t="shared" si="677"/>
        <v>44411</v>
      </c>
      <c r="AC421" s="16">
        <f t="shared" si="678"/>
        <v>9.8717871573130509</v>
      </c>
      <c r="AD421" s="16">
        <f t="shared" si="679"/>
        <v>11.215368821736691</v>
      </c>
      <c r="AE421" s="16">
        <f t="shared" si="680"/>
        <v>10.579706058006238</v>
      </c>
      <c r="AF421" s="16">
        <f t="shared" si="681"/>
        <v>8.3088718801418882</v>
      </c>
      <c r="AG421" s="16">
        <f t="shared" si="682"/>
        <v>8.5242259227839288</v>
      </c>
      <c r="AH421" s="16">
        <f t="shared" si="683"/>
        <v>5.9001620905256829</v>
      </c>
      <c r="AJ421" s="15">
        <f t="shared" si="693"/>
        <v>44420</v>
      </c>
      <c r="AK421" s="16">
        <f t="shared" ref="AK421" si="740">Y430</f>
        <v>0.35925925925925928</v>
      </c>
      <c r="AL421" s="16">
        <f t="shared" si="695"/>
        <v>6.0774841098052104E-2</v>
      </c>
      <c r="AM421" s="16">
        <f t="shared" si="696"/>
        <v>5.9113154846368472</v>
      </c>
      <c r="AO421" s="15">
        <f t="shared" si="697"/>
        <v>44420</v>
      </c>
      <c r="AP421" s="16">
        <f t="shared" si="698"/>
        <v>0.48656716417910451</v>
      </c>
      <c r="AQ421" s="16">
        <f t="shared" si="699"/>
        <v>6.0774841098052104E-2</v>
      </c>
      <c r="AR421" s="16">
        <f t="shared" si="700"/>
        <v>8.0060623012422738</v>
      </c>
      <c r="AT421" s="15">
        <f t="shared" si="701"/>
        <v>44420</v>
      </c>
      <c r="AU421" s="16">
        <f t="shared" si="702"/>
        <v>0.62937500000000002</v>
      </c>
      <c r="AV421" s="16">
        <f t="shared" si="703"/>
        <v>6.0774841098052104E-2</v>
      </c>
      <c r="AW421" s="16">
        <f t="shared" si="704"/>
        <v>10.35584772627521</v>
      </c>
      <c r="AY421" s="15">
        <f t="shared" si="705"/>
        <v>44420</v>
      </c>
      <c r="AZ421" s="16">
        <f t="shared" si="706"/>
        <v>0.73769633507853394</v>
      </c>
      <c r="BA421" s="16">
        <f t="shared" si="707"/>
        <v>6.0774841098052104E-2</v>
      </c>
      <c r="BB421" s="16">
        <f t="shared" si="708"/>
        <v>12.138186159768962</v>
      </c>
      <c r="BD421" s="15">
        <f t="shared" si="709"/>
        <v>44420</v>
      </c>
      <c r="BE421" s="16">
        <f t="shared" si="710"/>
        <v>0.48333333333333323</v>
      </c>
      <c r="BF421" s="16">
        <f t="shared" si="711"/>
        <v>6.0774841098052104E-2</v>
      </c>
      <c r="BG421" s="16">
        <f t="shared" si="712"/>
        <v>7.9528522757227673</v>
      </c>
      <c r="BI421" s="15">
        <f t="shared" si="713"/>
        <v>44420</v>
      </c>
      <c r="BJ421" s="16">
        <f t="shared" si="714"/>
        <v>0.64660194174757279</v>
      </c>
      <c r="BK421" s="16">
        <f t="shared" si="715"/>
        <v>6.0774841098052104E-2</v>
      </c>
      <c r="BL421" s="16">
        <f t="shared" si="716"/>
        <v>10.639302877063335</v>
      </c>
    </row>
    <row r="422" spans="1:64" x14ac:dyDescent="0.25">
      <c r="A422" s="10">
        <v>44412</v>
      </c>
      <c r="B422" s="11">
        <v>29</v>
      </c>
      <c r="C422" s="11">
        <v>74</v>
      </c>
      <c r="D422" s="11">
        <v>23</v>
      </c>
      <c r="E422" s="11">
        <v>-49</v>
      </c>
      <c r="F422" s="11">
        <v>-22</v>
      </c>
      <c r="G422" s="11">
        <v>8</v>
      </c>
      <c r="H422" s="39">
        <v>1.5961690727582301E-2</v>
      </c>
      <c r="J422" s="15">
        <f t="shared" si="661"/>
        <v>44412</v>
      </c>
      <c r="K422" s="16">
        <f t="shared" si="662"/>
        <v>0.71250000000000002</v>
      </c>
      <c r="L422" s="16">
        <f t="shared" si="663"/>
        <v>0.79581151832460728</v>
      </c>
      <c r="M422" s="16">
        <f t="shared" si="664"/>
        <v>0.62135922330097082</v>
      </c>
      <c r="N422" s="16">
        <f t="shared" si="665"/>
        <v>0.47222222222222221</v>
      </c>
      <c r="O422" s="16">
        <f t="shared" si="666"/>
        <v>0.5074626865671642</v>
      </c>
      <c r="P422" s="16">
        <f t="shared" si="667"/>
        <v>0.33333333333333331</v>
      </c>
      <c r="Q422" s="16">
        <f t="shared" si="668"/>
        <v>2.1745880460651422E-2</v>
      </c>
      <c r="R422" s="19">
        <v>411</v>
      </c>
      <c r="S422" s="15">
        <f t="shared" si="669"/>
        <v>44412</v>
      </c>
      <c r="T422" s="16">
        <f t="shared" si="670"/>
        <v>0.62750000000000006</v>
      </c>
      <c r="U422" s="16">
        <f t="shared" si="671"/>
        <v>0.70994764397905763</v>
      </c>
      <c r="V422" s="16">
        <f t="shared" si="672"/>
        <v>0.63106796116504849</v>
      </c>
      <c r="W422" s="16">
        <f t="shared" si="673"/>
        <v>0.50000000000000011</v>
      </c>
      <c r="X422" s="16">
        <f t="shared" si="674"/>
        <v>0.5313432835820896</v>
      </c>
      <c r="Y422" s="16">
        <f t="shared" si="675"/>
        <v>0.33333333333333337</v>
      </c>
      <c r="Z422" s="16">
        <f t="shared" si="676"/>
        <v>5.6051037033797449E-2</v>
      </c>
      <c r="AB422" s="15">
        <f t="shared" si="677"/>
        <v>44412</v>
      </c>
      <c r="AC422" s="16">
        <f t="shared" si="678"/>
        <v>11.195154152484857</v>
      </c>
      <c r="AD422" s="16">
        <f t="shared" si="679"/>
        <v>12.666092931536236</v>
      </c>
      <c r="AE422" s="16">
        <f t="shared" si="680"/>
        <v>11.258809730576964</v>
      </c>
      <c r="AF422" s="16">
        <f t="shared" si="681"/>
        <v>8.9204415557648282</v>
      </c>
      <c r="AG422" s="16">
        <f t="shared" si="682"/>
        <v>9.4796334144844128</v>
      </c>
      <c r="AH422" s="16">
        <f t="shared" si="683"/>
        <v>5.9469610371765516</v>
      </c>
      <c r="AJ422" s="15">
        <f t="shared" si="693"/>
        <v>44421</v>
      </c>
      <c r="AK422" s="16">
        <f t="shared" ref="AK422" si="741">Y431</f>
        <v>0.37037037037037035</v>
      </c>
      <c r="AL422" s="16">
        <f t="shared" si="695"/>
        <v>5.6004580101440868E-2</v>
      </c>
      <c r="AM422" s="16">
        <f t="shared" si="696"/>
        <v>6.6132157352045136</v>
      </c>
      <c r="AO422" s="15">
        <f t="shared" si="697"/>
        <v>44421</v>
      </c>
      <c r="AP422" s="16">
        <f t="shared" si="698"/>
        <v>0.49253731343283585</v>
      </c>
      <c r="AQ422" s="16">
        <f t="shared" si="699"/>
        <v>5.6004580101440868E-2</v>
      </c>
      <c r="AR422" s="16">
        <f t="shared" si="700"/>
        <v>8.7945898806973464</v>
      </c>
      <c r="AT422" s="15">
        <f t="shared" si="701"/>
        <v>44421</v>
      </c>
      <c r="AU422" s="16">
        <f t="shared" si="702"/>
        <v>0.6256250000000001</v>
      </c>
      <c r="AV422" s="16">
        <f t="shared" si="703"/>
        <v>5.6004580101440868E-2</v>
      </c>
      <c r="AW422" s="16">
        <f t="shared" si="704"/>
        <v>11.170961354710776</v>
      </c>
      <c r="AY422" s="15">
        <f t="shared" si="705"/>
        <v>44421</v>
      </c>
      <c r="AZ422" s="16">
        <f t="shared" si="706"/>
        <v>0.7335078534031414</v>
      </c>
      <c r="BA422" s="16">
        <f t="shared" si="707"/>
        <v>5.6004580101440868E-2</v>
      </c>
      <c r="BB422" s="16">
        <f t="shared" si="708"/>
        <v>13.0972833306587</v>
      </c>
      <c r="BD422" s="15">
        <f t="shared" si="709"/>
        <v>44421</v>
      </c>
      <c r="BE422" s="16">
        <f t="shared" si="710"/>
        <v>0.47916666666666669</v>
      </c>
      <c r="BF422" s="16">
        <f t="shared" si="711"/>
        <v>5.6004580101440868E-2</v>
      </c>
      <c r="BG422" s="16">
        <f t="shared" si="712"/>
        <v>8.5558478574208401</v>
      </c>
      <c r="BI422" s="15">
        <f t="shared" si="713"/>
        <v>44421</v>
      </c>
      <c r="BJ422" s="16">
        <f t="shared" si="714"/>
        <v>0.64368932038834947</v>
      </c>
      <c r="BK422" s="16">
        <f t="shared" si="715"/>
        <v>5.6004580101440868E-2</v>
      </c>
      <c r="BL422" s="16">
        <f t="shared" si="716"/>
        <v>11.493512123873398</v>
      </c>
    </row>
    <row r="423" spans="1:64" x14ac:dyDescent="0.25">
      <c r="A423" s="10">
        <v>44413</v>
      </c>
      <c r="B423" s="11">
        <v>25</v>
      </c>
      <c r="C423" s="11">
        <v>77</v>
      </c>
      <c r="D423" s="11">
        <v>30</v>
      </c>
      <c r="E423" s="11">
        <v>-45</v>
      </c>
      <c r="F423" s="11">
        <v>-19</v>
      </c>
      <c r="G423" s="11">
        <v>8</v>
      </c>
      <c r="H423" s="39">
        <v>1.3007521132291E-2</v>
      </c>
      <c r="J423" s="15">
        <f t="shared" si="661"/>
        <v>44413</v>
      </c>
      <c r="K423" s="16">
        <f t="shared" si="662"/>
        <v>0.6875</v>
      </c>
      <c r="L423" s="16">
        <f t="shared" si="663"/>
        <v>0.81151832460732987</v>
      </c>
      <c r="M423" s="16">
        <f t="shared" si="664"/>
        <v>0.68932038834951459</v>
      </c>
      <c r="N423" s="16">
        <f t="shared" si="665"/>
        <v>0.52777777777777779</v>
      </c>
      <c r="O423" s="16">
        <f t="shared" si="666"/>
        <v>0.55223880597014929</v>
      </c>
      <c r="P423" s="16">
        <f t="shared" si="667"/>
        <v>0.33333333333333331</v>
      </c>
      <c r="Q423" s="16">
        <f t="shared" si="668"/>
        <v>1.7721180322295457E-2</v>
      </c>
      <c r="R423" s="19">
        <v>412</v>
      </c>
      <c r="S423" s="15">
        <f t="shared" si="669"/>
        <v>44413</v>
      </c>
      <c r="T423" s="16">
        <f t="shared" si="670"/>
        <v>0.62624999999999997</v>
      </c>
      <c r="U423" s="16">
        <f t="shared" si="671"/>
        <v>0.71465968586387441</v>
      </c>
      <c r="V423" s="16">
        <f t="shared" si="672"/>
        <v>0.63786407766990294</v>
      </c>
      <c r="W423" s="16">
        <f t="shared" si="673"/>
        <v>0.50138888888888888</v>
      </c>
      <c r="X423" s="16">
        <f t="shared" si="674"/>
        <v>0.53283582089552239</v>
      </c>
      <c r="Y423" s="16">
        <f t="shared" si="675"/>
        <v>0.34074074074074073</v>
      </c>
      <c r="Z423" s="16">
        <f t="shared" si="676"/>
        <v>5.7121164338091078E-2</v>
      </c>
      <c r="AB423" s="15">
        <f t="shared" si="677"/>
        <v>44413</v>
      </c>
      <c r="AC423" s="16">
        <f t="shared" si="678"/>
        <v>10.963537022693128</v>
      </c>
      <c r="AD423" s="16">
        <f t="shared" si="679"/>
        <v>12.511294091169386</v>
      </c>
      <c r="AE423" s="16">
        <f t="shared" si="680"/>
        <v>11.166860568431117</v>
      </c>
      <c r="AF423" s="16">
        <f t="shared" si="681"/>
        <v>8.7776377582439995</v>
      </c>
      <c r="AG423" s="16">
        <f t="shared" si="682"/>
        <v>9.3281680629223871</v>
      </c>
      <c r="AH423" s="16">
        <f t="shared" si="683"/>
        <v>5.9652275069876124</v>
      </c>
      <c r="AJ423" s="15">
        <f t="shared" si="693"/>
        <v>44422</v>
      </c>
      <c r="AK423" s="16">
        <f t="shared" ref="AK423" si="742">Y432</f>
        <v>0.3666666666666667</v>
      </c>
      <c r="AL423" s="16">
        <f t="shared" si="695"/>
        <v>6.2796196476752886E-2</v>
      </c>
      <c r="AM423" s="16">
        <f t="shared" si="696"/>
        <v>5.8389948315166906</v>
      </c>
      <c r="AO423" s="15">
        <f t="shared" si="697"/>
        <v>44422</v>
      </c>
      <c r="AP423" s="16">
        <f t="shared" si="698"/>
        <v>0.50895522388059711</v>
      </c>
      <c r="AQ423" s="16">
        <f t="shared" si="699"/>
        <v>6.2796196476752886E-2</v>
      </c>
      <c r="AR423" s="16">
        <f t="shared" si="700"/>
        <v>8.1048734228515258</v>
      </c>
      <c r="AT423" s="15">
        <f t="shared" si="701"/>
        <v>44422</v>
      </c>
      <c r="AU423" s="16">
        <f t="shared" si="702"/>
        <v>0.61749999999999994</v>
      </c>
      <c r="AV423" s="16">
        <f t="shared" si="703"/>
        <v>6.2796196476752886E-2</v>
      </c>
      <c r="AW423" s="16">
        <f t="shared" si="704"/>
        <v>9.8333981139860605</v>
      </c>
      <c r="AY423" s="15">
        <f t="shared" si="705"/>
        <v>44422</v>
      </c>
      <c r="AZ423" s="16">
        <f t="shared" si="706"/>
        <v>0.72722513089005225</v>
      </c>
      <c r="BA423" s="16">
        <f t="shared" si="707"/>
        <v>6.2796196476752886E-2</v>
      </c>
      <c r="BB423" s="16">
        <f t="shared" si="708"/>
        <v>11.580719401680172</v>
      </c>
      <c r="BD423" s="15">
        <f t="shared" si="709"/>
        <v>44422</v>
      </c>
      <c r="BE423" s="16">
        <f t="shared" si="710"/>
        <v>0.48472222222222222</v>
      </c>
      <c r="BF423" s="16">
        <f t="shared" si="711"/>
        <v>6.2796196476752886E-2</v>
      </c>
      <c r="BG423" s="16">
        <f t="shared" si="712"/>
        <v>7.7189742280277454</v>
      </c>
      <c r="BI423" s="15">
        <f t="shared" si="713"/>
        <v>44422</v>
      </c>
      <c r="BJ423" s="16">
        <f t="shared" si="714"/>
        <v>0.64854368932038842</v>
      </c>
      <c r="BK423" s="16">
        <f t="shared" si="715"/>
        <v>6.2796196476752886E-2</v>
      </c>
      <c r="BL423" s="16">
        <f t="shared" si="716"/>
        <v>10.327754318057766</v>
      </c>
    </row>
    <row r="424" spans="1:64" x14ac:dyDescent="0.25">
      <c r="A424" s="10">
        <v>44414</v>
      </c>
      <c r="B424" s="11">
        <v>17</v>
      </c>
      <c r="C424" s="11">
        <v>66</v>
      </c>
      <c r="D424" s="11">
        <v>26</v>
      </c>
      <c r="E424" s="11">
        <v>-51</v>
      </c>
      <c r="F424" s="11">
        <v>-15</v>
      </c>
      <c r="G424" s="11">
        <v>10</v>
      </c>
      <c r="H424" s="39">
        <v>3.1480544126751497E-2</v>
      </c>
      <c r="J424" s="15">
        <f t="shared" si="661"/>
        <v>44414</v>
      </c>
      <c r="K424" s="16">
        <f t="shared" si="662"/>
        <v>0.63749999999999996</v>
      </c>
      <c r="L424" s="16">
        <f t="shared" si="663"/>
        <v>0.75392670157068065</v>
      </c>
      <c r="M424" s="16">
        <f t="shared" si="664"/>
        <v>0.65048543689320393</v>
      </c>
      <c r="N424" s="16">
        <f t="shared" si="665"/>
        <v>0.44444444444444442</v>
      </c>
      <c r="O424" s="16">
        <f t="shared" si="666"/>
        <v>0.61194029850746268</v>
      </c>
      <c r="P424" s="16">
        <f t="shared" si="667"/>
        <v>0.40740740740740738</v>
      </c>
      <c r="Q424" s="16">
        <f t="shared" si="668"/>
        <v>4.2888448416911008E-2</v>
      </c>
      <c r="R424" s="19">
        <v>413</v>
      </c>
      <c r="S424" s="15">
        <f t="shared" si="669"/>
        <v>44414</v>
      </c>
      <c r="T424" s="16">
        <f t="shared" si="670"/>
        <v>0.62437500000000012</v>
      </c>
      <c r="U424" s="16">
        <f t="shared" si="671"/>
        <v>0.72146596858638745</v>
      </c>
      <c r="V424" s="16">
        <f t="shared" si="672"/>
        <v>0.64174757281553396</v>
      </c>
      <c r="W424" s="16">
        <f t="shared" si="673"/>
        <v>0.49861111111111106</v>
      </c>
      <c r="X424" s="16">
        <f t="shared" si="674"/>
        <v>0.53880597014925369</v>
      </c>
      <c r="Y424" s="16">
        <f t="shared" si="675"/>
        <v>0.35185185185185186</v>
      </c>
      <c r="Z424" s="16">
        <f t="shared" si="676"/>
        <v>5.7735626942133488E-2</v>
      </c>
      <c r="AB424" s="15">
        <f t="shared" si="677"/>
        <v>44414</v>
      </c>
      <c r="AC424" s="16">
        <f t="shared" si="678"/>
        <v>10.814379839086021</v>
      </c>
      <c r="AD424" s="16">
        <f t="shared" si="679"/>
        <v>12.49602726769537</v>
      </c>
      <c r="AE424" s="16">
        <f t="shared" si="680"/>
        <v>11.115278499681597</v>
      </c>
      <c r="AF424" s="16">
        <f t="shared" si="681"/>
        <v>8.6361080240949413</v>
      </c>
      <c r="AG424" s="16">
        <f t="shared" si="682"/>
        <v>9.3322961693874245</v>
      </c>
      <c r="AH424" s="16">
        <f t="shared" si="683"/>
        <v>6.0941895063251215</v>
      </c>
      <c r="AJ424" s="15">
        <f t="shared" si="693"/>
        <v>44423</v>
      </c>
      <c r="AK424" s="16">
        <f t="shared" ref="AK424" si="743">Y433</f>
        <v>0.38888888888888884</v>
      </c>
      <c r="AL424" s="16">
        <f t="shared" si="695"/>
        <v>6.6393124643923676E-2</v>
      </c>
      <c r="AM424" s="16">
        <f t="shared" si="696"/>
        <v>5.8573668730694406</v>
      </c>
      <c r="AO424" s="15">
        <f t="shared" si="697"/>
        <v>44423</v>
      </c>
      <c r="AP424" s="16">
        <f t="shared" si="698"/>
        <v>0.47611940298507471</v>
      </c>
      <c r="AQ424" s="16">
        <f t="shared" si="699"/>
        <v>6.6393124643923676E-2</v>
      </c>
      <c r="AR424" s="16">
        <f t="shared" si="700"/>
        <v>7.1712154765809677</v>
      </c>
      <c r="AT424" s="15">
        <f t="shared" si="701"/>
        <v>44423</v>
      </c>
      <c r="AU424" s="16">
        <f t="shared" si="702"/>
        <v>0.5774999999999999</v>
      </c>
      <c r="AV424" s="16">
        <f t="shared" si="703"/>
        <v>6.6393124643923676E-2</v>
      </c>
      <c r="AW424" s="16">
        <f t="shared" si="704"/>
        <v>8.6981898065081182</v>
      </c>
      <c r="AY424" s="15">
        <f t="shared" si="705"/>
        <v>44423</v>
      </c>
      <c r="AZ424" s="16">
        <f t="shared" si="706"/>
        <v>0.67958115183246082</v>
      </c>
      <c r="BA424" s="16">
        <f t="shared" si="707"/>
        <v>6.6393124643923676E-2</v>
      </c>
      <c r="BB424" s="16">
        <f t="shared" si="708"/>
        <v>10.23571575335785</v>
      </c>
      <c r="BD424" s="15">
        <f t="shared" si="709"/>
        <v>44423</v>
      </c>
      <c r="BE424" s="16">
        <f t="shared" si="710"/>
        <v>0.46805555555555556</v>
      </c>
      <c r="BF424" s="16">
        <f t="shared" si="711"/>
        <v>6.6393124643923676E-2</v>
      </c>
      <c r="BG424" s="16">
        <f t="shared" si="712"/>
        <v>7.0497594150871494</v>
      </c>
      <c r="BI424" s="15">
        <f t="shared" si="713"/>
        <v>44423</v>
      </c>
      <c r="BJ424" s="16">
        <f t="shared" si="714"/>
        <v>0.63689320388349524</v>
      </c>
      <c r="BK424" s="16">
        <f t="shared" si="715"/>
        <v>6.6393124643923676E-2</v>
      </c>
      <c r="BL424" s="16">
        <f t="shared" si="716"/>
        <v>9.5927583962834913</v>
      </c>
    </row>
    <row r="425" spans="1:64" x14ac:dyDescent="0.25">
      <c r="A425" s="10">
        <v>44415</v>
      </c>
      <c r="B425" s="11">
        <v>10</v>
      </c>
      <c r="C425" s="11">
        <v>69</v>
      </c>
      <c r="D425" s="11">
        <v>36</v>
      </c>
      <c r="E425" s="11">
        <v>-47</v>
      </c>
      <c r="F425" s="11">
        <v>-13</v>
      </c>
      <c r="G425" s="11">
        <v>6</v>
      </c>
      <c r="H425" s="39">
        <v>3.4286429275544303E-2</v>
      </c>
      <c r="J425" s="15">
        <f t="shared" si="661"/>
        <v>44415</v>
      </c>
      <c r="K425" s="16">
        <f t="shared" si="662"/>
        <v>0.59375</v>
      </c>
      <c r="L425" s="16">
        <f t="shared" si="663"/>
        <v>0.76963350785340312</v>
      </c>
      <c r="M425" s="16">
        <f t="shared" si="664"/>
        <v>0.74757281553398058</v>
      </c>
      <c r="N425" s="16">
        <f t="shared" si="665"/>
        <v>0.5</v>
      </c>
      <c r="O425" s="16">
        <f t="shared" si="666"/>
        <v>0.64179104477611937</v>
      </c>
      <c r="P425" s="16">
        <f t="shared" si="667"/>
        <v>0.25925925925925924</v>
      </c>
      <c r="Q425" s="16">
        <f t="shared" si="668"/>
        <v>4.6711128863069953E-2</v>
      </c>
      <c r="R425" s="19">
        <v>414</v>
      </c>
      <c r="S425" s="15">
        <f t="shared" si="669"/>
        <v>44415</v>
      </c>
      <c r="T425" s="16">
        <f t="shared" si="670"/>
        <v>0.61812500000000004</v>
      </c>
      <c r="U425" s="16">
        <f t="shared" si="671"/>
        <v>0.72670157068062835</v>
      </c>
      <c r="V425" s="16">
        <f t="shared" si="672"/>
        <v>0.65631067961165046</v>
      </c>
      <c r="W425" s="16">
        <f t="shared" si="673"/>
        <v>0.50694444444444442</v>
      </c>
      <c r="X425" s="16">
        <f t="shared" si="674"/>
        <v>0.55074626865671639</v>
      </c>
      <c r="Y425" s="16">
        <f t="shared" si="675"/>
        <v>0.34444444444444444</v>
      </c>
      <c r="Z425" s="16">
        <f t="shared" si="676"/>
        <v>6.051002972033661E-2</v>
      </c>
      <c r="AB425" s="15">
        <f t="shared" si="677"/>
        <v>44415</v>
      </c>
      <c r="AC425" s="16">
        <f t="shared" si="678"/>
        <v>10.215248659715275</v>
      </c>
      <c r="AD425" s="16">
        <f t="shared" si="679"/>
        <v>12.009605251216621</v>
      </c>
      <c r="AE425" s="16">
        <f t="shared" si="680"/>
        <v>10.846312299712411</v>
      </c>
      <c r="AF425" s="16">
        <f t="shared" si="681"/>
        <v>8.3778581300889226</v>
      </c>
      <c r="AG425" s="16">
        <f t="shared" si="682"/>
        <v>9.1017352197997337</v>
      </c>
      <c r="AH425" s="16">
        <f t="shared" si="683"/>
        <v>5.6923529212658988</v>
      </c>
      <c r="AJ425" s="15">
        <f t="shared" si="693"/>
        <v>44424</v>
      </c>
      <c r="AK425" s="16">
        <f t="shared" ref="AK425" si="744">Y434</f>
        <v>0.37777777777777782</v>
      </c>
      <c r="AL425" s="16">
        <f t="shared" si="695"/>
        <v>6.903986517969038E-2</v>
      </c>
      <c r="AM425" s="16">
        <f t="shared" si="696"/>
        <v>5.4718788455703651</v>
      </c>
      <c r="AO425" s="15">
        <f t="shared" si="697"/>
        <v>44424</v>
      </c>
      <c r="AP425" s="16">
        <f t="shared" si="698"/>
        <v>0.47014925373134331</v>
      </c>
      <c r="AQ425" s="16">
        <f t="shared" si="699"/>
        <v>6.903986517969038E-2</v>
      </c>
      <c r="AR425" s="16">
        <f t="shared" si="700"/>
        <v>6.8098228828762002</v>
      </c>
      <c r="AT425" s="15">
        <f t="shared" si="701"/>
        <v>44424</v>
      </c>
      <c r="AU425" s="16">
        <f t="shared" si="702"/>
        <v>0.58562499999999995</v>
      </c>
      <c r="AV425" s="16">
        <f t="shared" si="703"/>
        <v>6.903986517969038E-2</v>
      </c>
      <c r="AW425" s="16">
        <f t="shared" si="704"/>
        <v>8.4824180707159709</v>
      </c>
      <c r="AY425" s="15">
        <f t="shared" si="705"/>
        <v>44424</v>
      </c>
      <c r="AZ425" s="16">
        <f t="shared" si="706"/>
        <v>0.68534031413612573</v>
      </c>
      <c r="BA425" s="16">
        <f t="shared" si="707"/>
        <v>6.903986517969038E-2</v>
      </c>
      <c r="BB425" s="16">
        <f t="shared" si="708"/>
        <v>9.9267330889535668</v>
      </c>
      <c r="BD425" s="15">
        <f t="shared" si="709"/>
        <v>44424</v>
      </c>
      <c r="BE425" s="16">
        <f t="shared" si="710"/>
        <v>0.46944444444444439</v>
      </c>
      <c r="BF425" s="16">
        <f t="shared" si="711"/>
        <v>6.903986517969038E-2</v>
      </c>
      <c r="BG425" s="16">
        <f t="shared" si="712"/>
        <v>6.7996141536867016</v>
      </c>
      <c r="BI425" s="15">
        <f t="shared" si="713"/>
        <v>44424</v>
      </c>
      <c r="BJ425" s="16">
        <f t="shared" si="714"/>
        <v>0.63689320388349524</v>
      </c>
      <c r="BK425" s="16">
        <f t="shared" si="715"/>
        <v>6.903986517969038E-2</v>
      </c>
      <c r="BL425" s="16">
        <f t="shared" si="716"/>
        <v>9.2250064832231402</v>
      </c>
    </row>
    <row r="426" spans="1:64" x14ac:dyDescent="0.25">
      <c r="A426" s="10">
        <v>44416</v>
      </c>
      <c r="B426" s="11">
        <v>-44</v>
      </c>
      <c r="C426" s="11">
        <v>-13</v>
      </c>
      <c r="D426" s="11">
        <v>15</v>
      </c>
      <c r="E426" s="11">
        <v>-54</v>
      </c>
      <c r="F426" s="11">
        <v>-42</v>
      </c>
      <c r="G426" s="11">
        <v>15</v>
      </c>
      <c r="H426" s="39">
        <v>8.6021360478466397E-2</v>
      </c>
      <c r="J426" s="15">
        <f t="shared" si="661"/>
        <v>44416</v>
      </c>
      <c r="K426" s="16">
        <f t="shared" si="662"/>
        <v>0.25624999999999998</v>
      </c>
      <c r="L426" s="16">
        <f t="shared" si="663"/>
        <v>0.34031413612565448</v>
      </c>
      <c r="M426" s="16">
        <f t="shared" si="664"/>
        <v>0.5436893203883495</v>
      </c>
      <c r="N426" s="16">
        <f t="shared" si="665"/>
        <v>0.40277777777777779</v>
      </c>
      <c r="O426" s="16">
        <f t="shared" si="666"/>
        <v>0.20895522388059701</v>
      </c>
      <c r="P426" s="16">
        <f t="shared" si="667"/>
        <v>0.59259259259259256</v>
      </c>
      <c r="Q426" s="16">
        <f t="shared" si="668"/>
        <v>0.11719373930700598</v>
      </c>
      <c r="R426" s="19">
        <v>415</v>
      </c>
      <c r="S426" s="15">
        <f t="shared" si="669"/>
        <v>44416</v>
      </c>
      <c r="T426" s="16">
        <f t="shared" si="670"/>
        <v>0.57499999999999996</v>
      </c>
      <c r="U426" s="16">
        <f t="shared" si="671"/>
        <v>0.68324607329842935</v>
      </c>
      <c r="V426" s="16">
        <f t="shared" si="672"/>
        <v>0.64757281553398061</v>
      </c>
      <c r="W426" s="16">
        <f t="shared" si="673"/>
        <v>0.50138888888888888</v>
      </c>
      <c r="X426" s="16">
        <f t="shared" si="674"/>
        <v>0.5179104477611941</v>
      </c>
      <c r="Y426" s="16">
        <f t="shared" si="675"/>
        <v>0.37407407407407411</v>
      </c>
      <c r="Z426" s="16">
        <f t="shared" si="676"/>
        <v>6.9567448282645244E-2</v>
      </c>
      <c r="AB426" s="15">
        <f t="shared" si="677"/>
        <v>44416</v>
      </c>
      <c r="AC426" s="16">
        <f t="shared" si="678"/>
        <v>8.2653599376512314</v>
      </c>
      <c r="AD426" s="16">
        <f t="shared" si="679"/>
        <v>9.821347342258008</v>
      </c>
      <c r="AE426" s="16">
        <f t="shared" si="680"/>
        <v>9.3085607064809999</v>
      </c>
      <c r="AF426" s="16">
        <f t="shared" si="681"/>
        <v>7.2072341485316294</v>
      </c>
      <c r="AG426" s="16">
        <f t="shared" si="682"/>
        <v>7.4447239412458872</v>
      </c>
      <c r="AH426" s="16">
        <f t="shared" si="683"/>
        <v>5.3771423748970983</v>
      </c>
      <c r="AJ426" s="15">
        <f t="shared" si="693"/>
        <v>44425</v>
      </c>
      <c r="AK426" s="16">
        <f t="shared" ref="AK426" si="745">Y435</f>
        <v>0.38518518518518519</v>
      </c>
      <c r="AL426" s="16">
        <f t="shared" si="695"/>
        <v>6.865688197263746E-2</v>
      </c>
      <c r="AM426" s="16">
        <f t="shared" si="696"/>
        <v>5.6102924298061927</v>
      </c>
      <c r="AO426" s="15">
        <f t="shared" si="697"/>
        <v>44425</v>
      </c>
      <c r="AP426" s="16">
        <f t="shared" si="698"/>
        <v>0.45970149253731341</v>
      </c>
      <c r="AQ426" s="16">
        <f t="shared" si="699"/>
        <v>6.865688197263746E-2</v>
      </c>
      <c r="AR426" s="16">
        <f t="shared" si="700"/>
        <v>6.6956360284541176</v>
      </c>
      <c r="AT426" s="15">
        <f t="shared" si="701"/>
        <v>44425</v>
      </c>
      <c r="AU426" s="16">
        <f t="shared" si="702"/>
        <v>0.59374999999999989</v>
      </c>
      <c r="AV426" s="16">
        <f t="shared" si="703"/>
        <v>6.865688197263746E-2</v>
      </c>
      <c r="AW426" s="16">
        <f t="shared" si="704"/>
        <v>8.6480769726279334</v>
      </c>
      <c r="AY426" s="15">
        <f t="shared" si="705"/>
        <v>44425</v>
      </c>
      <c r="AZ426" s="16">
        <f t="shared" si="706"/>
        <v>0.68376963350785347</v>
      </c>
      <c r="BA426" s="16">
        <f t="shared" si="707"/>
        <v>6.865688197263746E-2</v>
      </c>
      <c r="BB426" s="16">
        <f t="shared" si="708"/>
        <v>9.9592293425204375</v>
      </c>
      <c r="BD426" s="15">
        <f t="shared" si="709"/>
        <v>44425</v>
      </c>
      <c r="BE426" s="16">
        <f t="shared" si="710"/>
        <v>0.46388888888888891</v>
      </c>
      <c r="BF426" s="16">
        <f t="shared" si="711"/>
        <v>6.865688197263746E-2</v>
      </c>
      <c r="BG426" s="16">
        <f t="shared" si="712"/>
        <v>6.7566262195502462</v>
      </c>
      <c r="BI426" s="15">
        <f t="shared" si="713"/>
        <v>44425</v>
      </c>
      <c r="BJ426" s="16">
        <f t="shared" si="714"/>
        <v>0.62233009708737863</v>
      </c>
      <c r="BK426" s="16">
        <f t="shared" si="715"/>
        <v>6.865688197263746E-2</v>
      </c>
      <c r="BL426" s="16">
        <f t="shared" si="716"/>
        <v>9.0643512959910169</v>
      </c>
    </row>
    <row r="427" spans="1:64" x14ac:dyDescent="0.25">
      <c r="A427" s="10">
        <v>44417</v>
      </c>
      <c r="B427" s="11">
        <v>26</v>
      </c>
      <c r="C427" s="11">
        <v>80</v>
      </c>
      <c r="D427" s="11">
        <v>33</v>
      </c>
      <c r="E427" s="11">
        <v>-45</v>
      </c>
      <c r="F427" s="11">
        <v>-21</v>
      </c>
      <c r="G427" s="11">
        <v>6</v>
      </c>
      <c r="H427" s="39">
        <v>2.6237091608522899E-2</v>
      </c>
      <c r="J427" s="15">
        <f t="shared" si="661"/>
        <v>44417</v>
      </c>
      <c r="K427" s="16">
        <f t="shared" si="662"/>
        <v>0.69374999999999998</v>
      </c>
      <c r="L427" s="16">
        <f t="shared" si="663"/>
        <v>0.82722513089005234</v>
      </c>
      <c r="M427" s="16">
        <f t="shared" si="664"/>
        <v>0.71844660194174759</v>
      </c>
      <c r="N427" s="16">
        <f t="shared" si="665"/>
        <v>0.52777777777777779</v>
      </c>
      <c r="O427" s="16">
        <f t="shared" si="666"/>
        <v>0.52238805970149249</v>
      </c>
      <c r="P427" s="16">
        <f t="shared" si="667"/>
        <v>0.25925925925925924</v>
      </c>
      <c r="Q427" s="16">
        <f t="shared" si="668"/>
        <v>3.5744876121936976E-2</v>
      </c>
      <c r="R427" s="19">
        <v>416</v>
      </c>
      <c r="S427" s="15">
        <f t="shared" si="669"/>
        <v>44417</v>
      </c>
      <c r="T427" s="16">
        <f t="shared" si="670"/>
        <v>0.58374999999999999</v>
      </c>
      <c r="U427" s="16">
        <f t="shared" si="671"/>
        <v>0.69528795811518307</v>
      </c>
      <c r="V427" s="16">
        <f t="shared" si="672"/>
        <v>0.65631067961165046</v>
      </c>
      <c r="W427" s="16">
        <f t="shared" si="673"/>
        <v>0.50277777777777777</v>
      </c>
      <c r="X427" s="16">
        <f t="shared" si="674"/>
        <v>0.508955223880597</v>
      </c>
      <c r="Y427" s="16">
        <f t="shared" si="675"/>
        <v>0.35925925925925922</v>
      </c>
      <c r="Z427" s="16">
        <f t="shared" si="676"/>
        <v>6.7960206794604391E-2</v>
      </c>
      <c r="AB427" s="15">
        <f t="shared" si="677"/>
        <v>44417</v>
      </c>
      <c r="AC427" s="16">
        <f t="shared" si="678"/>
        <v>8.5895853990595281</v>
      </c>
      <c r="AD427" s="16">
        <f t="shared" si="679"/>
        <v>10.230809924056684</v>
      </c>
      <c r="AE427" s="16">
        <f t="shared" si="680"/>
        <v>9.6572790249919809</v>
      </c>
      <c r="AF427" s="16">
        <f t="shared" si="681"/>
        <v>7.3981201866751105</v>
      </c>
      <c r="AG427" s="16">
        <f t="shared" si="682"/>
        <v>7.4890181752802558</v>
      </c>
      <c r="AH427" s="16">
        <f t="shared" si="683"/>
        <v>5.2863179234437254</v>
      </c>
      <c r="AJ427" s="15">
        <f t="shared" si="693"/>
        <v>44426</v>
      </c>
      <c r="AK427" s="16">
        <f t="shared" ref="AK427" si="746">Y436</f>
        <v>0.35925925925925928</v>
      </c>
      <c r="AL427" s="16">
        <f t="shared" si="695"/>
        <v>5.856557656416992E-2</v>
      </c>
      <c r="AM427" s="16">
        <f t="shared" si="696"/>
        <v>6.1343075631744401</v>
      </c>
      <c r="AO427" s="15">
        <f t="shared" si="697"/>
        <v>44426</v>
      </c>
      <c r="AP427" s="16">
        <f t="shared" si="698"/>
        <v>0.49402985074626865</v>
      </c>
      <c r="AQ427" s="16">
        <f t="shared" si="699"/>
        <v>5.856557656416992E-2</v>
      </c>
      <c r="AR427" s="16">
        <f t="shared" si="700"/>
        <v>8.4354987985982408</v>
      </c>
      <c r="AT427" s="15">
        <f t="shared" si="701"/>
        <v>44426</v>
      </c>
      <c r="AU427" s="16">
        <f t="shared" si="702"/>
        <v>0.63562499999999988</v>
      </c>
      <c r="AV427" s="16">
        <f t="shared" si="703"/>
        <v>5.856557656416992E-2</v>
      </c>
      <c r="AW427" s="16">
        <f t="shared" si="704"/>
        <v>10.85321851657261</v>
      </c>
      <c r="AY427" s="15">
        <f t="shared" si="705"/>
        <v>44426</v>
      </c>
      <c r="AZ427" s="16">
        <f t="shared" si="706"/>
        <v>0.72617801047120423</v>
      </c>
      <c r="BA427" s="16">
        <f t="shared" si="707"/>
        <v>5.856557656416992E-2</v>
      </c>
      <c r="BB427" s="16">
        <f t="shared" si="708"/>
        <v>12.399400007195963</v>
      </c>
      <c r="BD427" s="15">
        <f t="shared" si="709"/>
        <v>44426</v>
      </c>
      <c r="BE427" s="16">
        <f t="shared" si="710"/>
        <v>0.46388888888888891</v>
      </c>
      <c r="BF427" s="16">
        <f t="shared" si="711"/>
        <v>5.856557656416992E-2</v>
      </c>
      <c r="BG427" s="16">
        <f t="shared" si="712"/>
        <v>7.9208455905938004</v>
      </c>
      <c r="BI427" s="15">
        <f t="shared" si="713"/>
        <v>44426</v>
      </c>
      <c r="BJ427" s="16">
        <f t="shared" si="714"/>
        <v>0.62912621359223309</v>
      </c>
      <c r="BK427" s="16">
        <f t="shared" si="715"/>
        <v>5.856557656416992E-2</v>
      </c>
      <c r="BL427" s="16">
        <f t="shared" si="716"/>
        <v>10.742252539815835</v>
      </c>
    </row>
    <row r="428" spans="1:64" x14ac:dyDescent="0.25">
      <c r="A428" s="10">
        <v>44418</v>
      </c>
      <c r="B428" s="11">
        <v>19</v>
      </c>
      <c r="C428" s="11">
        <v>72</v>
      </c>
      <c r="D428" s="11">
        <v>24</v>
      </c>
      <c r="E428" s="11">
        <v>-48</v>
      </c>
      <c r="F428" s="11">
        <v>-43</v>
      </c>
      <c r="G428" s="11">
        <v>12</v>
      </c>
      <c r="H428" s="39">
        <v>2.4614273148782902E-2</v>
      </c>
      <c r="J428" s="15">
        <f t="shared" si="661"/>
        <v>44418</v>
      </c>
      <c r="K428" s="16">
        <f t="shared" si="662"/>
        <v>0.65</v>
      </c>
      <c r="L428" s="16">
        <f t="shared" si="663"/>
        <v>0.78534031413612571</v>
      </c>
      <c r="M428" s="16">
        <f t="shared" si="664"/>
        <v>0.6310679611650486</v>
      </c>
      <c r="N428" s="16">
        <f t="shared" si="665"/>
        <v>0.4861111111111111</v>
      </c>
      <c r="O428" s="16">
        <f t="shared" si="666"/>
        <v>0.19402985074626866</v>
      </c>
      <c r="P428" s="16">
        <f t="shared" si="667"/>
        <v>0.48148148148148145</v>
      </c>
      <c r="Q428" s="16">
        <f t="shared" si="668"/>
        <v>3.3533981496979559E-2</v>
      </c>
      <c r="R428" s="19">
        <v>417</v>
      </c>
      <c r="S428" s="15">
        <f t="shared" si="669"/>
        <v>44418</v>
      </c>
      <c r="T428" s="16">
        <f t="shared" si="670"/>
        <v>0.58750000000000002</v>
      </c>
      <c r="U428" s="16">
        <f t="shared" si="671"/>
        <v>0.69842931937172759</v>
      </c>
      <c r="V428" s="16">
        <f t="shared" si="672"/>
        <v>0.64951456310679601</v>
      </c>
      <c r="W428" s="16">
        <f t="shared" si="673"/>
        <v>0.50138888888888888</v>
      </c>
      <c r="X428" s="16">
        <f t="shared" si="674"/>
        <v>0.45820895522388055</v>
      </c>
      <c r="Y428" s="16">
        <f t="shared" si="675"/>
        <v>0.38148148148148142</v>
      </c>
      <c r="Z428" s="16">
        <f t="shared" si="676"/>
        <v>6.6437555674873153E-2</v>
      </c>
      <c r="AB428" s="15">
        <f t="shared" si="677"/>
        <v>44418</v>
      </c>
      <c r="AC428" s="16">
        <f t="shared" si="678"/>
        <v>8.8428900496439233</v>
      </c>
      <c r="AD428" s="16">
        <f t="shared" si="679"/>
        <v>10.512567963662686</v>
      </c>
      <c r="AE428" s="16">
        <f t="shared" si="680"/>
        <v>9.7763163696951612</v>
      </c>
      <c r="AF428" s="16">
        <f t="shared" si="681"/>
        <v>7.5467690494597077</v>
      </c>
      <c r="AG428" s="16">
        <f t="shared" si="682"/>
        <v>6.8968364439267944</v>
      </c>
      <c r="AH428" s="16">
        <f t="shared" si="683"/>
        <v>5.7419553986655574</v>
      </c>
      <c r="AJ428" s="15">
        <f t="shared" si="693"/>
        <v>44427</v>
      </c>
      <c r="AK428" s="16">
        <f t="shared" ref="AK428" si="747">Y437</f>
        <v>0.38148148148148148</v>
      </c>
      <c r="AL428" s="16">
        <f t="shared" si="695"/>
        <v>6.0953754551923631E-2</v>
      </c>
      <c r="AM428" s="16">
        <f t="shared" si="696"/>
        <v>6.2585395155029442</v>
      </c>
      <c r="AO428" s="15">
        <f t="shared" si="697"/>
        <v>44427</v>
      </c>
      <c r="AP428" s="16">
        <f t="shared" si="698"/>
        <v>0.47164179104477616</v>
      </c>
      <c r="AQ428" s="16">
        <f t="shared" si="699"/>
        <v>6.0953754551923631E-2</v>
      </c>
      <c r="AR428" s="16">
        <f t="shared" si="700"/>
        <v>7.7376987605087848</v>
      </c>
      <c r="AT428" s="15">
        <f t="shared" si="701"/>
        <v>44427</v>
      </c>
      <c r="AU428" s="16">
        <f t="shared" si="702"/>
        <v>0.63062499999999999</v>
      </c>
      <c r="AV428" s="16">
        <f t="shared" si="703"/>
        <v>6.0953754551923631E-2</v>
      </c>
      <c r="AW428" s="16">
        <f t="shared" si="704"/>
        <v>10.345958253692155</v>
      </c>
      <c r="AY428" s="15">
        <f t="shared" si="705"/>
        <v>44427</v>
      </c>
      <c r="AZ428" s="16">
        <f t="shared" si="706"/>
        <v>0.71623036649214666</v>
      </c>
      <c r="BA428" s="16">
        <f t="shared" si="707"/>
        <v>6.0953754551923631E-2</v>
      </c>
      <c r="BB428" s="16">
        <f t="shared" si="708"/>
        <v>11.750389647975233</v>
      </c>
      <c r="BD428" s="15">
        <f t="shared" si="709"/>
        <v>44427</v>
      </c>
      <c r="BE428" s="16">
        <f t="shared" si="710"/>
        <v>0.45</v>
      </c>
      <c r="BF428" s="16">
        <f t="shared" si="711"/>
        <v>6.0953754551923631E-2</v>
      </c>
      <c r="BG428" s="16">
        <f t="shared" si="712"/>
        <v>7.3826461275107542</v>
      </c>
      <c r="BI428" s="15">
        <f t="shared" si="713"/>
        <v>44427</v>
      </c>
      <c r="BJ428" s="16">
        <f t="shared" si="714"/>
        <v>0.61553398058252429</v>
      </c>
      <c r="BK428" s="16">
        <f t="shared" si="715"/>
        <v>6.0953754551923631E-2</v>
      </c>
      <c r="BL428" s="16">
        <f t="shared" si="716"/>
        <v>10.098376795775229</v>
      </c>
    </row>
    <row r="429" spans="1:64" x14ac:dyDescent="0.25">
      <c r="A429" s="10">
        <v>44419</v>
      </c>
      <c r="B429" s="11">
        <v>29</v>
      </c>
      <c r="C429" s="11">
        <v>75</v>
      </c>
      <c r="D429" s="11">
        <v>17</v>
      </c>
      <c r="E429" s="11">
        <v>-49</v>
      </c>
      <c r="F429" s="11">
        <v>-19</v>
      </c>
      <c r="G429" s="11">
        <v>7</v>
      </c>
      <c r="H429" s="39">
        <v>2.8912250724277399E-2</v>
      </c>
      <c r="J429" s="15">
        <f t="shared" si="661"/>
        <v>44419</v>
      </c>
      <c r="K429" s="16">
        <f t="shared" si="662"/>
        <v>0.71250000000000002</v>
      </c>
      <c r="L429" s="16">
        <f t="shared" si="663"/>
        <v>0.80104712041884818</v>
      </c>
      <c r="M429" s="16">
        <f t="shared" si="664"/>
        <v>0.56310679611650483</v>
      </c>
      <c r="N429" s="16">
        <f t="shared" si="665"/>
        <v>0.47222222222222221</v>
      </c>
      <c r="O429" s="16">
        <f t="shared" si="666"/>
        <v>0.55223880597014929</v>
      </c>
      <c r="P429" s="16">
        <f t="shared" si="667"/>
        <v>0.29629629629629628</v>
      </c>
      <c r="Q429" s="16">
        <f t="shared" si="668"/>
        <v>3.9389458098700467E-2</v>
      </c>
      <c r="R429" s="19">
        <v>418</v>
      </c>
      <c r="S429" s="15">
        <f t="shared" si="669"/>
        <v>44419</v>
      </c>
      <c r="T429" s="16">
        <f t="shared" si="670"/>
        <v>0.63250000000000006</v>
      </c>
      <c r="U429" s="16">
        <f t="shared" si="671"/>
        <v>0.74607329842931924</v>
      </c>
      <c r="V429" s="16">
        <f t="shared" si="672"/>
        <v>0.64563106796116498</v>
      </c>
      <c r="W429" s="16">
        <f t="shared" si="673"/>
        <v>0.50138888888888888</v>
      </c>
      <c r="X429" s="16">
        <f t="shared" si="674"/>
        <v>0.48656716417910451</v>
      </c>
      <c r="Y429" s="16">
        <f t="shared" si="675"/>
        <v>0.35555555555555551</v>
      </c>
      <c r="Z429" s="16">
        <f t="shared" si="676"/>
        <v>6.3288763033653911E-2</v>
      </c>
      <c r="AB429" s="15">
        <f t="shared" si="677"/>
        <v>44419</v>
      </c>
      <c r="AC429" s="16">
        <f t="shared" si="678"/>
        <v>9.9938752107331759</v>
      </c>
      <c r="AD429" s="16">
        <f t="shared" si="679"/>
        <v>11.788400699703887</v>
      </c>
      <c r="AE429" s="16">
        <f t="shared" si="680"/>
        <v>10.201353874112685</v>
      </c>
      <c r="AF429" s="16">
        <f t="shared" si="681"/>
        <v>7.9222418776343355</v>
      </c>
      <c r="AG429" s="16">
        <f t="shared" si="682"/>
        <v>7.6880498346976944</v>
      </c>
      <c r="AH429" s="16">
        <f t="shared" si="683"/>
        <v>5.6179886999290574</v>
      </c>
      <c r="AJ429" s="15">
        <f t="shared" si="693"/>
        <v>44428</v>
      </c>
      <c r="AK429" s="16">
        <f t="shared" ref="AK429" si="748">Y438</f>
        <v>0.37037037037037035</v>
      </c>
      <c r="AL429" s="16">
        <f t="shared" si="695"/>
        <v>6.2447892314039022E-2</v>
      </c>
      <c r="AM429" s="16">
        <f t="shared" si="696"/>
        <v>5.9308706290333317</v>
      </c>
      <c r="AO429" s="15">
        <f t="shared" si="697"/>
        <v>44428</v>
      </c>
      <c r="AP429" s="16">
        <f t="shared" si="698"/>
        <v>0.5164179104477612</v>
      </c>
      <c r="AQ429" s="16">
        <f t="shared" si="699"/>
        <v>6.2447892314039022E-2</v>
      </c>
      <c r="AR429" s="16">
        <f t="shared" si="700"/>
        <v>8.269581106929758</v>
      </c>
      <c r="AT429" s="15">
        <f t="shared" si="701"/>
        <v>44428</v>
      </c>
      <c r="AU429" s="16">
        <f t="shared" si="702"/>
        <v>0.62562499999999999</v>
      </c>
      <c r="AV429" s="16">
        <f t="shared" si="703"/>
        <v>6.2447892314039022E-2</v>
      </c>
      <c r="AW429" s="16">
        <f t="shared" si="704"/>
        <v>10.018352530680241</v>
      </c>
      <c r="AY429" s="15">
        <f t="shared" si="705"/>
        <v>44428</v>
      </c>
      <c r="AZ429" s="16">
        <f t="shared" si="706"/>
        <v>0.70157068062827221</v>
      </c>
      <c r="BA429" s="16">
        <f t="shared" si="707"/>
        <v>6.2447892314039022E-2</v>
      </c>
      <c r="BB429" s="16">
        <f t="shared" si="708"/>
        <v>11.234497348608688</v>
      </c>
      <c r="BD429" s="15">
        <f t="shared" si="709"/>
        <v>44428</v>
      </c>
      <c r="BE429" s="16">
        <f t="shared" si="710"/>
        <v>0.44027777777777788</v>
      </c>
      <c r="BF429" s="16">
        <f t="shared" si="711"/>
        <v>6.2447892314039022E-2</v>
      </c>
      <c r="BG429" s="16">
        <f t="shared" si="712"/>
        <v>7.0503224602633745</v>
      </c>
      <c r="BI429" s="15">
        <f t="shared" si="713"/>
        <v>44428</v>
      </c>
      <c r="BJ429" s="16">
        <f t="shared" si="714"/>
        <v>0.61262135922330097</v>
      </c>
      <c r="BK429" s="16">
        <f t="shared" si="715"/>
        <v>6.2447892314039022E-2</v>
      </c>
      <c r="BL429" s="16">
        <f t="shared" si="716"/>
        <v>9.8101206705670752</v>
      </c>
    </row>
    <row r="430" spans="1:64" x14ac:dyDescent="0.25">
      <c r="A430" s="10">
        <v>44420</v>
      </c>
      <c r="B430" s="11">
        <v>26</v>
      </c>
      <c r="C430" s="11">
        <v>62</v>
      </c>
      <c r="D430" s="11">
        <v>30</v>
      </c>
      <c r="E430" s="11">
        <v>-48</v>
      </c>
      <c r="F430" s="11">
        <v>-20</v>
      </c>
      <c r="G430" s="11">
        <v>8</v>
      </c>
      <c r="H430" s="39">
        <v>7.1698721431364701E-2</v>
      </c>
      <c r="J430" s="15">
        <f t="shared" si="661"/>
        <v>44420</v>
      </c>
      <c r="K430" s="16">
        <f t="shared" si="662"/>
        <v>0.69374999999999998</v>
      </c>
      <c r="L430" s="16">
        <f t="shared" si="663"/>
        <v>0.73298429319371727</v>
      </c>
      <c r="M430" s="16">
        <f t="shared" si="664"/>
        <v>0.68932038834951459</v>
      </c>
      <c r="N430" s="16">
        <f t="shared" si="665"/>
        <v>0.4861111111111111</v>
      </c>
      <c r="O430" s="16">
        <f t="shared" si="666"/>
        <v>0.53731343283582089</v>
      </c>
      <c r="P430" s="16">
        <f t="shared" si="667"/>
        <v>0.33333333333333331</v>
      </c>
      <c r="Q430" s="16">
        <f t="shared" si="668"/>
        <v>9.76808692786999E-2</v>
      </c>
      <c r="R430" s="19">
        <v>419</v>
      </c>
      <c r="S430" s="15">
        <f t="shared" si="669"/>
        <v>44420</v>
      </c>
      <c r="T430" s="16">
        <f t="shared" si="670"/>
        <v>0.62937500000000002</v>
      </c>
      <c r="U430" s="16">
        <f t="shared" si="671"/>
        <v>0.73769633507853394</v>
      </c>
      <c r="V430" s="16">
        <f t="shared" si="672"/>
        <v>0.64660194174757279</v>
      </c>
      <c r="W430" s="16">
        <f t="shared" si="673"/>
        <v>0.48333333333333323</v>
      </c>
      <c r="X430" s="16">
        <f t="shared" si="674"/>
        <v>0.48656716417910451</v>
      </c>
      <c r="Y430" s="16">
        <f t="shared" si="675"/>
        <v>0.35925925925925928</v>
      </c>
      <c r="Z430" s="16">
        <f t="shared" si="676"/>
        <v>6.0774841098052104E-2</v>
      </c>
      <c r="AB430" s="15">
        <f t="shared" si="677"/>
        <v>44420</v>
      </c>
      <c r="AC430" s="16">
        <f t="shared" si="678"/>
        <v>10.35584772627521</v>
      </c>
      <c r="AD430" s="16">
        <f t="shared" si="679"/>
        <v>12.138186159768962</v>
      </c>
      <c r="AE430" s="16">
        <f t="shared" si="680"/>
        <v>10.639302877063335</v>
      </c>
      <c r="AF430" s="16">
        <f t="shared" si="681"/>
        <v>7.9528522757227673</v>
      </c>
      <c r="AG430" s="16">
        <f t="shared" si="682"/>
        <v>8.0060623012422738</v>
      </c>
      <c r="AH430" s="16">
        <f t="shared" si="683"/>
        <v>5.9113154846368472</v>
      </c>
      <c r="AJ430" s="15">
        <f t="shared" si="693"/>
        <v>44429</v>
      </c>
      <c r="AK430" s="16">
        <f t="shared" ref="AK430" si="749">Y439</f>
        <v>0.36666666666666664</v>
      </c>
      <c r="AL430" s="16">
        <f t="shared" si="695"/>
        <v>6.4626192381065969E-2</v>
      </c>
      <c r="AM430" s="16">
        <f t="shared" si="696"/>
        <v>5.6736541819550519</v>
      </c>
      <c r="AO430" s="15">
        <f t="shared" si="697"/>
        <v>44429</v>
      </c>
      <c r="AP430" s="16">
        <f t="shared" si="698"/>
        <v>0.5283582089552239</v>
      </c>
      <c r="AQ430" s="16">
        <f t="shared" si="699"/>
        <v>6.4626192381065969E-2</v>
      </c>
      <c r="AR430" s="16">
        <f t="shared" si="700"/>
        <v>8.1756048049338741</v>
      </c>
      <c r="AT430" s="15">
        <f t="shared" si="701"/>
        <v>44429</v>
      </c>
      <c r="AU430" s="16">
        <f t="shared" si="702"/>
        <v>0.61749999999999994</v>
      </c>
      <c r="AV430" s="16">
        <f t="shared" si="703"/>
        <v>6.4626192381065969E-2</v>
      </c>
      <c r="AW430" s="16">
        <f t="shared" si="704"/>
        <v>9.554949429156121</v>
      </c>
      <c r="AY430" s="15">
        <f t="shared" si="705"/>
        <v>44429</v>
      </c>
      <c r="AZ430" s="16">
        <f t="shared" si="706"/>
        <v>0.69633507853403143</v>
      </c>
      <c r="BA430" s="16">
        <f t="shared" si="707"/>
        <v>6.4626192381065969E-2</v>
      </c>
      <c r="BB430" s="16">
        <f t="shared" si="708"/>
        <v>10.77481208281802</v>
      </c>
      <c r="BD430" s="15">
        <f t="shared" si="709"/>
        <v>44429</v>
      </c>
      <c r="BE430" s="16">
        <f t="shared" si="710"/>
        <v>0.44305555555555554</v>
      </c>
      <c r="BF430" s="16">
        <f t="shared" si="711"/>
        <v>6.4626192381065969E-2</v>
      </c>
      <c r="BG430" s="16">
        <f t="shared" si="712"/>
        <v>6.8556654698623545</v>
      </c>
      <c r="BI430" s="15">
        <f t="shared" si="713"/>
        <v>44429</v>
      </c>
      <c r="BJ430" s="16">
        <f t="shared" si="714"/>
        <v>0.63398058252427181</v>
      </c>
      <c r="BK430" s="16">
        <f t="shared" si="715"/>
        <v>6.4626192381065969E-2</v>
      </c>
      <c r="BL430" s="16">
        <f t="shared" si="716"/>
        <v>9.8099634090467305</v>
      </c>
    </row>
    <row r="431" spans="1:64" x14ac:dyDescent="0.25">
      <c r="A431" s="10">
        <v>44421</v>
      </c>
      <c r="B431" s="11">
        <v>14</v>
      </c>
      <c r="C431" s="11">
        <v>59</v>
      </c>
      <c r="D431" s="11">
        <v>19</v>
      </c>
      <c r="E431" s="11">
        <v>-49</v>
      </c>
      <c r="F431" s="11">
        <v>-16</v>
      </c>
      <c r="G431" s="11">
        <v>10</v>
      </c>
      <c r="H431" s="39">
        <v>7.8859258761199494E-2</v>
      </c>
      <c r="J431" s="15">
        <f t="shared" si="661"/>
        <v>44421</v>
      </c>
      <c r="K431" s="16">
        <f t="shared" si="662"/>
        <v>0.61875000000000002</v>
      </c>
      <c r="L431" s="16">
        <f t="shared" si="663"/>
        <v>0.7172774869109948</v>
      </c>
      <c r="M431" s="16">
        <f t="shared" si="664"/>
        <v>0.58252427184466016</v>
      </c>
      <c r="N431" s="16">
        <f t="shared" si="665"/>
        <v>0.47222222222222221</v>
      </c>
      <c r="O431" s="16">
        <f t="shared" si="666"/>
        <v>0.59701492537313428</v>
      </c>
      <c r="P431" s="16">
        <f t="shared" si="667"/>
        <v>0.40740740740740738</v>
      </c>
      <c r="Q431" s="16">
        <f t="shared" si="668"/>
        <v>0.10743623864815798</v>
      </c>
      <c r="R431" s="19">
        <v>420</v>
      </c>
      <c r="S431" s="15">
        <f t="shared" si="669"/>
        <v>44421</v>
      </c>
      <c r="T431" s="16">
        <f t="shared" si="670"/>
        <v>0.6256250000000001</v>
      </c>
      <c r="U431" s="16">
        <f t="shared" si="671"/>
        <v>0.7335078534031414</v>
      </c>
      <c r="V431" s="16">
        <f t="shared" si="672"/>
        <v>0.64368932038834947</v>
      </c>
      <c r="W431" s="16">
        <f t="shared" si="673"/>
        <v>0.47916666666666669</v>
      </c>
      <c r="X431" s="16">
        <f t="shared" si="674"/>
        <v>0.49253731343283585</v>
      </c>
      <c r="Y431" s="16">
        <f t="shared" si="675"/>
        <v>0.37037037037037035</v>
      </c>
      <c r="Z431" s="16">
        <f t="shared" si="676"/>
        <v>5.6004580101440868E-2</v>
      </c>
      <c r="AB431" s="15">
        <f t="shared" si="677"/>
        <v>44421</v>
      </c>
      <c r="AC431" s="16">
        <f t="shared" si="678"/>
        <v>11.170961354710776</v>
      </c>
      <c r="AD431" s="16">
        <f t="shared" si="679"/>
        <v>13.0972833306587</v>
      </c>
      <c r="AE431" s="16">
        <f t="shared" si="680"/>
        <v>11.493512123873398</v>
      </c>
      <c r="AF431" s="16">
        <f t="shared" si="681"/>
        <v>8.5558478574208401</v>
      </c>
      <c r="AG431" s="16">
        <f t="shared" si="682"/>
        <v>8.7945898806973464</v>
      </c>
      <c r="AH431" s="16">
        <f t="shared" si="683"/>
        <v>6.6132157352045136</v>
      </c>
      <c r="AJ431" s="15">
        <f t="shared" si="693"/>
        <v>44430</v>
      </c>
      <c r="AK431" s="16">
        <f t="shared" ref="AK431" si="750">Y440</f>
        <v>0.38888888888888884</v>
      </c>
      <c r="AL431" s="16">
        <f t="shared" si="695"/>
        <v>6.3039607025726266E-2</v>
      </c>
      <c r="AM431" s="16">
        <f t="shared" si="696"/>
        <v>6.1689611854684392</v>
      </c>
      <c r="AO431" s="15">
        <f t="shared" si="697"/>
        <v>44430</v>
      </c>
      <c r="AP431" s="16">
        <f t="shared" si="698"/>
        <v>0.4955223880597015</v>
      </c>
      <c r="AQ431" s="16">
        <f t="shared" si="699"/>
        <v>6.3039607025726266E-2</v>
      </c>
      <c r="AR431" s="16">
        <f t="shared" si="700"/>
        <v>7.8604929732109587</v>
      </c>
      <c r="AT431" s="15">
        <f t="shared" si="701"/>
        <v>44430</v>
      </c>
      <c r="AU431" s="16">
        <f t="shared" si="702"/>
        <v>0.57312499999999988</v>
      </c>
      <c r="AV431" s="16">
        <f t="shared" si="703"/>
        <v>6.3039607025726266E-2</v>
      </c>
      <c r="AW431" s="16">
        <f t="shared" si="704"/>
        <v>9.0915065470841121</v>
      </c>
      <c r="AY431" s="15">
        <f t="shared" si="705"/>
        <v>44430</v>
      </c>
      <c r="AZ431" s="16">
        <f t="shared" si="706"/>
        <v>0.65026178010471203</v>
      </c>
      <c r="BA431" s="16">
        <f t="shared" si="707"/>
        <v>6.3039607025726266E-2</v>
      </c>
      <c r="BB431" s="16">
        <f t="shared" si="708"/>
        <v>10.315130610496068</v>
      </c>
      <c r="BD431" s="15">
        <f t="shared" si="709"/>
        <v>44430</v>
      </c>
      <c r="BE431" s="16">
        <f t="shared" si="710"/>
        <v>0.42499999999999999</v>
      </c>
      <c r="BF431" s="16">
        <f t="shared" si="711"/>
        <v>6.3039607025726266E-2</v>
      </c>
      <c r="BG431" s="16">
        <f t="shared" si="712"/>
        <v>6.7417932955476516</v>
      </c>
      <c r="BI431" s="15">
        <f t="shared" si="713"/>
        <v>44430</v>
      </c>
      <c r="BJ431" s="16">
        <f t="shared" si="714"/>
        <v>0.62038834951456301</v>
      </c>
      <c r="BK431" s="16">
        <f t="shared" si="715"/>
        <v>6.3039607025726266E-2</v>
      </c>
      <c r="BL431" s="16">
        <f t="shared" si="716"/>
        <v>9.841247095042716</v>
      </c>
    </row>
    <row r="432" spans="1:64" x14ac:dyDescent="0.25">
      <c r="A432" s="10">
        <v>44422</v>
      </c>
      <c r="B432" s="11">
        <v>16</v>
      </c>
      <c r="C432" s="11">
        <v>62</v>
      </c>
      <c r="D432" s="11">
        <v>28</v>
      </c>
      <c r="E432" s="11">
        <v>-45</v>
      </c>
      <c r="F432" s="11">
        <v>-11</v>
      </c>
      <c r="G432" s="11">
        <v>7</v>
      </c>
      <c r="H432" s="39">
        <v>6.5812824747780302E-2</v>
      </c>
      <c r="J432" s="15">
        <f t="shared" si="661"/>
        <v>44422</v>
      </c>
      <c r="K432" s="16">
        <f t="shared" si="662"/>
        <v>0.63124999999999998</v>
      </c>
      <c r="L432" s="16">
        <f t="shared" si="663"/>
        <v>0.73298429319371727</v>
      </c>
      <c r="M432" s="16">
        <f t="shared" si="664"/>
        <v>0.66990291262135926</v>
      </c>
      <c r="N432" s="16">
        <f t="shared" si="665"/>
        <v>0.52777777777777779</v>
      </c>
      <c r="O432" s="16">
        <f t="shared" si="666"/>
        <v>0.67164179104477617</v>
      </c>
      <c r="P432" s="16">
        <f t="shared" si="667"/>
        <v>0.29629629629629628</v>
      </c>
      <c r="Q432" s="16">
        <f t="shared" si="668"/>
        <v>8.9662044213771566E-2</v>
      </c>
      <c r="R432" s="19">
        <v>421</v>
      </c>
      <c r="S432" s="15">
        <f t="shared" si="669"/>
        <v>44422</v>
      </c>
      <c r="T432" s="16">
        <f t="shared" si="670"/>
        <v>0.61749999999999994</v>
      </c>
      <c r="U432" s="16">
        <f t="shared" si="671"/>
        <v>0.72722513089005225</v>
      </c>
      <c r="V432" s="16">
        <f t="shared" si="672"/>
        <v>0.64854368932038842</v>
      </c>
      <c r="W432" s="16">
        <f t="shared" si="673"/>
        <v>0.48472222222222222</v>
      </c>
      <c r="X432" s="16">
        <f t="shared" si="674"/>
        <v>0.50895522388059711</v>
      </c>
      <c r="Y432" s="16">
        <f t="shared" si="675"/>
        <v>0.3666666666666667</v>
      </c>
      <c r="Z432" s="16">
        <f t="shared" si="676"/>
        <v>6.2796196476752886E-2</v>
      </c>
      <c r="AB432" s="15">
        <f t="shared" si="677"/>
        <v>44422</v>
      </c>
      <c r="AC432" s="16">
        <f t="shared" si="678"/>
        <v>9.8333981139860605</v>
      </c>
      <c r="AD432" s="16">
        <f t="shared" si="679"/>
        <v>11.580719401680172</v>
      </c>
      <c r="AE432" s="16">
        <f t="shared" si="680"/>
        <v>10.327754318057766</v>
      </c>
      <c r="AF432" s="16">
        <f t="shared" si="681"/>
        <v>7.7189742280277454</v>
      </c>
      <c r="AG432" s="16">
        <f t="shared" si="682"/>
        <v>8.1048734228515258</v>
      </c>
      <c r="AH432" s="16">
        <f t="shared" si="683"/>
        <v>5.8389948315166906</v>
      </c>
      <c r="AJ432" s="15">
        <f t="shared" si="693"/>
        <v>44431</v>
      </c>
      <c r="AK432" s="16">
        <f t="shared" ref="AK432" si="751">Y441</f>
        <v>0.37777777777777771</v>
      </c>
      <c r="AL432" s="16">
        <f t="shared" si="695"/>
        <v>5.4135259159495276E-2</v>
      </c>
      <c r="AM432" s="16">
        <f t="shared" si="696"/>
        <v>6.9784052693782259</v>
      </c>
      <c r="AO432" s="15">
        <f t="shared" si="697"/>
        <v>44431</v>
      </c>
      <c r="AP432" s="16">
        <f t="shared" si="698"/>
        <v>0.49402985074626865</v>
      </c>
      <c r="AQ432" s="16">
        <f t="shared" si="699"/>
        <v>5.4135259159495276E-2</v>
      </c>
      <c r="AR432" s="16">
        <f t="shared" si="700"/>
        <v>9.125842536206207</v>
      </c>
      <c r="AT432" s="15">
        <f t="shared" si="701"/>
        <v>44431</v>
      </c>
      <c r="AU432" s="16">
        <f t="shared" si="702"/>
        <v>0.58124999999999993</v>
      </c>
      <c r="AV432" s="16">
        <f t="shared" si="703"/>
        <v>5.4135259159495276E-2</v>
      </c>
      <c r="AW432" s="16">
        <f t="shared" si="704"/>
        <v>10.73699487218672</v>
      </c>
      <c r="AY432" s="15">
        <f t="shared" si="705"/>
        <v>44431</v>
      </c>
      <c r="AZ432" s="16">
        <f t="shared" si="706"/>
        <v>0.65654450261780095</v>
      </c>
      <c r="BA432" s="16">
        <f t="shared" si="707"/>
        <v>5.4135259159495276E-2</v>
      </c>
      <c r="BB432" s="16">
        <f t="shared" si="708"/>
        <v>12.127853691130683</v>
      </c>
      <c r="BD432" s="15">
        <f t="shared" si="709"/>
        <v>44431</v>
      </c>
      <c r="BE432" s="16">
        <f t="shared" si="710"/>
        <v>0.42499999999999999</v>
      </c>
      <c r="BF432" s="16">
        <f t="shared" si="711"/>
        <v>5.4135259159495276E-2</v>
      </c>
      <c r="BG432" s="16">
        <f t="shared" si="712"/>
        <v>7.8507059280505054</v>
      </c>
      <c r="BI432" s="15">
        <f t="shared" si="713"/>
        <v>44431</v>
      </c>
      <c r="BJ432" s="16">
        <f t="shared" si="714"/>
        <v>0.62815533980582516</v>
      </c>
      <c r="BK432" s="16">
        <f t="shared" si="715"/>
        <v>5.4135259159495276E-2</v>
      </c>
      <c r="BL432" s="16">
        <f t="shared" si="716"/>
        <v>11.603441999882756</v>
      </c>
    </row>
    <row r="433" spans="1:64" x14ac:dyDescent="0.25">
      <c r="A433" s="10">
        <v>44423</v>
      </c>
      <c r="B433" s="11">
        <v>-39</v>
      </c>
      <c r="C433" s="11">
        <v>-14</v>
      </c>
      <c r="D433" s="11">
        <v>18</v>
      </c>
      <c r="E433" s="11">
        <v>-57</v>
      </c>
      <c r="F433" s="11">
        <v>-41</v>
      </c>
      <c r="G433" s="11">
        <v>14</v>
      </c>
      <c r="H433" s="39">
        <v>3.9409328627552899E-2</v>
      </c>
      <c r="J433" s="15">
        <f t="shared" si="661"/>
        <v>44423</v>
      </c>
      <c r="K433" s="16">
        <f t="shared" si="662"/>
        <v>0.28749999999999998</v>
      </c>
      <c r="L433" s="16">
        <f t="shared" si="663"/>
        <v>0.33507853403141363</v>
      </c>
      <c r="M433" s="16">
        <f t="shared" si="664"/>
        <v>0.57281553398058249</v>
      </c>
      <c r="N433" s="16">
        <f t="shared" si="665"/>
        <v>0.3611111111111111</v>
      </c>
      <c r="O433" s="16">
        <f t="shared" si="666"/>
        <v>0.22388059701492538</v>
      </c>
      <c r="P433" s="16">
        <f t="shared" si="667"/>
        <v>0.55555555555555558</v>
      </c>
      <c r="Q433" s="16">
        <f t="shared" si="668"/>
        <v>5.3690461994003354E-2</v>
      </c>
      <c r="R433" s="19">
        <v>422</v>
      </c>
      <c r="S433" s="15">
        <f t="shared" si="669"/>
        <v>44423</v>
      </c>
      <c r="T433" s="16">
        <f t="shared" si="670"/>
        <v>0.5774999999999999</v>
      </c>
      <c r="U433" s="16">
        <f t="shared" si="671"/>
        <v>0.67958115183246082</v>
      </c>
      <c r="V433" s="16">
        <f t="shared" si="672"/>
        <v>0.63689320388349524</v>
      </c>
      <c r="W433" s="16">
        <f t="shared" si="673"/>
        <v>0.46805555555555556</v>
      </c>
      <c r="X433" s="16">
        <f t="shared" si="674"/>
        <v>0.47611940298507471</v>
      </c>
      <c r="Y433" s="16">
        <f t="shared" si="675"/>
        <v>0.38888888888888884</v>
      </c>
      <c r="Z433" s="16">
        <f t="shared" si="676"/>
        <v>6.6393124643923676E-2</v>
      </c>
      <c r="AB433" s="15">
        <f t="shared" si="677"/>
        <v>44423</v>
      </c>
      <c r="AC433" s="16">
        <f t="shared" si="678"/>
        <v>8.6981898065081182</v>
      </c>
      <c r="AD433" s="16">
        <f t="shared" si="679"/>
        <v>10.23571575335785</v>
      </c>
      <c r="AE433" s="16">
        <f t="shared" si="680"/>
        <v>9.5927583962834913</v>
      </c>
      <c r="AF433" s="16">
        <f t="shared" si="681"/>
        <v>7.0497594150871494</v>
      </c>
      <c r="AG433" s="16">
        <f t="shared" si="682"/>
        <v>7.1712154765809677</v>
      </c>
      <c r="AH433" s="16">
        <f t="shared" si="683"/>
        <v>5.8573668730694406</v>
      </c>
      <c r="AJ433" s="15">
        <f t="shared" si="693"/>
        <v>44432</v>
      </c>
      <c r="AK433" s="16">
        <f t="shared" ref="AK433" si="752">Y442</f>
        <v>0.37777777777777777</v>
      </c>
      <c r="AL433" s="16">
        <f t="shared" si="695"/>
        <v>4.8566574208310356E-2</v>
      </c>
      <c r="AM433" s="16">
        <f t="shared" si="696"/>
        <v>7.7785551881305066</v>
      </c>
      <c r="AO433" s="15">
        <f t="shared" si="697"/>
        <v>44432</v>
      </c>
      <c r="AP433" s="16">
        <f t="shared" si="698"/>
        <v>0.48656716417910451</v>
      </c>
      <c r="AQ433" s="16">
        <f t="shared" si="699"/>
        <v>4.8566574208310356E-2</v>
      </c>
      <c r="AR433" s="16">
        <f t="shared" si="700"/>
        <v>10.018560545204085</v>
      </c>
      <c r="AT433" s="15">
        <f t="shared" si="701"/>
        <v>44432</v>
      </c>
      <c r="AU433" s="16">
        <f t="shared" si="702"/>
        <v>0.58562500000000006</v>
      </c>
      <c r="AV433" s="16">
        <f t="shared" si="703"/>
        <v>4.8566574208310356E-2</v>
      </c>
      <c r="AW433" s="16">
        <f t="shared" si="704"/>
        <v>12.058190423070693</v>
      </c>
      <c r="AY433" s="15">
        <f t="shared" si="705"/>
        <v>44432</v>
      </c>
      <c r="AZ433" s="16">
        <f t="shared" si="706"/>
        <v>0.65235602094240819</v>
      </c>
      <c r="BA433" s="16">
        <f t="shared" si="707"/>
        <v>4.8566574208310356E-2</v>
      </c>
      <c r="BB433" s="16">
        <f t="shared" si="708"/>
        <v>13.432201706143436</v>
      </c>
      <c r="BD433" s="15">
        <f t="shared" si="709"/>
        <v>44432</v>
      </c>
      <c r="BE433" s="16">
        <f t="shared" si="710"/>
        <v>0.42499999999999999</v>
      </c>
      <c r="BF433" s="16">
        <f t="shared" si="711"/>
        <v>4.8566574208310356E-2</v>
      </c>
      <c r="BG433" s="16">
        <f t="shared" si="712"/>
        <v>8.7508745866468196</v>
      </c>
      <c r="BI433" s="15">
        <f t="shared" si="713"/>
        <v>44432</v>
      </c>
      <c r="BJ433" s="16">
        <f t="shared" si="714"/>
        <v>0.62718446601941735</v>
      </c>
      <c r="BK433" s="16">
        <f t="shared" si="715"/>
        <v>4.8566574208310356E-2</v>
      </c>
      <c r="BL433" s="16">
        <f t="shared" si="716"/>
        <v>12.913912011362296</v>
      </c>
    </row>
    <row r="434" spans="1:64" x14ac:dyDescent="0.25">
      <c r="A434" s="10">
        <v>44424</v>
      </c>
      <c r="B434" s="11">
        <v>30</v>
      </c>
      <c r="C434" s="11">
        <v>77</v>
      </c>
      <c r="D434" s="11">
        <v>26</v>
      </c>
      <c r="E434" s="11">
        <v>-50</v>
      </c>
      <c r="F434" s="11">
        <v>-19</v>
      </c>
      <c r="G434" s="11">
        <v>7</v>
      </c>
      <c r="H434" s="39">
        <v>5.0907880694938498E-2</v>
      </c>
      <c r="J434" s="15">
        <f t="shared" si="661"/>
        <v>44424</v>
      </c>
      <c r="K434" s="16">
        <f t="shared" si="662"/>
        <v>0.71875</v>
      </c>
      <c r="L434" s="16">
        <f t="shared" si="663"/>
        <v>0.81151832460732987</v>
      </c>
      <c r="M434" s="16">
        <f t="shared" si="664"/>
        <v>0.65048543689320393</v>
      </c>
      <c r="N434" s="16">
        <f t="shared" si="665"/>
        <v>0.45833333333333331</v>
      </c>
      <c r="O434" s="16">
        <f t="shared" si="666"/>
        <v>0.55223880597014929</v>
      </c>
      <c r="P434" s="16">
        <f t="shared" si="667"/>
        <v>0.29629629629629628</v>
      </c>
      <c r="Q434" s="16">
        <f t="shared" si="668"/>
        <v>6.9355853774578077E-2</v>
      </c>
      <c r="R434" s="19">
        <v>423</v>
      </c>
      <c r="S434" s="15">
        <f t="shared" si="669"/>
        <v>44424</v>
      </c>
      <c r="T434" s="16">
        <f t="shared" si="670"/>
        <v>0.58562499999999995</v>
      </c>
      <c r="U434" s="16">
        <f t="shared" si="671"/>
        <v>0.68534031413612573</v>
      </c>
      <c r="V434" s="16">
        <f t="shared" si="672"/>
        <v>0.63689320388349524</v>
      </c>
      <c r="W434" s="16">
        <f t="shared" si="673"/>
        <v>0.46944444444444439</v>
      </c>
      <c r="X434" s="16">
        <f t="shared" si="674"/>
        <v>0.47014925373134331</v>
      </c>
      <c r="Y434" s="16">
        <f t="shared" si="675"/>
        <v>0.37777777777777782</v>
      </c>
      <c r="Z434" s="16">
        <f t="shared" si="676"/>
        <v>6.903986517969038E-2</v>
      </c>
      <c r="AB434" s="15">
        <f t="shared" si="677"/>
        <v>44424</v>
      </c>
      <c r="AC434" s="16">
        <f t="shared" si="678"/>
        <v>8.4824180707159709</v>
      </c>
      <c r="AD434" s="16">
        <f t="shared" si="679"/>
        <v>9.9267330889535668</v>
      </c>
      <c r="AE434" s="16">
        <f t="shared" si="680"/>
        <v>9.2250064832231402</v>
      </c>
      <c r="AF434" s="16">
        <f t="shared" si="681"/>
        <v>6.7996141536867016</v>
      </c>
      <c r="AG434" s="16">
        <f t="shared" si="682"/>
        <v>6.8098228828762002</v>
      </c>
      <c r="AH434" s="16">
        <f t="shared" si="683"/>
        <v>5.4718788455703651</v>
      </c>
      <c r="AJ434" s="15">
        <f t="shared" si="693"/>
        <v>44433</v>
      </c>
      <c r="AK434" s="16">
        <f t="shared" ref="AK434" si="753">Y443</f>
        <v>0.35555555555555551</v>
      </c>
      <c r="AL434" s="16">
        <f t="shared" si="695"/>
        <v>5.2060885540471967E-2</v>
      </c>
      <c r="AM434" s="16">
        <f t="shared" si="696"/>
        <v>6.8296102124338196</v>
      </c>
      <c r="AO434" s="15">
        <f t="shared" si="697"/>
        <v>44433</v>
      </c>
      <c r="AP434" s="16">
        <f t="shared" si="698"/>
        <v>0.52238805970149249</v>
      </c>
      <c r="AQ434" s="16">
        <f t="shared" si="699"/>
        <v>5.2060885540471967E-2</v>
      </c>
      <c r="AR434" s="16">
        <f t="shared" si="700"/>
        <v>10.034175452036628</v>
      </c>
      <c r="AT434" s="15">
        <f t="shared" si="701"/>
        <v>44433</v>
      </c>
      <c r="AU434" s="16">
        <f t="shared" si="702"/>
        <v>0.62812500000000004</v>
      </c>
      <c r="AV434" s="16">
        <f t="shared" si="703"/>
        <v>5.2060885540471967E-2</v>
      </c>
      <c r="AW434" s="16">
        <f t="shared" si="704"/>
        <v>12.065200072551544</v>
      </c>
      <c r="AY434" s="15">
        <f t="shared" si="705"/>
        <v>44433</v>
      </c>
      <c r="AZ434" s="16">
        <f t="shared" si="706"/>
        <v>0.69005235602094239</v>
      </c>
      <c r="BA434" s="16">
        <f t="shared" si="707"/>
        <v>5.2060885540471967E-2</v>
      </c>
      <c r="BB434" s="16">
        <f t="shared" si="708"/>
        <v>13.254717987547444</v>
      </c>
      <c r="BD434" s="15">
        <f t="shared" si="709"/>
        <v>44433</v>
      </c>
      <c r="BE434" s="16">
        <f t="shared" si="710"/>
        <v>0.43611111111111106</v>
      </c>
      <c r="BF434" s="16">
        <f t="shared" si="711"/>
        <v>5.2060885540471967E-2</v>
      </c>
      <c r="BG434" s="16">
        <f t="shared" si="712"/>
        <v>8.3769437761883569</v>
      </c>
      <c r="BI434" s="15">
        <f t="shared" si="713"/>
        <v>44433</v>
      </c>
      <c r="BJ434" s="16">
        <f t="shared" si="714"/>
        <v>0.63009708737864067</v>
      </c>
      <c r="BK434" s="16">
        <f t="shared" si="715"/>
        <v>5.2060885540471967E-2</v>
      </c>
      <c r="BL434" s="16">
        <f t="shared" si="716"/>
        <v>12.103080476585539</v>
      </c>
    </row>
    <row r="435" spans="1:64" x14ac:dyDescent="0.25">
      <c r="A435" s="10">
        <v>44425</v>
      </c>
      <c r="B435" s="11">
        <v>23</v>
      </c>
      <c r="C435" s="11">
        <v>66</v>
      </c>
      <c r="D435" s="11">
        <v>21</v>
      </c>
      <c r="E435" s="11">
        <v>-51</v>
      </c>
      <c r="F435" s="11">
        <v>-20</v>
      </c>
      <c r="G435" s="11">
        <v>8</v>
      </c>
      <c r="H435" s="39">
        <v>3.14752947639306E-2</v>
      </c>
      <c r="J435" s="15">
        <f t="shared" si="661"/>
        <v>44425</v>
      </c>
      <c r="K435" s="16">
        <f t="shared" si="662"/>
        <v>0.67500000000000004</v>
      </c>
      <c r="L435" s="16">
        <f t="shared" si="663"/>
        <v>0.75392670157068065</v>
      </c>
      <c r="M435" s="16">
        <f t="shared" si="664"/>
        <v>0.60194174757281549</v>
      </c>
      <c r="N435" s="16">
        <f t="shared" si="665"/>
        <v>0.44444444444444442</v>
      </c>
      <c r="O435" s="16">
        <f t="shared" si="666"/>
        <v>0.53731343283582089</v>
      </c>
      <c r="P435" s="16">
        <f t="shared" si="667"/>
        <v>0.33333333333333331</v>
      </c>
      <c r="Q435" s="16">
        <f t="shared" si="668"/>
        <v>4.2881296792540755E-2</v>
      </c>
      <c r="R435" s="19">
        <v>424</v>
      </c>
      <c r="S435" s="15">
        <f t="shared" si="669"/>
        <v>44425</v>
      </c>
      <c r="T435" s="16">
        <f t="shared" si="670"/>
        <v>0.59374999999999989</v>
      </c>
      <c r="U435" s="16">
        <f t="shared" si="671"/>
        <v>0.68376963350785347</v>
      </c>
      <c r="V435" s="16">
        <f t="shared" si="672"/>
        <v>0.62233009708737863</v>
      </c>
      <c r="W435" s="16">
        <f t="shared" si="673"/>
        <v>0.46388888888888891</v>
      </c>
      <c r="X435" s="16">
        <f t="shared" si="674"/>
        <v>0.45970149253731341</v>
      </c>
      <c r="Y435" s="16">
        <f t="shared" si="675"/>
        <v>0.38518518518518519</v>
      </c>
      <c r="Z435" s="16">
        <f t="shared" si="676"/>
        <v>6.865688197263746E-2</v>
      </c>
      <c r="AB435" s="15">
        <f t="shared" si="677"/>
        <v>44425</v>
      </c>
      <c r="AC435" s="16">
        <f t="shared" si="678"/>
        <v>8.6480769726279334</v>
      </c>
      <c r="AD435" s="16">
        <f t="shared" si="679"/>
        <v>9.9592293425204375</v>
      </c>
      <c r="AE435" s="16">
        <f t="shared" si="680"/>
        <v>9.0643512959910169</v>
      </c>
      <c r="AF435" s="16">
        <f t="shared" si="681"/>
        <v>6.7566262195502462</v>
      </c>
      <c r="AG435" s="16">
        <f t="shared" si="682"/>
        <v>6.6956360284541176</v>
      </c>
      <c r="AH435" s="16">
        <f t="shared" si="683"/>
        <v>5.6102924298061927</v>
      </c>
      <c r="AJ435" s="15">
        <f t="shared" si="693"/>
        <v>44434</v>
      </c>
      <c r="AK435" s="16">
        <f t="shared" ref="AK435" si="754">Y444</f>
        <v>0.36296296296296299</v>
      </c>
      <c r="AL435" s="16">
        <f t="shared" si="695"/>
        <v>5.9684359575191637E-2</v>
      </c>
      <c r="AM435" s="16">
        <f t="shared" si="696"/>
        <v>6.0813748450411778</v>
      </c>
      <c r="AO435" s="15">
        <f t="shared" si="697"/>
        <v>44434</v>
      </c>
      <c r="AP435" s="16">
        <f t="shared" si="698"/>
        <v>0.5238805970149254</v>
      </c>
      <c r="AQ435" s="16">
        <f t="shared" si="699"/>
        <v>5.9684359575191637E-2</v>
      </c>
      <c r="AR435" s="16">
        <f t="shared" si="700"/>
        <v>8.7775189470690282</v>
      </c>
      <c r="AT435" s="15">
        <f t="shared" si="701"/>
        <v>44434</v>
      </c>
      <c r="AU435" s="16">
        <f t="shared" si="702"/>
        <v>0.62187499999999996</v>
      </c>
      <c r="AV435" s="16">
        <f t="shared" si="703"/>
        <v>5.9684359575191637E-2</v>
      </c>
      <c r="AW435" s="16">
        <f t="shared" si="704"/>
        <v>10.419396378318318</v>
      </c>
      <c r="AY435" s="15">
        <f t="shared" si="705"/>
        <v>44434</v>
      </c>
      <c r="AZ435" s="16">
        <f t="shared" si="706"/>
        <v>0.67958115183246082</v>
      </c>
      <c r="BA435" s="16">
        <f t="shared" si="707"/>
        <v>5.9684359575191637E-2</v>
      </c>
      <c r="BB435" s="16">
        <f t="shared" si="708"/>
        <v>11.386251886917039</v>
      </c>
      <c r="BD435" s="15">
        <f t="shared" si="709"/>
        <v>44434</v>
      </c>
      <c r="BE435" s="16">
        <f t="shared" si="710"/>
        <v>0.4375</v>
      </c>
      <c r="BF435" s="16">
        <f t="shared" si="711"/>
        <v>5.9684359575191637E-2</v>
      </c>
      <c r="BG435" s="16">
        <f t="shared" si="712"/>
        <v>7.3302286078621339</v>
      </c>
      <c r="BI435" s="15">
        <f t="shared" si="713"/>
        <v>44434</v>
      </c>
      <c r="BJ435" s="16">
        <f t="shared" si="714"/>
        <v>0.62621359223300965</v>
      </c>
      <c r="BK435" s="16">
        <f t="shared" si="715"/>
        <v>5.9684359575191637E-2</v>
      </c>
      <c r="BL435" s="16">
        <f t="shared" si="716"/>
        <v>10.492088659242333</v>
      </c>
    </row>
    <row r="436" spans="1:64" x14ac:dyDescent="0.25">
      <c r="A436" s="10">
        <v>44426</v>
      </c>
      <c r="B436" s="11">
        <v>23</v>
      </c>
      <c r="C436" s="11">
        <v>68</v>
      </c>
      <c r="D436" s="11">
        <v>22</v>
      </c>
      <c r="E436" s="11">
        <v>-54</v>
      </c>
      <c r="F436" s="11">
        <v>-19</v>
      </c>
      <c r="G436" s="11">
        <v>8</v>
      </c>
      <c r="H436" s="39">
        <v>1.1950183521986299E-2</v>
      </c>
      <c r="J436" s="15">
        <f t="shared" si="661"/>
        <v>44426</v>
      </c>
      <c r="K436" s="16">
        <f t="shared" si="662"/>
        <v>0.67500000000000004</v>
      </c>
      <c r="L436" s="16">
        <f t="shared" si="663"/>
        <v>0.76439790575916233</v>
      </c>
      <c r="M436" s="16">
        <f t="shared" si="664"/>
        <v>0.61165048543689315</v>
      </c>
      <c r="N436" s="16">
        <f t="shared" si="665"/>
        <v>0.40277777777777779</v>
      </c>
      <c r="O436" s="16">
        <f t="shared" si="666"/>
        <v>0.55223880597014929</v>
      </c>
      <c r="P436" s="16">
        <f t="shared" si="667"/>
        <v>0.33333333333333331</v>
      </c>
      <c r="Q436" s="16">
        <f t="shared" si="668"/>
        <v>1.6280685222330595E-2</v>
      </c>
      <c r="R436" s="19">
        <v>425</v>
      </c>
      <c r="S436" s="15">
        <f t="shared" si="669"/>
        <v>44426</v>
      </c>
      <c r="T436" s="16">
        <f t="shared" si="670"/>
        <v>0.63562499999999988</v>
      </c>
      <c r="U436" s="16">
        <f t="shared" si="671"/>
        <v>0.72617801047120423</v>
      </c>
      <c r="V436" s="16">
        <f t="shared" si="672"/>
        <v>0.62912621359223309</v>
      </c>
      <c r="W436" s="16">
        <f t="shared" si="673"/>
        <v>0.46388888888888891</v>
      </c>
      <c r="X436" s="16">
        <f t="shared" si="674"/>
        <v>0.49402985074626865</v>
      </c>
      <c r="Y436" s="16">
        <f t="shared" si="675"/>
        <v>0.35925925925925928</v>
      </c>
      <c r="Z436" s="16">
        <f t="shared" si="676"/>
        <v>5.856557656416992E-2</v>
      </c>
      <c r="AB436" s="15">
        <f t="shared" si="677"/>
        <v>44426</v>
      </c>
      <c r="AC436" s="16">
        <f t="shared" si="678"/>
        <v>10.85321851657261</v>
      </c>
      <c r="AD436" s="16">
        <f t="shared" si="679"/>
        <v>12.399400007195963</v>
      </c>
      <c r="AE436" s="16">
        <f t="shared" si="680"/>
        <v>10.742252539815835</v>
      </c>
      <c r="AF436" s="16">
        <f t="shared" si="681"/>
        <v>7.9208455905938004</v>
      </c>
      <c r="AG436" s="16">
        <f t="shared" si="682"/>
        <v>8.4354987985982408</v>
      </c>
      <c r="AH436" s="16">
        <f t="shared" si="683"/>
        <v>6.1343075631744401</v>
      </c>
      <c r="AJ436" s="15">
        <f t="shared" si="693"/>
        <v>44435</v>
      </c>
      <c r="AK436" s="16">
        <f t="shared" ref="AK436" si="755">Y445</f>
        <v>0.37037037037037035</v>
      </c>
      <c r="AL436" s="16">
        <f t="shared" si="695"/>
        <v>5.9991050124142867E-2</v>
      </c>
      <c r="AM436" s="16">
        <f t="shared" si="696"/>
        <v>6.1737604126605889</v>
      </c>
      <c r="AO436" s="15">
        <f t="shared" si="697"/>
        <v>44435</v>
      </c>
      <c r="AP436" s="16">
        <f t="shared" si="698"/>
        <v>0.5358208955223881</v>
      </c>
      <c r="AQ436" s="16">
        <f t="shared" si="699"/>
        <v>5.9991050124142867E-2</v>
      </c>
      <c r="AR436" s="16">
        <f t="shared" si="700"/>
        <v>8.9316805492416567</v>
      </c>
      <c r="AT436" s="15">
        <f t="shared" si="701"/>
        <v>44435</v>
      </c>
      <c r="AU436" s="16">
        <f t="shared" si="702"/>
        <v>0.62125000000000008</v>
      </c>
      <c r="AV436" s="16">
        <f t="shared" si="703"/>
        <v>5.9991050124142867E-2</v>
      </c>
      <c r="AW436" s="16">
        <f t="shared" si="704"/>
        <v>10.355711372186558</v>
      </c>
      <c r="AY436" s="15">
        <f t="shared" si="705"/>
        <v>44435</v>
      </c>
      <c r="AZ436" s="16">
        <f t="shared" si="706"/>
        <v>0.67277486910994777</v>
      </c>
      <c r="BA436" s="16">
        <f t="shared" si="707"/>
        <v>5.9991050124142867E-2</v>
      </c>
      <c r="BB436" s="16">
        <f t="shared" si="708"/>
        <v>11.214587304568544</v>
      </c>
      <c r="BD436" s="15">
        <f t="shared" si="709"/>
        <v>44435</v>
      </c>
      <c r="BE436" s="16">
        <f t="shared" si="710"/>
        <v>0.4375</v>
      </c>
      <c r="BF436" s="16">
        <f t="shared" si="711"/>
        <v>5.9991050124142867E-2</v>
      </c>
      <c r="BG436" s="16">
        <f t="shared" si="712"/>
        <v>7.292754487455321</v>
      </c>
      <c r="BI436" s="15">
        <f t="shared" si="713"/>
        <v>44435</v>
      </c>
      <c r="BJ436" s="16">
        <f t="shared" si="714"/>
        <v>0.63300970873786411</v>
      </c>
      <c r="BK436" s="16">
        <f t="shared" si="715"/>
        <v>5.9991050124142867E-2</v>
      </c>
      <c r="BL436" s="16">
        <f t="shared" si="716"/>
        <v>10.551735757716216</v>
      </c>
    </row>
    <row r="437" spans="1:64" x14ac:dyDescent="0.25">
      <c r="A437" s="10">
        <v>44427</v>
      </c>
      <c r="B437" s="11">
        <v>18</v>
      </c>
      <c r="C437" s="11">
        <v>61</v>
      </c>
      <c r="D437" s="11">
        <v>19</v>
      </c>
      <c r="E437" s="11">
        <v>-55</v>
      </c>
      <c r="F437" s="11">
        <v>-36</v>
      </c>
      <c r="G437" s="11">
        <v>12</v>
      </c>
      <c r="H437" s="39">
        <v>4.37665535734778E-2</v>
      </c>
      <c r="J437" s="15">
        <f t="shared" si="661"/>
        <v>44427</v>
      </c>
      <c r="K437" s="16">
        <f t="shared" si="662"/>
        <v>0.64375000000000004</v>
      </c>
      <c r="L437" s="16">
        <f t="shared" si="663"/>
        <v>0.72774869109947649</v>
      </c>
      <c r="M437" s="16">
        <f t="shared" si="664"/>
        <v>0.58252427184466016</v>
      </c>
      <c r="N437" s="16">
        <f t="shared" si="665"/>
        <v>0.3888888888888889</v>
      </c>
      <c r="O437" s="16">
        <f t="shared" si="666"/>
        <v>0.29850746268656714</v>
      </c>
      <c r="P437" s="16">
        <f t="shared" si="667"/>
        <v>0.48148148148148145</v>
      </c>
      <c r="Q437" s="16">
        <f t="shared" si="668"/>
        <v>5.9626655999474046E-2</v>
      </c>
      <c r="R437" s="19">
        <v>426</v>
      </c>
      <c r="S437" s="15">
        <f t="shared" si="669"/>
        <v>44427</v>
      </c>
      <c r="T437" s="16">
        <f t="shared" si="670"/>
        <v>0.63062499999999999</v>
      </c>
      <c r="U437" s="16">
        <f t="shared" si="671"/>
        <v>0.71623036649214666</v>
      </c>
      <c r="V437" s="16">
        <f t="shared" si="672"/>
        <v>0.61553398058252429</v>
      </c>
      <c r="W437" s="16">
        <f t="shared" si="673"/>
        <v>0.45</v>
      </c>
      <c r="X437" s="16">
        <f t="shared" si="674"/>
        <v>0.47164179104477616</v>
      </c>
      <c r="Y437" s="16">
        <f t="shared" si="675"/>
        <v>0.38148148148148148</v>
      </c>
      <c r="Z437" s="16">
        <f t="shared" si="676"/>
        <v>6.0953754551923631E-2</v>
      </c>
      <c r="AB437" s="15">
        <f t="shared" si="677"/>
        <v>44427</v>
      </c>
      <c r="AC437" s="16">
        <f t="shared" si="678"/>
        <v>10.345958253692155</v>
      </c>
      <c r="AD437" s="16">
        <f t="shared" si="679"/>
        <v>11.750389647975233</v>
      </c>
      <c r="AE437" s="16">
        <f t="shared" si="680"/>
        <v>10.098376795775229</v>
      </c>
      <c r="AF437" s="16">
        <f t="shared" si="681"/>
        <v>7.3826461275107542</v>
      </c>
      <c r="AG437" s="16">
        <f t="shared" si="682"/>
        <v>7.7376987605087848</v>
      </c>
      <c r="AH437" s="16">
        <f t="shared" si="683"/>
        <v>6.2585395155029442</v>
      </c>
      <c r="AJ437" s="15">
        <f t="shared" si="693"/>
        <v>44436</v>
      </c>
      <c r="AK437" s="16">
        <f t="shared" ref="AK437" si="756">Y446</f>
        <v>0.36296296296296299</v>
      </c>
      <c r="AL437" s="16">
        <f t="shared" si="695"/>
        <v>6.6034036511997601E-2</v>
      </c>
      <c r="AM437" s="16">
        <f t="shared" si="696"/>
        <v>5.4966042079983541</v>
      </c>
      <c r="AO437" s="15">
        <f t="shared" si="697"/>
        <v>44436</v>
      </c>
      <c r="AP437" s="16">
        <f t="shared" si="698"/>
        <v>0.5477611940298508</v>
      </c>
      <c r="AQ437" s="16">
        <f t="shared" si="699"/>
        <v>6.6034036511997601E-2</v>
      </c>
      <c r="AR437" s="16">
        <f t="shared" si="700"/>
        <v>8.295134190840038</v>
      </c>
      <c r="AT437" s="15">
        <f t="shared" si="701"/>
        <v>44436</v>
      </c>
      <c r="AU437" s="16">
        <f t="shared" si="702"/>
        <v>0.62375000000000003</v>
      </c>
      <c r="AV437" s="16">
        <f t="shared" si="703"/>
        <v>6.6034036511997601E-2</v>
      </c>
      <c r="AW437" s="16">
        <f t="shared" si="704"/>
        <v>9.445886287546152</v>
      </c>
      <c r="AY437" s="15">
        <f t="shared" si="705"/>
        <v>44436</v>
      </c>
      <c r="AZ437" s="16">
        <f t="shared" si="706"/>
        <v>0.65968586387434558</v>
      </c>
      <c r="BA437" s="16">
        <f t="shared" si="707"/>
        <v>6.6034036511997601E-2</v>
      </c>
      <c r="BB437" s="16">
        <f t="shared" si="708"/>
        <v>9.9900884259057605</v>
      </c>
      <c r="BD437" s="15">
        <f t="shared" si="709"/>
        <v>44436</v>
      </c>
      <c r="BE437" s="16">
        <f t="shared" si="710"/>
        <v>0.44305555555555554</v>
      </c>
      <c r="BF437" s="16">
        <f t="shared" si="711"/>
        <v>6.6034036511997601E-2</v>
      </c>
      <c r="BG437" s="16">
        <f t="shared" si="712"/>
        <v>6.7095028406306438</v>
      </c>
      <c r="BI437" s="15">
        <f t="shared" si="713"/>
        <v>44436</v>
      </c>
      <c r="BJ437" s="16">
        <f t="shared" si="714"/>
        <v>0.64466019417475739</v>
      </c>
      <c r="BK437" s="16">
        <f t="shared" si="715"/>
        <v>6.6034036511997601E-2</v>
      </c>
      <c r="BL437" s="16">
        <f t="shared" si="716"/>
        <v>9.7625441094704293</v>
      </c>
    </row>
    <row r="438" spans="1:64" x14ac:dyDescent="0.25">
      <c r="A438" s="10">
        <v>44428</v>
      </c>
      <c r="B438" s="11">
        <v>11</v>
      </c>
      <c r="C438" s="11">
        <v>44</v>
      </c>
      <c r="D438" s="11">
        <v>21</v>
      </c>
      <c r="E438" s="11">
        <v>-55</v>
      </c>
      <c r="F438" s="11">
        <v>-13</v>
      </c>
      <c r="G438" s="11">
        <v>9</v>
      </c>
      <c r="H438" s="39">
        <v>3.5581391682540098E-2</v>
      </c>
      <c r="J438" s="15">
        <f t="shared" si="661"/>
        <v>44428</v>
      </c>
      <c r="K438" s="16">
        <f t="shared" si="662"/>
        <v>0.6</v>
      </c>
      <c r="L438" s="16">
        <f t="shared" si="663"/>
        <v>0.63874345549738221</v>
      </c>
      <c r="M438" s="16">
        <f t="shared" si="664"/>
        <v>0.60194174757281549</v>
      </c>
      <c r="N438" s="16">
        <f t="shared" si="665"/>
        <v>0.3888888888888889</v>
      </c>
      <c r="O438" s="16">
        <f t="shared" si="666"/>
        <v>0.64179104477611937</v>
      </c>
      <c r="P438" s="16">
        <f t="shared" si="667"/>
        <v>0.37037037037037035</v>
      </c>
      <c r="Q438" s="16">
        <f t="shared" si="668"/>
        <v>4.8475359118133506E-2</v>
      </c>
      <c r="R438" s="19">
        <v>427</v>
      </c>
      <c r="S438" s="15">
        <f t="shared" si="669"/>
        <v>44428</v>
      </c>
      <c r="T438" s="16">
        <f t="shared" si="670"/>
        <v>0.62562499999999999</v>
      </c>
      <c r="U438" s="16">
        <f t="shared" si="671"/>
        <v>0.70157068062827221</v>
      </c>
      <c r="V438" s="16">
        <f t="shared" si="672"/>
        <v>0.61262135922330097</v>
      </c>
      <c r="W438" s="16">
        <f t="shared" si="673"/>
        <v>0.44027777777777788</v>
      </c>
      <c r="X438" s="16">
        <f t="shared" si="674"/>
        <v>0.5164179104477612</v>
      </c>
      <c r="Y438" s="16">
        <f t="shared" si="675"/>
        <v>0.37037037037037035</v>
      </c>
      <c r="Z438" s="16">
        <f t="shared" si="676"/>
        <v>6.2447892314039022E-2</v>
      </c>
      <c r="AB438" s="15">
        <f t="shared" si="677"/>
        <v>44428</v>
      </c>
      <c r="AC438" s="16">
        <f t="shared" si="678"/>
        <v>10.018352530680241</v>
      </c>
      <c r="AD438" s="16">
        <f t="shared" si="679"/>
        <v>11.234497348608688</v>
      </c>
      <c r="AE438" s="16">
        <f t="shared" si="680"/>
        <v>9.8101206705670752</v>
      </c>
      <c r="AF438" s="16">
        <f t="shared" si="681"/>
        <v>7.0503224602633745</v>
      </c>
      <c r="AG438" s="16">
        <f t="shared" si="682"/>
        <v>8.269581106929758</v>
      </c>
      <c r="AH438" s="16">
        <f t="shared" si="683"/>
        <v>5.9308706290333317</v>
      </c>
      <c r="AJ438" s="15">
        <f t="shared" si="693"/>
        <v>44437</v>
      </c>
      <c r="AK438" s="16">
        <f t="shared" ref="AK438" si="757">Y447</f>
        <v>0.36296296296296293</v>
      </c>
      <c r="AL438" s="16">
        <f t="shared" si="695"/>
        <v>6.3596569228075508E-2</v>
      </c>
      <c r="AM438" s="16">
        <f t="shared" si="696"/>
        <v>5.7072726936145539</v>
      </c>
      <c r="AO438" s="15">
        <f t="shared" si="697"/>
        <v>44437</v>
      </c>
      <c r="AP438" s="16">
        <f t="shared" si="698"/>
        <v>0.5358208955223881</v>
      </c>
      <c r="AQ438" s="16">
        <f t="shared" si="699"/>
        <v>6.3596569228075508E-2</v>
      </c>
      <c r="AR438" s="16">
        <f t="shared" si="700"/>
        <v>8.4253113340246539</v>
      </c>
      <c r="AT438" s="15">
        <f t="shared" si="701"/>
        <v>44437</v>
      </c>
      <c r="AU438" s="16">
        <f t="shared" si="702"/>
        <v>0.58187499999999992</v>
      </c>
      <c r="AV438" s="16">
        <f t="shared" si="703"/>
        <v>6.3596569228075508E-2</v>
      </c>
      <c r="AW438" s="16">
        <f t="shared" si="704"/>
        <v>9.1494715369508306</v>
      </c>
      <c r="AY438" s="15">
        <f t="shared" si="705"/>
        <v>44437</v>
      </c>
      <c r="AZ438" s="16">
        <f t="shared" si="706"/>
        <v>0.6141361256544503</v>
      </c>
      <c r="BA438" s="16">
        <f t="shared" si="707"/>
        <v>6.3596569228075508E-2</v>
      </c>
      <c r="BB438" s="16">
        <f t="shared" si="708"/>
        <v>9.6567493043843662</v>
      </c>
      <c r="BD438" s="15">
        <f t="shared" si="709"/>
        <v>44437</v>
      </c>
      <c r="BE438" s="16">
        <f t="shared" si="710"/>
        <v>0.43888888888888883</v>
      </c>
      <c r="BF438" s="16">
        <f t="shared" si="711"/>
        <v>6.3596569228075508E-2</v>
      </c>
      <c r="BG438" s="16">
        <f t="shared" si="712"/>
        <v>6.901140961156373</v>
      </c>
      <c r="BI438" s="15">
        <f t="shared" si="713"/>
        <v>44437</v>
      </c>
      <c r="BJ438" s="16">
        <f t="shared" si="714"/>
        <v>0.64077669902912615</v>
      </c>
      <c r="BK438" s="16">
        <f t="shared" si="715"/>
        <v>6.3596569228075508E-2</v>
      </c>
      <c r="BL438" s="16">
        <f t="shared" si="716"/>
        <v>10.07564884091652</v>
      </c>
    </row>
    <row r="439" spans="1:64" x14ac:dyDescent="0.25">
      <c r="A439" s="10">
        <v>44429</v>
      </c>
      <c r="B439" s="11">
        <v>16</v>
      </c>
      <c r="C439" s="11">
        <v>65</v>
      </c>
      <c r="D439" s="11">
        <v>39</v>
      </c>
      <c r="E439" s="11">
        <v>-47</v>
      </c>
      <c r="F439" s="11">
        <v>-11</v>
      </c>
      <c r="G439" s="11">
        <v>6</v>
      </c>
      <c r="H439" s="39">
        <v>4.49011880518186E-2</v>
      </c>
      <c r="J439" s="15">
        <f t="shared" si="661"/>
        <v>44429</v>
      </c>
      <c r="K439" s="16">
        <f t="shared" si="662"/>
        <v>0.63124999999999998</v>
      </c>
      <c r="L439" s="16">
        <f t="shared" si="663"/>
        <v>0.74869109947643975</v>
      </c>
      <c r="M439" s="16">
        <f t="shared" si="664"/>
        <v>0.77669902912621358</v>
      </c>
      <c r="N439" s="16">
        <f t="shared" si="665"/>
        <v>0.5</v>
      </c>
      <c r="O439" s="16">
        <f t="shared" si="666"/>
        <v>0.67164179104477617</v>
      </c>
      <c r="P439" s="16">
        <f t="shared" si="667"/>
        <v>0.25925925925925924</v>
      </c>
      <c r="Q439" s="16">
        <f t="shared" si="668"/>
        <v>6.117245876896988E-2</v>
      </c>
      <c r="R439" s="19">
        <v>428</v>
      </c>
      <c r="S439" s="15">
        <f t="shared" si="669"/>
        <v>44429</v>
      </c>
      <c r="T439" s="16">
        <f t="shared" si="670"/>
        <v>0.61749999999999994</v>
      </c>
      <c r="U439" s="16">
        <f t="shared" si="671"/>
        <v>0.69633507853403143</v>
      </c>
      <c r="V439" s="16">
        <f t="shared" si="672"/>
        <v>0.63398058252427181</v>
      </c>
      <c r="W439" s="16">
        <f t="shared" si="673"/>
        <v>0.44305555555555554</v>
      </c>
      <c r="X439" s="16">
        <f t="shared" si="674"/>
        <v>0.5283582089552239</v>
      </c>
      <c r="Y439" s="16">
        <f t="shared" si="675"/>
        <v>0.36666666666666664</v>
      </c>
      <c r="Z439" s="16">
        <f t="shared" si="676"/>
        <v>6.4626192381065969E-2</v>
      </c>
      <c r="AB439" s="15">
        <f t="shared" si="677"/>
        <v>44429</v>
      </c>
      <c r="AC439" s="16">
        <f t="shared" si="678"/>
        <v>9.554949429156121</v>
      </c>
      <c r="AD439" s="16">
        <f t="shared" si="679"/>
        <v>10.77481208281802</v>
      </c>
      <c r="AE439" s="16">
        <f t="shared" si="680"/>
        <v>9.8099634090467305</v>
      </c>
      <c r="AF439" s="16">
        <f t="shared" si="681"/>
        <v>6.8556654698623545</v>
      </c>
      <c r="AG439" s="16">
        <f t="shared" si="682"/>
        <v>8.1756048049338741</v>
      </c>
      <c r="AH439" s="16">
        <f t="shared" si="683"/>
        <v>5.6736541819550519</v>
      </c>
      <c r="AJ439" s="15">
        <f t="shared" si="693"/>
        <v>44438</v>
      </c>
      <c r="AK439" s="16">
        <f t="shared" ref="AK439" si="758">Y448</f>
        <v>0.37037037037037035</v>
      </c>
      <c r="AL439" s="16">
        <f t="shared" si="695"/>
        <v>6.1040970924789342E-2</v>
      </c>
      <c r="AM439" s="16">
        <f t="shared" si="696"/>
        <v>6.0675701051137647</v>
      </c>
      <c r="AO439" s="15">
        <f t="shared" si="697"/>
        <v>44438</v>
      </c>
      <c r="AP439" s="16">
        <f t="shared" si="698"/>
        <v>0.48656716417910451</v>
      </c>
      <c r="AQ439" s="16">
        <f t="shared" si="699"/>
        <v>6.1040970924789342E-2</v>
      </c>
      <c r="AR439" s="16">
        <f t="shared" si="700"/>
        <v>7.9711570246584129</v>
      </c>
      <c r="AT439" s="15">
        <f t="shared" si="701"/>
        <v>44438</v>
      </c>
      <c r="AU439" s="16">
        <f t="shared" si="702"/>
        <v>0.59249999999999992</v>
      </c>
      <c r="AV439" s="16">
        <f t="shared" si="703"/>
        <v>6.1040970924789342E-2</v>
      </c>
      <c r="AW439" s="16">
        <f t="shared" si="704"/>
        <v>9.7065952756557454</v>
      </c>
      <c r="AY439" s="15">
        <f t="shared" si="705"/>
        <v>44438</v>
      </c>
      <c r="AZ439" s="16">
        <f t="shared" si="706"/>
        <v>0.62251308900523561</v>
      </c>
      <c r="BA439" s="16">
        <f t="shared" si="707"/>
        <v>6.1040970924789342E-2</v>
      </c>
      <c r="BB439" s="16">
        <f t="shared" si="708"/>
        <v>10.198282884003518</v>
      </c>
      <c r="BD439" s="15">
        <f t="shared" si="709"/>
        <v>44438</v>
      </c>
      <c r="BE439" s="16">
        <f t="shared" si="710"/>
        <v>0.44444444444444448</v>
      </c>
      <c r="BF439" s="16">
        <f t="shared" si="711"/>
        <v>6.1040970924789342E-2</v>
      </c>
      <c r="BG439" s="16">
        <f t="shared" si="712"/>
        <v>7.2810841261365189</v>
      </c>
      <c r="BI439" s="15">
        <f t="shared" si="713"/>
        <v>44438</v>
      </c>
      <c r="BJ439" s="16">
        <f t="shared" si="714"/>
        <v>0.64854368932038831</v>
      </c>
      <c r="BK439" s="16">
        <f t="shared" si="715"/>
        <v>6.1040970924789342E-2</v>
      </c>
      <c r="BL439" s="16">
        <f t="shared" si="716"/>
        <v>10.624727613187559</v>
      </c>
    </row>
    <row r="440" spans="1:64" x14ac:dyDescent="0.25">
      <c r="A440" s="10">
        <v>44430</v>
      </c>
      <c r="B440" s="11">
        <v>-45</v>
      </c>
      <c r="C440" s="11">
        <v>-26</v>
      </c>
      <c r="D440" s="11">
        <v>16</v>
      </c>
      <c r="E440" s="11">
        <v>-61</v>
      </c>
      <c r="F440" s="11">
        <v>-42</v>
      </c>
      <c r="G440" s="11">
        <v>14</v>
      </c>
      <c r="H440" s="39">
        <v>6.0053028445666602E-2</v>
      </c>
      <c r="J440" s="15">
        <f t="shared" si="661"/>
        <v>44430</v>
      </c>
      <c r="K440" s="16">
        <f t="shared" si="662"/>
        <v>0.25</v>
      </c>
      <c r="L440" s="16">
        <f t="shared" si="663"/>
        <v>0.27225130890052357</v>
      </c>
      <c r="M440" s="16">
        <f t="shared" si="664"/>
        <v>0.55339805825242716</v>
      </c>
      <c r="N440" s="16">
        <f t="shared" si="665"/>
        <v>0.30555555555555558</v>
      </c>
      <c r="O440" s="16">
        <f t="shared" si="666"/>
        <v>0.20895522388059701</v>
      </c>
      <c r="P440" s="16">
        <f t="shared" si="667"/>
        <v>0.55555555555555558</v>
      </c>
      <c r="Q440" s="16">
        <f t="shared" si="668"/>
        <v>8.1815015725302767E-2</v>
      </c>
      <c r="R440" s="19">
        <v>429</v>
      </c>
      <c r="S440" s="15">
        <f t="shared" si="669"/>
        <v>44430</v>
      </c>
      <c r="T440" s="16">
        <f t="shared" si="670"/>
        <v>0.57312499999999988</v>
      </c>
      <c r="U440" s="16">
        <f t="shared" si="671"/>
        <v>0.65026178010471203</v>
      </c>
      <c r="V440" s="16">
        <f t="shared" si="672"/>
        <v>0.62038834951456301</v>
      </c>
      <c r="W440" s="16">
        <f t="shared" si="673"/>
        <v>0.42499999999999999</v>
      </c>
      <c r="X440" s="16">
        <f t="shared" si="674"/>
        <v>0.4955223880597015</v>
      </c>
      <c r="Y440" s="16">
        <f t="shared" si="675"/>
        <v>0.38888888888888884</v>
      </c>
      <c r="Z440" s="16">
        <f t="shared" si="676"/>
        <v>6.3039607025726266E-2</v>
      </c>
      <c r="AB440" s="15">
        <f t="shared" si="677"/>
        <v>44430</v>
      </c>
      <c r="AC440" s="16">
        <f t="shared" si="678"/>
        <v>9.0915065470841121</v>
      </c>
      <c r="AD440" s="16">
        <f t="shared" si="679"/>
        <v>10.315130610496068</v>
      </c>
      <c r="AE440" s="16">
        <f t="shared" si="680"/>
        <v>9.841247095042716</v>
      </c>
      <c r="AF440" s="16">
        <f t="shared" si="681"/>
        <v>6.7417932955476516</v>
      </c>
      <c r="AG440" s="16">
        <f t="shared" si="682"/>
        <v>7.8604929732109587</v>
      </c>
      <c r="AH440" s="16">
        <f t="shared" si="683"/>
        <v>6.1689611854684392</v>
      </c>
      <c r="AJ440" s="15">
        <f t="shared" si="693"/>
        <v>44439</v>
      </c>
      <c r="AK440" s="16">
        <f t="shared" ref="AK440" si="759">Y449</f>
        <v>0.36666666666666659</v>
      </c>
      <c r="AL440" s="16">
        <f t="shared" si="695"/>
        <v>6.3442724916126098E-2</v>
      </c>
      <c r="AM440" s="16">
        <f t="shared" si="696"/>
        <v>5.7794911418356492</v>
      </c>
      <c r="AO440" s="15">
        <f t="shared" si="697"/>
        <v>44439</v>
      </c>
      <c r="AP440" s="16">
        <f t="shared" si="698"/>
        <v>0.4776119402985074</v>
      </c>
      <c r="AQ440" s="16">
        <f t="shared" si="699"/>
        <v>6.3442724916126098E-2</v>
      </c>
      <c r="AR440" s="16">
        <f t="shared" si="700"/>
        <v>7.528238122336802</v>
      </c>
      <c r="AT440" s="15">
        <f t="shared" si="701"/>
        <v>44439</v>
      </c>
      <c r="AU440" s="16">
        <f t="shared" si="702"/>
        <v>0.60249999999999992</v>
      </c>
      <c r="AV440" s="16">
        <f t="shared" si="703"/>
        <v>6.3442724916126098E-2</v>
      </c>
      <c r="AW440" s="16">
        <f t="shared" si="704"/>
        <v>9.496754762607214</v>
      </c>
      <c r="AY440" s="15">
        <f t="shared" si="705"/>
        <v>44439</v>
      </c>
      <c r="AZ440" s="16">
        <f t="shared" si="706"/>
        <v>0.61727748691099471</v>
      </c>
      <c r="BA440" s="16">
        <f t="shared" si="707"/>
        <v>6.3442724916126098E-2</v>
      </c>
      <c r="BB440" s="16">
        <f t="shared" si="708"/>
        <v>9.7296811845181779</v>
      </c>
      <c r="BD440" s="15">
        <f t="shared" si="709"/>
        <v>44439</v>
      </c>
      <c r="BE440" s="16">
        <f t="shared" si="710"/>
        <v>0.45</v>
      </c>
      <c r="BF440" s="16">
        <f t="shared" si="711"/>
        <v>6.3442724916126098E-2</v>
      </c>
      <c r="BG440" s="16">
        <f t="shared" si="712"/>
        <v>7.0930118558892072</v>
      </c>
      <c r="BI440" s="15">
        <f t="shared" si="713"/>
        <v>44439</v>
      </c>
      <c r="BJ440" s="16">
        <f t="shared" si="714"/>
        <v>0.63786407766990294</v>
      </c>
      <c r="BK440" s="16">
        <f t="shared" si="715"/>
        <v>6.3442724916126098E-2</v>
      </c>
      <c r="BL440" s="16">
        <f t="shared" si="716"/>
        <v>10.054172145241012</v>
      </c>
    </row>
    <row r="441" spans="1:64" x14ac:dyDescent="0.25">
      <c r="A441" s="10">
        <v>44431</v>
      </c>
      <c r="B441" s="11">
        <v>27</v>
      </c>
      <c r="C441" s="11">
        <v>71</v>
      </c>
      <c r="D441" s="11">
        <v>27</v>
      </c>
      <c r="E441" s="11">
        <v>-49</v>
      </c>
      <c r="F441" s="11">
        <v>-17</v>
      </c>
      <c r="G441" s="11">
        <v>7</v>
      </c>
      <c r="H441" s="39">
        <v>1.35004672288153E-2</v>
      </c>
      <c r="J441" s="15">
        <f t="shared" si="661"/>
        <v>44431</v>
      </c>
      <c r="K441" s="16">
        <f t="shared" si="662"/>
        <v>0.7</v>
      </c>
      <c r="L441" s="16">
        <f t="shared" si="663"/>
        <v>0.78010471204188481</v>
      </c>
      <c r="M441" s="16">
        <f t="shared" si="664"/>
        <v>0.66019417475728159</v>
      </c>
      <c r="N441" s="16">
        <f t="shared" si="665"/>
        <v>0.47222222222222221</v>
      </c>
      <c r="O441" s="16">
        <f t="shared" si="666"/>
        <v>0.58208955223880599</v>
      </c>
      <c r="P441" s="16">
        <f t="shared" si="667"/>
        <v>0.29629629629629628</v>
      </c>
      <c r="Q441" s="16">
        <f t="shared" si="668"/>
        <v>1.8392759985848169E-2</v>
      </c>
      <c r="R441" s="19">
        <v>430</v>
      </c>
      <c r="S441" s="15">
        <f t="shared" si="669"/>
        <v>44431</v>
      </c>
      <c r="T441" s="16">
        <f t="shared" si="670"/>
        <v>0.58124999999999993</v>
      </c>
      <c r="U441" s="16">
        <f t="shared" si="671"/>
        <v>0.65654450261780095</v>
      </c>
      <c r="V441" s="16">
        <f t="shared" si="672"/>
        <v>0.62815533980582516</v>
      </c>
      <c r="W441" s="16">
        <f t="shared" si="673"/>
        <v>0.42499999999999999</v>
      </c>
      <c r="X441" s="16">
        <f t="shared" si="674"/>
        <v>0.49402985074626865</v>
      </c>
      <c r="Y441" s="16">
        <f t="shared" si="675"/>
        <v>0.37777777777777771</v>
      </c>
      <c r="Z441" s="16">
        <f t="shared" si="676"/>
        <v>5.4135259159495276E-2</v>
      </c>
      <c r="AB441" s="15">
        <f t="shared" si="677"/>
        <v>44431</v>
      </c>
      <c r="AC441" s="16">
        <f t="shared" si="678"/>
        <v>10.73699487218672</v>
      </c>
      <c r="AD441" s="16">
        <f t="shared" si="679"/>
        <v>12.127853691130683</v>
      </c>
      <c r="AE441" s="16">
        <f t="shared" si="680"/>
        <v>11.603441999882756</v>
      </c>
      <c r="AF441" s="16">
        <f t="shared" si="681"/>
        <v>7.8507059280505054</v>
      </c>
      <c r="AG441" s="16">
        <f t="shared" si="682"/>
        <v>9.125842536206207</v>
      </c>
      <c r="AH441" s="16">
        <f t="shared" si="683"/>
        <v>6.9784052693782259</v>
      </c>
      <c r="AJ441" s="15">
        <f t="shared" si="693"/>
        <v>44440</v>
      </c>
      <c r="AK441" s="16">
        <f t="shared" ref="AK441" si="760">Y450</f>
        <v>0.34814814814814821</v>
      </c>
      <c r="AL441" s="16">
        <f t="shared" si="695"/>
        <v>6.4292094228764168E-2</v>
      </c>
      <c r="AM441" s="16">
        <f t="shared" si="696"/>
        <v>5.4151004462440939</v>
      </c>
      <c r="AO441" s="15">
        <f t="shared" si="697"/>
        <v>44440</v>
      </c>
      <c r="AP441" s="16">
        <f t="shared" si="698"/>
        <v>0.5104477611940299</v>
      </c>
      <c r="AQ441" s="16">
        <f t="shared" si="699"/>
        <v>6.4292094228764168E-2</v>
      </c>
      <c r="AR441" s="16">
        <f t="shared" si="700"/>
        <v>7.9395105621813213</v>
      </c>
      <c r="AT441" s="15">
        <f t="shared" si="701"/>
        <v>44440</v>
      </c>
      <c r="AU441" s="16">
        <f t="shared" si="702"/>
        <v>0.64999999999999991</v>
      </c>
      <c r="AV441" s="16">
        <f t="shared" si="703"/>
        <v>6.4292094228764168E-2</v>
      </c>
      <c r="AW441" s="16">
        <f t="shared" si="704"/>
        <v>10.110107748040832</v>
      </c>
      <c r="AY441" s="15">
        <f t="shared" si="705"/>
        <v>44440</v>
      </c>
      <c r="AZ441" s="16">
        <f t="shared" si="706"/>
        <v>0.66387434554973823</v>
      </c>
      <c r="BA441" s="16">
        <f t="shared" si="707"/>
        <v>6.4292094228764168E-2</v>
      </c>
      <c r="BB441" s="16">
        <f t="shared" si="708"/>
        <v>10.325909484104534</v>
      </c>
      <c r="BD441" s="15">
        <f t="shared" si="709"/>
        <v>44440</v>
      </c>
      <c r="BE441" s="16">
        <f t="shared" si="710"/>
        <v>0.45555555555555555</v>
      </c>
      <c r="BF441" s="16">
        <f t="shared" si="711"/>
        <v>6.4292094228764168E-2</v>
      </c>
      <c r="BG441" s="16">
        <f t="shared" si="712"/>
        <v>7.0857165413619514</v>
      </c>
      <c r="BI441" s="15">
        <f t="shared" si="713"/>
        <v>44440</v>
      </c>
      <c r="BJ441" s="16">
        <f t="shared" si="714"/>
        <v>0.64174757281553396</v>
      </c>
      <c r="BK441" s="16">
        <f t="shared" si="715"/>
        <v>6.4292094228764168E-2</v>
      </c>
      <c r="BL441" s="16">
        <f t="shared" si="716"/>
        <v>9.9817493972441991</v>
      </c>
    </row>
    <row r="442" spans="1:64" x14ac:dyDescent="0.25">
      <c r="A442" s="10">
        <v>44432</v>
      </c>
      <c r="B442" s="11">
        <v>23</v>
      </c>
      <c r="C442" s="11">
        <v>54</v>
      </c>
      <c r="D442" s="11">
        <v>27</v>
      </c>
      <c r="E442" s="11">
        <v>-45</v>
      </c>
      <c r="F442" s="11">
        <v>-16</v>
      </c>
      <c r="G442" s="11">
        <v>7</v>
      </c>
      <c r="H442" s="39">
        <v>2.4938127992690799E-2</v>
      </c>
      <c r="J442" s="15">
        <f t="shared" si="661"/>
        <v>44432</v>
      </c>
      <c r="K442" s="16">
        <f t="shared" si="662"/>
        <v>0.67500000000000004</v>
      </c>
      <c r="L442" s="16">
        <f t="shared" si="663"/>
        <v>0.69109947643979053</v>
      </c>
      <c r="M442" s="16">
        <f t="shared" si="664"/>
        <v>0.66019417475728159</v>
      </c>
      <c r="N442" s="16">
        <f t="shared" si="665"/>
        <v>0.52777777777777779</v>
      </c>
      <c r="O442" s="16">
        <f t="shared" si="666"/>
        <v>0.59701492537313428</v>
      </c>
      <c r="P442" s="16">
        <f t="shared" si="667"/>
        <v>0.29629629629629628</v>
      </c>
      <c r="Q442" s="16">
        <f t="shared" si="668"/>
        <v>3.3975194701922465E-2</v>
      </c>
      <c r="R442" s="19">
        <v>431</v>
      </c>
      <c r="S442" s="15">
        <f t="shared" si="669"/>
        <v>44432</v>
      </c>
      <c r="T442" s="16">
        <f t="shared" si="670"/>
        <v>0.58562500000000006</v>
      </c>
      <c r="U442" s="16">
        <f t="shared" si="671"/>
        <v>0.65235602094240819</v>
      </c>
      <c r="V442" s="16">
        <f t="shared" si="672"/>
        <v>0.62718446601941735</v>
      </c>
      <c r="W442" s="16">
        <f t="shared" si="673"/>
        <v>0.42499999999999999</v>
      </c>
      <c r="X442" s="16">
        <f t="shared" si="674"/>
        <v>0.48656716417910451</v>
      </c>
      <c r="Y442" s="16">
        <f t="shared" si="675"/>
        <v>0.37777777777777777</v>
      </c>
      <c r="Z442" s="16">
        <f t="shared" si="676"/>
        <v>4.8566574208310356E-2</v>
      </c>
      <c r="AB442" s="15">
        <f t="shared" si="677"/>
        <v>44432</v>
      </c>
      <c r="AC442" s="16">
        <f t="shared" si="678"/>
        <v>12.058190423070693</v>
      </c>
      <c r="AD442" s="16">
        <f t="shared" si="679"/>
        <v>13.432201706143436</v>
      </c>
      <c r="AE442" s="16">
        <f t="shared" si="680"/>
        <v>12.913912011362296</v>
      </c>
      <c r="AF442" s="16">
        <f t="shared" si="681"/>
        <v>8.7508745866468196</v>
      </c>
      <c r="AG442" s="16">
        <f t="shared" si="682"/>
        <v>10.018560545204085</v>
      </c>
      <c r="AH442" s="16">
        <f t="shared" si="683"/>
        <v>7.7785551881305066</v>
      </c>
      <c r="AJ442" s="15">
        <f t="shared" si="693"/>
        <v>44441</v>
      </c>
      <c r="AK442" s="16">
        <f t="shared" ref="AK442" si="761">Y451</f>
        <v>0.35925925925925928</v>
      </c>
      <c r="AL442" s="16">
        <f t="shared" si="695"/>
        <v>6.4719056784125026E-2</v>
      </c>
      <c r="AM442" s="16">
        <f t="shared" si="696"/>
        <v>5.5510583298145688</v>
      </c>
      <c r="AO442" s="15">
        <f t="shared" si="697"/>
        <v>44441</v>
      </c>
      <c r="AP442" s="16">
        <f t="shared" si="698"/>
        <v>0.50895522388059711</v>
      </c>
      <c r="AQ442" s="16">
        <f t="shared" si="699"/>
        <v>6.4719056784125026E-2</v>
      </c>
      <c r="AR442" s="16">
        <f t="shared" si="700"/>
        <v>7.8640704789356422</v>
      </c>
      <c r="AT442" s="15">
        <f t="shared" si="701"/>
        <v>44441</v>
      </c>
      <c r="AU442" s="16">
        <f t="shared" si="702"/>
        <v>0.65000000000000013</v>
      </c>
      <c r="AV442" s="16">
        <f t="shared" si="703"/>
        <v>6.4719056784125026E-2</v>
      </c>
      <c r="AW442" s="16">
        <f t="shared" si="704"/>
        <v>10.04340965858203</v>
      </c>
      <c r="AY442" s="15">
        <f t="shared" si="705"/>
        <v>44441</v>
      </c>
      <c r="AZ442" s="16">
        <f t="shared" si="706"/>
        <v>0.65445026178010468</v>
      </c>
      <c r="BA442" s="16">
        <f t="shared" si="707"/>
        <v>6.4719056784125026E-2</v>
      </c>
      <c r="BB442" s="16">
        <f t="shared" si="708"/>
        <v>10.112172431113599</v>
      </c>
      <c r="BD442" s="15">
        <f t="shared" si="709"/>
        <v>44441</v>
      </c>
      <c r="BE442" s="16">
        <f t="shared" si="710"/>
        <v>0.45416666666666661</v>
      </c>
      <c r="BF442" s="16">
        <f t="shared" si="711"/>
        <v>6.4719056784125026E-2</v>
      </c>
      <c r="BG442" s="16">
        <f t="shared" si="712"/>
        <v>7.0175105947784671</v>
      </c>
      <c r="BI442" s="15">
        <f t="shared" si="713"/>
        <v>44441</v>
      </c>
      <c r="BJ442" s="16">
        <f t="shared" si="714"/>
        <v>0.64174757281553396</v>
      </c>
      <c r="BK442" s="16">
        <f t="shared" si="715"/>
        <v>6.4719056784125026E-2</v>
      </c>
      <c r="BL442" s="16">
        <f t="shared" si="716"/>
        <v>9.9158981095186256</v>
      </c>
    </row>
    <row r="443" spans="1:64" x14ac:dyDescent="0.25">
      <c r="A443" s="10">
        <v>44433</v>
      </c>
      <c r="B443" s="11">
        <v>29</v>
      </c>
      <c r="C443" s="11">
        <v>58</v>
      </c>
      <c r="D443" s="11">
        <v>21</v>
      </c>
      <c r="E443" s="11">
        <v>-49</v>
      </c>
      <c r="F443" s="11">
        <v>-17</v>
      </c>
      <c r="G443" s="11">
        <v>8</v>
      </c>
      <c r="H443" s="39">
        <v>6.5057918433228196E-2</v>
      </c>
      <c r="J443" s="15">
        <f t="shared" si="661"/>
        <v>44433</v>
      </c>
      <c r="K443" s="16">
        <f t="shared" si="662"/>
        <v>0.71250000000000002</v>
      </c>
      <c r="L443" s="16">
        <f t="shared" si="663"/>
        <v>0.7120418848167539</v>
      </c>
      <c r="M443" s="16">
        <f t="shared" si="664"/>
        <v>0.60194174757281549</v>
      </c>
      <c r="N443" s="16">
        <f t="shared" si="665"/>
        <v>0.47222222222222221</v>
      </c>
      <c r="O443" s="16">
        <f t="shared" si="666"/>
        <v>0.58208955223880599</v>
      </c>
      <c r="P443" s="16">
        <f t="shared" si="667"/>
        <v>0.33333333333333331</v>
      </c>
      <c r="Q443" s="16">
        <f t="shared" si="668"/>
        <v>8.8633575315619481E-2</v>
      </c>
      <c r="R443" s="19">
        <v>432</v>
      </c>
      <c r="S443" s="15">
        <f t="shared" si="669"/>
        <v>44433</v>
      </c>
      <c r="T443" s="16">
        <f t="shared" si="670"/>
        <v>0.62812500000000004</v>
      </c>
      <c r="U443" s="16">
        <f t="shared" si="671"/>
        <v>0.69005235602094239</v>
      </c>
      <c r="V443" s="16">
        <f t="shared" si="672"/>
        <v>0.63009708737864067</v>
      </c>
      <c r="W443" s="16">
        <f t="shared" si="673"/>
        <v>0.43611111111111106</v>
      </c>
      <c r="X443" s="16">
        <f t="shared" si="674"/>
        <v>0.52238805970149249</v>
      </c>
      <c r="Y443" s="16">
        <f t="shared" si="675"/>
        <v>0.35555555555555551</v>
      </c>
      <c r="Z443" s="16">
        <f t="shared" si="676"/>
        <v>5.2060885540471967E-2</v>
      </c>
      <c r="AB443" s="15">
        <f t="shared" si="677"/>
        <v>44433</v>
      </c>
      <c r="AC443" s="16">
        <f t="shared" si="678"/>
        <v>12.065200072551544</v>
      </c>
      <c r="AD443" s="16">
        <f t="shared" si="679"/>
        <v>13.254717987547444</v>
      </c>
      <c r="AE443" s="16">
        <f t="shared" si="680"/>
        <v>12.103080476585539</v>
      </c>
      <c r="AF443" s="16">
        <f t="shared" si="681"/>
        <v>8.3769437761883569</v>
      </c>
      <c r="AG443" s="16">
        <f t="shared" si="682"/>
        <v>10.034175452036628</v>
      </c>
      <c r="AH443" s="16">
        <f t="shared" si="683"/>
        <v>6.8296102124338196</v>
      </c>
      <c r="AJ443" s="15">
        <f t="shared" si="693"/>
        <v>44442</v>
      </c>
      <c r="AK443" s="16">
        <f t="shared" ref="AK443" si="762">Y452</f>
        <v>0.37037037037037035</v>
      </c>
      <c r="AL443" s="16">
        <f t="shared" si="695"/>
        <v>6.6149216988714635E-2</v>
      </c>
      <c r="AM443" s="16">
        <f t="shared" si="696"/>
        <v>5.599013672883796</v>
      </c>
      <c r="AO443" s="15">
        <f t="shared" si="697"/>
        <v>44442</v>
      </c>
      <c r="AP443" s="16">
        <f t="shared" si="698"/>
        <v>0.51641791044776131</v>
      </c>
      <c r="AQ443" s="16">
        <f t="shared" si="699"/>
        <v>6.6149216988714635E-2</v>
      </c>
      <c r="AR443" s="16">
        <f t="shared" si="700"/>
        <v>7.8068635421015582</v>
      </c>
      <c r="AT443" s="15">
        <f t="shared" si="701"/>
        <v>44442</v>
      </c>
      <c r="AU443" s="16">
        <f t="shared" si="702"/>
        <v>0.64937500000000004</v>
      </c>
      <c r="AV443" s="16">
        <f t="shared" si="703"/>
        <v>6.6149216988714635E-2</v>
      </c>
      <c r="AW443" s="16">
        <f t="shared" si="704"/>
        <v>9.8168206603380721</v>
      </c>
      <c r="AY443" s="15">
        <f t="shared" si="705"/>
        <v>44442</v>
      </c>
      <c r="AZ443" s="16">
        <f t="shared" si="706"/>
        <v>0.65445026178010468</v>
      </c>
      <c r="BA443" s="16">
        <f t="shared" si="707"/>
        <v>6.6149216988714635E-2</v>
      </c>
      <c r="BB443" s="16">
        <f t="shared" si="708"/>
        <v>9.8935451026088028</v>
      </c>
      <c r="BD443" s="15">
        <f t="shared" si="709"/>
        <v>44442</v>
      </c>
      <c r="BE443" s="16">
        <f t="shared" si="710"/>
        <v>0.4458333333333333</v>
      </c>
      <c r="BF443" s="16">
        <f t="shared" si="711"/>
        <v>6.6149216988714635E-2</v>
      </c>
      <c r="BG443" s="16">
        <f t="shared" si="712"/>
        <v>6.7398127087338695</v>
      </c>
      <c r="BI443" s="15">
        <f t="shared" si="713"/>
        <v>44442</v>
      </c>
      <c r="BJ443" s="16">
        <f t="shared" si="714"/>
        <v>0.63883495145631064</v>
      </c>
      <c r="BK443" s="16">
        <f t="shared" si="715"/>
        <v>6.6149216988714635E-2</v>
      </c>
      <c r="BL443" s="16">
        <f t="shared" si="716"/>
        <v>9.657483195383838</v>
      </c>
    </row>
    <row r="444" spans="1:64" x14ac:dyDescent="0.25">
      <c r="A444" s="10">
        <v>44434</v>
      </c>
      <c r="B444" s="11">
        <v>20</v>
      </c>
      <c r="C444" s="11">
        <v>57</v>
      </c>
      <c r="D444" s="11">
        <v>22</v>
      </c>
      <c r="E444" s="11">
        <v>-49</v>
      </c>
      <c r="F444" s="11">
        <v>-18</v>
      </c>
      <c r="G444" s="11">
        <v>9</v>
      </c>
      <c r="H444" s="39">
        <v>0.106864931977425</v>
      </c>
      <c r="J444" s="15">
        <f t="shared" si="661"/>
        <v>44434</v>
      </c>
      <c r="K444" s="16">
        <f t="shared" si="662"/>
        <v>0.65625</v>
      </c>
      <c r="L444" s="16">
        <f t="shared" si="663"/>
        <v>0.70680628272251311</v>
      </c>
      <c r="M444" s="16">
        <f t="shared" si="664"/>
        <v>0.61165048543689315</v>
      </c>
      <c r="N444" s="16">
        <f t="shared" si="665"/>
        <v>0.47222222222222221</v>
      </c>
      <c r="O444" s="16">
        <f t="shared" si="666"/>
        <v>0.56716417910447758</v>
      </c>
      <c r="P444" s="16">
        <f t="shared" si="667"/>
        <v>0.37037037037037035</v>
      </c>
      <c r="Q444" s="16">
        <f t="shared" si="668"/>
        <v>0.14559059412177469</v>
      </c>
      <c r="R444" s="19">
        <v>433</v>
      </c>
      <c r="S444" s="15">
        <f t="shared" si="669"/>
        <v>44434</v>
      </c>
      <c r="T444" s="16">
        <f t="shared" si="670"/>
        <v>0.62187499999999996</v>
      </c>
      <c r="U444" s="16">
        <f t="shared" si="671"/>
        <v>0.67958115183246082</v>
      </c>
      <c r="V444" s="16">
        <f t="shared" si="672"/>
        <v>0.62621359223300965</v>
      </c>
      <c r="W444" s="16">
        <f t="shared" si="673"/>
        <v>0.4375</v>
      </c>
      <c r="X444" s="16">
        <f t="shared" si="674"/>
        <v>0.5238805970149254</v>
      </c>
      <c r="Y444" s="16">
        <f t="shared" si="675"/>
        <v>0.36296296296296299</v>
      </c>
      <c r="Z444" s="16">
        <f t="shared" si="676"/>
        <v>5.9684359575191637E-2</v>
      </c>
      <c r="AB444" s="15">
        <f t="shared" si="677"/>
        <v>44434</v>
      </c>
      <c r="AC444" s="16">
        <f t="shared" si="678"/>
        <v>10.419396378318318</v>
      </c>
      <c r="AD444" s="16">
        <f t="shared" si="679"/>
        <v>11.386251886917039</v>
      </c>
      <c r="AE444" s="16">
        <f t="shared" si="680"/>
        <v>10.492088659242333</v>
      </c>
      <c r="AF444" s="16">
        <f t="shared" si="681"/>
        <v>7.3302286078621339</v>
      </c>
      <c r="AG444" s="16">
        <f t="shared" si="682"/>
        <v>8.7775189470690282</v>
      </c>
      <c r="AH444" s="16">
        <f t="shared" si="683"/>
        <v>6.0813748450411778</v>
      </c>
      <c r="AJ444" s="15">
        <f t="shared" si="693"/>
        <v>44443</v>
      </c>
      <c r="AK444" s="16">
        <f t="shared" ref="AK444" si="763">Y453</f>
        <v>0.36666666666666664</v>
      </c>
      <c r="AL444" s="16">
        <f t="shared" si="695"/>
        <v>6.0995307122562611E-2</v>
      </c>
      <c r="AM444" s="16">
        <f t="shared" si="696"/>
        <v>6.0113914326211164</v>
      </c>
      <c r="AO444" s="15">
        <f t="shared" si="697"/>
        <v>44443</v>
      </c>
      <c r="AP444" s="16">
        <f t="shared" si="698"/>
        <v>0.52537313432835819</v>
      </c>
      <c r="AQ444" s="16">
        <f t="shared" si="699"/>
        <v>6.0995307122562611E-2</v>
      </c>
      <c r="AR444" s="16">
        <f t="shared" si="700"/>
        <v>8.6133369780839875</v>
      </c>
      <c r="AT444" s="15">
        <f t="shared" si="701"/>
        <v>44443</v>
      </c>
      <c r="AU444" s="16">
        <f t="shared" si="702"/>
        <v>0.64437499999999992</v>
      </c>
      <c r="AV444" s="16">
        <f t="shared" si="703"/>
        <v>6.0995307122562611E-2</v>
      </c>
      <c r="AW444" s="16">
        <f t="shared" si="704"/>
        <v>10.564337330168813</v>
      </c>
      <c r="AY444" s="15">
        <f t="shared" si="705"/>
        <v>44443</v>
      </c>
      <c r="AZ444" s="16">
        <f t="shared" si="706"/>
        <v>0.65183246073298429</v>
      </c>
      <c r="BA444" s="16">
        <f t="shared" si="707"/>
        <v>6.0995307122562611E-2</v>
      </c>
      <c r="BB444" s="16">
        <f t="shared" si="708"/>
        <v>10.686600190785279</v>
      </c>
      <c r="BD444" s="15">
        <f t="shared" si="709"/>
        <v>44443</v>
      </c>
      <c r="BE444" s="16">
        <f t="shared" si="710"/>
        <v>0.45694444444444449</v>
      </c>
      <c r="BF444" s="16">
        <f t="shared" si="711"/>
        <v>6.0995307122562611E-2</v>
      </c>
      <c r="BG444" s="16">
        <f t="shared" si="712"/>
        <v>7.4914688686831346</v>
      </c>
      <c r="BI444" s="15">
        <f t="shared" si="713"/>
        <v>44443</v>
      </c>
      <c r="BJ444" s="16">
        <f t="shared" si="714"/>
        <v>0.64271844660194177</v>
      </c>
      <c r="BK444" s="16">
        <f t="shared" si="715"/>
        <v>6.0995307122562611E-2</v>
      </c>
      <c r="BL444" s="16">
        <f t="shared" si="716"/>
        <v>10.53717862770127</v>
      </c>
    </row>
    <row r="445" spans="1:64" x14ac:dyDescent="0.25">
      <c r="A445" s="10">
        <v>44435</v>
      </c>
      <c r="B445" s="11">
        <v>22</v>
      </c>
      <c r="C445" s="11">
        <v>53</v>
      </c>
      <c r="D445" s="11">
        <v>28</v>
      </c>
      <c r="E445" s="11">
        <v>-51</v>
      </c>
      <c r="F445" s="11">
        <v>-12</v>
      </c>
      <c r="G445" s="11">
        <v>10</v>
      </c>
      <c r="H445" s="39">
        <v>3.37264336406893E-2</v>
      </c>
      <c r="J445" s="15">
        <f t="shared" si="661"/>
        <v>44435</v>
      </c>
      <c r="K445" s="16">
        <f t="shared" si="662"/>
        <v>0.66874999999999996</v>
      </c>
      <c r="L445" s="16">
        <f t="shared" si="663"/>
        <v>0.68586387434554974</v>
      </c>
      <c r="M445" s="16">
        <f t="shared" si="664"/>
        <v>0.66990291262135926</v>
      </c>
      <c r="N445" s="16">
        <f t="shared" si="665"/>
        <v>0.44444444444444442</v>
      </c>
      <c r="O445" s="16">
        <f t="shared" si="666"/>
        <v>0.65671641791044777</v>
      </c>
      <c r="P445" s="16">
        <f t="shared" si="667"/>
        <v>0.40740740740740738</v>
      </c>
      <c r="Q445" s="16">
        <f t="shared" si="668"/>
        <v>4.5948202282053055E-2</v>
      </c>
      <c r="R445" s="19">
        <v>434</v>
      </c>
      <c r="S445" s="15">
        <f t="shared" si="669"/>
        <v>44435</v>
      </c>
      <c r="T445" s="16">
        <f t="shared" si="670"/>
        <v>0.62125000000000008</v>
      </c>
      <c r="U445" s="16">
        <f t="shared" si="671"/>
        <v>0.67277486910994777</v>
      </c>
      <c r="V445" s="16">
        <f t="shared" si="672"/>
        <v>0.63300970873786411</v>
      </c>
      <c r="W445" s="16">
        <f t="shared" si="673"/>
        <v>0.4375</v>
      </c>
      <c r="X445" s="16">
        <f t="shared" si="674"/>
        <v>0.5358208955223881</v>
      </c>
      <c r="Y445" s="16">
        <f t="shared" si="675"/>
        <v>0.37037037037037035</v>
      </c>
      <c r="Z445" s="16">
        <f t="shared" si="676"/>
        <v>5.9991050124142867E-2</v>
      </c>
      <c r="AB445" s="15">
        <f t="shared" si="677"/>
        <v>44435</v>
      </c>
      <c r="AC445" s="16">
        <f t="shared" si="678"/>
        <v>10.355711372186558</v>
      </c>
      <c r="AD445" s="16">
        <f t="shared" si="679"/>
        <v>11.214587304568544</v>
      </c>
      <c r="AE445" s="16">
        <f t="shared" si="680"/>
        <v>10.551735757716216</v>
      </c>
      <c r="AF445" s="16">
        <f t="shared" si="681"/>
        <v>7.292754487455321</v>
      </c>
      <c r="AG445" s="16">
        <f t="shared" si="682"/>
        <v>8.9316805492416567</v>
      </c>
      <c r="AH445" s="16">
        <f t="shared" si="683"/>
        <v>6.1737604126605889</v>
      </c>
      <c r="AJ445" s="15">
        <f t="shared" si="693"/>
        <v>44444</v>
      </c>
      <c r="AK445" s="16">
        <f t="shared" ref="AK445" si="764">Y454</f>
        <v>0.4</v>
      </c>
      <c r="AL445" s="16">
        <f t="shared" si="695"/>
        <v>5.2815599686671912E-2</v>
      </c>
      <c r="AM445" s="16">
        <f t="shared" si="696"/>
        <v>7.573519989794617</v>
      </c>
      <c r="AO445" s="15">
        <f t="shared" si="697"/>
        <v>44444</v>
      </c>
      <c r="AP445" s="16">
        <f t="shared" si="698"/>
        <v>0.48059701492537321</v>
      </c>
      <c r="AQ445" s="16">
        <f t="shared" si="699"/>
        <v>5.2815599686671912E-2</v>
      </c>
      <c r="AR445" s="16">
        <f t="shared" si="700"/>
        <v>9.0995277489323385</v>
      </c>
      <c r="AT445" s="15">
        <f t="shared" si="701"/>
        <v>44444</v>
      </c>
      <c r="AU445" s="16">
        <f t="shared" si="702"/>
        <v>0.59562499999999996</v>
      </c>
      <c r="AV445" s="16">
        <f t="shared" si="703"/>
        <v>5.2815599686671912E-2</v>
      </c>
      <c r="AW445" s="16">
        <f t="shared" si="704"/>
        <v>11.277444609803545</v>
      </c>
      <c r="AY445" s="15">
        <f t="shared" si="705"/>
        <v>44444</v>
      </c>
      <c r="AZ445" s="16">
        <f t="shared" si="706"/>
        <v>0.60418848167539252</v>
      </c>
      <c r="BA445" s="16">
        <f t="shared" si="707"/>
        <v>5.2815599686671912E-2</v>
      </c>
      <c r="BB445" s="16">
        <f t="shared" si="708"/>
        <v>11.439583858930609</v>
      </c>
      <c r="BD445" s="15">
        <f t="shared" si="709"/>
        <v>44444</v>
      </c>
      <c r="BE445" s="16">
        <f t="shared" si="710"/>
        <v>0.44444444444444448</v>
      </c>
      <c r="BF445" s="16">
        <f t="shared" si="711"/>
        <v>5.2815599686671912E-2</v>
      </c>
      <c r="BG445" s="16">
        <f t="shared" si="712"/>
        <v>8.415022210882908</v>
      </c>
      <c r="BI445" s="15">
        <f t="shared" si="713"/>
        <v>44444</v>
      </c>
      <c r="BJ445" s="16">
        <f t="shared" si="714"/>
        <v>0.63300970873786411</v>
      </c>
      <c r="BK445" s="16">
        <f t="shared" si="715"/>
        <v>5.2815599686671912E-2</v>
      </c>
      <c r="BL445" s="16">
        <f t="shared" si="716"/>
        <v>11.985279207150704</v>
      </c>
    </row>
    <row r="446" spans="1:64" x14ac:dyDescent="0.25">
      <c r="A446" s="10">
        <v>44436</v>
      </c>
      <c r="B446" s="11">
        <v>27</v>
      </c>
      <c r="C446" s="11">
        <v>43</v>
      </c>
      <c r="D446" s="11">
        <v>34</v>
      </c>
      <c r="E446" s="11">
        <v>-50</v>
      </c>
      <c r="F446" s="11">
        <v>-11</v>
      </c>
      <c r="G446" s="11">
        <v>6</v>
      </c>
      <c r="H446" s="39">
        <v>5.6306299600368002E-2</v>
      </c>
      <c r="J446" s="15">
        <f t="shared" si="661"/>
        <v>44436</v>
      </c>
      <c r="K446" s="16">
        <f t="shared" si="662"/>
        <v>0.7</v>
      </c>
      <c r="L446" s="16">
        <f t="shared" si="663"/>
        <v>0.63350785340314131</v>
      </c>
      <c r="M446" s="16">
        <f t="shared" si="664"/>
        <v>0.72815533980582525</v>
      </c>
      <c r="N446" s="16">
        <f t="shared" si="665"/>
        <v>0.45833333333333331</v>
      </c>
      <c r="O446" s="16">
        <f t="shared" si="666"/>
        <v>0.67164179104477617</v>
      </c>
      <c r="P446" s="16">
        <f t="shared" si="667"/>
        <v>0.25925925925925924</v>
      </c>
      <c r="Q446" s="16">
        <f t="shared" si="668"/>
        <v>7.6710549100877767E-2</v>
      </c>
      <c r="R446" s="19">
        <v>435</v>
      </c>
      <c r="S446" s="15">
        <f t="shared" si="669"/>
        <v>44436</v>
      </c>
      <c r="T446" s="16">
        <f t="shared" si="670"/>
        <v>0.62375000000000003</v>
      </c>
      <c r="U446" s="16">
        <f t="shared" si="671"/>
        <v>0.65968586387434558</v>
      </c>
      <c r="V446" s="16">
        <f t="shared" si="672"/>
        <v>0.64466019417475739</v>
      </c>
      <c r="W446" s="16">
        <f t="shared" si="673"/>
        <v>0.44305555555555554</v>
      </c>
      <c r="X446" s="16">
        <f t="shared" si="674"/>
        <v>0.5477611940298508</v>
      </c>
      <c r="Y446" s="16">
        <f t="shared" si="675"/>
        <v>0.36296296296296299</v>
      </c>
      <c r="Z446" s="16">
        <f t="shared" si="676"/>
        <v>6.6034036511997601E-2</v>
      </c>
      <c r="AB446" s="15">
        <f t="shared" si="677"/>
        <v>44436</v>
      </c>
      <c r="AC446" s="16">
        <f t="shared" si="678"/>
        <v>9.445886287546152</v>
      </c>
      <c r="AD446" s="16">
        <f t="shared" si="679"/>
        <v>9.9900884259057605</v>
      </c>
      <c r="AE446" s="16">
        <f t="shared" si="680"/>
        <v>9.7625441094704293</v>
      </c>
      <c r="AF446" s="16">
        <f t="shared" si="681"/>
        <v>6.7095028406306438</v>
      </c>
      <c r="AG446" s="16">
        <f t="shared" si="682"/>
        <v>8.295134190840038</v>
      </c>
      <c r="AH446" s="16">
        <f t="shared" si="683"/>
        <v>5.4966042079983541</v>
      </c>
      <c r="AJ446" s="15">
        <f t="shared" si="693"/>
        <v>44445</v>
      </c>
      <c r="AK446" s="16">
        <f t="shared" ref="AK446" si="765">Y455</f>
        <v>0.3925925925925926</v>
      </c>
      <c r="AL446" s="16">
        <f t="shared" si="695"/>
        <v>7.1642759214829252E-2</v>
      </c>
      <c r="AM446" s="16">
        <f t="shared" si="696"/>
        <v>5.4798642164989415</v>
      </c>
      <c r="AO446" s="15">
        <f t="shared" si="697"/>
        <v>44445</v>
      </c>
      <c r="AP446" s="16">
        <f t="shared" si="698"/>
        <v>0.47313432835820901</v>
      </c>
      <c r="AQ446" s="16">
        <f t="shared" si="699"/>
        <v>7.1642759214829252E-2</v>
      </c>
      <c r="AR446" s="16">
        <f t="shared" si="700"/>
        <v>6.6040774188981191</v>
      </c>
      <c r="AT446" s="15">
        <f t="shared" si="701"/>
        <v>44445</v>
      </c>
      <c r="AU446" s="16">
        <f t="shared" si="702"/>
        <v>0.59812499999999991</v>
      </c>
      <c r="AV446" s="16">
        <f t="shared" si="703"/>
        <v>7.1642759214829252E-2</v>
      </c>
      <c r="AW446" s="16">
        <f t="shared" si="704"/>
        <v>8.3487153001247716</v>
      </c>
      <c r="AY446" s="15">
        <f t="shared" si="705"/>
        <v>44445</v>
      </c>
      <c r="AZ446" s="16">
        <f t="shared" si="706"/>
        <v>0.60837696335078528</v>
      </c>
      <c r="BA446" s="16">
        <f t="shared" si="707"/>
        <v>7.1642759214829252E-2</v>
      </c>
      <c r="BB446" s="16">
        <f t="shared" si="708"/>
        <v>8.491813688058766</v>
      </c>
      <c r="BD446" s="15">
        <f t="shared" si="709"/>
        <v>44445</v>
      </c>
      <c r="BE446" s="16">
        <f t="shared" si="710"/>
        <v>0.44722222222222224</v>
      </c>
      <c r="BF446" s="16">
        <f t="shared" si="711"/>
        <v>7.1642759214829252E-2</v>
      </c>
      <c r="BG446" s="16">
        <f t="shared" si="712"/>
        <v>6.2423924919079923</v>
      </c>
      <c r="BI446" s="15">
        <f t="shared" si="713"/>
        <v>44445</v>
      </c>
      <c r="BJ446" s="16">
        <f t="shared" si="714"/>
        <v>0.62815533980582516</v>
      </c>
      <c r="BK446" s="16">
        <f t="shared" si="715"/>
        <v>7.1642759214829252E-2</v>
      </c>
      <c r="BL446" s="16">
        <f t="shared" si="716"/>
        <v>8.7678831285968108</v>
      </c>
    </row>
    <row r="447" spans="1:64" x14ac:dyDescent="0.25">
      <c r="A447" s="10">
        <v>44437</v>
      </c>
      <c r="B447" s="11">
        <v>-49</v>
      </c>
      <c r="C447" s="11">
        <v>-26</v>
      </c>
      <c r="D447" s="11">
        <v>15</v>
      </c>
      <c r="E447" s="11">
        <v>-58</v>
      </c>
      <c r="F447" s="11">
        <v>-44</v>
      </c>
      <c r="G447" s="11">
        <v>12</v>
      </c>
      <c r="H447" s="39">
        <v>2.5875303313473801E-2</v>
      </c>
      <c r="J447" s="15">
        <f t="shared" si="661"/>
        <v>44437</v>
      </c>
      <c r="K447" s="16">
        <f t="shared" si="662"/>
        <v>0.22500000000000001</v>
      </c>
      <c r="L447" s="16">
        <f t="shared" si="663"/>
        <v>0.27225130890052357</v>
      </c>
      <c r="M447" s="16">
        <f t="shared" si="664"/>
        <v>0.5436893203883495</v>
      </c>
      <c r="N447" s="16">
        <f t="shared" si="665"/>
        <v>0.34722222222222221</v>
      </c>
      <c r="O447" s="16">
        <f t="shared" si="666"/>
        <v>0.17910447761194029</v>
      </c>
      <c r="P447" s="16">
        <f t="shared" si="667"/>
        <v>0.48148148148148145</v>
      </c>
      <c r="Q447" s="16">
        <f t="shared" si="668"/>
        <v>3.5251983160253075E-2</v>
      </c>
      <c r="R447" s="19">
        <v>436</v>
      </c>
      <c r="S447" s="15">
        <f t="shared" si="669"/>
        <v>44437</v>
      </c>
      <c r="T447" s="16">
        <f t="shared" si="670"/>
        <v>0.58187499999999992</v>
      </c>
      <c r="U447" s="16">
        <f t="shared" si="671"/>
        <v>0.6141361256544503</v>
      </c>
      <c r="V447" s="16">
        <f t="shared" si="672"/>
        <v>0.64077669902912615</v>
      </c>
      <c r="W447" s="16">
        <f t="shared" si="673"/>
        <v>0.43888888888888883</v>
      </c>
      <c r="X447" s="16">
        <f t="shared" si="674"/>
        <v>0.5358208955223881</v>
      </c>
      <c r="Y447" s="16">
        <f t="shared" si="675"/>
        <v>0.36296296296296293</v>
      </c>
      <c r="Z447" s="16">
        <f t="shared" si="676"/>
        <v>6.3596569228075508E-2</v>
      </c>
      <c r="AB447" s="15">
        <f t="shared" si="677"/>
        <v>44437</v>
      </c>
      <c r="AC447" s="16">
        <f t="shared" si="678"/>
        <v>9.1494715369508306</v>
      </c>
      <c r="AD447" s="16">
        <f t="shared" si="679"/>
        <v>9.6567493043843662</v>
      </c>
      <c r="AE447" s="16">
        <f t="shared" si="680"/>
        <v>10.07564884091652</v>
      </c>
      <c r="AF447" s="16">
        <f t="shared" si="681"/>
        <v>6.901140961156373</v>
      </c>
      <c r="AG447" s="16">
        <f t="shared" si="682"/>
        <v>8.4253113340246539</v>
      </c>
      <c r="AH447" s="16">
        <f t="shared" si="683"/>
        <v>5.7072726936145539</v>
      </c>
      <c r="AJ447" s="15">
        <f t="shared" si="693"/>
        <v>44446</v>
      </c>
      <c r="AK447" s="16">
        <f t="shared" ref="AK447" si="766">Y456</f>
        <v>0.41111111111111109</v>
      </c>
      <c r="AL447" s="16">
        <f t="shared" si="695"/>
        <v>6.6138684554957888E-2</v>
      </c>
      <c r="AM447" s="16">
        <f t="shared" si="696"/>
        <v>6.2158948862900143</v>
      </c>
      <c r="AO447" s="15">
        <f t="shared" si="697"/>
        <v>44446</v>
      </c>
      <c r="AP447" s="16">
        <f t="shared" si="698"/>
        <v>0.45970149253731335</v>
      </c>
      <c r="AQ447" s="16">
        <f t="shared" si="699"/>
        <v>6.6138684554957888E-2</v>
      </c>
      <c r="AR447" s="16">
        <f t="shared" si="700"/>
        <v>6.9505690297684222</v>
      </c>
      <c r="AT447" s="15">
        <f t="shared" si="701"/>
        <v>44446</v>
      </c>
      <c r="AU447" s="16">
        <f t="shared" si="702"/>
        <v>0.59499999999999997</v>
      </c>
      <c r="AV447" s="16">
        <f t="shared" si="703"/>
        <v>6.6138684554957888E-2</v>
      </c>
      <c r="AW447" s="16">
        <f t="shared" si="704"/>
        <v>8.9962478692116292</v>
      </c>
      <c r="AY447" s="15">
        <f t="shared" si="705"/>
        <v>44446</v>
      </c>
      <c r="AZ447" s="16">
        <f t="shared" si="706"/>
        <v>0.61308900523560206</v>
      </c>
      <c r="BA447" s="16">
        <f t="shared" si="707"/>
        <v>6.6138684554957888E-2</v>
      </c>
      <c r="BB447" s="16">
        <f t="shared" si="708"/>
        <v>9.2697490033409444</v>
      </c>
      <c r="BD447" s="15">
        <f t="shared" si="709"/>
        <v>44446</v>
      </c>
      <c r="BE447" s="16">
        <f t="shared" si="710"/>
        <v>0.45277777777777783</v>
      </c>
      <c r="BF447" s="16">
        <f t="shared" si="711"/>
        <v>6.6138684554957888E-2</v>
      </c>
      <c r="BG447" s="16">
        <f t="shared" si="712"/>
        <v>6.8458842328734626</v>
      </c>
      <c r="BI447" s="15">
        <f t="shared" si="713"/>
        <v>44446</v>
      </c>
      <c r="BJ447" s="16">
        <f t="shared" si="714"/>
        <v>0.6165048543689321</v>
      </c>
      <c r="BK447" s="16">
        <f t="shared" si="715"/>
        <v>6.6138684554957888E-2</v>
      </c>
      <c r="BL447" s="16">
        <f t="shared" si="716"/>
        <v>9.3213957688657665</v>
      </c>
    </row>
    <row r="448" spans="1:64" x14ac:dyDescent="0.25">
      <c r="A448" s="10">
        <v>44438</v>
      </c>
      <c r="B448" s="11">
        <v>28</v>
      </c>
      <c r="C448" s="11">
        <v>60</v>
      </c>
      <c r="D448" s="11">
        <v>29</v>
      </c>
      <c r="E448" s="11">
        <v>-51</v>
      </c>
      <c r="F448" s="11">
        <v>-46</v>
      </c>
      <c r="G448" s="11">
        <v>11</v>
      </c>
      <c r="H448" s="39">
        <v>1.6823048089693201E-2</v>
      </c>
      <c r="J448" s="15">
        <f t="shared" si="661"/>
        <v>44438</v>
      </c>
      <c r="K448" s="16">
        <f t="shared" si="662"/>
        <v>0.70625000000000004</v>
      </c>
      <c r="L448" s="16">
        <f t="shared" si="663"/>
        <v>0.72251308900523559</v>
      </c>
      <c r="M448" s="16">
        <f t="shared" si="664"/>
        <v>0.67961165048543692</v>
      </c>
      <c r="N448" s="16">
        <f t="shared" si="665"/>
        <v>0.44444444444444442</v>
      </c>
      <c r="O448" s="16">
        <f t="shared" si="666"/>
        <v>0.14925373134328357</v>
      </c>
      <c r="P448" s="16">
        <f t="shared" si="667"/>
        <v>0.44444444444444442</v>
      </c>
      <c r="Q448" s="16">
        <f t="shared" si="668"/>
        <v>2.2919376085272062E-2</v>
      </c>
      <c r="R448" s="19">
        <v>437</v>
      </c>
      <c r="S448" s="15">
        <f t="shared" si="669"/>
        <v>44438</v>
      </c>
      <c r="T448" s="16">
        <f t="shared" si="670"/>
        <v>0.59249999999999992</v>
      </c>
      <c r="U448" s="16">
        <f t="shared" si="671"/>
        <v>0.62251308900523561</v>
      </c>
      <c r="V448" s="16">
        <f t="shared" si="672"/>
        <v>0.64854368932038831</v>
      </c>
      <c r="W448" s="16">
        <f t="shared" si="673"/>
        <v>0.44444444444444448</v>
      </c>
      <c r="X448" s="16">
        <f t="shared" si="674"/>
        <v>0.48656716417910451</v>
      </c>
      <c r="Y448" s="16">
        <f t="shared" si="675"/>
        <v>0.37037037037037035</v>
      </c>
      <c r="Z448" s="16">
        <f t="shared" si="676"/>
        <v>6.1040970924789342E-2</v>
      </c>
      <c r="AB448" s="15">
        <f t="shared" si="677"/>
        <v>44438</v>
      </c>
      <c r="AC448" s="16">
        <f t="shared" si="678"/>
        <v>9.7065952756557454</v>
      </c>
      <c r="AD448" s="16">
        <f t="shared" si="679"/>
        <v>10.198282884003518</v>
      </c>
      <c r="AE448" s="16">
        <f t="shared" si="680"/>
        <v>10.624727613187559</v>
      </c>
      <c r="AF448" s="16">
        <f t="shared" si="681"/>
        <v>7.2810841261365189</v>
      </c>
      <c r="AG448" s="16">
        <f t="shared" si="682"/>
        <v>7.9711570246584129</v>
      </c>
      <c r="AH448" s="16">
        <f t="shared" si="683"/>
        <v>6.0675701051137647</v>
      </c>
      <c r="AJ448" s="15">
        <f t="shared" si="693"/>
        <v>44447</v>
      </c>
      <c r="AK448" s="16">
        <f t="shared" ref="AK448" si="767">Y457</f>
        <v>0.40370370370370373</v>
      </c>
      <c r="AL448" s="16">
        <f t="shared" si="695"/>
        <v>6.3393961795074658E-2</v>
      </c>
      <c r="AM448" s="16">
        <f t="shared" si="696"/>
        <v>6.3681728081406828</v>
      </c>
      <c r="AO448" s="15">
        <f t="shared" si="697"/>
        <v>44447</v>
      </c>
      <c r="AP448" s="16">
        <f t="shared" si="698"/>
        <v>0.4970149253731343</v>
      </c>
      <c r="AQ448" s="16">
        <f t="shared" si="699"/>
        <v>6.3393961795074658E-2</v>
      </c>
      <c r="AR448" s="16">
        <f t="shared" si="700"/>
        <v>7.8400988248655166</v>
      </c>
      <c r="AT448" s="15">
        <f t="shared" si="701"/>
        <v>44447</v>
      </c>
      <c r="AU448" s="16">
        <f t="shared" si="702"/>
        <v>0.64312499999999995</v>
      </c>
      <c r="AV448" s="16">
        <f t="shared" si="703"/>
        <v>6.3393961795074658E-2</v>
      </c>
      <c r="AW448" s="16">
        <f t="shared" si="704"/>
        <v>10.144893642693381</v>
      </c>
      <c r="AY448" s="15">
        <f t="shared" si="705"/>
        <v>44447</v>
      </c>
      <c r="AZ448" s="16">
        <f t="shared" si="706"/>
        <v>0.65497382198952869</v>
      </c>
      <c r="BA448" s="16">
        <f t="shared" si="707"/>
        <v>6.3393961795074658E-2</v>
      </c>
      <c r="BB448" s="16">
        <f t="shared" si="708"/>
        <v>10.331801380497035</v>
      </c>
      <c r="BD448" s="15">
        <f t="shared" si="709"/>
        <v>44447</v>
      </c>
      <c r="BE448" s="16">
        <f t="shared" si="710"/>
        <v>0.46527777777777779</v>
      </c>
      <c r="BF448" s="16">
        <f t="shared" si="711"/>
        <v>6.3393961795074658E-2</v>
      </c>
      <c r="BG448" s="16">
        <f t="shared" si="712"/>
        <v>7.3394652203914976</v>
      </c>
      <c r="BI448" s="15">
        <f t="shared" si="713"/>
        <v>44447</v>
      </c>
      <c r="BJ448" s="16">
        <f t="shared" si="714"/>
        <v>0.62038834951456312</v>
      </c>
      <c r="BK448" s="16">
        <f t="shared" si="715"/>
        <v>6.3393961795074658E-2</v>
      </c>
      <c r="BL448" s="16">
        <f t="shared" si="716"/>
        <v>9.7862372369155786</v>
      </c>
    </row>
    <row r="449" spans="1:64" x14ac:dyDescent="0.25">
      <c r="A449" s="10">
        <v>44439</v>
      </c>
      <c r="B449" s="11">
        <v>32</v>
      </c>
      <c r="C449" s="11">
        <v>55</v>
      </c>
      <c r="D449" s="11">
        <v>28</v>
      </c>
      <c r="E449" s="11">
        <v>-43</v>
      </c>
      <c r="F449" s="11">
        <v>-17</v>
      </c>
      <c r="G449" s="11">
        <v>5</v>
      </c>
      <c r="H449" s="39">
        <v>6.2530299222010893E-2</v>
      </c>
      <c r="J449" s="15">
        <f t="shared" si="661"/>
        <v>44439</v>
      </c>
      <c r="K449" s="16">
        <f t="shared" si="662"/>
        <v>0.73124999999999996</v>
      </c>
      <c r="L449" s="16">
        <f t="shared" si="663"/>
        <v>0.69633507853403143</v>
      </c>
      <c r="M449" s="16">
        <f t="shared" si="664"/>
        <v>0.66990291262135926</v>
      </c>
      <c r="N449" s="16">
        <f t="shared" si="665"/>
        <v>0.55555555555555558</v>
      </c>
      <c r="O449" s="16">
        <f t="shared" si="666"/>
        <v>0.58208955223880599</v>
      </c>
      <c r="P449" s="16">
        <f t="shared" si="667"/>
        <v>0.22222222222222221</v>
      </c>
      <c r="Q449" s="16">
        <f t="shared" si="668"/>
        <v>8.5189998682337412E-2</v>
      </c>
      <c r="R449" s="19">
        <v>438</v>
      </c>
      <c r="S449" s="15">
        <f t="shared" si="669"/>
        <v>44439</v>
      </c>
      <c r="T449" s="16">
        <f t="shared" si="670"/>
        <v>0.60249999999999992</v>
      </c>
      <c r="U449" s="16">
        <f t="shared" si="671"/>
        <v>0.61727748691099471</v>
      </c>
      <c r="V449" s="16">
        <f t="shared" si="672"/>
        <v>0.63786407766990294</v>
      </c>
      <c r="W449" s="16">
        <f t="shared" si="673"/>
        <v>0.45</v>
      </c>
      <c r="X449" s="16">
        <f t="shared" si="674"/>
        <v>0.4776119402985074</v>
      </c>
      <c r="Y449" s="16">
        <f t="shared" si="675"/>
        <v>0.36666666666666659</v>
      </c>
      <c r="Z449" s="16">
        <f t="shared" si="676"/>
        <v>6.3442724916126098E-2</v>
      </c>
      <c r="AB449" s="15">
        <f t="shared" si="677"/>
        <v>44439</v>
      </c>
      <c r="AC449" s="16">
        <f t="shared" si="678"/>
        <v>9.496754762607214</v>
      </c>
      <c r="AD449" s="16">
        <f t="shared" si="679"/>
        <v>9.7296811845181779</v>
      </c>
      <c r="AE449" s="16">
        <f t="shared" si="680"/>
        <v>10.054172145241012</v>
      </c>
      <c r="AF449" s="16">
        <f t="shared" si="681"/>
        <v>7.0930118558892072</v>
      </c>
      <c r="AG449" s="16">
        <f t="shared" si="682"/>
        <v>7.528238122336802</v>
      </c>
      <c r="AH449" s="16">
        <f t="shared" si="683"/>
        <v>5.7794911418356492</v>
      </c>
      <c r="AJ449" s="15">
        <f t="shared" si="693"/>
        <v>44448</v>
      </c>
      <c r="AK449" s="16">
        <f t="shared" ref="AK449" si="768">Y458</f>
        <v>0.40370370370370373</v>
      </c>
      <c r="AL449" s="16">
        <f t="shared" si="695"/>
        <v>6.9885935404018606E-2</v>
      </c>
      <c r="AM449" s="16">
        <f t="shared" si="696"/>
        <v>5.7766087177605385</v>
      </c>
      <c r="AO449" s="15">
        <f t="shared" si="697"/>
        <v>44448</v>
      </c>
      <c r="AP449" s="16">
        <f t="shared" si="698"/>
        <v>0.53880597014925369</v>
      </c>
      <c r="AQ449" s="16">
        <f t="shared" si="699"/>
        <v>6.9885935404018606E-2</v>
      </c>
      <c r="AR449" s="16">
        <f t="shared" si="700"/>
        <v>7.7097912052597506</v>
      </c>
      <c r="AT449" s="15">
        <f t="shared" si="701"/>
        <v>44448</v>
      </c>
      <c r="AU449" s="16">
        <f t="shared" si="702"/>
        <v>0.6412500000000001</v>
      </c>
      <c r="AV449" s="16">
        <f t="shared" si="703"/>
        <v>6.9885935404018606E-2</v>
      </c>
      <c r="AW449" s="16">
        <f t="shared" si="704"/>
        <v>9.175665980470324</v>
      </c>
      <c r="AY449" s="15">
        <f t="shared" si="705"/>
        <v>44448</v>
      </c>
      <c r="AZ449" s="16">
        <f t="shared" si="706"/>
        <v>0.65287958115183242</v>
      </c>
      <c r="BA449" s="16">
        <f t="shared" si="707"/>
        <v>6.9885935404018606E-2</v>
      </c>
      <c r="BB449" s="16">
        <f t="shared" si="708"/>
        <v>9.3420740149997386</v>
      </c>
      <c r="BD449" s="15">
        <f t="shared" si="709"/>
        <v>44448</v>
      </c>
      <c r="BE449" s="16">
        <f t="shared" si="710"/>
        <v>0.46250000000000002</v>
      </c>
      <c r="BF449" s="16">
        <f t="shared" si="711"/>
        <v>6.9885935404018606E-2</v>
      </c>
      <c r="BG449" s="16">
        <f t="shared" si="712"/>
        <v>6.617926730553644</v>
      </c>
      <c r="BI449" s="15">
        <f t="shared" si="713"/>
        <v>44448</v>
      </c>
      <c r="BJ449" s="16">
        <f t="shared" si="714"/>
        <v>0.61456310679611648</v>
      </c>
      <c r="BK449" s="16">
        <f t="shared" si="715"/>
        <v>6.9885935404018606E-2</v>
      </c>
      <c r="BL449" s="16">
        <f t="shared" si="716"/>
        <v>8.793802404493217</v>
      </c>
    </row>
    <row r="450" spans="1:64" x14ac:dyDescent="0.25">
      <c r="A450" s="10">
        <v>44440</v>
      </c>
      <c r="B450" s="11">
        <v>31</v>
      </c>
      <c r="C450" s="11">
        <v>63</v>
      </c>
      <c r="D450" s="11">
        <v>20</v>
      </c>
      <c r="E450" s="11">
        <v>-57</v>
      </c>
      <c r="F450" s="11">
        <v>-20</v>
      </c>
      <c r="G450" s="11">
        <v>9</v>
      </c>
      <c r="H450" s="39">
        <v>6.6287482969759004E-2</v>
      </c>
      <c r="J450" s="15">
        <f t="shared" si="661"/>
        <v>44440</v>
      </c>
      <c r="K450" s="16">
        <f t="shared" si="662"/>
        <v>0.72499999999999998</v>
      </c>
      <c r="L450" s="16">
        <f t="shared" si="663"/>
        <v>0.73821989528795806</v>
      </c>
      <c r="M450" s="16">
        <f t="shared" si="664"/>
        <v>0.59223300970873782</v>
      </c>
      <c r="N450" s="16">
        <f t="shared" si="665"/>
        <v>0.3611111111111111</v>
      </c>
      <c r="O450" s="16">
        <f t="shared" si="666"/>
        <v>0.53731343283582089</v>
      </c>
      <c r="P450" s="16">
        <f t="shared" si="667"/>
        <v>0.37037037037037035</v>
      </c>
      <c r="Q450" s="16">
        <f t="shared" si="668"/>
        <v>9.0308708851683503E-2</v>
      </c>
      <c r="R450" s="19">
        <v>439</v>
      </c>
      <c r="S450" s="15">
        <f t="shared" si="669"/>
        <v>44440</v>
      </c>
      <c r="T450" s="16">
        <f t="shared" si="670"/>
        <v>0.64999999999999991</v>
      </c>
      <c r="U450" s="16">
        <f t="shared" si="671"/>
        <v>0.66387434554973823</v>
      </c>
      <c r="V450" s="16">
        <f t="shared" si="672"/>
        <v>0.64174757281553396</v>
      </c>
      <c r="W450" s="16">
        <f t="shared" si="673"/>
        <v>0.45555555555555555</v>
      </c>
      <c r="X450" s="16">
        <f t="shared" si="674"/>
        <v>0.5104477611940299</v>
      </c>
      <c r="Y450" s="16">
        <f t="shared" si="675"/>
        <v>0.34814814814814821</v>
      </c>
      <c r="Z450" s="16">
        <f t="shared" si="676"/>
        <v>6.4292094228764168E-2</v>
      </c>
      <c r="AB450" s="15">
        <f t="shared" si="677"/>
        <v>44440</v>
      </c>
      <c r="AC450" s="16">
        <f t="shared" si="678"/>
        <v>10.110107748040832</v>
      </c>
      <c r="AD450" s="16">
        <f t="shared" si="679"/>
        <v>10.325909484104534</v>
      </c>
      <c r="AE450" s="16">
        <f t="shared" si="680"/>
        <v>9.9817493972441991</v>
      </c>
      <c r="AF450" s="16">
        <f t="shared" si="681"/>
        <v>7.0857165413619514</v>
      </c>
      <c r="AG450" s="16">
        <f t="shared" si="682"/>
        <v>7.9395105621813213</v>
      </c>
      <c r="AH450" s="16">
        <f t="shared" si="683"/>
        <v>5.4151004462440939</v>
      </c>
      <c r="AJ450" s="15">
        <f t="shared" si="693"/>
        <v>44449</v>
      </c>
      <c r="AK450" s="16">
        <f t="shared" ref="AK450" si="769">Y459</f>
        <v>0.42222222222222222</v>
      </c>
      <c r="AL450" s="16">
        <f t="shared" si="695"/>
        <v>6.6613663276123655E-2</v>
      </c>
      <c r="AM450" s="16">
        <f t="shared" si="696"/>
        <v>6.3383726619574663</v>
      </c>
      <c r="AO450" s="15">
        <f t="shared" si="697"/>
        <v>44449</v>
      </c>
      <c r="AP450" s="16">
        <f t="shared" si="698"/>
        <v>0.54477611940298509</v>
      </c>
      <c r="AQ450" s="16">
        <f t="shared" si="699"/>
        <v>6.6613663276123655E-2</v>
      </c>
      <c r="AR450" s="16">
        <f t="shared" si="700"/>
        <v>8.1781438313158983</v>
      </c>
      <c r="AT450" s="15">
        <f t="shared" si="701"/>
        <v>44449</v>
      </c>
      <c r="AU450" s="16">
        <f t="shared" si="702"/>
        <v>0.63625000000000009</v>
      </c>
      <c r="AV450" s="16">
        <f t="shared" si="703"/>
        <v>6.6613663276123655E-2</v>
      </c>
      <c r="AW450" s="16">
        <f t="shared" si="704"/>
        <v>9.5513438040878818</v>
      </c>
      <c r="AY450" s="15">
        <f t="shared" si="705"/>
        <v>44449</v>
      </c>
      <c r="AZ450" s="16">
        <f t="shared" si="706"/>
        <v>0.6471204188481674</v>
      </c>
      <c r="BA450" s="16">
        <f t="shared" si="707"/>
        <v>6.6613663276123655E-2</v>
      </c>
      <c r="BB450" s="16">
        <f t="shared" si="708"/>
        <v>9.7145298279987387</v>
      </c>
      <c r="BD450" s="15">
        <f t="shared" si="709"/>
        <v>44449</v>
      </c>
      <c r="BE450" s="16">
        <f t="shared" si="710"/>
        <v>0.45138888888888895</v>
      </c>
      <c r="BF450" s="16">
        <f t="shared" si="711"/>
        <v>6.6613663276123655E-2</v>
      </c>
      <c r="BG450" s="16">
        <f t="shared" si="712"/>
        <v>6.7762207734742663</v>
      </c>
      <c r="BI450" s="15">
        <f t="shared" si="713"/>
        <v>44449</v>
      </c>
      <c r="BJ450" s="16">
        <f t="shared" si="714"/>
        <v>0.61747572815533969</v>
      </c>
      <c r="BK450" s="16">
        <f t="shared" si="715"/>
        <v>6.6613663276123655E-2</v>
      </c>
      <c r="BL450" s="16">
        <f t="shared" si="716"/>
        <v>9.2695056507523077</v>
      </c>
    </row>
    <row r="451" spans="1:64" x14ac:dyDescent="0.25">
      <c r="A451" s="10">
        <v>44441</v>
      </c>
      <c r="B451" s="11">
        <v>27</v>
      </c>
      <c r="C451" s="11">
        <v>53</v>
      </c>
      <c r="D451" s="11">
        <v>27</v>
      </c>
      <c r="E451" s="11">
        <v>-50</v>
      </c>
      <c r="F451" s="11">
        <v>-18</v>
      </c>
      <c r="G451" s="11">
        <v>10</v>
      </c>
      <c r="H451" s="39">
        <v>1.6634414494487E-2</v>
      </c>
      <c r="J451" s="15">
        <f t="shared" si="661"/>
        <v>44441</v>
      </c>
      <c r="K451" s="16">
        <f t="shared" si="662"/>
        <v>0.7</v>
      </c>
      <c r="L451" s="16">
        <f t="shared" si="663"/>
        <v>0.68586387434554974</v>
      </c>
      <c r="M451" s="16">
        <f t="shared" si="664"/>
        <v>0.66019417475728159</v>
      </c>
      <c r="N451" s="16">
        <f t="shared" si="665"/>
        <v>0.45833333333333331</v>
      </c>
      <c r="O451" s="16">
        <f t="shared" si="666"/>
        <v>0.56716417910447758</v>
      </c>
      <c r="P451" s="16">
        <f t="shared" si="667"/>
        <v>0.40740740740740738</v>
      </c>
      <c r="Q451" s="16">
        <f t="shared" si="668"/>
        <v>2.2662385539456726E-2</v>
      </c>
      <c r="R451" s="19">
        <v>440</v>
      </c>
      <c r="S451" s="15">
        <f t="shared" si="669"/>
        <v>44441</v>
      </c>
      <c r="T451" s="16">
        <f t="shared" si="670"/>
        <v>0.65000000000000013</v>
      </c>
      <c r="U451" s="16">
        <f t="shared" si="671"/>
        <v>0.65445026178010468</v>
      </c>
      <c r="V451" s="16">
        <f t="shared" si="672"/>
        <v>0.64174757281553396</v>
      </c>
      <c r="W451" s="16">
        <f t="shared" si="673"/>
        <v>0.45416666666666661</v>
      </c>
      <c r="X451" s="16">
        <f t="shared" si="674"/>
        <v>0.50895522388059711</v>
      </c>
      <c r="Y451" s="16">
        <f t="shared" si="675"/>
        <v>0.35925925925925928</v>
      </c>
      <c r="Z451" s="16">
        <f t="shared" si="676"/>
        <v>6.4719056784125026E-2</v>
      </c>
      <c r="AB451" s="15">
        <f t="shared" si="677"/>
        <v>44441</v>
      </c>
      <c r="AC451" s="16">
        <f t="shared" si="678"/>
        <v>10.04340965858203</v>
      </c>
      <c r="AD451" s="16">
        <f t="shared" si="679"/>
        <v>10.112172431113599</v>
      </c>
      <c r="AE451" s="16">
        <f t="shared" si="680"/>
        <v>9.9158981095186256</v>
      </c>
      <c r="AF451" s="16">
        <f t="shared" si="681"/>
        <v>7.0175105947784671</v>
      </c>
      <c r="AG451" s="16">
        <f t="shared" si="682"/>
        <v>7.8640704789356422</v>
      </c>
      <c r="AH451" s="16">
        <f t="shared" si="683"/>
        <v>5.5510583298145688</v>
      </c>
      <c r="AJ451" s="15">
        <f t="shared" si="693"/>
        <v>44450</v>
      </c>
      <c r="AK451" s="16">
        <f t="shared" ref="AK451" si="770">Y460</f>
        <v>0.41481481481481486</v>
      </c>
      <c r="AL451" s="16">
        <f t="shared" si="695"/>
        <v>6.1716067937221487E-2</v>
      </c>
      <c r="AM451" s="16">
        <f t="shared" si="696"/>
        <v>6.7213422481284892</v>
      </c>
      <c r="AO451" s="15">
        <f t="shared" si="697"/>
        <v>44450</v>
      </c>
      <c r="AP451" s="16">
        <f t="shared" si="698"/>
        <v>0.55970149253731338</v>
      </c>
      <c r="AQ451" s="16">
        <f t="shared" si="699"/>
        <v>6.1716067937221487E-2</v>
      </c>
      <c r="AR451" s="16">
        <f t="shared" si="700"/>
        <v>9.0689752481744321</v>
      </c>
      <c r="AT451" s="15">
        <f t="shared" si="701"/>
        <v>44450</v>
      </c>
      <c r="AU451" s="16">
        <f t="shared" si="702"/>
        <v>0.62937500000000002</v>
      </c>
      <c r="AV451" s="16">
        <f t="shared" si="703"/>
        <v>6.1716067937221487E-2</v>
      </c>
      <c r="AW451" s="16">
        <f t="shared" si="704"/>
        <v>10.19791151698468</v>
      </c>
      <c r="AY451" s="15">
        <f t="shared" si="705"/>
        <v>44450</v>
      </c>
      <c r="AZ451" s="16">
        <f t="shared" si="706"/>
        <v>0.63507853403141357</v>
      </c>
      <c r="BA451" s="16">
        <f t="shared" si="707"/>
        <v>6.1716067937221487E-2</v>
      </c>
      <c r="BB451" s="16">
        <f t="shared" si="708"/>
        <v>10.290327223656325</v>
      </c>
      <c r="BD451" s="15">
        <f t="shared" si="709"/>
        <v>44450</v>
      </c>
      <c r="BE451" s="16">
        <f t="shared" si="710"/>
        <v>0.46805555555555556</v>
      </c>
      <c r="BF451" s="16">
        <f t="shared" si="711"/>
        <v>6.1716067937221487E-2</v>
      </c>
      <c r="BG451" s="16">
        <f t="shared" si="712"/>
        <v>7.5840145232789089</v>
      </c>
      <c r="BI451" s="15">
        <f t="shared" si="713"/>
        <v>44450</v>
      </c>
      <c r="BJ451" s="16">
        <f t="shared" si="714"/>
        <v>0.62815533980582505</v>
      </c>
      <c r="BK451" s="16">
        <f t="shared" si="715"/>
        <v>6.1716067937221487E-2</v>
      </c>
      <c r="BL451" s="16">
        <f t="shared" si="716"/>
        <v>10.178149075290962</v>
      </c>
    </row>
    <row r="452" spans="1:64" x14ac:dyDescent="0.25">
      <c r="A452" s="10">
        <v>44442</v>
      </c>
      <c r="B452" s="11">
        <v>22</v>
      </c>
      <c r="C452" s="11">
        <v>54</v>
      </c>
      <c r="D452" s="11">
        <v>24</v>
      </c>
      <c r="E452" s="11">
        <v>-51</v>
      </c>
      <c r="F452" s="11">
        <v>-11</v>
      </c>
      <c r="G452" s="11">
        <v>10</v>
      </c>
      <c r="H452" s="39">
        <v>3.54356449444009E-2</v>
      </c>
      <c r="J452" s="15">
        <f t="shared" ref="J452:J515" si="771">A452</f>
        <v>44442</v>
      </c>
      <c r="K452" s="16">
        <f t="shared" ref="K452:K515" si="772">(B452-B$6)/B$8</f>
        <v>0.66874999999999996</v>
      </c>
      <c r="L452" s="16">
        <f t="shared" ref="L452:L515" si="773">(C452-C$6)/C$8</f>
        <v>0.69109947643979053</v>
      </c>
      <c r="M452" s="16">
        <f t="shared" ref="M452:M515" si="774">(D452-D$6)/D$8</f>
        <v>0.6310679611650486</v>
      </c>
      <c r="N452" s="16">
        <f t="shared" ref="N452:N515" si="775">(E452-E$6)/E$8</f>
        <v>0.44444444444444442</v>
      </c>
      <c r="O452" s="16">
        <f t="shared" ref="O452:O515" si="776">(F452-F$6)/F$8</f>
        <v>0.67164179104477617</v>
      </c>
      <c r="P452" s="16">
        <f t="shared" ref="P452:P515" si="777">(G452-G$6)/G$8</f>
        <v>0.40740740740740738</v>
      </c>
      <c r="Q452" s="16">
        <f t="shared" ref="Q452:Q515" si="778">(H452-H$6)/H$8</f>
        <v>4.8276796747818429E-2</v>
      </c>
      <c r="R452" s="19">
        <v>441</v>
      </c>
      <c r="S452" s="15">
        <f t="shared" ref="S452:S515" si="779">J452</f>
        <v>44442</v>
      </c>
      <c r="T452" s="16">
        <f t="shared" ref="T452:T515" si="780">AVERAGE(K443:K452)</f>
        <v>0.64937500000000004</v>
      </c>
      <c r="U452" s="16">
        <f t="shared" ref="U452:U515" si="781">AVERAGE(L443:L452)</f>
        <v>0.65445026178010468</v>
      </c>
      <c r="V452" s="16">
        <f t="shared" ref="V452:V515" si="782">AVERAGE(M443:M452)</f>
        <v>0.63883495145631064</v>
      </c>
      <c r="W452" s="16">
        <f t="shared" ref="W452:W515" si="783">AVERAGE(N443:N452)</f>
        <v>0.4458333333333333</v>
      </c>
      <c r="X452" s="16">
        <f t="shared" ref="X452:X515" si="784">AVERAGE(O443:O452)</f>
        <v>0.51641791044776131</v>
      </c>
      <c r="Y452" s="16">
        <f t="shared" ref="Y452:Y515" si="785">AVERAGE(P443:P452)</f>
        <v>0.37037037037037035</v>
      </c>
      <c r="Z452" s="16">
        <f t="shared" ref="Z452:Z515" si="786">AVERAGE(Q443:Q452)</f>
        <v>6.6149216988714635E-2</v>
      </c>
      <c r="AB452" s="15">
        <f t="shared" ref="AB452:AB515" si="787">S452</f>
        <v>44442</v>
      </c>
      <c r="AC452" s="16">
        <f t="shared" ref="AC452:AC515" si="788">T452/$Z452</f>
        <v>9.8168206603380721</v>
      </c>
      <c r="AD452" s="16">
        <f t="shared" ref="AD452:AD515" si="789">U452/$Z452</f>
        <v>9.8935451026088028</v>
      </c>
      <c r="AE452" s="16">
        <f t="shared" ref="AE452:AE515" si="790">V452/$Z452</f>
        <v>9.657483195383838</v>
      </c>
      <c r="AF452" s="16">
        <f t="shared" ref="AF452:AF515" si="791">W452/$Z452</f>
        <v>6.7398127087338695</v>
      </c>
      <c r="AG452" s="16">
        <f t="shared" ref="AG452:AG515" si="792">X452/$Z452</f>
        <v>7.8068635421015582</v>
      </c>
      <c r="AH452" s="16">
        <f t="shared" ref="AH452:AH515" si="793">Y452/$Z452</f>
        <v>5.599013672883796</v>
      </c>
      <c r="AJ452" s="15">
        <f t="shared" si="693"/>
        <v>44451</v>
      </c>
      <c r="AK452" s="16">
        <f t="shared" ref="AK452" si="794">Y461</f>
        <v>0.44814814814814818</v>
      </c>
      <c r="AL452" s="16">
        <f t="shared" si="695"/>
        <v>6.7015251281350163E-2</v>
      </c>
      <c r="AM452" s="16">
        <f t="shared" si="696"/>
        <v>6.6872561033411273</v>
      </c>
      <c r="AO452" s="15">
        <f t="shared" si="697"/>
        <v>44451</v>
      </c>
      <c r="AP452" s="16">
        <f t="shared" si="698"/>
        <v>0.51791044776119399</v>
      </c>
      <c r="AQ452" s="16">
        <f t="shared" si="699"/>
        <v>6.7015251281350163E-2</v>
      </c>
      <c r="AR452" s="16">
        <f t="shared" si="700"/>
        <v>7.7282474937958572</v>
      </c>
      <c r="AT452" s="15">
        <f t="shared" si="701"/>
        <v>44451</v>
      </c>
      <c r="AU452" s="16">
        <f t="shared" si="702"/>
        <v>0.578125</v>
      </c>
      <c r="AV452" s="16">
        <f t="shared" si="703"/>
        <v>6.7015251281350163E-2</v>
      </c>
      <c r="AW452" s="16">
        <f t="shared" si="704"/>
        <v>8.626767622982678</v>
      </c>
      <c r="AY452" s="15">
        <f t="shared" si="705"/>
        <v>44451</v>
      </c>
      <c r="AZ452" s="16">
        <f t="shared" si="706"/>
        <v>0.59319371727748682</v>
      </c>
      <c r="BA452" s="16">
        <f t="shared" si="707"/>
        <v>6.7015251281350163E-2</v>
      </c>
      <c r="BB452" s="16">
        <f t="shared" si="708"/>
        <v>8.8516226670117426</v>
      </c>
      <c r="BD452" s="15">
        <f t="shared" si="709"/>
        <v>44451</v>
      </c>
      <c r="BE452" s="16">
        <f t="shared" si="710"/>
        <v>0.45555555555555555</v>
      </c>
      <c r="BF452" s="16">
        <f t="shared" si="711"/>
        <v>6.7015251281350163E-2</v>
      </c>
      <c r="BG452" s="16">
        <f t="shared" si="712"/>
        <v>6.7977892620740379</v>
      </c>
      <c r="BI452" s="15">
        <f t="shared" si="713"/>
        <v>44451</v>
      </c>
      <c r="BJ452" s="16">
        <f t="shared" si="714"/>
        <v>0.61359223300970867</v>
      </c>
      <c r="BK452" s="16">
        <f t="shared" si="715"/>
        <v>6.7015251281350163E-2</v>
      </c>
      <c r="BL452" s="16">
        <f t="shared" si="716"/>
        <v>9.1560088379533795</v>
      </c>
    </row>
    <row r="453" spans="1:64" x14ac:dyDescent="0.25">
      <c r="A453" s="10">
        <v>44443</v>
      </c>
      <c r="B453" s="11">
        <v>21</v>
      </c>
      <c r="C453" s="11">
        <v>53</v>
      </c>
      <c r="D453" s="11">
        <v>25</v>
      </c>
      <c r="E453" s="11">
        <v>-41</v>
      </c>
      <c r="F453" s="11">
        <v>-11</v>
      </c>
      <c r="G453" s="11">
        <v>7</v>
      </c>
      <c r="H453" s="39">
        <v>2.72277117096099E-2</v>
      </c>
      <c r="J453" s="15">
        <f t="shared" si="771"/>
        <v>44443</v>
      </c>
      <c r="K453" s="16">
        <f t="shared" si="772"/>
        <v>0.66249999999999998</v>
      </c>
      <c r="L453" s="16">
        <f t="shared" si="773"/>
        <v>0.68586387434554974</v>
      </c>
      <c r="M453" s="16">
        <f t="shared" si="774"/>
        <v>0.64077669902912626</v>
      </c>
      <c r="N453" s="16">
        <f t="shared" si="775"/>
        <v>0.58333333333333337</v>
      </c>
      <c r="O453" s="16">
        <f t="shared" si="776"/>
        <v>0.67164179104477617</v>
      </c>
      <c r="P453" s="16">
        <f t="shared" si="777"/>
        <v>0.29629629629629628</v>
      </c>
      <c r="Q453" s="16">
        <f t="shared" si="778"/>
        <v>3.7094476654099359E-2</v>
      </c>
      <c r="R453" s="19">
        <v>442</v>
      </c>
      <c r="S453" s="15">
        <f t="shared" si="779"/>
        <v>44443</v>
      </c>
      <c r="T453" s="16">
        <f t="shared" si="780"/>
        <v>0.64437499999999992</v>
      </c>
      <c r="U453" s="16">
        <f t="shared" si="781"/>
        <v>0.65183246073298429</v>
      </c>
      <c r="V453" s="16">
        <f t="shared" si="782"/>
        <v>0.64271844660194177</v>
      </c>
      <c r="W453" s="16">
        <f t="shared" si="783"/>
        <v>0.45694444444444449</v>
      </c>
      <c r="X453" s="16">
        <f t="shared" si="784"/>
        <v>0.52537313432835819</v>
      </c>
      <c r="Y453" s="16">
        <f t="shared" si="785"/>
        <v>0.36666666666666664</v>
      </c>
      <c r="Z453" s="16">
        <f t="shared" si="786"/>
        <v>6.0995307122562611E-2</v>
      </c>
      <c r="AB453" s="15">
        <f t="shared" si="787"/>
        <v>44443</v>
      </c>
      <c r="AC453" s="16">
        <f t="shared" si="788"/>
        <v>10.564337330168813</v>
      </c>
      <c r="AD453" s="16">
        <f t="shared" si="789"/>
        <v>10.686600190785279</v>
      </c>
      <c r="AE453" s="16">
        <f t="shared" si="790"/>
        <v>10.53717862770127</v>
      </c>
      <c r="AF453" s="16">
        <f t="shared" si="791"/>
        <v>7.4914688686831346</v>
      </c>
      <c r="AG453" s="16">
        <f t="shared" si="792"/>
        <v>8.6133369780839875</v>
      </c>
      <c r="AH453" s="16">
        <f t="shared" si="793"/>
        <v>6.0113914326211164</v>
      </c>
      <c r="AJ453" s="15">
        <f t="shared" si="693"/>
        <v>44452</v>
      </c>
      <c r="AK453" s="16">
        <f t="shared" ref="AK453" si="795">Y462</f>
        <v>0.44074074074074077</v>
      </c>
      <c r="AL453" s="16">
        <f t="shared" si="695"/>
        <v>7.845970807447368E-2</v>
      </c>
      <c r="AM453" s="16">
        <f t="shared" si="696"/>
        <v>5.6174149962728794</v>
      </c>
      <c r="AO453" s="15">
        <f t="shared" si="697"/>
        <v>44452</v>
      </c>
      <c r="AP453" s="16">
        <f t="shared" si="698"/>
        <v>0.508955223880597</v>
      </c>
      <c r="AQ453" s="16">
        <f t="shared" si="699"/>
        <v>7.845970807447368E-2</v>
      </c>
      <c r="AR453" s="16">
        <f t="shared" si="700"/>
        <v>6.4868355538297244</v>
      </c>
      <c r="AT453" s="15">
        <f t="shared" si="701"/>
        <v>44452</v>
      </c>
      <c r="AU453" s="16">
        <f t="shared" si="702"/>
        <v>0.58437499999999998</v>
      </c>
      <c r="AV453" s="16">
        <f t="shared" si="703"/>
        <v>7.845970807447368E-2</v>
      </c>
      <c r="AW453" s="16">
        <f t="shared" si="704"/>
        <v>7.4480904191653794</v>
      </c>
      <c r="AY453" s="15">
        <f t="shared" si="705"/>
        <v>44452</v>
      </c>
      <c r="AZ453" s="16">
        <f t="shared" si="706"/>
        <v>0.59267015706806281</v>
      </c>
      <c r="BA453" s="16">
        <f t="shared" si="707"/>
        <v>7.845970807447368E-2</v>
      </c>
      <c r="BB453" s="16">
        <f t="shared" si="708"/>
        <v>7.5538154756515583</v>
      </c>
      <c r="BD453" s="15">
        <f t="shared" si="709"/>
        <v>44452</v>
      </c>
      <c r="BE453" s="16">
        <f t="shared" si="710"/>
        <v>0.46805555555555556</v>
      </c>
      <c r="BF453" s="16">
        <f t="shared" si="711"/>
        <v>7.845970807447368E-2</v>
      </c>
      <c r="BG453" s="16">
        <f t="shared" si="712"/>
        <v>5.96555311053769</v>
      </c>
      <c r="BI453" s="15">
        <f t="shared" si="713"/>
        <v>44452</v>
      </c>
      <c r="BJ453" s="16">
        <f t="shared" si="714"/>
        <v>0.61359223300970867</v>
      </c>
      <c r="BK453" s="16">
        <f t="shared" si="715"/>
        <v>7.845970807447368E-2</v>
      </c>
      <c r="BL453" s="16">
        <f t="shared" si="716"/>
        <v>7.8204756054826134</v>
      </c>
    </row>
    <row r="454" spans="1:64" x14ac:dyDescent="0.25">
      <c r="A454" s="10">
        <v>44444</v>
      </c>
      <c r="B454" s="11">
        <v>-58</v>
      </c>
      <c r="C454" s="11">
        <v>-34</v>
      </c>
      <c r="D454" s="11">
        <v>12</v>
      </c>
      <c r="E454" s="11">
        <v>-58</v>
      </c>
      <c r="F454" s="11">
        <v>-48</v>
      </c>
      <c r="G454" s="11">
        <v>18</v>
      </c>
      <c r="H454" s="39">
        <v>4.6825072671640197E-2</v>
      </c>
      <c r="J454" s="15">
        <f t="shared" si="771"/>
        <v>44444</v>
      </c>
      <c r="K454" s="16">
        <f t="shared" si="772"/>
        <v>0.16875000000000001</v>
      </c>
      <c r="L454" s="16">
        <f t="shared" si="773"/>
        <v>0.23036649214659685</v>
      </c>
      <c r="M454" s="16">
        <f t="shared" si="774"/>
        <v>0.5145631067961165</v>
      </c>
      <c r="N454" s="16">
        <f t="shared" si="775"/>
        <v>0.34722222222222221</v>
      </c>
      <c r="O454" s="16">
        <f t="shared" si="776"/>
        <v>0.11940298507462686</v>
      </c>
      <c r="P454" s="16">
        <f t="shared" si="777"/>
        <v>0.70370370370370372</v>
      </c>
      <c r="Q454" s="16">
        <f t="shared" si="778"/>
        <v>6.3793519762867679E-2</v>
      </c>
      <c r="R454" s="19">
        <v>443</v>
      </c>
      <c r="S454" s="15">
        <f t="shared" si="779"/>
        <v>44444</v>
      </c>
      <c r="T454" s="16">
        <f t="shared" si="780"/>
        <v>0.59562499999999996</v>
      </c>
      <c r="U454" s="16">
        <f t="shared" si="781"/>
        <v>0.60418848167539252</v>
      </c>
      <c r="V454" s="16">
        <f t="shared" si="782"/>
        <v>0.63300970873786411</v>
      </c>
      <c r="W454" s="16">
        <f t="shared" si="783"/>
        <v>0.44444444444444448</v>
      </c>
      <c r="X454" s="16">
        <f t="shared" si="784"/>
        <v>0.48059701492537321</v>
      </c>
      <c r="Y454" s="16">
        <f t="shared" si="785"/>
        <v>0.4</v>
      </c>
      <c r="Z454" s="16">
        <f t="shared" si="786"/>
        <v>5.2815599686671912E-2</v>
      </c>
      <c r="AB454" s="15">
        <f t="shared" si="787"/>
        <v>44444</v>
      </c>
      <c r="AC454" s="16">
        <f t="shared" si="788"/>
        <v>11.277444609803545</v>
      </c>
      <c r="AD454" s="16">
        <f t="shared" si="789"/>
        <v>11.439583858930609</v>
      </c>
      <c r="AE454" s="16">
        <f t="shared" si="790"/>
        <v>11.985279207150704</v>
      </c>
      <c r="AF454" s="16">
        <f t="shared" si="791"/>
        <v>8.415022210882908</v>
      </c>
      <c r="AG454" s="16">
        <f t="shared" si="792"/>
        <v>9.0995277489323385</v>
      </c>
      <c r="AH454" s="16">
        <f t="shared" si="793"/>
        <v>7.573519989794617</v>
      </c>
      <c r="AJ454" s="15">
        <f t="shared" si="693"/>
        <v>44453</v>
      </c>
      <c r="AK454" s="16">
        <f t="shared" ref="AK454" si="796">Y463</f>
        <v>0.44814814814814807</v>
      </c>
      <c r="AL454" s="16">
        <f t="shared" si="695"/>
        <v>7.6159539027313455E-2</v>
      </c>
      <c r="AM454" s="16">
        <f t="shared" si="696"/>
        <v>5.8843337797439474</v>
      </c>
      <c r="AO454" s="15">
        <f t="shared" si="697"/>
        <v>44453</v>
      </c>
      <c r="AP454" s="16">
        <f t="shared" si="698"/>
        <v>0.49850746268656715</v>
      </c>
      <c r="AQ454" s="16">
        <f t="shared" si="699"/>
        <v>7.6159539027313455E-2</v>
      </c>
      <c r="AR454" s="16">
        <f t="shared" si="700"/>
        <v>6.5455682775047404</v>
      </c>
      <c r="AT454" s="15">
        <f t="shared" si="701"/>
        <v>44453</v>
      </c>
      <c r="AU454" s="16">
        <f t="shared" si="702"/>
        <v>0.58749999999999991</v>
      </c>
      <c r="AV454" s="16">
        <f t="shared" si="703"/>
        <v>7.6159539027313455E-2</v>
      </c>
      <c r="AW454" s="16">
        <f t="shared" si="704"/>
        <v>7.714069800098212</v>
      </c>
      <c r="AY454" s="15">
        <f t="shared" si="705"/>
        <v>44453</v>
      </c>
      <c r="AZ454" s="16">
        <f t="shared" si="706"/>
        <v>0.5895287958115184</v>
      </c>
      <c r="BA454" s="16">
        <f t="shared" si="707"/>
        <v>7.6159539027313455E-2</v>
      </c>
      <c r="BB454" s="16">
        <f t="shared" si="708"/>
        <v>7.7407085618006812</v>
      </c>
      <c r="BD454" s="15">
        <f t="shared" si="709"/>
        <v>44453</v>
      </c>
      <c r="BE454" s="16">
        <f t="shared" si="710"/>
        <v>0.45972222222222214</v>
      </c>
      <c r="BF454" s="16">
        <f t="shared" si="711"/>
        <v>7.6159539027313455E-2</v>
      </c>
      <c r="BG454" s="16">
        <f t="shared" si="712"/>
        <v>6.0363052100059296</v>
      </c>
      <c r="BI454" s="15">
        <f t="shared" si="713"/>
        <v>44453</v>
      </c>
      <c r="BJ454" s="16">
        <f t="shared" si="714"/>
        <v>0.61262135922330097</v>
      </c>
      <c r="BK454" s="16">
        <f t="shared" si="715"/>
        <v>7.6159539027313455E-2</v>
      </c>
      <c r="BL454" s="16">
        <f t="shared" si="716"/>
        <v>8.0439215763056762</v>
      </c>
    </row>
    <row r="455" spans="1:64" x14ac:dyDescent="0.25">
      <c r="A455" s="10">
        <v>44445</v>
      </c>
      <c r="B455" s="11">
        <v>26</v>
      </c>
      <c r="C455" s="11">
        <v>61</v>
      </c>
      <c r="D455" s="11">
        <v>23</v>
      </c>
      <c r="E455" s="11">
        <v>-49</v>
      </c>
      <c r="F455" s="11">
        <v>-17</v>
      </c>
      <c r="G455" s="11">
        <v>8</v>
      </c>
      <c r="H455" s="39">
        <v>0.17191964141218999</v>
      </c>
      <c r="J455" s="15">
        <f t="shared" si="771"/>
        <v>44445</v>
      </c>
      <c r="K455" s="16">
        <f t="shared" si="772"/>
        <v>0.69374999999999998</v>
      </c>
      <c r="L455" s="16">
        <f t="shared" si="773"/>
        <v>0.72774869109947649</v>
      </c>
      <c r="M455" s="16">
        <f t="shared" si="774"/>
        <v>0.62135922330097082</v>
      </c>
      <c r="N455" s="16">
        <f t="shared" si="775"/>
        <v>0.47222222222222221</v>
      </c>
      <c r="O455" s="16">
        <f t="shared" si="776"/>
        <v>0.58208955223880599</v>
      </c>
      <c r="P455" s="16">
        <f t="shared" si="777"/>
        <v>0.33333333333333331</v>
      </c>
      <c r="Q455" s="16">
        <f t="shared" si="778"/>
        <v>0.23421979756362651</v>
      </c>
      <c r="R455" s="19">
        <v>444</v>
      </c>
      <c r="S455" s="15">
        <f t="shared" si="779"/>
        <v>44445</v>
      </c>
      <c r="T455" s="16">
        <f t="shared" si="780"/>
        <v>0.59812499999999991</v>
      </c>
      <c r="U455" s="16">
        <f t="shared" si="781"/>
        <v>0.60837696335078528</v>
      </c>
      <c r="V455" s="16">
        <f t="shared" si="782"/>
        <v>0.62815533980582516</v>
      </c>
      <c r="W455" s="16">
        <f t="shared" si="783"/>
        <v>0.44722222222222224</v>
      </c>
      <c r="X455" s="16">
        <f t="shared" si="784"/>
        <v>0.47313432835820901</v>
      </c>
      <c r="Y455" s="16">
        <f t="shared" si="785"/>
        <v>0.3925925925925926</v>
      </c>
      <c r="Z455" s="16">
        <f t="shared" si="786"/>
        <v>7.1642759214829252E-2</v>
      </c>
      <c r="AB455" s="15">
        <f t="shared" si="787"/>
        <v>44445</v>
      </c>
      <c r="AC455" s="16">
        <f t="shared" si="788"/>
        <v>8.3487153001247716</v>
      </c>
      <c r="AD455" s="16">
        <f t="shared" si="789"/>
        <v>8.491813688058766</v>
      </c>
      <c r="AE455" s="16">
        <f t="shared" si="790"/>
        <v>8.7678831285968108</v>
      </c>
      <c r="AF455" s="16">
        <f t="shared" si="791"/>
        <v>6.2423924919079923</v>
      </c>
      <c r="AG455" s="16">
        <f t="shared" si="792"/>
        <v>6.6040774188981191</v>
      </c>
      <c r="AH455" s="16">
        <f t="shared" si="793"/>
        <v>5.4798642164989415</v>
      </c>
      <c r="AJ455" s="15">
        <f t="shared" si="693"/>
        <v>44454</v>
      </c>
      <c r="AK455" s="16">
        <f t="shared" ref="AK455" si="797">Y464</f>
        <v>0.4148148148148148</v>
      </c>
      <c r="AL455" s="16">
        <f t="shared" si="695"/>
        <v>7.2676595881118716E-2</v>
      </c>
      <c r="AM455" s="16">
        <f t="shared" si="696"/>
        <v>5.7076808535907659</v>
      </c>
      <c r="AO455" s="15">
        <f t="shared" si="697"/>
        <v>44454</v>
      </c>
      <c r="AP455" s="16">
        <f t="shared" si="698"/>
        <v>0.54029850746268648</v>
      </c>
      <c r="AQ455" s="16">
        <f t="shared" si="699"/>
        <v>7.2676595881118716E-2</v>
      </c>
      <c r="AR455" s="16">
        <f t="shared" si="700"/>
        <v>7.4342847365399969</v>
      </c>
      <c r="AT455" s="15">
        <f t="shared" si="701"/>
        <v>44454</v>
      </c>
      <c r="AU455" s="16">
        <f t="shared" si="702"/>
        <v>0.64187499999999997</v>
      </c>
      <c r="AV455" s="16">
        <f t="shared" si="703"/>
        <v>7.2676595881118716E-2</v>
      </c>
      <c r="AW455" s="16">
        <f t="shared" si="704"/>
        <v>8.8319354011840598</v>
      </c>
      <c r="AY455" s="15">
        <f t="shared" si="705"/>
        <v>44454</v>
      </c>
      <c r="AZ455" s="16">
        <f t="shared" si="706"/>
        <v>0.63246073298429328</v>
      </c>
      <c r="BA455" s="16">
        <f t="shared" si="707"/>
        <v>7.2676595881118716E-2</v>
      </c>
      <c r="BB455" s="16">
        <f t="shared" si="708"/>
        <v>8.702398967871936</v>
      </c>
      <c r="BD455" s="15">
        <f t="shared" si="709"/>
        <v>44454</v>
      </c>
      <c r="BE455" s="16">
        <f t="shared" si="710"/>
        <v>0.46944444444444444</v>
      </c>
      <c r="BF455" s="16">
        <f t="shared" si="711"/>
        <v>7.2676595881118716E-2</v>
      </c>
      <c r="BG455" s="16">
        <f t="shared" si="712"/>
        <v>6.4593620374341922</v>
      </c>
      <c r="BI455" s="15">
        <f t="shared" si="713"/>
        <v>44454</v>
      </c>
      <c r="BJ455" s="16">
        <f t="shared" si="714"/>
        <v>0.61941747572815531</v>
      </c>
      <c r="BK455" s="16">
        <f t="shared" si="715"/>
        <v>7.2676595881118716E-2</v>
      </c>
      <c r="BL455" s="16">
        <f t="shared" si="716"/>
        <v>8.5229291248226886</v>
      </c>
    </row>
    <row r="456" spans="1:64" x14ac:dyDescent="0.25">
      <c r="A456" s="10">
        <v>44446</v>
      </c>
      <c r="B456" s="11">
        <v>22</v>
      </c>
      <c r="C456" s="11">
        <v>52</v>
      </c>
      <c r="D456" s="11">
        <v>22</v>
      </c>
      <c r="E456" s="11">
        <v>-46</v>
      </c>
      <c r="F456" s="11">
        <v>-20</v>
      </c>
      <c r="G456" s="11">
        <v>11</v>
      </c>
      <c r="H456" s="39">
        <v>1.5905848755731301E-2</v>
      </c>
      <c r="J456" s="15">
        <f t="shared" si="771"/>
        <v>44446</v>
      </c>
      <c r="K456" s="16">
        <f t="shared" si="772"/>
        <v>0.66874999999999996</v>
      </c>
      <c r="L456" s="16">
        <f t="shared" si="773"/>
        <v>0.68062827225130895</v>
      </c>
      <c r="M456" s="16">
        <f t="shared" si="774"/>
        <v>0.61165048543689315</v>
      </c>
      <c r="N456" s="16">
        <f t="shared" si="775"/>
        <v>0.51388888888888884</v>
      </c>
      <c r="O456" s="16">
        <f t="shared" si="776"/>
        <v>0.53731343283582089</v>
      </c>
      <c r="P456" s="16">
        <f t="shared" si="777"/>
        <v>0.44444444444444442</v>
      </c>
      <c r="Q456" s="16">
        <f t="shared" si="778"/>
        <v>2.1669802502164198E-2</v>
      </c>
      <c r="R456" s="19">
        <v>445</v>
      </c>
      <c r="S456" s="15">
        <f t="shared" si="779"/>
        <v>44446</v>
      </c>
      <c r="T456" s="16">
        <f t="shared" si="780"/>
        <v>0.59499999999999997</v>
      </c>
      <c r="U456" s="16">
        <f t="shared" si="781"/>
        <v>0.61308900523560206</v>
      </c>
      <c r="V456" s="16">
        <f t="shared" si="782"/>
        <v>0.6165048543689321</v>
      </c>
      <c r="W456" s="16">
        <f t="shared" si="783"/>
        <v>0.45277777777777783</v>
      </c>
      <c r="X456" s="16">
        <f t="shared" si="784"/>
        <v>0.45970149253731335</v>
      </c>
      <c r="Y456" s="16">
        <f t="shared" si="785"/>
        <v>0.41111111111111109</v>
      </c>
      <c r="Z456" s="16">
        <f t="shared" si="786"/>
        <v>6.6138684554957888E-2</v>
      </c>
      <c r="AB456" s="15">
        <f t="shared" si="787"/>
        <v>44446</v>
      </c>
      <c r="AC456" s="16">
        <f t="shared" si="788"/>
        <v>8.9962478692116292</v>
      </c>
      <c r="AD456" s="16">
        <f t="shared" si="789"/>
        <v>9.2697490033409444</v>
      </c>
      <c r="AE456" s="16">
        <f t="shared" si="790"/>
        <v>9.3213957688657665</v>
      </c>
      <c r="AF456" s="16">
        <f t="shared" si="791"/>
        <v>6.8458842328734626</v>
      </c>
      <c r="AG456" s="16">
        <f t="shared" si="792"/>
        <v>6.9505690297684222</v>
      </c>
      <c r="AH456" s="16">
        <f t="shared" si="793"/>
        <v>6.2158948862900143</v>
      </c>
      <c r="AJ456" s="15">
        <f t="shared" si="693"/>
        <v>44455</v>
      </c>
      <c r="AK456" s="16">
        <f t="shared" ref="AK456" si="798">Y465</f>
        <v>0.42222222222222217</v>
      </c>
      <c r="AL456" s="16">
        <f t="shared" si="695"/>
        <v>6.2853479418517821E-2</v>
      </c>
      <c r="AM456" s="16">
        <f t="shared" si="696"/>
        <v>6.7175632300449468</v>
      </c>
      <c r="AO456" s="15">
        <f t="shared" si="697"/>
        <v>44455</v>
      </c>
      <c r="AP456" s="16">
        <f t="shared" si="698"/>
        <v>0.53582089552238799</v>
      </c>
      <c r="AQ456" s="16">
        <f t="shared" si="699"/>
        <v>6.2853479418517821E-2</v>
      </c>
      <c r="AR456" s="16">
        <f t="shared" si="700"/>
        <v>8.5249201870680373</v>
      </c>
      <c r="AT456" s="15">
        <f t="shared" si="701"/>
        <v>44455</v>
      </c>
      <c r="AU456" s="16">
        <f t="shared" si="702"/>
        <v>0.64249999999999996</v>
      </c>
      <c r="AV456" s="16">
        <f t="shared" si="703"/>
        <v>6.2853479418517821E-2</v>
      </c>
      <c r="AW456" s="16">
        <f t="shared" si="704"/>
        <v>10.222186678351292</v>
      </c>
      <c r="AY456" s="15">
        <f t="shared" si="705"/>
        <v>44455</v>
      </c>
      <c r="AZ456" s="16">
        <f t="shared" si="706"/>
        <v>0.62303664921465973</v>
      </c>
      <c r="BA456" s="16">
        <f t="shared" si="707"/>
        <v>6.2853479418517821E-2</v>
      </c>
      <c r="BB456" s="16">
        <f t="shared" si="708"/>
        <v>9.912524413582446</v>
      </c>
      <c r="BD456" s="15">
        <f t="shared" si="709"/>
        <v>44455</v>
      </c>
      <c r="BE456" s="16">
        <f t="shared" si="710"/>
        <v>0.46666666666666667</v>
      </c>
      <c r="BF456" s="16">
        <f t="shared" si="711"/>
        <v>6.2853479418517821E-2</v>
      </c>
      <c r="BG456" s="16">
        <f t="shared" si="712"/>
        <v>7.4246751489970473</v>
      </c>
      <c r="BI456" s="15">
        <f t="shared" si="713"/>
        <v>44455</v>
      </c>
      <c r="BJ456" s="16">
        <f t="shared" si="714"/>
        <v>0.61456310679611659</v>
      </c>
      <c r="BK456" s="16">
        <f t="shared" si="715"/>
        <v>6.2853479418517821E-2</v>
      </c>
      <c r="BL456" s="16">
        <f t="shared" si="716"/>
        <v>9.7777101996847406</v>
      </c>
    </row>
    <row r="457" spans="1:64" x14ac:dyDescent="0.25">
      <c r="A457" s="10">
        <v>44447</v>
      </c>
      <c r="B457" s="11">
        <v>28</v>
      </c>
      <c r="C457" s="11">
        <v>54</v>
      </c>
      <c r="D457" s="11">
        <v>19</v>
      </c>
      <c r="E457" s="11">
        <v>-49</v>
      </c>
      <c r="F457" s="11">
        <v>-19</v>
      </c>
      <c r="G457" s="11">
        <v>10</v>
      </c>
      <c r="H457" s="39">
        <v>5.7287675567422201E-3</v>
      </c>
      <c r="J457" s="15">
        <f t="shared" si="771"/>
        <v>44447</v>
      </c>
      <c r="K457" s="16">
        <f t="shared" si="772"/>
        <v>0.70625000000000004</v>
      </c>
      <c r="L457" s="16">
        <f t="shared" si="773"/>
        <v>0.69109947643979053</v>
      </c>
      <c r="M457" s="16">
        <f t="shared" si="774"/>
        <v>0.58252427184466016</v>
      </c>
      <c r="N457" s="16">
        <f t="shared" si="775"/>
        <v>0.47222222222222221</v>
      </c>
      <c r="O457" s="16">
        <f t="shared" si="776"/>
        <v>0.55223880597014929</v>
      </c>
      <c r="P457" s="16">
        <f t="shared" si="777"/>
        <v>0.40740740740740738</v>
      </c>
      <c r="Q457" s="16">
        <f t="shared" si="778"/>
        <v>7.8047555614206522E-3</v>
      </c>
      <c r="R457" s="19">
        <v>446</v>
      </c>
      <c r="S457" s="15">
        <f t="shared" si="779"/>
        <v>44447</v>
      </c>
      <c r="T457" s="16">
        <f t="shared" si="780"/>
        <v>0.64312499999999995</v>
      </c>
      <c r="U457" s="16">
        <f t="shared" si="781"/>
        <v>0.65497382198952869</v>
      </c>
      <c r="V457" s="16">
        <f t="shared" si="782"/>
        <v>0.62038834951456312</v>
      </c>
      <c r="W457" s="16">
        <f t="shared" si="783"/>
        <v>0.46527777777777779</v>
      </c>
      <c r="X457" s="16">
        <f t="shared" si="784"/>
        <v>0.4970149253731343</v>
      </c>
      <c r="Y457" s="16">
        <f t="shared" si="785"/>
        <v>0.40370370370370373</v>
      </c>
      <c r="Z457" s="16">
        <f t="shared" si="786"/>
        <v>6.3393961795074658E-2</v>
      </c>
      <c r="AB457" s="15">
        <f t="shared" si="787"/>
        <v>44447</v>
      </c>
      <c r="AC457" s="16">
        <f t="shared" si="788"/>
        <v>10.144893642693381</v>
      </c>
      <c r="AD457" s="16">
        <f t="shared" si="789"/>
        <v>10.331801380497035</v>
      </c>
      <c r="AE457" s="16">
        <f t="shared" si="790"/>
        <v>9.7862372369155786</v>
      </c>
      <c r="AF457" s="16">
        <f t="shared" si="791"/>
        <v>7.3394652203914976</v>
      </c>
      <c r="AG457" s="16">
        <f t="shared" si="792"/>
        <v>7.8400988248655166</v>
      </c>
      <c r="AH457" s="16">
        <f t="shared" si="793"/>
        <v>6.3681728081406828</v>
      </c>
      <c r="AJ457" s="15">
        <f t="shared" si="693"/>
        <v>44456</v>
      </c>
      <c r="AK457" s="16">
        <f t="shared" ref="AK457" si="799">Y466</f>
        <v>0.42222222222222222</v>
      </c>
      <c r="AL457" s="16">
        <f t="shared" si="695"/>
        <v>6.2594320974427867E-2</v>
      </c>
      <c r="AM457" s="16">
        <f t="shared" si="696"/>
        <v>6.7453758687583791</v>
      </c>
      <c r="AO457" s="15">
        <f t="shared" si="697"/>
        <v>44456</v>
      </c>
      <c r="AP457" s="16">
        <f t="shared" si="698"/>
        <v>0.54328358208955219</v>
      </c>
      <c r="AQ457" s="16">
        <f t="shared" si="699"/>
        <v>6.2594320974427867E-2</v>
      </c>
      <c r="AR457" s="16">
        <f t="shared" si="700"/>
        <v>8.679438863335605</v>
      </c>
      <c r="AT457" s="15">
        <f t="shared" si="701"/>
        <v>44456</v>
      </c>
      <c r="AU457" s="16">
        <f t="shared" si="702"/>
        <v>0.6412500000000001</v>
      </c>
      <c r="AV457" s="16">
        <f t="shared" si="703"/>
        <v>6.2594320974427867E-2</v>
      </c>
      <c r="AW457" s="16">
        <f t="shared" si="704"/>
        <v>10.24453960067679</v>
      </c>
      <c r="AY457" s="15">
        <f t="shared" si="705"/>
        <v>44456</v>
      </c>
      <c r="AZ457" s="16">
        <f t="shared" si="706"/>
        <v>0.61780104712041883</v>
      </c>
      <c r="BA457" s="16">
        <f t="shared" si="707"/>
        <v>6.2594320974427867E-2</v>
      </c>
      <c r="BB457" s="16">
        <f t="shared" si="708"/>
        <v>9.8699217038046285</v>
      </c>
      <c r="BD457" s="15">
        <f t="shared" si="709"/>
        <v>44456</v>
      </c>
      <c r="BE457" s="16">
        <f t="shared" si="710"/>
        <v>0.46666666666666679</v>
      </c>
      <c r="BF457" s="16">
        <f t="shared" si="711"/>
        <v>6.2594320974427867E-2</v>
      </c>
      <c r="BG457" s="16">
        <f t="shared" si="712"/>
        <v>7.4554154338908427</v>
      </c>
      <c r="BI457" s="15">
        <f t="shared" si="713"/>
        <v>44456</v>
      </c>
      <c r="BJ457" s="16">
        <f t="shared" si="714"/>
        <v>0.62233009708737863</v>
      </c>
      <c r="BK457" s="16">
        <f t="shared" si="715"/>
        <v>6.2594320974427867E-2</v>
      </c>
      <c r="BL457" s="16">
        <f t="shared" si="716"/>
        <v>9.9422773088572018</v>
      </c>
    </row>
    <row r="458" spans="1:64" x14ac:dyDescent="0.25">
      <c r="A458" s="10">
        <v>44448</v>
      </c>
      <c r="B458" s="11">
        <v>25</v>
      </c>
      <c r="C458" s="11">
        <v>56</v>
      </c>
      <c r="D458" s="11">
        <v>23</v>
      </c>
      <c r="E458" s="11">
        <v>-53</v>
      </c>
      <c r="F458" s="11">
        <v>-18</v>
      </c>
      <c r="G458" s="11">
        <v>11</v>
      </c>
      <c r="H458" s="39">
        <v>6.4474774652382799E-2</v>
      </c>
      <c r="J458" s="15">
        <f t="shared" si="771"/>
        <v>44448</v>
      </c>
      <c r="K458" s="16">
        <f t="shared" si="772"/>
        <v>0.6875</v>
      </c>
      <c r="L458" s="16">
        <f t="shared" si="773"/>
        <v>0.70157068062827221</v>
      </c>
      <c r="M458" s="16">
        <f t="shared" si="774"/>
        <v>0.62135922330097082</v>
      </c>
      <c r="N458" s="16">
        <f t="shared" si="775"/>
        <v>0.41666666666666669</v>
      </c>
      <c r="O458" s="16">
        <f t="shared" si="776"/>
        <v>0.56716417910447758</v>
      </c>
      <c r="P458" s="16">
        <f t="shared" si="777"/>
        <v>0.44444444444444442</v>
      </c>
      <c r="Q458" s="16">
        <f t="shared" si="778"/>
        <v>8.7839112174711534E-2</v>
      </c>
      <c r="R458" s="19">
        <v>447</v>
      </c>
      <c r="S458" s="15">
        <f t="shared" si="779"/>
        <v>44448</v>
      </c>
      <c r="T458" s="16">
        <f t="shared" si="780"/>
        <v>0.6412500000000001</v>
      </c>
      <c r="U458" s="16">
        <f t="shared" si="781"/>
        <v>0.65287958115183242</v>
      </c>
      <c r="V458" s="16">
        <f t="shared" si="782"/>
        <v>0.61456310679611648</v>
      </c>
      <c r="W458" s="16">
        <f t="shared" si="783"/>
        <v>0.46250000000000002</v>
      </c>
      <c r="X458" s="16">
        <f t="shared" si="784"/>
        <v>0.53880597014925369</v>
      </c>
      <c r="Y458" s="16">
        <f t="shared" si="785"/>
        <v>0.40370370370370373</v>
      </c>
      <c r="Z458" s="16">
        <f t="shared" si="786"/>
        <v>6.9885935404018606E-2</v>
      </c>
      <c r="AB458" s="15">
        <f t="shared" si="787"/>
        <v>44448</v>
      </c>
      <c r="AC458" s="16">
        <f t="shared" si="788"/>
        <v>9.175665980470324</v>
      </c>
      <c r="AD458" s="16">
        <f t="shared" si="789"/>
        <v>9.3420740149997386</v>
      </c>
      <c r="AE458" s="16">
        <f t="shared" si="790"/>
        <v>8.793802404493217</v>
      </c>
      <c r="AF458" s="16">
        <f t="shared" si="791"/>
        <v>6.617926730553644</v>
      </c>
      <c r="AG458" s="16">
        <f t="shared" si="792"/>
        <v>7.7097912052597506</v>
      </c>
      <c r="AH458" s="16">
        <f t="shared" si="793"/>
        <v>5.7766087177605385</v>
      </c>
      <c r="AJ458" s="15">
        <f t="shared" si="693"/>
        <v>44457</v>
      </c>
      <c r="AK458" s="16">
        <f t="shared" ref="AK458" si="800">Y467</f>
        <v>0.40740740740740744</v>
      </c>
      <c r="AL458" s="16">
        <f t="shared" si="695"/>
        <v>6.6460882352641595E-2</v>
      </c>
      <c r="AM458" s="16">
        <f t="shared" si="696"/>
        <v>6.1300330808986674</v>
      </c>
      <c r="AO458" s="15">
        <f t="shared" si="697"/>
        <v>44457</v>
      </c>
      <c r="AP458" s="16">
        <f t="shared" si="698"/>
        <v>0.55671641791044768</v>
      </c>
      <c r="AQ458" s="16">
        <f t="shared" si="699"/>
        <v>6.6460882352641595E-2</v>
      </c>
      <c r="AR458" s="16">
        <f t="shared" si="700"/>
        <v>8.3766028707911087</v>
      </c>
      <c r="AT458" s="15">
        <f t="shared" si="701"/>
        <v>44457</v>
      </c>
      <c r="AU458" s="16">
        <f t="shared" si="702"/>
        <v>0.640625</v>
      </c>
      <c r="AV458" s="16">
        <f t="shared" si="703"/>
        <v>6.6460882352641595E-2</v>
      </c>
      <c r="AW458" s="16">
        <f t="shared" si="704"/>
        <v>9.6391287223790112</v>
      </c>
      <c r="AY458" s="15">
        <f t="shared" si="705"/>
        <v>44457</v>
      </c>
      <c r="AZ458" s="16">
        <f t="shared" si="706"/>
        <v>0.61623036649214658</v>
      </c>
      <c r="BA458" s="16">
        <f t="shared" si="707"/>
        <v>6.6460882352641595E-2</v>
      </c>
      <c r="BB458" s="16">
        <f t="shared" si="708"/>
        <v>9.2720762150346854</v>
      </c>
      <c r="BD458" s="15">
        <f t="shared" si="709"/>
        <v>44457</v>
      </c>
      <c r="BE458" s="16">
        <f t="shared" si="710"/>
        <v>0.48472222222222222</v>
      </c>
      <c r="BF458" s="16">
        <f t="shared" si="711"/>
        <v>6.6460882352641595E-2</v>
      </c>
      <c r="BG458" s="16">
        <f t="shared" si="712"/>
        <v>7.2933461769328458</v>
      </c>
      <c r="BI458" s="15">
        <f t="shared" si="713"/>
        <v>44457</v>
      </c>
      <c r="BJ458" s="16">
        <f t="shared" si="714"/>
        <v>0.63980582524271845</v>
      </c>
      <c r="BK458" s="16">
        <f t="shared" si="715"/>
        <v>6.6460882352641595E-2</v>
      </c>
      <c r="BL458" s="16">
        <f t="shared" si="716"/>
        <v>9.6268030545834051</v>
      </c>
    </row>
    <row r="459" spans="1:64" x14ac:dyDescent="0.25">
      <c r="A459" s="10">
        <v>44449</v>
      </c>
      <c r="B459" s="11">
        <v>24</v>
      </c>
      <c r="C459" s="11">
        <v>44</v>
      </c>
      <c r="D459" s="11">
        <v>31</v>
      </c>
      <c r="E459" s="11">
        <v>-51</v>
      </c>
      <c r="F459" s="11">
        <v>-13</v>
      </c>
      <c r="G459" s="11">
        <v>10</v>
      </c>
      <c r="H459" s="39">
        <v>3.85114990743428E-2</v>
      </c>
      <c r="J459" s="15">
        <f t="shared" si="771"/>
        <v>44449</v>
      </c>
      <c r="K459" s="16">
        <f t="shared" si="772"/>
        <v>0.68125000000000002</v>
      </c>
      <c r="L459" s="16">
        <f t="shared" si="773"/>
        <v>0.63874345549738221</v>
      </c>
      <c r="M459" s="16">
        <f t="shared" si="774"/>
        <v>0.69902912621359226</v>
      </c>
      <c r="N459" s="16">
        <f t="shared" si="775"/>
        <v>0.44444444444444442</v>
      </c>
      <c r="O459" s="16">
        <f t="shared" si="776"/>
        <v>0.64179104477611937</v>
      </c>
      <c r="P459" s="16">
        <f t="shared" si="777"/>
        <v>0.40740740740740738</v>
      </c>
      <c r="Q459" s="16">
        <f t="shared" si="778"/>
        <v>5.2467277403387982E-2</v>
      </c>
      <c r="R459" s="19">
        <v>448</v>
      </c>
      <c r="S459" s="15">
        <f t="shared" si="779"/>
        <v>44449</v>
      </c>
      <c r="T459" s="16">
        <f t="shared" si="780"/>
        <v>0.63625000000000009</v>
      </c>
      <c r="U459" s="16">
        <f t="shared" si="781"/>
        <v>0.6471204188481674</v>
      </c>
      <c r="V459" s="16">
        <f t="shared" si="782"/>
        <v>0.61747572815533969</v>
      </c>
      <c r="W459" s="16">
        <f t="shared" si="783"/>
        <v>0.45138888888888895</v>
      </c>
      <c r="X459" s="16">
        <f t="shared" si="784"/>
        <v>0.54477611940298509</v>
      </c>
      <c r="Y459" s="16">
        <f t="shared" si="785"/>
        <v>0.42222222222222222</v>
      </c>
      <c r="Z459" s="16">
        <f t="shared" si="786"/>
        <v>6.6613663276123655E-2</v>
      </c>
      <c r="AB459" s="15">
        <f t="shared" si="787"/>
        <v>44449</v>
      </c>
      <c r="AC459" s="16">
        <f t="shared" si="788"/>
        <v>9.5513438040878818</v>
      </c>
      <c r="AD459" s="16">
        <f t="shared" si="789"/>
        <v>9.7145298279987387</v>
      </c>
      <c r="AE459" s="16">
        <f t="shared" si="790"/>
        <v>9.2695056507523077</v>
      </c>
      <c r="AF459" s="16">
        <f t="shared" si="791"/>
        <v>6.7762207734742663</v>
      </c>
      <c r="AG459" s="16">
        <f t="shared" si="792"/>
        <v>8.1781438313158983</v>
      </c>
      <c r="AH459" s="16">
        <f t="shared" si="793"/>
        <v>6.3383726619574663</v>
      </c>
      <c r="AJ459" s="15">
        <f t="shared" si="693"/>
        <v>44458</v>
      </c>
      <c r="AK459" s="16">
        <f t="shared" ref="AK459" si="801">Y468</f>
        <v>0.437037037037037</v>
      </c>
      <c r="AL459" s="16">
        <f t="shared" si="695"/>
        <v>6.1959204945867243E-2</v>
      </c>
      <c r="AM459" s="16">
        <f t="shared" si="696"/>
        <v>7.0536256464050693</v>
      </c>
      <c r="AO459" s="15">
        <f t="shared" si="697"/>
        <v>44458</v>
      </c>
      <c r="AP459" s="16">
        <f t="shared" si="698"/>
        <v>0.5119402985074627</v>
      </c>
      <c r="AQ459" s="16">
        <f t="shared" si="699"/>
        <v>6.1959204945867243E-2</v>
      </c>
      <c r="AR459" s="16">
        <f t="shared" si="700"/>
        <v>8.2625382129214966</v>
      </c>
      <c r="AT459" s="15">
        <f t="shared" si="701"/>
        <v>44458</v>
      </c>
      <c r="AU459" s="16">
        <f t="shared" si="702"/>
        <v>0.58687500000000004</v>
      </c>
      <c r="AV459" s="16">
        <f t="shared" si="703"/>
        <v>6.1959204945867243E-2</v>
      </c>
      <c r="AW459" s="16">
        <f t="shared" si="704"/>
        <v>9.471958210450623</v>
      </c>
      <c r="AY459" s="15">
        <f t="shared" si="705"/>
        <v>44458</v>
      </c>
      <c r="AZ459" s="16">
        <f t="shared" si="706"/>
        <v>0.56701570680628266</v>
      </c>
      <c r="BA459" s="16">
        <f t="shared" si="707"/>
        <v>6.1959204945867243E-2</v>
      </c>
      <c r="BB459" s="16">
        <f t="shared" si="708"/>
        <v>9.1514361312685519</v>
      </c>
      <c r="BD459" s="15">
        <f t="shared" si="709"/>
        <v>44458</v>
      </c>
      <c r="BE459" s="16">
        <f t="shared" si="710"/>
        <v>0.47500000000000009</v>
      </c>
      <c r="BF459" s="16">
        <f t="shared" si="711"/>
        <v>6.1959204945867243E-2</v>
      </c>
      <c r="BG459" s="16">
        <f t="shared" si="712"/>
        <v>7.6663346538258512</v>
      </c>
      <c r="BI459" s="15">
        <f t="shared" si="713"/>
        <v>44458</v>
      </c>
      <c r="BJ459" s="16">
        <f t="shared" si="714"/>
        <v>0.62233009708737863</v>
      </c>
      <c r="BK459" s="16">
        <f t="shared" si="715"/>
        <v>6.1959204945867243E-2</v>
      </c>
      <c r="BL459" s="16">
        <f t="shared" si="716"/>
        <v>10.044191135620581</v>
      </c>
    </row>
    <row r="460" spans="1:64" x14ac:dyDescent="0.25">
      <c r="A460" s="10">
        <v>44450</v>
      </c>
      <c r="B460" s="11">
        <v>20</v>
      </c>
      <c r="C460" s="11">
        <v>40</v>
      </c>
      <c r="D460" s="11">
        <v>31</v>
      </c>
      <c r="E460" s="11">
        <v>-45</v>
      </c>
      <c r="F460" s="11">
        <v>-10</v>
      </c>
      <c r="G460" s="11">
        <v>7</v>
      </c>
      <c r="H460" s="39">
        <v>3.0338650155259401E-2</v>
      </c>
      <c r="J460" s="15">
        <f t="shared" si="771"/>
        <v>44450</v>
      </c>
      <c r="K460" s="16">
        <f t="shared" si="772"/>
        <v>0.65625</v>
      </c>
      <c r="L460" s="16">
        <f t="shared" si="773"/>
        <v>0.61780104712041883</v>
      </c>
      <c r="M460" s="16">
        <f t="shared" si="774"/>
        <v>0.69902912621359226</v>
      </c>
      <c r="N460" s="16">
        <f t="shared" si="775"/>
        <v>0.52777777777777779</v>
      </c>
      <c r="O460" s="16">
        <f t="shared" si="776"/>
        <v>0.68656716417910446</v>
      </c>
      <c r="P460" s="16">
        <f t="shared" si="777"/>
        <v>0.29629629629629628</v>
      </c>
      <c r="Q460" s="16">
        <f t="shared" si="778"/>
        <v>4.1332755462661741E-2</v>
      </c>
      <c r="R460" s="19">
        <v>449</v>
      </c>
      <c r="S460" s="15">
        <f t="shared" si="779"/>
        <v>44450</v>
      </c>
      <c r="T460" s="16">
        <f t="shared" si="780"/>
        <v>0.62937500000000002</v>
      </c>
      <c r="U460" s="16">
        <f t="shared" si="781"/>
        <v>0.63507853403141357</v>
      </c>
      <c r="V460" s="16">
        <f t="shared" si="782"/>
        <v>0.62815533980582505</v>
      </c>
      <c r="W460" s="16">
        <f t="shared" si="783"/>
        <v>0.46805555555555556</v>
      </c>
      <c r="X460" s="16">
        <f t="shared" si="784"/>
        <v>0.55970149253731338</v>
      </c>
      <c r="Y460" s="16">
        <f t="shared" si="785"/>
        <v>0.41481481481481486</v>
      </c>
      <c r="Z460" s="16">
        <f t="shared" si="786"/>
        <v>6.1716067937221487E-2</v>
      </c>
      <c r="AB460" s="15">
        <f t="shared" si="787"/>
        <v>44450</v>
      </c>
      <c r="AC460" s="16">
        <f t="shared" si="788"/>
        <v>10.19791151698468</v>
      </c>
      <c r="AD460" s="16">
        <f t="shared" si="789"/>
        <v>10.290327223656325</v>
      </c>
      <c r="AE460" s="16">
        <f t="shared" si="790"/>
        <v>10.178149075290962</v>
      </c>
      <c r="AF460" s="16">
        <f t="shared" si="791"/>
        <v>7.5840145232789089</v>
      </c>
      <c r="AG460" s="16">
        <f t="shared" si="792"/>
        <v>9.0689752481744321</v>
      </c>
      <c r="AH460" s="16">
        <f t="shared" si="793"/>
        <v>6.7213422481284892</v>
      </c>
      <c r="AJ460" s="15">
        <f t="shared" si="693"/>
        <v>44459</v>
      </c>
      <c r="AK460" s="16">
        <f t="shared" ref="AK460" si="802">Y469</f>
        <v>0.43333333333333329</v>
      </c>
      <c r="AL460" s="16">
        <f t="shared" si="695"/>
        <v>9.5538873051528167E-2</v>
      </c>
      <c r="AM460" s="16">
        <f t="shared" si="696"/>
        <v>4.5356755788779113</v>
      </c>
      <c r="AO460" s="15">
        <f t="shared" si="697"/>
        <v>44459</v>
      </c>
      <c r="AP460" s="16">
        <f t="shared" si="698"/>
        <v>0.5044776119402985</v>
      </c>
      <c r="AQ460" s="16">
        <f t="shared" si="699"/>
        <v>9.5538873051528167E-2</v>
      </c>
      <c r="AR460" s="16">
        <f t="shared" si="700"/>
        <v>5.280338733619061</v>
      </c>
      <c r="AT460" s="15">
        <f t="shared" si="701"/>
        <v>44459</v>
      </c>
      <c r="AU460" s="16">
        <f t="shared" si="702"/>
        <v>0.59437499999999999</v>
      </c>
      <c r="AV460" s="16">
        <f t="shared" si="703"/>
        <v>9.5538873051528167E-2</v>
      </c>
      <c r="AW460" s="16">
        <f t="shared" si="704"/>
        <v>6.2212896281435972</v>
      </c>
      <c r="AY460" s="15">
        <f t="shared" si="705"/>
        <v>44459</v>
      </c>
      <c r="AZ460" s="16">
        <f t="shared" si="706"/>
        <v>0.57486910994764406</v>
      </c>
      <c r="BA460" s="16">
        <f t="shared" si="707"/>
        <v>9.5538873051528167E-2</v>
      </c>
      <c r="BB460" s="16">
        <f t="shared" si="708"/>
        <v>6.017122576248024</v>
      </c>
      <c r="BD460" s="15">
        <f t="shared" si="709"/>
        <v>44459</v>
      </c>
      <c r="BE460" s="16">
        <f t="shared" si="710"/>
        <v>0.48055555555555551</v>
      </c>
      <c r="BF460" s="16">
        <f t="shared" si="711"/>
        <v>9.5538873051528167E-2</v>
      </c>
      <c r="BG460" s="16">
        <f t="shared" si="712"/>
        <v>5.0299479176017865</v>
      </c>
      <c r="BI460" s="15">
        <f t="shared" si="713"/>
        <v>44459</v>
      </c>
      <c r="BJ460" s="16">
        <f t="shared" si="714"/>
        <v>0.62718446601941746</v>
      </c>
      <c r="BK460" s="16">
        <f t="shared" si="715"/>
        <v>9.5538873051528167E-2</v>
      </c>
      <c r="BL460" s="16">
        <f t="shared" si="716"/>
        <v>6.5647044599442816</v>
      </c>
    </row>
    <row r="461" spans="1:64" x14ac:dyDescent="0.25">
      <c r="A461" s="10">
        <v>44451</v>
      </c>
      <c r="B461" s="11">
        <v>-55</v>
      </c>
      <c r="C461" s="11">
        <v>-27</v>
      </c>
      <c r="D461" s="11">
        <v>12</v>
      </c>
      <c r="E461" s="11">
        <v>-59</v>
      </c>
      <c r="F461" s="11">
        <v>-46</v>
      </c>
      <c r="G461" s="11">
        <v>19</v>
      </c>
      <c r="H461" s="39">
        <v>5.55309428740988E-2</v>
      </c>
      <c r="J461" s="15">
        <f t="shared" si="771"/>
        <v>44451</v>
      </c>
      <c r="K461" s="16">
        <f t="shared" si="772"/>
        <v>0.1875</v>
      </c>
      <c r="L461" s="16">
        <f t="shared" si="773"/>
        <v>0.26701570680628273</v>
      </c>
      <c r="M461" s="16">
        <f t="shared" si="774"/>
        <v>0.5145631067961165</v>
      </c>
      <c r="N461" s="16">
        <f t="shared" si="775"/>
        <v>0.33333333333333331</v>
      </c>
      <c r="O461" s="16">
        <f t="shared" si="776"/>
        <v>0.14925373134328357</v>
      </c>
      <c r="P461" s="16">
        <f t="shared" si="777"/>
        <v>0.7407407407407407</v>
      </c>
      <c r="Q461" s="16">
        <f t="shared" si="778"/>
        <v>7.5654218980743551E-2</v>
      </c>
      <c r="R461" s="19">
        <v>450</v>
      </c>
      <c r="S461" s="15">
        <f t="shared" si="779"/>
        <v>44451</v>
      </c>
      <c r="T461" s="16">
        <f t="shared" si="780"/>
        <v>0.578125</v>
      </c>
      <c r="U461" s="16">
        <f t="shared" si="781"/>
        <v>0.59319371727748682</v>
      </c>
      <c r="V461" s="16">
        <f t="shared" si="782"/>
        <v>0.61359223300970867</v>
      </c>
      <c r="W461" s="16">
        <f t="shared" si="783"/>
        <v>0.45555555555555555</v>
      </c>
      <c r="X461" s="16">
        <f t="shared" si="784"/>
        <v>0.51791044776119399</v>
      </c>
      <c r="Y461" s="16">
        <f t="shared" si="785"/>
        <v>0.44814814814814818</v>
      </c>
      <c r="Z461" s="16">
        <f t="shared" si="786"/>
        <v>6.7015251281350163E-2</v>
      </c>
      <c r="AB461" s="15">
        <f t="shared" si="787"/>
        <v>44451</v>
      </c>
      <c r="AC461" s="16">
        <f t="shared" si="788"/>
        <v>8.626767622982678</v>
      </c>
      <c r="AD461" s="16">
        <f t="shared" si="789"/>
        <v>8.8516226670117426</v>
      </c>
      <c r="AE461" s="16">
        <f t="shared" si="790"/>
        <v>9.1560088379533795</v>
      </c>
      <c r="AF461" s="16">
        <f t="shared" si="791"/>
        <v>6.7977892620740379</v>
      </c>
      <c r="AG461" s="16">
        <f t="shared" si="792"/>
        <v>7.7282474937958572</v>
      </c>
      <c r="AH461" s="16">
        <f t="shared" si="793"/>
        <v>6.6872561033411273</v>
      </c>
      <c r="AJ461" s="15">
        <f t="shared" ref="AJ461:AJ524" si="803">$S470</f>
        <v>44460</v>
      </c>
      <c r="AK461" s="16">
        <f t="shared" ref="AK461" si="804">Y470</f>
        <v>0.44444444444444436</v>
      </c>
      <c r="AL461" s="16">
        <f t="shared" ref="AL461:AL524" si="805">$Z470</f>
        <v>9.4584656223123759E-2</v>
      </c>
      <c r="AM461" s="16">
        <f t="shared" ref="AM461:AM524" si="806">AH470</f>
        <v>4.6989063785991538</v>
      </c>
      <c r="AO461" s="15">
        <f t="shared" ref="AO461:AO524" si="807">$S470</f>
        <v>44460</v>
      </c>
      <c r="AP461" s="16">
        <f t="shared" ref="AP461:AP524" si="808">X470</f>
        <v>0.4925373134328358</v>
      </c>
      <c r="AQ461" s="16">
        <f t="shared" ref="AQ461:AQ524" si="809">$Z470</f>
        <v>9.4584656223123759E-2</v>
      </c>
      <c r="AR461" s="16">
        <f t="shared" ref="AR461:AR524" si="810">AG470</f>
        <v>5.2073701285221974</v>
      </c>
      <c r="AT461" s="15">
        <f t="shared" ref="AT461:AT524" si="811">$S470</f>
        <v>44460</v>
      </c>
      <c r="AU461" s="16">
        <f t="shared" ref="AU461:AU524" si="812">T470</f>
        <v>0.59562499999999996</v>
      </c>
      <c r="AV461" s="16">
        <f t="shared" ref="AV461:AV524" si="813">$Z470</f>
        <v>9.4584656223123759E-2</v>
      </c>
      <c r="AW461" s="16">
        <f t="shared" ref="AW461:AW524" si="814">AC470</f>
        <v>6.2972687514445225</v>
      </c>
      <c r="AY461" s="15">
        <f t="shared" ref="AY461:AY524" si="815">$S470</f>
        <v>44460</v>
      </c>
      <c r="AZ461" s="16">
        <f t="shared" ref="AZ461:AZ524" si="816">U470</f>
        <v>0.5759162303664922</v>
      </c>
      <c r="BA461" s="16">
        <f t="shared" ref="BA461:BA524" si="817">$Z470</f>
        <v>9.4584656223123759E-2</v>
      </c>
      <c r="BB461" s="16">
        <f t="shared" ref="BB461:BB524" si="818">AD470</f>
        <v>6.088897008917753</v>
      </c>
      <c r="BD461" s="15">
        <f t="shared" ref="BD461:BD524" si="819">$S470</f>
        <v>44460</v>
      </c>
      <c r="BE461" s="16">
        <f t="shared" ref="BE461:BE524" si="820">W470</f>
        <v>0.47499999999999998</v>
      </c>
      <c r="BF461" s="16">
        <f t="shared" ref="BF461:BF524" si="821">$Z470</f>
        <v>9.4584656223123759E-2</v>
      </c>
      <c r="BG461" s="16">
        <f t="shared" ref="BG461:BG524" si="822">AF470</f>
        <v>5.0219561921278464</v>
      </c>
      <c r="BI461" s="15">
        <f t="shared" ref="BI461:BI524" si="823">$S470</f>
        <v>44460</v>
      </c>
      <c r="BJ461" s="16">
        <f t="shared" ref="BJ461:BJ524" si="824">V470</f>
        <v>0.62427184466019425</v>
      </c>
      <c r="BK461" s="16">
        <f t="shared" ref="BK461:BK524" si="825">$Z470</f>
        <v>9.4584656223123759E-2</v>
      </c>
      <c r="BL461" s="16">
        <f t="shared" ref="BL461:BL524" si="826">AE470</f>
        <v>6.6001386439207064</v>
      </c>
    </row>
    <row r="462" spans="1:64" x14ac:dyDescent="0.25">
      <c r="A462" s="10">
        <v>44452</v>
      </c>
      <c r="B462" s="11">
        <v>32</v>
      </c>
      <c r="C462" s="11">
        <v>53</v>
      </c>
      <c r="D462" s="11">
        <v>24</v>
      </c>
      <c r="E462" s="11">
        <v>-42</v>
      </c>
      <c r="F462" s="11">
        <v>-17</v>
      </c>
      <c r="G462" s="11">
        <v>8</v>
      </c>
      <c r="H462" s="39">
        <v>0.119439086519258</v>
      </c>
      <c r="J462" s="15">
        <f t="shared" si="771"/>
        <v>44452</v>
      </c>
      <c r="K462" s="16">
        <f t="shared" si="772"/>
        <v>0.73124999999999996</v>
      </c>
      <c r="L462" s="16">
        <f t="shared" si="773"/>
        <v>0.68586387434554974</v>
      </c>
      <c r="M462" s="16">
        <f t="shared" si="774"/>
        <v>0.6310679611650486</v>
      </c>
      <c r="N462" s="16">
        <f t="shared" si="775"/>
        <v>0.56944444444444442</v>
      </c>
      <c r="O462" s="16">
        <f t="shared" si="776"/>
        <v>0.58208955223880599</v>
      </c>
      <c r="P462" s="16">
        <f t="shared" si="777"/>
        <v>0.33333333333333331</v>
      </c>
      <c r="Q462" s="16">
        <f t="shared" si="778"/>
        <v>0.16272136467905354</v>
      </c>
      <c r="R462" s="19">
        <v>451</v>
      </c>
      <c r="S462" s="15">
        <f t="shared" si="779"/>
        <v>44452</v>
      </c>
      <c r="T462" s="16">
        <f t="shared" si="780"/>
        <v>0.58437499999999998</v>
      </c>
      <c r="U462" s="16">
        <f t="shared" si="781"/>
        <v>0.59267015706806281</v>
      </c>
      <c r="V462" s="16">
        <f t="shared" si="782"/>
        <v>0.61359223300970867</v>
      </c>
      <c r="W462" s="16">
        <f t="shared" si="783"/>
        <v>0.46805555555555556</v>
      </c>
      <c r="X462" s="16">
        <f t="shared" si="784"/>
        <v>0.508955223880597</v>
      </c>
      <c r="Y462" s="16">
        <f t="shared" si="785"/>
        <v>0.44074074074074077</v>
      </c>
      <c r="Z462" s="16">
        <f t="shared" si="786"/>
        <v>7.845970807447368E-2</v>
      </c>
      <c r="AB462" s="15">
        <f t="shared" si="787"/>
        <v>44452</v>
      </c>
      <c r="AC462" s="16">
        <f t="shared" si="788"/>
        <v>7.4480904191653794</v>
      </c>
      <c r="AD462" s="16">
        <f t="shared" si="789"/>
        <v>7.5538154756515583</v>
      </c>
      <c r="AE462" s="16">
        <f t="shared" si="790"/>
        <v>7.8204756054826134</v>
      </c>
      <c r="AF462" s="16">
        <f t="shared" si="791"/>
        <v>5.96555311053769</v>
      </c>
      <c r="AG462" s="16">
        <f t="shared" si="792"/>
        <v>6.4868355538297244</v>
      </c>
      <c r="AH462" s="16">
        <f t="shared" si="793"/>
        <v>5.6174149962728794</v>
      </c>
      <c r="AJ462" s="15">
        <f t="shared" si="803"/>
        <v>44461</v>
      </c>
      <c r="AK462" s="16">
        <f t="shared" ref="AK462" si="827">Y471</f>
        <v>0.4148148148148148</v>
      </c>
      <c r="AL462" s="16">
        <f t="shared" si="805"/>
        <v>9.887574276409708E-2</v>
      </c>
      <c r="AM462" s="16">
        <f t="shared" si="806"/>
        <v>4.195314272424751</v>
      </c>
      <c r="AO462" s="15">
        <f t="shared" si="807"/>
        <v>44461</v>
      </c>
      <c r="AP462" s="16">
        <f t="shared" si="808"/>
        <v>0.53432835820895519</v>
      </c>
      <c r="AQ462" s="16">
        <f t="shared" si="809"/>
        <v>9.887574276409708E-2</v>
      </c>
      <c r="AR462" s="16">
        <f t="shared" si="810"/>
        <v>5.4040388802315622</v>
      </c>
      <c r="AT462" s="15">
        <f t="shared" si="811"/>
        <v>44461</v>
      </c>
      <c r="AU462" s="16">
        <f t="shared" si="812"/>
        <v>0.64312499999999995</v>
      </c>
      <c r="AV462" s="16">
        <f t="shared" si="813"/>
        <v>9.887574276409708E-2</v>
      </c>
      <c r="AW462" s="16">
        <f t="shared" si="814"/>
        <v>6.5043759168960298</v>
      </c>
      <c r="AY462" s="15">
        <f t="shared" si="815"/>
        <v>44461</v>
      </c>
      <c r="AZ462" s="16">
        <f t="shared" si="816"/>
        <v>0.61780104712041883</v>
      </c>
      <c r="BA462" s="16">
        <f t="shared" si="817"/>
        <v>9.887574276409708E-2</v>
      </c>
      <c r="BB462" s="16">
        <f t="shared" si="818"/>
        <v>6.2482569521060478</v>
      </c>
      <c r="BD462" s="15">
        <f t="shared" si="819"/>
        <v>44461</v>
      </c>
      <c r="BE462" s="16">
        <f t="shared" si="820"/>
        <v>0.48472222222222222</v>
      </c>
      <c r="BF462" s="16">
        <f t="shared" si="821"/>
        <v>9.887574276409708E-2</v>
      </c>
      <c r="BG462" s="16">
        <f t="shared" si="822"/>
        <v>4.9023371018177615</v>
      </c>
      <c r="BI462" s="15">
        <f t="shared" si="823"/>
        <v>44461</v>
      </c>
      <c r="BJ462" s="16">
        <f t="shared" si="824"/>
        <v>0.6310679611650486</v>
      </c>
      <c r="BK462" s="16">
        <f t="shared" si="825"/>
        <v>9.887574276409708E-2</v>
      </c>
      <c r="BL462" s="16">
        <f t="shared" si="826"/>
        <v>6.3824345944048542</v>
      </c>
    </row>
    <row r="463" spans="1:64" x14ac:dyDescent="0.25">
      <c r="A463" s="10">
        <v>44453</v>
      </c>
      <c r="B463" s="11">
        <v>26</v>
      </c>
      <c r="C463" s="11">
        <v>47</v>
      </c>
      <c r="D463" s="11">
        <v>24</v>
      </c>
      <c r="E463" s="11">
        <v>-47</v>
      </c>
      <c r="F463" s="11">
        <v>-18</v>
      </c>
      <c r="G463" s="11">
        <v>9</v>
      </c>
      <c r="H463" s="39">
        <v>1.03442440485221E-2</v>
      </c>
      <c r="J463" s="15">
        <f t="shared" si="771"/>
        <v>44453</v>
      </c>
      <c r="K463" s="16">
        <f t="shared" si="772"/>
        <v>0.69374999999999998</v>
      </c>
      <c r="L463" s="16">
        <f t="shared" si="773"/>
        <v>0.65445026178010468</v>
      </c>
      <c r="M463" s="16">
        <f t="shared" si="774"/>
        <v>0.6310679611650486</v>
      </c>
      <c r="N463" s="16">
        <f t="shared" si="775"/>
        <v>0.5</v>
      </c>
      <c r="O463" s="16">
        <f t="shared" si="776"/>
        <v>0.56716417910447758</v>
      </c>
      <c r="P463" s="16">
        <f t="shared" si="777"/>
        <v>0.37037037037037035</v>
      </c>
      <c r="Q463" s="16">
        <f t="shared" si="778"/>
        <v>1.409278618249726E-2</v>
      </c>
      <c r="R463" s="19">
        <v>452</v>
      </c>
      <c r="S463" s="15">
        <f t="shared" si="779"/>
        <v>44453</v>
      </c>
      <c r="T463" s="16">
        <f t="shared" si="780"/>
        <v>0.58749999999999991</v>
      </c>
      <c r="U463" s="16">
        <f t="shared" si="781"/>
        <v>0.5895287958115184</v>
      </c>
      <c r="V463" s="16">
        <f t="shared" si="782"/>
        <v>0.61262135922330097</v>
      </c>
      <c r="W463" s="16">
        <f t="shared" si="783"/>
        <v>0.45972222222222214</v>
      </c>
      <c r="X463" s="16">
        <f t="shared" si="784"/>
        <v>0.49850746268656715</v>
      </c>
      <c r="Y463" s="16">
        <f t="shared" si="785"/>
        <v>0.44814814814814807</v>
      </c>
      <c r="Z463" s="16">
        <f t="shared" si="786"/>
        <v>7.6159539027313455E-2</v>
      </c>
      <c r="AB463" s="15">
        <f t="shared" si="787"/>
        <v>44453</v>
      </c>
      <c r="AC463" s="16">
        <f t="shared" si="788"/>
        <v>7.714069800098212</v>
      </c>
      <c r="AD463" s="16">
        <f t="shared" si="789"/>
        <v>7.7407085618006812</v>
      </c>
      <c r="AE463" s="16">
        <f t="shared" si="790"/>
        <v>8.0439215763056762</v>
      </c>
      <c r="AF463" s="16">
        <f t="shared" si="791"/>
        <v>6.0363052100059296</v>
      </c>
      <c r="AG463" s="16">
        <f t="shared" si="792"/>
        <v>6.5455682775047404</v>
      </c>
      <c r="AH463" s="16">
        <f t="shared" si="793"/>
        <v>5.8843337797439474</v>
      </c>
      <c r="AJ463" s="15">
        <f t="shared" si="803"/>
        <v>44462</v>
      </c>
      <c r="AK463" s="16">
        <f t="shared" ref="AK463" si="828">Y472</f>
        <v>0.42222222222222222</v>
      </c>
      <c r="AL463" s="16">
        <f t="shared" si="805"/>
        <v>8.5226093517798862E-2</v>
      </c>
      <c r="AM463" s="16">
        <f t="shared" si="806"/>
        <v>4.9541426198778442</v>
      </c>
      <c r="AO463" s="15">
        <f t="shared" si="807"/>
        <v>44462</v>
      </c>
      <c r="AP463" s="16">
        <f t="shared" si="808"/>
        <v>0.53432835820895519</v>
      </c>
      <c r="AQ463" s="16">
        <f t="shared" si="809"/>
        <v>8.5226093517798862E-2</v>
      </c>
      <c r="AR463" s="16">
        <f t="shared" si="810"/>
        <v>6.2695394820292272</v>
      </c>
      <c r="AT463" s="15">
        <f t="shared" si="811"/>
        <v>44462</v>
      </c>
      <c r="AU463" s="16">
        <f t="shared" si="812"/>
        <v>0.63812500000000005</v>
      </c>
      <c r="AV463" s="16">
        <f t="shared" si="813"/>
        <v>8.5226093517798862E-2</v>
      </c>
      <c r="AW463" s="16">
        <f t="shared" si="814"/>
        <v>7.4874369299436703</v>
      </c>
      <c r="AY463" s="15">
        <f t="shared" si="815"/>
        <v>44462</v>
      </c>
      <c r="AZ463" s="16">
        <f t="shared" si="816"/>
        <v>0.61570680628272256</v>
      </c>
      <c r="BA463" s="16">
        <f t="shared" si="817"/>
        <v>8.5226093517798862E-2</v>
      </c>
      <c r="BB463" s="16">
        <f t="shared" si="818"/>
        <v>7.2243931508386758</v>
      </c>
      <c r="BD463" s="15">
        <f t="shared" si="819"/>
        <v>44462</v>
      </c>
      <c r="BE463" s="16">
        <f t="shared" si="820"/>
        <v>0.47499999999999998</v>
      </c>
      <c r="BF463" s="16">
        <f t="shared" si="821"/>
        <v>8.5226093517798862E-2</v>
      </c>
      <c r="BG463" s="16">
        <f t="shared" si="822"/>
        <v>5.5734104473625745</v>
      </c>
      <c r="BI463" s="15">
        <f t="shared" si="823"/>
        <v>44462</v>
      </c>
      <c r="BJ463" s="16">
        <f t="shared" si="824"/>
        <v>0.63689320388349513</v>
      </c>
      <c r="BK463" s="16">
        <f t="shared" si="825"/>
        <v>8.5226093517798862E-2</v>
      </c>
      <c r="BL463" s="16">
        <f t="shared" si="826"/>
        <v>7.4729836555336719</v>
      </c>
    </row>
    <row r="464" spans="1:64" x14ac:dyDescent="0.25">
      <c r="A464" s="10">
        <v>44454</v>
      </c>
      <c r="B464" s="11">
        <v>29</v>
      </c>
      <c r="C464" s="11">
        <v>48</v>
      </c>
      <c r="D464" s="11">
        <v>19</v>
      </c>
      <c r="E464" s="11">
        <v>-51</v>
      </c>
      <c r="F464" s="11">
        <v>-20</v>
      </c>
      <c r="G464" s="11">
        <v>9</v>
      </c>
      <c r="H464" s="39">
        <v>2.1259926472152899E-2</v>
      </c>
      <c r="J464" s="15">
        <f t="shared" si="771"/>
        <v>44454</v>
      </c>
      <c r="K464" s="16">
        <f t="shared" si="772"/>
        <v>0.71250000000000002</v>
      </c>
      <c r="L464" s="16">
        <f t="shared" si="773"/>
        <v>0.65968586387434558</v>
      </c>
      <c r="M464" s="16">
        <f t="shared" si="774"/>
        <v>0.58252427184466016</v>
      </c>
      <c r="N464" s="16">
        <f t="shared" si="775"/>
        <v>0.44444444444444442</v>
      </c>
      <c r="O464" s="16">
        <f t="shared" si="776"/>
        <v>0.53731343283582089</v>
      </c>
      <c r="P464" s="16">
        <f t="shared" si="777"/>
        <v>0.37037037037037035</v>
      </c>
      <c r="Q464" s="16">
        <f t="shared" si="778"/>
        <v>2.8964088300920367E-2</v>
      </c>
      <c r="R464" s="19">
        <v>453</v>
      </c>
      <c r="S464" s="15">
        <f t="shared" si="779"/>
        <v>44454</v>
      </c>
      <c r="T464" s="16">
        <f t="shared" si="780"/>
        <v>0.64187499999999997</v>
      </c>
      <c r="U464" s="16">
        <f t="shared" si="781"/>
        <v>0.63246073298429328</v>
      </c>
      <c r="V464" s="16">
        <f t="shared" si="782"/>
        <v>0.61941747572815531</v>
      </c>
      <c r="W464" s="16">
        <f t="shared" si="783"/>
        <v>0.46944444444444444</v>
      </c>
      <c r="X464" s="16">
        <f t="shared" si="784"/>
        <v>0.54029850746268648</v>
      </c>
      <c r="Y464" s="16">
        <f t="shared" si="785"/>
        <v>0.4148148148148148</v>
      </c>
      <c r="Z464" s="16">
        <f t="shared" si="786"/>
        <v>7.2676595881118716E-2</v>
      </c>
      <c r="AB464" s="15">
        <f t="shared" si="787"/>
        <v>44454</v>
      </c>
      <c r="AC464" s="16">
        <f t="shared" si="788"/>
        <v>8.8319354011840598</v>
      </c>
      <c r="AD464" s="16">
        <f t="shared" si="789"/>
        <v>8.702398967871936</v>
      </c>
      <c r="AE464" s="16">
        <f t="shared" si="790"/>
        <v>8.5229291248226886</v>
      </c>
      <c r="AF464" s="16">
        <f t="shared" si="791"/>
        <v>6.4593620374341922</v>
      </c>
      <c r="AG464" s="16">
        <f t="shared" si="792"/>
        <v>7.4342847365399969</v>
      </c>
      <c r="AH464" s="16">
        <f t="shared" si="793"/>
        <v>5.7076808535907659</v>
      </c>
      <c r="AJ464" s="15">
        <f t="shared" si="803"/>
        <v>44463</v>
      </c>
      <c r="AK464" s="16">
        <f t="shared" ref="AK464" si="829">Y473</f>
        <v>0.42592592592592593</v>
      </c>
      <c r="AL464" s="16">
        <f t="shared" si="805"/>
        <v>8.6715681322884583E-2</v>
      </c>
      <c r="AM464" s="16">
        <f t="shared" si="806"/>
        <v>4.9117520548561098</v>
      </c>
      <c r="AO464" s="15">
        <f t="shared" si="807"/>
        <v>44463</v>
      </c>
      <c r="AP464" s="16">
        <f t="shared" si="808"/>
        <v>0.54029850746268659</v>
      </c>
      <c r="AQ464" s="16">
        <f t="shared" si="809"/>
        <v>8.6715681322884583E-2</v>
      </c>
      <c r="AR464" s="16">
        <f t="shared" si="810"/>
        <v>6.2306897578408327</v>
      </c>
      <c r="AT464" s="15">
        <f t="shared" si="811"/>
        <v>44463</v>
      </c>
      <c r="AU464" s="16">
        <f t="shared" si="812"/>
        <v>0.63500000000000001</v>
      </c>
      <c r="AV464" s="16">
        <f t="shared" si="813"/>
        <v>8.6715681322884583E-2</v>
      </c>
      <c r="AW464" s="16">
        <f t="shared" si="814"/>
        <v>7.3227816504789569</v>
      </c>
      <c r="AY464" s="15">
        <f t="shared" si="815"/>
        <v>44463</v>
      </c>
      <c r="AZ464" s="16">
        <f t="shared" si="816"/>
        <v>0.61465968586387432</v>
      </c>
      <c r="BA464" s="16">
        <f t="shared" si="817"/>
        <v>8.6715681322884583E-2</v>
      </c>
      <c r="BB464" s="16">
        <f t="shared" si="818"/>
        <v>7.0882183762726596</v>
      </c>
      <c r="BD464" s="15">
        <f t="shared" si="819"/>
        <v>44463</v>
      </c>
      <c r="BE464" s="16">
        <f t="shared" si="820"/>
        <v>0.47083333333333333</v>
      </c>
      <c r="BF464" s="16">
        <f t="shared" si="821"/>
        <v>8.6715681322884583E-2</v>
      </c>
      <c r="BG464" s="16">
        <f t="shared" si="822"/>
        <v>5.429621564987678</v>
      </c>
      <c r="BI464" s="15">
        <f t="shared" si="823"/>
        <v>44463</v>
      </c>
      <c r="BJ464" s="16">
        <f t="shared" si="824"/>
        <v>0.64077669902912626</v>
      </c>
      <c r="BK464" s="16">
        <f t="shared" si="825"/>
        <v>8.6715681322884583E-2</v>
      </c>
      <c r="BL464" s="16">
        <f t="shared" si="826"/>
        <v>7.3893981948109655</v>
      </c>
    </row>
    <row r="465" spans="1:64" x14ac:dyDescent="0.25">
      <c r="A465" s="10">
        <v>44455</v>
      </c>
      <c r="B465" s="11">
        <v>27</v>
      </c>
      <c r="C465" s="11">
        <v>43</v>
      </c>
      <c r="D465" s="11">
        <v>18</v>
      </c>
      <c r="E465" s="11">
        <v>-51</v>
      </c>
      <c r="F465" s="11">
        <v>-20</v>
      </c>
      <c r="G465" s="11">
        <v>10</v>
      </c>
      <c r="H465" s="39">
        <v>9.9816997768594207E-2</v>
      </c>
      <c r="J465" s="15">
        <f t="shared" si="771"/>
        <v>44455</v>
      </c>
      <c r="K465" s="16">
        <f t="shared" si="772"/>
        <v>0.7</v>
      </c>
      <c r="L465" s="16">
        <f t="shared" si="773"/>
        <v>0.63350785340314131</v>
      </c>
      <c r="M465" s="16">
        <f t="shared" si="774"/>
        <v>0.57281553398058249</v>
      </c>
      <c r="N465" s="16">
        <f t="shared" si="775"/>
        <v>0.44444444444444442</v>
      </c>
      <c r="O465" s="16">
        <f t="shared" si="776"/>
        <v>0.53731343283582089</v>
      </c>
      <c r="P465" s="16">
        <f t="shared" si="777"/>
        <v>0.40740740740740738</v>
      </c>
      <c r="Q465" s="16">
        <f t="shared" si="778"/>
        <v>0.13598863293761732</v>
      </c>
      <c r="R465" s="19">
        <v>454</v>
      </c>
      <c r="S465" s="15">
        <f t="shared" si="779"/>
        <v>44455</v>
      </c>
      <c r="T465" s="16">
        <f t="shared" si="780"/>
        <v>0.64249999999999996</v>
      </c>
      <c r="U465" s="16">
        <f t="shared" si="781"/>
        <v>0.62303664921465973</v>
      </c>
      <c r="V465" s="16">
        <f t="shared" si="782"/>
        <v>0.61456310679611659</v>
      </c>
      <c r="W465" s="16">
        <f t="shared" si="783"/>
        <v>0.46666666666666667</v>
      </c>
      <c r="X465" s="16">
        <f t="shared" si="784"/>
        <v>0.53582089552238799</v>
      </c>
      <c r="Y465" s="16">
        <f t="shared" si="785"/>
        <v>0.42222222222222217</v>
      </c>
      <c r="Z465" s="16">
        <f t="shared" si="786"/>
        <v>6.2853479418517821E-2</v>
      </c>
      <c r="AB465" s="15">
        <f t="shared" si="787"/>
        <v>44455</v>
      </c>
      <c r="AC465" s="16">
        <f t="shared" si="788"/>
        <v>10.222186678351292</v>
      </c>
      <c r="AD465" s="16">
        <f t="shared" si="789"/>
        <v>9.912524413582446</v>
      </c>
      <c r="AE465" s="16">
        <f t="shared" si="790"/>
        <v>9.7777101996847406</v>
      </c>
      <c r="AF465" s="16">
        <f t="shared" si="791"/>
        <v>7.4246751489970473</v>
      </c>
      <c r="AG465" s="16">
        <f t="shared" si="792"/>
        <v>8.5249201870680373</v>
      </c>
      <c r="AH465" s="16">
        <f t="shared" si="793"/>
        <v>6.7175632300449468</v>
      </c>
      <c r="AJ465" s="15">
        <f t="shared" si="803"/>
        <v>44464</v>
      </c>
      <c r="AK465" s="16">
        <f t="shared" ref="AK465" si="830">Y474</f>
        <v>0.41851851851851851</v>
      </c>
      <c r="AL465" s="16">
        <f t="shared" si="805"/>
        <v>0.1152591583586194</v>
      </c>
      <c r="AM465" s="16">
        <f t="shared" si="806"/>
        <v>3.6311085772145977</v>
      </c>
      <c r="AO465" s="15">
        <f t="shared" si="807"/>
        <v>44464</v>
      </c>
      <c r="AP465" s="16">
        <f t="shared" si="808"/>
        <v>0.55074626865671639</v>
      </c>
      <c r="AQ465" s="16">
        <f t="shared" si="809"/>
        <v>0.1152591583586194</v>
      </c>
      <c r="AR465" s="16">
        <f t="shared" si="810"/>
        <v>4.7783297787331973</v>
      </c>
      <c r="AT465" s="15">
        <f t="shared" si="811"/>
        <v>44464</v>
      </c>
      <c r="AU465" s="16">
        <f t="shared" si="812"/>
        <v>0.62937499999999991</v>
      </c>
      <c r="AV465" s="16">
        <f t="shared" si="813"/>
        <v>0.1152591583586194</v>
      </c>
      <c r="AW465" s="16">
        <f t="shared" si="814"/>
        <v>5.460520525768124</v>
      </c>
      <c r="AY465" s="15">
        <f t="shared" si="815"/>
        <v>44464</v>
      </c>
      <c r="AZ465" s="16">
        <f t="shared" si="816"/>
        <v>0.61204188481675392</v>
      </c>
      <c r="BA465" s="16">
        <f t="shared" si="817"/>
        <v>0.1152591583586194</v>
      </c>
      <c r="BB465" s="16">
        <f t="shared" si="818"/>
        <v>5.310136682695842</v>
      </c>
      <c r="BD465" s="15">
        <f t="shared" si="819"/>
        <v>44464</v>
      </c>
      <c r="BE465" s="16">
        <f t="shared" si="820"/>
        <v>0.47916666666666663</v>
      </c>
      <c r="BF465" s="16">
        <f t="shared" si="821"/>
        <v>0.1152591583586194</v>
      </c>
      <c r="BG465" s="16">
        <f t="shared" si="822"/>
        <v>4.1572979838684834</v>
      </c>
      <c r="BI465" s="15">
        <f t="shared" si="823"/>
        <v>44464</v>
      </c>
      <c r="BJ465" s="16">
        <f t="shared" si="824"/>
        <v>0.65728155339805827</v>
      </c>
      <c r="BK465" s="16">
        <f t="shared" si="825"/>
        <v>0.1152591583586194</v>
      </c>
      <c r="BL465" s="16">
        <f t="shared" si="826"/>
        <v>5.7026405776188369</v>
      </c>
    </row>
    <row r="466" spans="1:64" x14ac:dyDescent="0.25">
      <c r="A466" s="10">
        <v>44456</v>
      </c>
      <c r="B466" s="11">
        <v>20</v>
      </c>
      <c r="C466" s="11">
        <v>42</v>
      </c>
      <c r="D466" s="11">
        <v>30</v>
      </c>
      <c r="E466" s="11">
        <v>-46</v>
      </c>
      <c r="F466" s="11">
        <v>-15</v>
      </c>
      <c r="G466" s="11">
        <v>11</v>
      </c>
      <c r="H466" s="39">
        <v>1.4003600216523899E-2</v>
      </c>
      <c r="J466" s="15">
        <f t="shared" si="771"/>
        <v>44456</v>
      </c>
      <c r="K466" s="16">
        <f t="shared" si="772"/>
        <v>0.65625</v>
      </c>
      <c r="L466" s="16">
        <f t="shared" si="773"/>
        <v>0.62827225130890052</v>
      </c>
      <c r="M466" s="16">
        <f t="shared" si="774"/>
        <v>0.68932038834951459</v>
      </c>
      <c r="N466" s="16">
        <f t="shared" si="775"/>
        <v>0.51388888888888884</v>
      </c>
      <c r="O466" s="16">
        <f t="shared" si="776"/>
        <v>0.61194029850746268</v>
      </c>
      <c r="P466" s="16">
        <f t="shared" si="777"/>
        <v>0.44444444444444442</v>
      </c>
      <c r="Q466" s="16">
        <f t="shared" si="778"/>
        <v>1.9078218061264644E-2</v>
      </c>
      <c r="R466" s="19">
        <v>455</v>
      </c>
      <c r="S466" s="15">
        <f t="shared" si="779"/>
        <v>44456</v>
      </c>
      <c r="T466" s="16">
        <f t="shared" si="780"/>
        <v>0.6412500000000001</v>
      </c>
      <c r="U466" s="16">
        <f t="shared" si="781"/>
        <v>0.61780104712041883</v>
      </c>
      <c r="V466" s="16">
        <f t="shared" si="782"/>
        <v>0.62233009708737863</v>
      </c>
      <c r="W466" s="16">
        <f t="shared" si="783"/>
        <v>0.46666666666666679</v>
      </c>
      <c r="X466" s="16">
        <f t="shared" si="784"/>
        <v>0.54328358208955219</v>
      </c>
      <c r="Y466" s="16">
        <f t="shared" si="785"/>
        <v>0.42222222222222222</v>
      </c>
      <c r="Z466" s="16">
        <f t="shared" si="786"/>
        <v>6.2594320974427867E-2</v>
      </c>
      <c r="AB466" s="15">
        <f t="shared" si="787"/>
        <v>44456</v>
      </c>
      <c r="AC466" s="16">
        <f t="shared" si="788"/>
        <v>10.24453960067679</v>
      </c>
      <c r="AD466" s="16">
        <f t="shared" si="789"/>
        <v>9.8699217038046285</v>
      </c>
      <c r="AE466" s="16">
        <f t="shared" si="790"/>
        <v>9.9422773088572018</v>
      </c>
      <c r="AF466" s="16">
        <f t="shared" si="791"/>
        <v>7.4554154338908427</v>
      </c>
      <c r="AG466" s="16">
        <f t="shared" si="792"/>
        <v>8.679438863335605</v>
      </c>
      <c r="AH466" s="16">
        <f t="shared" si="793"/>
        <v>6.7453758687583791</v>
      </c>
      <c r="AJ466" s="15">
        <f t="shared" si="803"/>
        <v>44465</v>
      </c>
      <c r="AK466" s="16">
        <f t="shared" ref="AK466" si="831">Y475</f>
        <v>0.45185185185185189</v>
      </c>
      <c r="AL466" s="16">
        <f t="shared" si="805"/>
        <v>0.10752618934972895</v>
      </c>
      <c r="AM466" s="16">
        <f t="shared" si="806"/>
        <v>4.2022492807050353</v>
      </c>
      <c r="AO466" s="15">
        <f t="shared" si="807"/>
        <v>44465</v>
      </c>
      <c r="AP466" s="16">
        <f t="shared" si="808"/>
        <v>0.50746268656716409</v>
      </c>
      <c r="AQ466" s="16">
        <f t="shared" si="809"/>
        <v>0.10752618934972895</v>
      </c>
      <c r="AR466" s="16">
        <f t="shared" si="810"/>
        <v>4.7194333737303911</v>
      </c>
      <c r="AT466" s="15">
        <f t="shared" si="811"/>
        <v>44465</v>
      </c>
      <c r="AU466" s="16">
        <f t="shared" si="812"/>
        <v>0.57624999999999993</v>
      </c>
      <c r="AV466" s="16">
        <f t="shared" si="813"/>
        <v>0.10752618934972895</v>
      </c>
      <c r="AW466" s="16">
        <f t="shared" si="814"/>
        <v>5.3591595078827421</v>
      </c>
      <c r="AY466" s="15">
        <f t="shared" si="815"/>
        <v>44465</v>
      </c>
      <c r="AZ466" s="16">
        <f t="shared" si="816"/>
        <v>0.57643979057591621</v>
      </c>
      <c r="BA466" s="16">
        <f t="shared" si="817"/>
        <v>0.10752618934972895</v>
      </c>
      <c r="BB466" s="16">
        <f t="shared" si="818"/>
        <v>5.3609245716040927</v>
      </c>
      <c r="BD466" s="15">
        <f t="shared" si="819"/>
        <v>44465</v>
      </c>
      <c r="BE466" s="16">
        <f t="shared" si="820"/>
        <v>0.47083333333333333</v>
      </c>
      <c r="BF466" s="16">
        <f t="shared" si="821"/>
        <v>0.10752618934972895</v>
      </c>
      <c r="BG466" s="16">
        <f t="shared" si="822"/>
        <v>4.3787781951608817</v>
      </c>
      <c r="BI466" s="15">
        <f t="shared" si="823"/>
        <v>44465</v>
      </c>
      <c r="BJ466" s="16">
        <f t="shared" si="824"/>
        <v>0.65242718446601944</v>
      </c>
      <c r="BK466" s="16">
        <f t="shared" si="825"/>
        <v>0.10752618934972895</v>
      </c>
      <c r="BL466" s="16">
        <f t="shared" si="826"/>
        <v>6.0676118851752472</v>
      </c>
    </row>
    <row r="467" spans="1:64" x14ac:dyDescent="0.25">
      <c r="A467" s="10">
        <v>44457</v>
      </c>
      <c r="B467" s="11">
        <v>27</v>
      </c>
      <c r="C467" s="11">
        <v>51</v>
      </c>
      <c r="D467" s="11">
        <v>37</v>
      </c>
      <c r="E467" s="11">
        <v>-36</v>
      </c>
      <c r="F467" s="11">
        <v>-10</v>
      </c>
      <c r="G467" s="11">
        <v>6</v>
      </c>
      <c r="H467" s="39">
        <v>3.41097094137238E-2</v>
      </c>
      <c r="J467" s="15">
        <f t="shared" si="771"/>
        <v>44457</v>
      </c>
      <c r="K467" s="16">
        <f t="shared" si="772"/>
        <v>0.7</v>
      </c>
      <c r="L467" s="16">
        <f t="shared" si="773"/>
        <v>0.67539267015706805</v>
      </c>
      <c r="M467" s="16">
        <f t="shared" si="774"/>
        <v>0.75728155339805825</v>
      </c>
      <c r="N467" s="16">
        <f t="shared" si="775"/>
        <v>0.65277777777777779</v>
      </c>
      <c r="O467" s="16">
        <f t="shared" si="776"/>
        <v>0.68656716417910446</v>
      </c>
      <c r="P467" s="16">
        <f t="shared" si="777"/>
        <v>0.25925925925925924</v>
      </c>
      <c r="Q467" s="16">
        <f t="shared" si="778"/>
        <v>4.6470369343557978E-2</v>
      </c>
      <c r="R467" s="19">
        <v>456</v>
      </c>
      <c r="S467" s="15">
        <f t="shared" si="779"/>
        <v>44457</v>
      </c>
      <c r="T467" s="16">
        <f t="shared" si="780"/>
        <v>0.640625</v>
      </c>
      <c r="U467" s="16">
        <f t="shared" si="781"/>
        <v>0.61623036649214658</v>
      </c>
      <c r="V467" s="16">
        <f t="shared" si="782"/>
        <v>0.63980582524271845</v>
      </c>
      <c r="W467" s="16">
        <f t="shared" si="783"/>
        <v>0.48472222222222222</v>
      </c>
      <c r="X467" s="16">
        <f t="shared" si="784"/>
        <v>0.55671641791044768</v>
      </c>
      <c r="Y467" s="16">
        <f t="shared" si="785"/>
        <v>0.40740740740740744</v>
      </c>
      <c r="Z467" s="16">
        <f t="shared" si="786"/>
        <v>6.6460882352641595E-2</v>
      </c>
      <c r="AB467" s="15">
        <f t="shared" si="787"/>
        <v>44457</v>
      </c>
      <c r="AC467" s="16">
        <f t="shared" si="788"/>
        <v>9.6391287223790112</v>
      </c>
      <c r="AD467" s="16">
        <f t="shared" si="789"/>
        <v>9.2720762150346854</v>
      </c>
      <c r="AE467" s="16">
        <f t="shared" si="790"/>
        <v>9.6268030545834051</v>
      </c>
      <c r="AF467" s="16">
        <f t="shared" si="791"/>
        <v>7.2933461769328458</v>
      </c>
      <c r="AG467" s="16">
        <f t="shared" si="792"/>
        <v>8.3766028707911087</v>
      </c>
      <c r="AH467" s="16">
        <f t="shared" si="793"/>
        <v>6.1300330808986674</v>
      </c>
      <c r="AJ467" s="15">
        <f t="shared" si="803"/>
        <v>44466</v>
      </c>
      <c r="AK467" s="16">
        <f t="shared" ref="AK467" si="832">Y476</f>
        <v>0.437037037037037</v>
      </c>
      <c r="AL467" s="16">
        <f t="shared" si="805"/>
        <v>0.1135517843323413</v>
      </c>
      <c r="AM467" s="16">
        <f t="shared" si="806"/>
        <v>3.8487905725719371</v>
      </c>
      <c r="AO467" s="15">
        <f t="shared" si="807"/>
        <v>44466</v>
      </c>
      <c r="AP467" s="16">
        <f t="shared" si="808"/>
        <v>0.508955223880597</v>
      </c>
      <c r="AQ467" s="16">
        <f t="shared" si="809"/>
        <v>0.1135517843323413</v>
      </c>
      <c r="AR467" s="16">
        <f t="shared" si="810"/>
        <v>4.48214201893117</v>
      </c>
      <c r="AT467" s="15">
        <f t="shared" si="811"/>
        <v>44466</v>
      </c>
      <c r="AU467" s="16">
        <f t="shared" si="812"/>
        <v>0.58875</v>
      </c>
      <c r="AV467" s="16">
        <f t="shared" si="813"/>
        <v>0.1135517843323413</v>
      </c>
      <c r="AW467" s="16">
        <f t="shared" si="814"/>
        <v>5.1848590795971745</v>
      </c>
      <c r="AY467" s="15">
        <f t="shared" si="815"/>
        <v>44466</v>
      </c>
      <c r="AZ467" s="16">
        <f t="shared" si="816"/>
        <v>0.59162303664921467</v>
      </c>
      <c r="BA467" s="16">
        <f t="shared" si="817"/>
        <v>0.1135517843323413</v>
      </c>
      <c r="BB467" s="16">
        <f t="shared" si="818"/>
        <v>5.2101606340034525</v>
      </c>
      <c r="BD467" s="15">
        <f t="shared" si="819"/>
        <v>44466</v>
      </c>
      <c r="BE467" s="16">
        <f t="shared" si="820"/>
        <v>0.47361111111111115</v>
      </c>
      <c r="BF467" s="16">
        <f t="shared" si="821"/>
        <v>0.1135517843323413</v>
      </c>
      <c r="BG467" s="16">
        <f t="shared" si="822"/>
        <v>4.1708821565053951</v>
      </c>
      <c r="BI467" s="15">
        <f t="shared" si="823"/>
        <v>44466</v>
      </c>
      <c r="BJ467" s="16">
        <f t="shared" si="824"/>
        <v>0.66116504854368929</v>
      </c>
      <c r="BK467" s="16">
        <f t="shared" si="825"/>
        <v>0.1135517843323413</v>
      </c>
      <c r="BL467" s="16">
        <f t="shared" si="826"/>
        <v>5.822586165696908</v>
      </c>
    </row>
    <row r="468" spans="1:64" x14ac:dyDescent="0.25">
      <c r="A468" s="10">
        <v>44458</v>
      </c>
      <c r="B468" s="11">
        <v>-61</v>
      </c>
      <c r="C468" s="11">
        <v>-38</v>
      </c>
      <c r="D468" s="11">
        <v>5</v>
      </c>
      <c r="E468" s="11">
        <v>-60</v>
      </c>
      <c r="F468" s="11">
        <v>-48</v>
      </c>
      <c r="G468" s="11">
        <v>19</v>
      </c>
      <c r="H468" s="39">
        <v>3.1432018507238202E-2</v>
      </c>
      <c r="J468" s="15">
        <f t="shared" si="771"/>
        <v>44458</v>
      </c>
      <c r="K468" s="16">
        <f t="shared" si="772"/>
        <v>0.15</v>
      </c>
      <c r="L468" s="16">
        <f t="shared" si="773"/>
        <v>0.20942408376963351</v>
      </c>
      <c r="M468" s="16">
        <f t="shared" si="774"/>
        <v>0.44660194174757284</v>
      </c>
      <c r="N468" s="16">
        <f t="shared" si="775"/>
        <v>0.31944444444444442</v>
      </c>
      <c r="O468" s="16">
        <f t="shared" si="776"/>
        <v>0.11940298507462686</v>
      </c>
      <c r="P468" s="16">
        <f t="shared" si="777"/>
        <v>0.7407407407407407</v>
      </c>
      <c r="Q468" s="16">
        <f t="shared" si="778"/>
        <v>4.2822338106967985E-2</v>
      </c>
      <c r="R468" s="19">
        <v>457</v>
      </c>
      <c r="S468" s="15">
        <f t="shared" si="779"/>
        <v>44458</v>
      </c>
      <c r="T468" s="16">
        <f t="shared" si="780"/>
        <v>0.58687500000000004</v>
      </c>
      <c r="U468" s="16">
        <f t="shared" si="781"/>
        <v>0.56701570680628266</v>
      </c>
      <c r="V468" s="16">
        <f t="shared" si="782"/>
        <v>0.62233009708737863</v>
      </c>
      <c r="W468" s="16">
        <f t="shared" si="783"/>
        <v>0.47500000000000009</v>
      </c>
      <c r="X468" s="16">
        <f t="shared" si="784"/>
        <v>0.5119402985074627</v>
      </c>
      <c r="Y468" s="16">
        <f t="shared" si="785"/>
        <v>0.437037037037037</v>
      </c>
      <c r="Z468" s="16">
        <f t="shared" si="786"/>
        <v>6.1959204945867243E-2</v>
      </c>
      <c r="AB468" s="15">
        <f t="shared" si="787"/>
        <v>44458</v>
      </c>
      <c r="AC468" s="16">
        <f t="shared" si="788"/>
        <v>9.471958210450623</v>
      </c>
      <c r="AD468" s="16">
        <f t="shared" si="789"/>
        <v>9.1514361312685519</v>
      </c>
      <c r="AE468" s="16">
        <f t="shared" si="790"/>
        <v>10.044191135620581</v>
      </c>
      <c r="AF468" s="16">
        <f t="shared" si="791"/>
        <v>7.6663346538258512</v>
      </c>
      <c r="AG468" s="16">
        <f t="shared" si="792"/>
        <v>8.2625382129214966</v>
      </c>
      <c r="AH468" s="16">
        <f t="shared" si="793"/>
        <v>7.0536256464050693</v>
      </c>
      <c r="AJ468" s="15">
        <f t="shared" si="803"/>
        <v>44467</v>
      </c>
      <c r="AK468" s="16">
        <f t="shared" ref="AK468" si="833">Y477</f>
        <v>0.44444444444444436</v>
      </c>
      <c r="AL468" s="16">
        <f t="shared" si="805"/>
        <v>0.11079128671252481</v>
      </c>
      <c r="AM468" s="16">
        <f t="shared" si="806"/>
        <v>4.0115469152160363</v>
      </c>
      <c r="AO468" s="15">
        <f t="shared" si="807"/>
        <v>44467</v>
      </c>
      <c r="AP468" s="16">
        <f t="shared" si="808"/>
        <v>0.50149253731343291</v>
      </c>
      <c r="AQ468" s="16">
        <f t="shared" si="809"/>
        <v>0.11079128671252481</v>
      </c>
      <c r="AR468" s="16">
        <f t="shared" si="810"/>
        <v>4.526461892393022</v>
      </c>
      <c r="AT468" s="15">
        <f t="shared" si="811"/>
        <v>44467</v>
      </c>
      <c r="AU468" s="16">
        <f t="shared" si="812"/>
        <v>0.59000000000000008</v>
      </c>
      <c r="AV468" s="16">
        <f t="shared" si="813"/>
        <v>0.11079128671252481</v>
      </c>
      <c r="AW468" s="16">
        <f t="shared" si="814"/>
        <v>5.3253285299492905</v>
      </c>
      <c r="AY468" s="15">
        <f t="shared" si="815"/>
        <v>44467</v>
      </c>
      <c r="AZ468" s="16">
        <f t="shared" si="816"/>
        <v>0.59528795811518331</v>
      </c>
      <c r="BA468" s="16">
        <f t="shared" si="817"/>
        <v>0.11079128671252481</v>
      </c>
      <c r="BB468" s="16">
        <f t="shared" si="818"/>
        <v>5.3730575370949891</v>
      </c>
      <c r="BD468" s="15">
        <f t="shared" si="819"/>
        <v>44467</v>
      </c>
      <c r="BE468" s="16">
        <f t="shared" si="820"/>
        <v>0.46388888888888885</v>
      </c>
      <c r="BF468" s="16">
        <f t="shared" si="821"/>
        <v>0.11079128671252481</v>
      </c>
      <c r="BG468" s="16">
        <f t="shared" si="822"/>
        <v>4.1870520927567387</v>
      </c>
      <c r="BI468" s="15">
        <f t="shared" si="823"/>
        <v>44467</v>
      </c>
      <c r="BJ468" s="16">
        <f t="shared" si="824"/>
        <v>0.65533980582524265</v>
      </c>
      <c r="BK468" s="16">
        <f t="shared" si="825"/>
        <v>0.11079128671252481</v>
      </c>
      <c r="BL468" s="16">
        <f t="shared" si="826"/>
        <v>5.9150843470721908</v>
      </c>
    </row>
    <row r="469" spans="1:64" x14ac:dyDescent="0.25">
      <c r="A469" s="10">
        <v>44459</v>
      </c>
      <c r="B469" s="11">
        <v>36</v>
      </c>
      <c r="C469" s="11">
        <v>59</v>
      </c>
      <c r="D469" s="11">
        <v>36</v>
      </c>
      <c r="E469" s="11">
        <v>-47</v>
      </c>
      <c r="F469" s="11">
        <v>-18</v>
      </c>
      <c r="G469" s="11">
        <v>9</v>
      </c>
      <c r="H469" s="39">
        <v>0.28498957477574999</v>
      </c>
      <c r="J469" s="15">
        <f t="shared" si="771"/>
        <v>44459</v>
      </c>
      <c r="K469" s="16">
        <f t="shared" si="772"/>
        <v>0.75624999999999998</v>
      </c>
      <c r="L469" s="16">
        <f t="shared" si="773"/>
        <v>0.7172774869109948</v>
      </c>
      <c r="M469" s="16">
        <f t="shared" si="774"/>
        <v>0.74757281553398058</v>
      </c>
      <c r="N469" s="16">
        <f t="shared" si="775"/>
        <v>0.5</v>
      </c>
      <c r="O469" s="16">
        <f t="shared" si="776"/>
        <v>0.56716417910447758</v>
      </c>
      <c r="P469" s="16">
        <f t="shared" si="777"/>
        <v>0.37037037037037035</v>
      </c>
      <c r="Q469" s="16">
        <f t="shared" si="778"/>
        <v>0.38826395845999728</v>
      </c>
      <c r="R469" s="19">
        <v>458</v>
      </c>
      <c r="S469" s="15">
        <f t="shared" si="779"/>
        <v>44459</v>
      </c>
      <c r="T469" s="16">
        <f t="shared" si="780"/>
        <v>0.59437499999999999</v>
      </c>
      <c r="U469" s="16">
        <f t="shared" si="781"/>
        <v>0.57486910994764406</v>
      </c>
      <c r="V469" s="16">
        <f t="shared" si="782"/>
        <v>0.62718446601941746</v>
      </c>
      <c r="W469" s="16">
        <f t="shared" si="783"/>
        <v>0.48055555555555551</v>
      </c>
      <c r="X469" s="16">
        <f t="shared" si="784"/>
        <v>0.5044776119402985</v>
      </c>
      <c r="Y469" s="16">
        <f t="shared" si="785"/>
        <v>0.43333333333333329</v>
      </c>
      <c r="Z469" s="16">
        <f t="shared" si="786"/>
        <v>9.5538873051528167E-2</v>
      </c>
      <c r="AB469" s="15">
        <f t="shared" si="787"/>
        <v>44459</v>
      </c>
      <c r="AC469" s="16">
        <f t="shared" si="788"/>
        <v>6.2212896281435972</v>
      </c>
      <c r="AD469" s="16">
        <f t="shared" si="789"/>
        <v>6.017122576248024</v>
      </c>
      <c r="AE469" s="16">
        <f t="shared" si="790"/>
        <v>6.5647044599442816</v>
      </c>
      <c r="AF469" s="16">
        <f t="shared" si="791"/>
        <v>5.0299479176017865</v>
      </c>
      <c r="AG469" s="16">
        <f t="shared" si="792"/>
        <v>5.280338733619061</v>
      </c>
      <c r="AH469" s="16">
        <f t="shared" si="793"/>
        <v>4.5356755788779113</v>
      </c>
      <c r="AJ469" s="15">
        <f t="shared" si="803"/>
        <v>44468</v>
      </c>
      <c r="AK469" s="16">
        <f t="shared" ref="AK469" si="834">Y478</f>
        <v>0.40740740740740733</v>
      </c>
      <c r="AL469" s="16">
        <f t="shared" si="805"/>
        <v>0.10978266814696405</v>
      </c>
      <c r="AM469" s="16">
        <f t="shared" si="806"/>
        <v>3.7110357607816424</v>
      </c>
      <c r="AO469" s="15">
        <f t="shared" si="807"/>
        <v>44468</v>
      </c>
      <c r="AP469" s="16">
        <f t="shared" si="808"/>
        <v>0.54626865671641789</v>
      </c>
      <c r="AQ469" s="16">
        <f t="shared" si="809"/>
        <v>0.10978266814696405</v>
      </c>
      <c r="AR469" s="16">
        <f t="shared" si="810"/>
        <v>4.9759098219870008</v>
      </c>
      <c r="AT469" s="15">
        <f t="shared" si="811"/>
        <v>44468</v>
      </c>
      <c r="AU469" s="16">
        <f t="shared" si="812"/>
        <v>0.64812500000000006</v>
      </c>
      <c r="AV469" s="16">
        <f t="shared" si="813"/>
        <v>0.10978266814696405</v>
      </c>
      <c r="AW469" s="16">
        <f t="shared" si="814"/>
        <v>5.9037096742116608</v>
      </c>
      <c r="AY469" s="15">
        <f t="shared" si="815"/>
        <v>44468</v>
      </c>
      <c r="AZ469" s="16">
        <f t="shared" si="816"/>
        <v>0.64188481675392672</v>
      </c>
      <c r="BA469" s="16">
        <f t="shared" si="817"/>
        <v>0.10978266814696405</v>
      </c>
      <c r="BB469" s="16">
        <f t="shared" si="818"/>
        <v>5.8468684318607309</v>
      </c>
      <c r="BD469" s="15">
        <f t="shared" si="819"/>
        <v>44468</v>
      </c>
      <c r="BE469" s="16">
        <f t="shared" si="820"/>
        <v>0.48055555555555551</v>
      </c>
      <c r="BF469" s="16">
        <f t="shared" si="821"/>
        <v>0.10978266814696405</v>
      </c>
      <c r="BG469" s="16">
        <f t="shared" si="822"/>
        <v>4.3773353632856198</v>
      </c>
      <c r="BI469" s="15">
        <f t="shared" si="823"/>
        <v>44468</v>
      </c>
      <c r="BJ469" s="16">
        <f t="shared" si="824"/>
        <v>0.68155339805825244</v>
      </c>
      <c r="BK469" s="16">
        <f t="shared" si="825"/>
        <v>0.10978266814696405</v>
      </c>
      <c r="BL469" s="16">
        <f t="shared" si="826"/>
        <v>6.2082058084603062</v>
      </c>
    </row>
    <row r="470" spans="1:64" x14ac:dyDescent="0.25">
      <c r="A470" s="10">
        <v>44460</v>
      </c>
      <c r="B470" s="11">
        <v>22</v>
      </c>
      <c r="C470" s="11">
        <v>42</v>
      </c>
      <c r="D470" s="11">
        <v>28</v>
      </c>
      <c r="E470" s="11">
        <v>-49</v>
      </c>
      <c r="F470" s="11">
        <v>-18</v>
      </c>
      <c r="G470" s="11">
        <v>10</v>
      </c>
      <c r="H470" s="39">
        <v>2.3334604524821299E-2</v>
      </c>
      <c r="J470" s="15">
        <f t="shared" si="771"/>
        <v>44460</v>
      </c>
      <c r="K470" s="16">
        <f t="shared" si="772"/>
        <v>0.66874999999999996</v>
      </c>
      <c r="L470" s="16">
        <f t="shared" si="773"/>
        <v>0.62827225130890052</v>
      </c>
      <c r="M470" s="16">
        <f t="shared" si="774"/>
        <v>0.66990291262135926</v>
      </c>
      <c r="N470" s="16">
        <f t="shared" si="775"/>
        <v>0.47222222222222221</v>
      </c>
      <c r="O470" s="16">
        <f t="shared" si="776"/>
        <v>0.56716417910447758</v>
      </c>
      <c r="P470" s="16">
        <f t="shared" si="777"/>
        <v>0.40740740740740738</v>
      </c>
      <c r="Q470" s="16">
        <f t="shared" si="778"/>
        <v>3.1790587178617748E-2</v>
      </c>
      <c r="R470" s="19">
        <v>459</v>
      </c>
      <c r="S470" s="15">
        <f t="shared" si="779"/>
        <v>44460</v>
      </c>
      <c r="T470" s="16">
        <f t="shared" si="780"/>
        <v>0.59562499999999996</v>
      </c>
      <c r="U470" s="16">
        <f t="shared" si="781"/>
        <v>0.5759162303664922</v>
      </c>
      <c r="V470" s="16">
        <f t="shared" si="782"/>
        <v>0.62427184466019425</v>
      </c>
      <c r="W470" s="16">
        <f t="shared" si="783"/>
        <v>0.47499999999999998</v>
      </c>
      <c r="X470" s="16">
        <f t="shared" si="784"/>
        <v>0.4925373134328358</v>
      </c>
      <c r="Y470" s="16">
        <f t="shared" si="785"/>
        <v>0.44444444444444436</v>
      </c>
      <c r="Z470" s="16">
        <f t="shared" si="786"/>
        <v>9.4584656223123759E-2</v>
      </c>
      <c r="AB470" s="15">
        <f t="shared" si="787"/>
        <v>44460</v>
      </c>
      <c r="AC470" s="16">
        <f t="shared" si="788"/>
        <v>6.2972687514445225</v>
      </c>
      <c r="AD470" s="16">
        <f t="shared" si="789"/>
        <v>6.088897008917753</v>
      </c>
      <c r="AE470" s="16">
        <f t="shared" si="790"/>
        <v>6.6001386439207064</v>
      </c>
      <c r="AF470" s="16">
        <f t="shared" si="791"/>
        <v>5.0219561921278464</v>
      </c>
      <c r="AG470" s="16">
        <f t="shared" si="792"/>
        <v>5.2073701285221974</v>
      </c>
      <c r="AH470" s="16">
        <f t="shared" si="793"/>
        <v>4.6989063785991538</v>
      </c>
      <c r="AJ470" s="15">
        <f t="shared" si="803"/>
        <v>44469</v>
      </c>
      <c r="AK470" s="16">
        <f t="shared" ref="AK470" si="835">Y479</f>
        <v>0.40740740740740744</v>
      </c>
      <c r="AL470" s="16">
        <f t="shared" si="805"/>
        <v>7.576426875934196E-2</v>
      </c>
      <c r="AM470" s="16">
        <f t="shared" si="806"/>
        <v>5.377302705863876</v>
      </c>
      <c r="AO470" s="15">
        <f t="shared" si="807"/>
        <v>44469</v>
      </c>
      <c r="AP470" s="16">
        <f t="shared" si="808"/>
        <v>0.55074626865671639</v>
      </c>
      <c r="AQ470" s="16">
        <f t="shared" si="809"/>
        <v>7.576426875934196E-2</v>
      </c>
      <c r="AR470" s="16">
        <f t="shared" si="810"/>
        <v>7.269208528971749</v>
      </c>
      <c r="AT470" s="15">
        <f t="shared" si="811"/>
        <v>44469</v>
      </c>
      <c r="AU470" s="16">
        <f t="shared" si="812"/>
        <v>0.64562500000000012</v>
      </c>
      <c r="AV470" s="16">
        <f t="shared" si="813"/>
        <v>7.576426875934196E-2</v>
      </c>
      <c r="AW470" s="16">
        <f t="shared" si="814"/>
        <v>8.5214971459800779</v>
      </c>
      <c r="AY470" s="15">
        <f t="shared" si="815"/>
        <v>44469</v>
      </c>
      <c r="AZ470" s="16">
        <f t="shared" si="816"/>
        <v>0.64397905759162311</v>
      </c>
      <c r="BA470" s="16">
        <f t="shared" si="817"/>
        <v>7.576426875934196E-2</v>
      </c>
      <c r="BB470" s="16">
        <f t="shared" si="818"/>
        <v>8.4997726254992543</v>
      </c>
      <c r="BD470" s="15">
        <f t="shared" si="819"/>
        <v>44469</v>
      </c>
      <c r="BE470" s="16">
        <f t="shared" si="820"/>
        <v>0.48611111111111105</v>
      </c>
      <c r="BF470" s="16">
        <f t="shared" si="821"/>
        <v>7.576426875934196E-2</v>
      </c>
      <c r="BG470" s="16">
        <f t="shared" si="822"/>
        <v>6.4160998194966687</v>
      </c>
      <c r="BI470" s="15">
        <f t="shared" si="823"/>
        <v>44469</v>
      </c>
      <c r="BJ470" s="16">
        <f t="shared" si="824"/>
        <v>0.67961165048543681</v>
      </c>
      <c r="BK470" s="16">
        <f t="shared" si="825"/>
        <v>7.576426875934196E-2</v>
      </c>
      <c r="BL470" s="16">
        <f t="shared" si="826"/>
        <v>8.9700813010438871</v>
      </c>
    </row>
    <row r="471" spans="1:64" x14ac:dyDescent="0.25">
      <c r="A471" s="10">
        <v>44461</v>
      </c>
      <c r="B471" s="11">
        <v>21</v>
      </c>
      <c r="C471" s="11">
        <v>53</v>
      </c>
      <c r="D471" s="11">
        <v>19</v>
      </c>
      <c r="E471" s="11">
        <v>-52</v>
      </c>
      <c r="F471" s="11">
        <v>-18</v>
      </c>
      <c r="G471" s="11">
        <v>11</v>
      </c>
      <c r="H471" s="39">
        <v>8.7027941294669994E-2</v>
      </c>
      <c r="J471" s="15">
        <f t="shared" si="771"/>
        <v>44461</v>
      </c>
      <c r="K471" s="16">
        <f t="shared" si="772"/>
        <v>0.66249999999999998</v>
      </c>
      <c r="L471" s="16">
        <f t="shared" si="773"/>
        <v>0.68586387434554974</v>
      </c>
      <c r="M471" s="16">
        <f t="shared" si="774"/>
        <v>0.58252427184466016</v>
      </c>
      <c r="N471" s="16">
        <f t="shared" si="775"/>
        <v>0.43055555555555558</v>
      </c>
      <c r="O471" s="16">
        <f t="shared" si="776"/>
        <v>0.56716417910447758</v>
      </c>
      <c r="P471" s="16">
        <f t="shared" si="777"/>
        <v>0.44444444444444442</v>
      </c>
      <c r="Q471" s="16">
        <f t="shared" si="778"/>
        <v>0.11856508439047658</v>
      </c>
      <c r="R471" s="19">
        <v>460</v>
      </c>
      <c r="S471" s="15">
        <f t="shared" si="779"/>
        <v>44461</v>
      </c>
      <c r="T471" s="16">
        <f t="shared" si="780"/>
        <v>0.64312499999999995</v>
      </c>
      <c r="U471" s="16">
        <f t="shared" si="781"/>
        <v>0.61780104712041883</v>
      </c>
      <c r="V471" s="16">
        <f t="shared" si="782"/>
        <v>0.6310679611650486</v>
      </c>
      <c r="W471" s="16">
        <f t="shared" si="783"/>
        <v>0.48472222222222222</v>
      </c>
      <c r="X471" s="16">
        <f t="shared" si="784"/>
        <v>0.53432835820895519</v>
      </c>
      <c r="Y471" s="16">
        <f t="shared" si="785"/>
        <v>0.4148148148148148</v>
      </c>
      <c r="Z471" s="16">
        <f t="shared" si="786"/>
        <v>9.887574276409708E-2</v>
      </c>
      <c r="AB471" s="15">
        <f t="shared" si="787"/>
        <v>44461</v>
      </c>
      <c r="AC471" s="16">
        <f t="shared" si="788"/>
        <v>6.5043759168960298</v>
      </c>
      <c r="AD471" s="16">
        <f t="shared" si="789"/>
        <v>6.2482569521060478</v>
      </c>
      <c r="AE471" s="16">
        <f t="shared" si="790"/>
        <v>6.3824345944048542</v>
      </c>
      <c r="AF471" s="16">
        <f t="shared" si="791"/>
        <v>4.9023371018177615</v>
      </c>
      <c r="AG471" s="16">
        <f t="shared" si="792"/>
        <v>5.4040388802315622</v>
      </c>
      <c r="AH471" s="16">
        <f t="shared" si="793"/>
        <v>4.195314272424751</v>
      </c>
      <c r="AJ471" s="15">
        <f t="shared" si="803"/>
        <v>44470</v>
      </c>
      <c r="AK471" s="16">
        <f t="shared" ref="AK471" si="836">Y480</f>
        <v>0.40740740740740733</v>
      </c>
      <c r="AL471" s="16">
        <f t="shared" si="805"/>
        <v>8.0056158522404011E-2</v>
      </c>
      <c r="AM471" s="16">
        <f t="shared" si="806"/>
        <v>5.0890201944100637</v>
      </c>
      <c r="AO471" s="15">
        <f t="shared" si="807"/>
        <v>44470</v>
      </c>
      <c r="AP471" s="16">
        <f t="shared" si="808"/>
        <v>0.56417910447761199</v>
      </c>
      <c r="AQ471" s="16">
        <f t="shared" si="809"/>
        <v>8.0056158522404011E-2</v>
      </c>
      <c r="AR471" s="16">
        <f t="shared" si="810"/>
        <v>7.0472917373336665</v>
      </c>
      <c r="AT471" s="15">
        <f t="shared" si="811"/>
        <v>44470</v>
      </c>
      <c r="AU471" s="16">
        <f t="shared" si="812"/>
        <v>0.65062500000000001</v>
      </c>
      <c r="AV471" s="16">
        <f t="shared" si="813"/>
        <v>8.0056158522404011E-2</v>
      </c>
      <c r="AW471" s="16">
        <f t="shared" si="814"/>
        <v>8.1271074206979375</v>
      </c>
      <c r="AY471" s="15">
        <f t="shared" si="815"/>
        <v>44470</v>
      </c>
      <c r="AZ471" s="16">
        <f t="shared" si="816"/>
        <v>0.64973821989528802</v>
      </c>
      <c r="BA471" s="16">
        <f t="shared" si="817"/>
        <v>8.0056158522404011E-2</v>
      </c>
      <c r="BB471" s="16">
        <f t="shared" si="818"/>
        <v>8.1160304452212308</v>
      </c>
      <c r="BD471" s="15">
        <f t="shared" si="819"/>
        <v>44470</v>
      </c>
      <c r="BE471" s="16">
        <f t="shared" si="820"/>
        <v>0.48888888888888893</v>
      </c>
      <c r="BF471" s="16">
        <f t="shared" si="821"/>
        <v>8.0056158522404011E-2</v>
      </c>
      <c r="BG471" s="16">
        <f t="shared" si="822"/>
        <v>6.1068242332920777</v>
      </c>
      <c r="BI471" s="15">
        <f t="shared" si="823"/>
        <v>44470</v>
      </c>
      <c r="BJ471" s="16">
        <f t="shared" si="824"/>
        <v>0.68446601941747576</v>
      </c>
      <c r="BK471" s="16">
        <f t="shared" si="825"/>
        <v>8.0056158522404011E-2</v>
      </c>
      <c r="BL471" s="16">
        <f t="shared" si="826"/>
        <v>8.5498234245891958</v>
      </c>
    </row>
    <row r="472" spans="1:64" x14ac:dyDescent="0.25">
      <c r="A472" s="10">
        <v>44462</v>
      </c>
      <c r="B472" s="11">
        <v>24</v>
      </c>
      <c r="C472" s="11">
        <v>49</v>
      </c>
      <c r="D472" s="11">
        <v>30</v>
      </c>
      <c r="E472" s="11">
        <v>-49</v>
      </c>
      <c r="F472" s="11">
        <v>-17</v>
      </c>
      <c r="G472" s="11">
        <v>10</v>
      </c>
      <c r="H472" s="39">
        <v>1.9249314850264699E-2</v>
      </c>
      <c r="J472" s="15">
        <f t="shared" si="771"/>
        <v>44462</v>
      </c>
      <c r="K472" s="16">
        <f t="shared" si="772"/>
        <v>0.68125000000000002</v>
      </c>
      <c r="L472" s="16">
        <f t="shared" si="773"/>
        <v>0.66492146596858637</v>
      </c>
      <c r="M472" s="16">
        <f t="shared" si="774"/>
        <v>0.68932038834951459</v>
      </c>
      <c r="N472" s="16">
        <f t="shared" si="775"/>
        <v>0.47222222222222221</v>
      </c>
      <c r="O472" s="16">
        <f t="shared" si="776"/>
        <v>0.58208955223880599</v>
      </c>
      <c r="P472" s="16">
        <f t="shared" si="777"/>
        <v>0.40740740740740738</v>
      </c>
      <c r="Q472" s="16">
        <f t="shared" si="778"/>
        <v>2.6224872216071449E-2</v>
      </c>
      <c r="R472" s="19">
        <v>461</v>
      </c>
      <c r="S472" s="15">
        <f t="shared" si="779"/>
        <v>44462</v>
      </c>
      <c r="T472" s="16">
        <f t="shared" si="780"/>
        <v>0.63812500000000005</v>
      </c>
      <c r="U472" s="16">
        <f t="shared" si="781"/>
        <v>0.61570680628272256</v>
      </c>
      <c r="V472" s="16">
        <f t="shared" si="782"/>
        <v>0.63689320388349513</v>
      </c>
      <c r="W472" s="16">
        <f t="shared" si="783"/>
        <v>0.47499999999999998</v>
      </c>
      <c r="X472" s="16">
        <f t="shared" si="784"/>
        <v>0.53432835820895519</v>
      </c>
      <c r="Y472" s="16">
        <f t="shared" si="785"/>
        <v>0.42222222222222222</v>
      </c>
      <c r="Z472" s="16">
        <f t="shared" si="786"/>
        <v>8.5226093517798862E-2</v>
      </c>
      <c r="AB472" s="15">
        <f t="shared" si="787"/>
        <v>44462</v>
      </c>
      <c r="AC472" s="16">
        <f t="shared" si="788"/>
        <v>7.4874369299436703</v>
      </c>
      <c r="AD472" s="16">
        <f t="shared" si="789"/>
        <v>7.2243931508386758</v>
      </c>
      <c r="AE472" s="16">
        <f t="shared" si="790"/>
        <v>7.4729836555336719</v>
      </c>
      <c r="AF472" s="16">
        <f t="shared" si="791"/>
        <v>5.5734104473625745</v>
      </c>
      <c r="AG472" s="16">
        <f t="shared" si="792"/>
        <v>6.2695394820292272</v>
      </c>
      <c r="AH472" s="16">
        <f t="shared" si="793"/>
        <v>4.9541426198778442</v>
      </c>
      <c r="AJ472" s="15">
        <f t="shared" si="803"/>
        <v>44471</v>
      </c>
      <c r="AK472" s="16">
        <f t="shared" ref="AK472" si="837">Y481</f>
        <v>0.38888888888888884</v>
      </c>
      <c r="AL472" s="16">
        <f t="shared" si="805"/>
        <v>7.9796157919732227E-2</v>
      </c>
      <c r="AM472" s="16">
        <f t="shared" si="806"/>
        <v>4.873528989704945</v>
      </c>
      <c r="AO472" s="15">
        <f t="shared" si="807"/>
        <v>44471</v>
      </c>
      <c r="AP472" s="16">
        <f t="shared" si="808"/>
        <v>0.58358208955223878</v>
      </c>
      <c r="AQ472" s="16">
        <f t="shared" si="809"/>
        <v>7.9796157919732227E-2</v>
      </c>
      <c r="AR472" s="16">
        <f t="shared" si="810"/>
        <v>7.31341088049966</v>
      </c>
      <c r="AT472" s="15">
        <f t="shared" si="811"/>
        <v>44471</v>
      </c>
      <c r="AU472" s="16">
        <f t="shared" si="812"/>
        <v>0.65749999999999997</v>
      </c>
      <c r="AV472" s="16">
        <f t="shared" si="813"/>
        <v>7.9796157919732227E-2</v>
      </c>
      <c r="AW472" s="16">
        <f t="shared" si="814"/>
        <v>8.2397450847368603</v>
      </c>
      <c r="AY472" s="15">
        <f t="shared" si="815"/>
        <v>44471</v>
      </c>
      <c r="AZ472" s="16">
        <f t="shared" si="816"/>
        <v>0.65287958115183253</v>
      </c>
      <c r="BA472" s="16">
        <f t="shared" si="817"/>
        <v>7.9796157919732227E-2</v>
      </c>
      <c r="BB472" s="16">
        <f t="shared" si="818"/>
        <v>8.1818423113625443</v>
      </c>
      <c r="BD472" s="15">
        <f t="shared" si="819"/>
        <v>44471</v>
      </c>
      <c r="BE472" s="16">
        <f t="shared" si="820"/>
        <v>0.50000000000000011</v>
      </c>
      <c r="BF472" s="16">
        <f t="shared" si="821"/>
        <v>7.9796157919732227E-2</v>
      </c>
      <c r="BG472" s="16">
        <f t="shared" si="822"/>
        <v>6.2659658439063595</v>
      </c>
      <c r="BI472" s="15">
        <f t="shared" si="823"/>
        <v>44471</v>
      </c>
      <c r="BJ472" s="16">
        <f t="shared" si="824"/>
        <v>0.70291262135922339</v>
      </c>
      <c r="BK472" s="16">
        <f t="shared" si="825"/>
        <v>7.9796157919732227E-2</v>
      </c>
      <c r="BL472" s="16">
        <f t="shared" si="826"/>
        <v>8.8088529533751529</v>
      </c>
    </row>
    <row r="473" spans="1:64" x14ac:dyDescent="0.25">
      <c r="A473" s="10">
        <v>44463</v>
      </c>
      <c r="B473" s="11">
        <v>21</v>
      </c>
      <c r="C473" s="11">
        <v>45</v>
      </c>
      <c r="D473" s="11">
        <v>28</v>
      </c>
      <c r="E473" s="11">
        <v>-50</v>
      </c>
      <c r="F473" s="11">
        <v>-14</v>
      </c>
      <c r="G473" s="11">
        <v>10</v>
      </c>
      <c r="H473" s="39">
        <v>2.1277965448940499E-2</v>
      </c>
      <c r="J473" s="15">
        <f t="shared" si="771"/>
        <v>44463</v>
      </c>
      <c r="K473" s="16">
        <f t="shared" si="772"/>
        <v>0.66249999999999998</v>
      </c>
      <c r="L473" s="16">
        <f t="shared" si="773"/>
        <v>0.64397905759162299</v>
      </c>
      <c r="M473" s="16">
        <f t="shared" si="774"/>
        <v>0.66990291262135926</v>
      </c>
      <c r="N473" s="16">
        <f t="shared" si="775"/>
        <v>0.45833333333333331</v>
      </c>
      <c r="O473" s="16">
        <f t="shared" si="776"/>
        <v>0.62686567164179108</v>
      </c>
      <c r="P473" s="16">
        <f t="shared" si="777"/>
        <v>0.40740740740740738</v>
      </c>
      <c r="Q473" s="16">
        <f t="shared" si="778"/>
        <v>2.89886642333545E-2</v>
      </c>
      <c r="R473" s="19">
        <v>462</v>
      </c>
      <c r="S473" s="15">
        <f t="shared" si="779"/>
        <v>44463</v>
      </c>
      <c r="T473" s="16">
        <f t="shared" si="780"/>
        <v>0.63500000000000001</v>
      </c>
      <c r="U473" s="16">
        <f t="shared" si="781"/>
        <v>0.61465968586387432</v>
      </c>
      <c r="V473" s="16">
        <f t="shared" si="782"/>
        <v>0.64077669902912626</v>
      </c>
      <c r="W473" s="16">
        <f t="shared" si="783"/>
        <v>0.47083333333333333</v>
      </c>
      <c r="X473" s="16">
        <f t="shared" si="784"/>
        <v>0.54029850746268659</v>
      </c>
      <c r="Y473" s="16">
        <f t="shared" si="785"/>
        <v>0.42592592592592593</v>
      </c>
      <c r="Z473" s="16">
        <f t="shared" si="786"/>
        <v>8.6715681322884583E-2</v>
      </c>
      <c r="AB473" s="15">
        <f t="shared" si="787"/>
        <v>44463</v>
      </c>
      <c r="AC473" s="16">
        <f t="shared" si="788"/>
        <v>7.3227816504789569</v>
      </c>
      <c r="AD473" s="16">
        <f t="shared" si="789"/>
        <v>7.0882183762726596</v>
      </c>
      <c r="AE473" s="16">
        <f t="shared" si="790"/>
        <v>7.3893981948109655</v>
      </c>
      <c r="AF473" s="16">
        <f t="shared" si="791"/>
        <v>5.429621564987678</v>
      </c>
      <c r="AG473" s="16">
        <f t="shared" si="792"/>
        <v>6.2306897578408327</v>
      </c>
      <c r="AH473" s="16">
        <f t="shared" si="793"/>
        <v>4.9117520548561098</v>
      </c>
      <c r="AJ473" s="15">
        <f t="shared" si="803"/>
        <v>44472</v>
      </c>
      <c r="AK473" s="16">
        <f t="shared" ref="AK473" si="838">Y482</f>
        <v>0.40740740740740733</v>
      </c>
      <c r="AL473" s="16">
        <f t="shared" si="805"/>
        <v>7.9516050429428192E-2</v>
      </c>
      <c r="AM473" s="16">
        <f t="shared" si="806"/>
        <v>5.1235870645887793</v>
      </c>
      <c r="AO473" s="15">
        <f t="shared" si="807"/>
        <v>44472</v>
      </c>
      <c r="AP473" s="16">
        <f t="shared" si="808"/>
        <v>0.5477611940298508</v>
      </c>
      <c r="AQ473" s="16">
        <f t="shared" si="809"/>
        <v>7.9516050429428192E-2</v>
      </c>
      <c r="AR473" s="16">
        <f t="shared" si="810"/>
        <v>6.88868714016421</v>
      </c>
      <c r="AT473" s="15">
        <f t="shared" si="811"/>
        <v>44472</v>
      </c>
      <c r="AU473" s="16">
        <f t="shared" si="812"/>
        <v>0.61499999999999999</v>
      </c>
      <c r="AV473" s="16">
        <f t="shared" si="813"/>
        <v>7.9516050429428192E-2</v>
      </c>
      <c r="AW473" s="16">
        <f t="shared" si="814"/>
        <v>7.7342875643178814</v>
      </c>
      <c r="AY473" s="15">
        <f t="shared" si="815"/>
        <v>44472</v>
      </c>
      <c r="AZ473" s="16">
        <f t="shared" si="816"/>
        <v>0.61884816753926708</v>
      </c>
      <c r="BA473" s="16">
        <f t="shared" si="817"/>
        <v>7.9516050429428192E-2</v>
      </c>
      <c r="BB473" s="16">
        <f t="shared" si="818"/>
        <v>7.7826824169103448</v>
      </c>
      <c r="BD473" s="15">
        <f t="shared" si="819"/>
        <v>44472</v>
      </c>
      <c r="BE473" s="16">
        <f t="shared" si="820"/>
        <v>0.49444444444444458</v>
      </c>
      <c r="BF473" s="16">
        <f t="shared" si="821"/>
        <v>7.9516050429428192E-2</v>
      </c>
      <c r="BG473" s="16">
        <f t="shared" si="822"/>
        <v>6.2181715738418397</v>
      </c>
      <c r="BI473" s="15">
        <f t="shared" si="823"/>
        <v>44472</v>
      </c>
      <c r="BJ473" s="16">
        <f t="shared" si="824"/>
        <v>0.68932038834951459</v>
      </c>
      <c r="BK473" s="16">
        <f t="shared" si="825"/>
        <v>7.9516050429428192E-2</v>
      </c>
      <c r="BL473" s="16">
        <f t="shared" si="826"/>
        <v>8.6689465161665424</v>
      </c>
    </row>
    <row r="474" spans="1:64" x14ac:dyDescent="0.25">
      <c r="A474" s="10">
        <v>44464</v>
      </c>
      <c r="B474" s="11">
        <v>20</v>
      </c>
      <c r="C474" s="11">
        <v>43</v>
      </c>
      <c r="D474" s="11">
        <v>36</v>
      </c>
      <c r="E474" s="11">
        <v>-45</v>
      </c>
      <c r="F474" s="11">
        <v>-13</v>
      </c>
      <c r="G474" s="11">
        <v>7</v>
      </c>
      <c r="H474" s="39">
        <v>0.230771863024295</v>
      </c>
      <c r="J474" s="15">
        <f t="shared" si="771"/>
        <v>44464</v>
      </c>
      <c r="K474" s="16">
        <f t="shared" si="772"/>
        <v>0.65625</v>
      </c>
      <c r="L474" s="16">
        <f t="shared" si="773"/>
        <v>0.63350785340314131</v>
      </c>
      <c r="M474" s="16">
        <f t="shared" si="774"/>
        <v>0.74757281553398058</v>
      </c>
      <c r="N474" s="16">
        <f t="shared" si="775"/>
        <v>0.52777777777777779</v>
      </c>
      <c r="O474" s="16">
        <f t="shared" si="776"/>
        <v>0.64179104477611937</v>
      </c>
      <c r="P474" s="16">
        <f t="shared" si="777"/>
        <v>0.29629629629629628</v>
      </c>
      <c r="Q474" s="16">
        <f t="shared" si="778"/>
        <v>0.3143988586582685</v>
      </c>
      <c r="R474" s="19">
        <v>463</v>
      </c>
      <c r="S474" s="15">
        <f t="shared" si="779"/>
        <v>44464</v>
      </c>
      <c r="T474" s="16">
        <f t="shared" si="780"/>
        <v>0.62937499999999991</v>
      </c>
      <c r="U474" s="16">
        <f t="shared" si="781"/>
        <v>0.61204188481675392</v>
      </c>
      <c r="V474" s="16">
        <f t="shared" si="782"/>
        <v>0.65728155339805827</v>
      </c>
      <c r="W474" s="16">
        <f t="shared" si="783"/>
        <v>0.47916666666666663</v>
      </c>
      <c r="X474" s="16">
        <f t="shared" si="784"/>
        <v>0.55074626865671639</v>
      </c>
      <c r="Y474" s="16">
        <f t="shared" si="785"/>
        <v>0.41851851851851851</v>
      </c>
      <c r="Z474" s="16">
        <f t="shared" si="786"/>
        <v>0.1152591583586194</v>
      </c>
      <c r="AB474" s="15">
        <f t="shared" si="787"/>
        <v>44464</v>
      </c>
      <c r="AC474" s="16">
        <f t="shared" si="788"/>
        <v>5.460520525768124</v>
      </c>
      <c r="AD474" s="16">
        <f t="shared" si="789"/>
        <v>5.310136682695842</v>
      </c>
      <c r="AE474" s="16">
        <f t="shared" si="790"/>
        <v>5.7026405776188369</v>
      </c>
      <c r="AF474" s="16">
        <f t="shared" si="791"/>
        <v>4.1572979838684834</v>
      </c>
      <c r="AG474" s="16">
        <f t="shared" si="792"/>
        <v>4.7783297787331973</v>
      </c>
      <c r="AH474" s="16">
        <f t="shared" si="793"/>
        <v>3.6311085772145977</v>
      </c>
      <c r="AJ474" s="15">
        <f t="shared" si="803"/>
        <v>44473</v>
      </c>
      <c r="AK474" s="16">
        <f t="shared" ref="AK474" si="839">Y483</f>
        <v>0.40740740740740733</v>
      </c>
      <c r="AL474" s="16">
        <f t="shared" si="805"/>
        <v>0.14809913683687662</v>
      </c>
      <c r="AM474" s="16">
        <f t="shared" si="806"/>
        <v>2.7509100735417862</v>
      </c>
      <c r="AO474" s="15">
        <f t="shared" si="807"/>
        <v>44473</v>
      </c>
      <c r="AP474" s="16">
        <f t="shared" si="808"/>
        <v>0.5432835820895523</v>
      </c>
      <c r="AQ474" s="16">
        <f t="shared" si="809"/>
        <v>0.14809913683687662</v>
      </c>
      <c r="AR474" s="16">
        <f t="shared" si="810"/>
        <v>3.6683777751382203</v>
      </c>
      <c r="AT474" s="15">
        <f t="shared" si="811"/>
        <v>44473</v>
      </c>
      <c r="AU474" s="16">
        <f t="shared" si="812"/>
        <v>0.62312500000000004</v>
      </c>
      <c r="AV474" s="16">
        <f t="shared" si="813"/>
        <v>0.14809913683687662</v>
      </c>
      <c r="AW474" s="16">
        <f t="shared" si="814"/>
        <v>4.2074856971404184</v>
      </c>
      <c r="AY474" s="15">
        <f t="shared" si="815"/>
        <v>44473</v>
      </c>
      <c r="AZ474" s="16">
        <f t="shared" si="816"/>
        <v>0.62094240837696335</v>
      </c>
      <c r="BA474" s="16">
        <f t="shared" si="817"/>
        <v>0.14809913683687662</v>
      </c>
      <c r="BB474" s="16">
        <f t="shared" si="818"/>
        <v>4.1927483281749218</v>
      </c>
      <c r="BD474" s="15">
        <f t="shared" si="819"/>
        <v>44473</v>
      </c>
      <c r="BE474" s="16">
        <f t="shared" si="820"/>
        <v>0.51111111111111118</v>
      </c>
      <c r="BF474" s="16">
        <f t="shared" si="821"/>
        <v>0.14809913683687662</v>
      </c>
      <c r="BG474" s="16">
        <f t="shared" si="822"/>
        <v>3.4511417286251511</v>
      </c>
      <c r="BI474" s="15">
        <f t="shared" si="823"/>
        <v>44473</v>
      </c>
      <c r="BJ474" s="16">
        <f t="shared" si="824"/>
        <v>0.68252427184466025</v>
      </c>
      <c r="BK474" s="16">
        <f t="shared" si="825"/>
        <v>0.14809913683687662</v>
      </c>
      <c r="BL474" s="16">
        <f t="shared" si="826"/>
        <v>4.6085634691877013</v>
      </c>
    </row>
    <row r="475" spans="1:64" x14ac:dyDescent="0.25">
      <c r="A475" s="10">
        <v>44465</v>
      </c>
      <c r="B475" s="11">
        <v>-58</v>
      </c>
      <c r="C475" s="11">
        <v>-25</v>
      </c>
      <c r="D475" s="11">
        <v>13</v>
      </c>
      <c r="E475" s="11">
        <v>-57</v>
      </c>
      <c r="F475" s="11">
        <v>-49</v>
      </c>
      <c r="G475" s="11">
        <v>19</v>
      </c>
      <c r="H475" s="39">
        <v>4.3056242576716197E-2</v>
      </c>
      <c r="J475" s="15">
        <f t="shared" si="771"/>
        <v>44465</v>
      </c>
      <c r="K475" s="16">
        <f t="shared" si="772"/>
        <v>0.16875000000000001</v>
      </c>
      <c r="L475" s="16">
        <f t="shared" si="773"/>
        <v>0.27748691099476441</v>
      </c>
      <c r="M475" s="16">
        <f t="shared" si="774"/>
        <v>0.52427184466019416</v>
      </c>
      <c r="N475" s="16">
        <f t="shared" si="775"/>
        <v>0.3611111111111111</v>
      </c>
      <c r="O475" s="16">
        <f t="shared" si="776"/>
        <v>0.1044776119402985</v>
      </c>
      <c r="P475" s="16">
        <f t="shared" si="777"/>
        <v>0.7407407407407407</v>
      </c>
      <c r="Q475" s="16">
        <f t="shared" si="778"/>
        <v>5.8658942848712883E-2</v>
      </c>
      <c r="R475" s="19">
        <v>464</v>
      </c>
      <c r="S475" s="15">
        <f t="shared" si="779"/>
        <v>44465</v>
      </c>
      <c r="T475" s="16">
        <f t="shared" si="780"/>
        <v>0.57624999999999993</v>
      </c>
      <c r="U475" s="16">
        <f t="shared" si="781"/>
        <v>0.57643979057591621</v>
      </c>
      <c r="V475" s="16">
        <f t="shared" si="782"/>
        <v>0.65242718446601944</v>
      </c>
      <c r="W475" s="16">
        <f t="shared" si="783"/>
        <v>0.47083333333333333</v>
      </c>
      <c r="X475" s="16">
        <f t="shared" si="784"/>
        <v>0.50746268656716409</v>
      </c>
      <c r="Y475" s="16">
        <f t="shared" si="785"/>
        <v>0.45185185185185189</v>
      </c>
      <c r="Z475" s="16">
        <f t="shared" si="786"/>
        <v>0.10752618934972895</v>
      </c>
      <c r="AB475" s="15">
        <f t="shared" si="787"/>
        <v>44465</v>
      </c>
      <c r="AC475" s="16">
        <f t="shared" si="788"/>
        <v>5.3591595078827421</v>
      </c>
      <c r="AD475" s="16">
        <f t="shared" si="789"/>
        <v>5.3609245716040927</v>
      </c>
      <c r="AE475" s="16">
        <f t="shared" si="790"/>
        <v>6.0676118851752472</v>
      </c>
      <c r="AF475" s="16">
        <f t="shared" si="791"/>
        <v>4.3787781951608817</v>
      </c>
      <c r="AG475" s="16">
        <f t="shared" si="792"/>
        <v>4.7194333737303911</v>
      </c>
      <c r="AH475" s="16">
        <f t="shared" si="793"/>
        <v>4.2022492807050353</v>
      </c>
      <c r="AJ475" s="15">
        <f t="shared" si="803"/>
        <v>44474</v>
      </c>
      <c r="AK475" s="16">
        <f t="shared" ref="AK475" si="840">Y484</f>
        <v>0.4148148148148148</v>
      </c>
      <c r="AL475" s="16">
        <f t="shared" si="805"/>
        <v>0.1180054811312716</v>
      </c>
      <c r="AM475" s="16">
        <f t="shared" si="806"/>
        <v>3.5152165038280443</v>
      </c>
      <c r="AO475" s="15">
        <f t="shared" si="807"/>
        <v>44474</v>
      </c>
      <c r="AP475" s="16">
        <f t="shared" si="808"/>
        <v>0.54179104477611939</v>
      </c>
      <c r="AQ475" s="16">
        <f t="shared" si="809"/>
        <v>0.1180054811312716</v>
      </c>
      <c r="AR475" s="16">
        <f t="shared" si="810"/>
        <v>4.5912362678596299</v>
      </c>
      <c r="AT475" s="15">
        <f t="shared" si="811"/>
        <v>44474</v>
      </c>
      <c r="AU475" s="16">
        <f t="shared" si="812"/>
        <v>0.62875000000000003</v>
      </c>
      <c r="AV475" s="16">
        <f t="shared" si="813"/>
        <v>0.1180054811312716</v>
      </c>
      <c r="AW475" s="16">
        <f t="shared" si="814"/>
        <v>5.3281423368848966</v>
      </c>
      <c r="AY475" s="15">
        <f t="shared" si="815"/>
        <v>44474</v>
      </c>
      <c r="AZ475" s="16">
        <f t="shared" si="816"/>
        <v>0.62460732984293188</v>
      </c>
      <c r="BA475" s="16">
        <f t="shared" si="817"/>
        <v>0.1180054811312716</v>
      </c>
      <c r="BB475" s="16">
        <f t="shared" si="818"/>
        <v>5.2930365933435457</v>
      </c>
      <c r="BD475" s="15">
        <f t="shared" si="819"/>
        <v>44474</v>
      </c>
      <c r="BE475" s="16">
        <f t="shared" si="820"/>
        <v>0.50972222222222219</v>
      </c>
      <c r="BF475" s="16">
        <f t="shared" si="821"/>
        <v>0.1180054811312716</v>
      </c>
      <c r="BG475" s="16">
        <f t="shared" si="822"/>
        <v>4.319479208386916</v>
      </c>
      <c r="BI475" s="15">
        <f t="shared" si="823"/>
        <v>44474</v>
      </c>
      <c r="BJ475" s="16">
        <f t="shared" si="824"/>
        <v>0.67281553398058258</v>
      </c>
      <c r="BK475" s="16">
        <f t="shared" si="825"/>
        <v>0.1180054811312716</v>
      </c>
      <c r="BL475" s="16">
        <f t="shared" si="826"/>
        <v>5.7015617201045892</v>
      </c>
    </row>
    <row r="476" spans="1:64" x14ac:dyDescent="0.25">
      <c r="A476" s="10">
        <v>44466</v>
      </c>
      <c r="B476" s="11">
        <v>40</v>
      </c>
      <c r="C476" s="11">
        <v>71</v>
      </c>
      <c r="D476" s="11">
        <v>39</v>
      </c>
      <c r="E476" s="11">
        <v>-44</v>
      </c>
      <c r="F476" s="11">
        <v>-14</v>
      </c>
      <c r="G476" s="11">
        <v>7</v>
      </c>
      <c r="H476" s="39">
        <v>5.8232061665193402E-2</v>
      </c>
      <c r="J476" s="15">
        <f t="shared" si="771"/>
        <v>44466</v>
      </c>
      <c r="K476" s="16">
        <f t="shared" si="772"/>
        <v>0.78125</v>
      </c>
      <c r="L476" s="16">
        <f t="shared" si="773"/>
        <v>0.78010471204188481</v>
      </c>
      <c r="M476" s="16">
        <f t="shared" si="774"/>
        <v>0.77669902912621358</v>
      </c>
      <c r="N476" s="16">
        <f t="shared" si="775"/>
        <v>0.54166666666666663</v>
      </c>
      <c r="O476" s="16">
        <f t="shared" si="776"/>
        <v>0.62686567164179108</v>
      </c>
      <c r="P476" s="16">
        <f t="shared" si="777"/>
        <v>0.29629629629629628</v>
      </c>
      <c r="Q476" s="16">
        <f t="shared" si="778"/>
        <v>7.9334167887387952E-2</v>
      </c>
      <c r="R476" s="19">
        <v>465</v>
      </c>
      <c r="S476" s="15">
        <f t="shared" si="779"/>
        <v>44466</v>
      </c>
      <c r="T476" s="16">
        <f t="shared" si="780"/>
        <v>0.58875</v>
      </c>
      <c r="U476" s="16">
        <f t="shared" si="781"/>
        <v>0.59162303664921467</v>
      </c>
      <c r="V476" s="16">
        <f t="shared" si="782"/>
        <v>0.66116504854368929</v>
      </c>
      <c r="W476" s="16">
        <f t="shared" si="783"/>
        <v>0.47361111111111115</v>
      </c>
      <c r="X476" s="16">
        <f t="shared" si="784"/>
        <v>0.508955223880597</v>
      </c>
      <c r="Y476" s="16">
        <f t="shared" si="785"/>
        <v>0.437037037037037</v>
      </c>
      <c r="Z476" s="16">
        <f t="shared" si="786"/>
        <v>0.1135517843323413</v>
      </c>
      <c r="AB476" s="15">
        <f t="shared" si="787"/>
        <v>44466</v>
      </c>
      <c r="AC476" s="16">
        <f t="shared" si="788"/>
        <v>5.1848590795971745</v>
      </c>
      <c r="AD476" s="16">
        <f t="shared" si="789"/>
        <v>5.2101606340034525</v>
      </c>
      <c r="AE476" s="16">
        <f t="shared" si="790"/>
        <v>5.822586165696908</v>
      </c>
      <c r="AF476" s="16">
        <f t="shared" si="791"/>
        <v>4.1708821565053951</v>
      </c>
      <c r="AG476" s="16">
        <f t="shared" si="792"/>
        <v>4.48214201893117</v>
      </c>
      <c r="AH476" s="16">
        <f t="shared" si="793"/>
        <v>3.8487905725719371</v>
      </c>
      <c r="AJ476" s="15">
        <f t="shared" si="803"/>
        <v>44475</v>
      </c>
      <c r="AK476" s="16">
        <f t="shared" ref="AK476" si="841">Y485</f>
        <v>0.38148148148148142</v>
      </c>
      <c r="AL476" s="16">
        <f t="shared" si="805"/>
        <v>0.12425890987205482</v>
      </c>
      <c r="AM476" s="16">
        <f t="shared" si="806"/>
        <v>3.0700533416418989</v>
      </c>
      <c r="AO476" s="15">
        <f t="shared" si="807"/>
        <v>44475</v>
      </c>
      <c r="AP476" s="16">
        <f t="shared" si="808"/>
        <v>0.59253731343283589</v>
      </c>
      <c r="AQ476" s="16">
        <f t="shared" si="809"/>
        <v>0.12425890987205482</v>
      </c>
      <c r="AR476" s="16">
        <f t="shared" si="810"/>
        <v>4.7685700288450255</v>
      </c>
      <c r="AT476" s="15">
        <f t="shared" si="811"/>
        <v>44475</v>
      </c>
      <c r="AU476" s="16">
        <f t="shared" si="812"/>
        <v>0.68937500000000007</v>
      </c>
      <c r="AV476" s="16">
        <f t="shared" si="813"/>
        <v>0.12425890987205482</v>
      </c>
      <c r="AW476" s="16">
        <f t="shared" si="814"/>
        <v>5.5478919033639205</v>
      </c>
      <c r="AY476" s="15">
        <f t="shared" si="815"/>
        <v>44475</v>
      </c>
      <c r="AZ476" s="16">
        <f t="shared" si="816"/>
        <v>0.6712041884816754</v>
      </c>
      <c r="BA476" s="16">
        <f t="shared" si="817"/>
        <v>0.12425890987205482</v>
      </c>
      <c r="BB476" s="16">
        <f t="shared" si="818"/>
        <v>5.4016584337718045</v>
      </c>
      <c r="BD476" s="15">
        <f t="shared" si="819"/>
        <v>44475</v>
      </c>
      <c r="BE476" s="16">
        <f t="shared" si="820"/>
        <v>0.52222222222222214</v>
      </c>
      <c r="BF476" s="16">
        <f t="shared" si="821"/>
        <v>0.12425890987205482</v>
      </c>
      <c r="BG476" s="16">
        <f t="shared" si="822"/>
        <v>4.2026943803059007</v>
      </c>
      <c r="BI476" s="15">
        <f t="shared" si="823"/>
        <v>44475</v>
      </c>
      <c r="BJ476" s="16">
        <f t="shared" si="824"/>
        <v>0.68446601941747576</v>
      </c>
      <c r="BK476" s="16">
        <f t="shared" si="825"/>
        <v>0.12425890987205482</v>
      </c>
      <c r="BL476" s="16">
        <f t="shared" si="826"/>
        <v>5.5083858382650162</v>
      </c>
    </row>
    <row r="477" spans="1:64" x14ac:dyDescent="0.25">
      <c r="A477" s="10">
        <v>44467</v>
      </c>
      <c r="B477" s="11">
        <v>29</v>
      </c>
      <c r="C477" s="11">
        <v>58</v>
      </c>
      <c r="D477" s="11">
        <v>31</v>
      </c>
      <c r="E477" s="11">
        <v>-43</v>
      </c>
      <c r="F477" s="11">
        <v>-15</v>
      </c>
      <c r="G477" s="11">
        <v>8</v>
      </c>
      <c r="H477" s="39">
        <v>1.38473846292813E-2</v>
      </c>
      <c r="J477" s="15">
        <f t="shared" si="771"/>
        <v>44467</v>
      </c>
      <c r="K477" s="16">
        <f t="shared" si="772"/>
        <v>0.71250000000000002</v>
      </c>
      <c r="L477" s="16">
        <f t="shared" si="773"/>
        <v>0.7120418848167539</v>
      </c>
      <c r="M477" s="16">
        <f t="shared" si="774"/>
        <v>0.69902912621359226</v>
      </c>
      <c r="N477" s="16">
        <f t="shared" si="775"/>
        <v>0.55555555555555558</v>
      </c>
      <c r="O477" s="16">
        <f t="shared" si="776"/>
        <v>0.61194029850746268</v>
      </c>
      <c r="P477" s="16">
        <f t="shared" si="777"/>
        <v>0.33333333333333331</v>
      </c>
      <c r="Q477" s="16">
        <f t="shared" si="778"/>
        <v>1.8865393145392931E-2</v>
      </c>
      <c r="R477" s="19">
        <v>466</v>
      </c>
      <c r="S477" s="15">
        <f t="shared" si="779"/>
        <v>44467</v>
      </c>
      <c r="T477" s="16">
        <f t="shared" si="780"/>
        <v>0.59000000000000008</v>
      </c>
      <c r="U477" s="16">
        <f t="shared" si="781"/>
        <v>0.59528795811518331</v>
      </c>
      <c r="V477" s="16">
        <f t="shared" si="782"/>
        <v>0.65533980582524265</v>
      </c>
      <c r="W477" s="16">
        <f t="shared" si="783"/>
        <v>0.46388888888888885</v>
      </c>
      <c r="X477" s="16">
        <f t="shared" si="784"/>
        <v>0.50149253731343291</v>
      </c>
      <c r="Y477" s="16">
        <f t="shared" si="785"/>
        <v>0.44444444444444436</v>
      </c>
      <c r="Z477" s="16">
        <f t="shared" si="786"/>
        <v>0.11079128671252481</v>
      </c>
      <c r="AB477" s="15">
        <f t="shared" si="787"/>
        <v>44467</v>
      </c>
      <c r="AC477" s="16">
        <f t="shared" si="788"/>
        <v>5.3253285299492905</v>
      </c>
      <c r="AD477" s="16">
        <f t="shared" si="789"/>
        <v>5.3730575370949891</v>
      </c>
      <c r="AE477" s="16">
        <f t="shared" si="790"/>
        <v>5.9150843470721908</v>
      </c>
      <c r="AF477" s="16">
        <f t="shared" si="791"/>
        <v>4.1870520927567387</v>
      </c>
      <c r="AG477" s="16">
        <f t="shared" si="792"/>
        <v>4.526461892393022</v>
      </c>
      <c r="AH477" s="16">
        <f t="shared" si="793"/>
        <v>4.0115469152160363</v>
      </c>
      <c r="AJ477" s="15">
        <f t="shared" si="803"/>
        <v>44476</v>
      </c>
      <c r="AK477" s="16">
        <f t="shared" ref="AK477" si="842">Y486</f>
        <v>0.39259259259259255</v>
      </c>
      <c r="AL477" s="16">
        <f t="shared" si="805"/>
        <v>0.12527270563262133</v>
      </c>
      <c r="AM477" s="16">
        <f t="shared" si="806"/>
        <v>3.1339036752660387</v>
      </c>
      <c r="AO477" s="15">
        <f t="shared" si="807"/>
        <v>44476</v>
      </c>
      <c r="AP477" s="16">
        <f t="shared" si="808"/>
        <v>0.59402985074626868</v>
      </c>
      <c r="AQ477" s="16">
        <f t="shared" si="809"/>
        <v>0.12527270563262133</v>
      </c>
      <c r="AR477" s="16">
        <f t="shared" si="810"/>
        <v>4.7418936770499656</v>
      </c>
      <c r="AT477" s="15">
        <f t="shared" si="811"/>
        <v>44476</v>
      </c>
      <c r="AU477" s="16">
        <f t="shared" si="812"/>
        <v>0.6881250000000001</v>
      </c>
      <c r="AV477" s="16">
        <f t="shared" si="813"/>
        <v>0.12527270563262133</v>
      </c>
      <c r="AW477" s="16">
        <f t="shared" si="814"/>
        <v>5.4930161883628275</v>
      </c>
      <c r="AY477" s="15">
        <f t="shared" si="815"/>
        <v>44476</v>
      </c>
      <c r="AZ477" s="16">
        <f t="shared" si="816"/>
        <v>0.66649214659685851</v>
      </c>
      <c r="BA477" s="16">
        <f t="shared" si="817"/>
        <v>0.12527270563262133</v>
      </c>
      <c r="BB477" s="16">
        <f t="shared" si="818"/>
        <v>5.3203301008875332</v>
      </c>
      <c r="BD477" s="15">
        <f t="shared" si="819"/>
        <v>44476</v>
      </c>
      <c r="BE477" s="16">
        <f t="shared" si="820"/>
        <v>0.51666666666666661</v>
      </c>
      <c r="BF477" s="16">
        <f t="shared" si="821"/>
        <v>0.12527270563262133</v>
      </c>
      <c r="BG477" s="16">
        <f t="shared" si="822"/>
        <v>4.1243354971661548</v>
      </c>
      <c r="BI477" s="15">
        <f t="shared" si="823"/>
        <v>44476</v>
      </c>
      <c r="BJ477" s="16">
        <f t="shared" si="824"/>
        <v>0.678640776699029</v>
      </c>
      <c r="BK477" s="16">
        <f t="shared" si="825"/>
        <v>0.12527270563262133</v>
      </c>
      <c r="BL477" s="16">
        <f t="shared" si="826"/>
        <v>5.417307571285578</v>
      </c>
    </row>
    <row r="478" spans="1:64" x14ac:dyDescent="0.25">
      <c r="A478" s="10">
        <v>44468</v>
      </c>
      <c r="B478" s="11">
        <v>32</v>
      </c>
      <c r="C478" s="11">
        <v>51</v>
      </c>
      <c r="D478" s="11">
        <v>32</v>
      </c>
      <c r="E478" s="11">
        <v>-48</v>
      </c>
      <c r="F478" s="11">
        <v>-18</v>
      </c>
      <c r="G478" s="11">
        <v>9</v>
      </c>
      <c r="H478" s="39">
        <v>2.4028658760683299E-2</v>
      </c>
      <c r="J478" s="15">
        <f t="shared" si="771"/>
        <v>44468</v>
      </c>
      <c r="K478" s="16">
        <f t="shared" si="772"/>
        <v>0.73124999999999996</v>
      </c>
      <c r="L478" s="16">
        <f t="shared" si="773"/>
        <v>0.67539267015706805</v>
      </c>
      <c r="M478" s="16">
        <f t="shared" si="774"/>
        <v>0.70873786407766992</v>
      </c>
      <c r="N478" s="16">
        <f t="shared" si="775"/>
        <v>0.4861111111111111</v>
      </c>
      <c r="O478" s="16">
        <f t="shared" si="776"/>
        <v>0.56716417910447758</v>
      </c>
      <c r="P478" s="16">
        <f t="shared" si="777"/>
        <v>0.37037037037037035</v>
      </c>
      <c r="Q478" s="16">
        <f t="shared" si="778"/>
        <v>3.2736152451360627E-2</v>
      </c>
      <c r="R478" s="19">
        <v>467</v>
      </c>
      <c r="S478" s="15">
        <f t="shared" si="779"/>
        <v>44468</v>
      </c>
      <c r="T478" s="16">
        <f t="shared" si="780"/>
        <v>0.64812500000000006</v>
      </c>
      <c r="U478" s="16">
        <f t="shared" si="781"/>
        <v>0.64188481675392672</v>
      </c>
      <c r="V478" s="16">
        <f t="shared" si="782"/>
        <v>0.68155339805825244</v>
      </c>
      <c r="W478" s="16">
        <f t="shared" si="783"/>
        <v>0.48055555555555551</v>
      </c>
      <c r="X478" s="16">
        <f t="shared" si="784"/>
        <v>0.54626865671641789</v>
      </c>
      <c r="Y478" s="16">
        <f t="shared" si="785"/>
        <v>0.40740740740740733</v>
      </c>
      <c r="Z478" s="16">
        <f t="shared" si="786"/>
        <v>0.10978266814696405</v>
      </c>
      <c r="AB478" s="15">
        <f t="shared" si="787"/>
        <v>44468</v>
      </c>
      <c r="AC478" s="16">
        <f t="shared" si="788"/>
        <v>5.9037096742116608</v>
      </c>
      <c r="AD478" s="16">
        <f t="shared" si="789"/>
        <v>5.8468684318607309</v>
      </c>
      <c r="AE478" s="16">
        <f t="shared" si="790"/>
        <v>6.2082058084603062</v>
      </c>
      <c r="AF478" s="16">
        <f t="shared" si="791"/>
        <v>4.3773353632856198</v>
      </c>
      <c r="AG478" s="16">
        <f t="shared" si="792"/>
        <v>4.9759098219870008</v>
      </c>
      <c r="AH478" s="16">
        <f t="shared" si="793"/>
        <v>3.7110357607816424</v>
      </c>
      <c r="AJ478" s="15">
        <f t="shared" si="803"/>
        <v>44477</v>
      </c>
      <c r="AK478" s="16">
        <f t="shared" ref="AK478" si="843">Y487</f>
        <v>0.4</v>
      </c>
      <c r="AL478" s="16">
        <f t="shared" si="805"/>
        <v>0.12826255049643187</v>
      </c>
      <c r="AM478" s="16">
        <f t="shared" si="806"/>
        <v>3.1186031967384555</v>
      </c>
      <c r="AO478" s="15">
        <f t="shared" si="807"/>
        <v>44477</v>
      </c>
      <c r="AP478" s="16">
        <f t="shared" si="808"/>
        <v>0.60298507462686568</v>
      </c>
      <c r="AQ478" s="16">
        <f t="shared" si="809"/>
        <v>0.12826255049643187</v>
      </c>
      <c r="AR478" s="16">
        <f t="shared" si="810"/>
        <v>4.7011779532922988</v>
      </c>
      <c r="AT478" s="15">
        <f t="shared" si="811"/>
        <v>44477</v>
      </c>
      <c r="AU478" s="16">
        <f t="shared" si="812"/>
        <v>0.68625000000000003</v>
      </c>
      <c r="AV478" s="16">
        <f t="shared" si="813"/>
        <v>0.12826255049643187</v>
      </c>
      <c r="AW478" s="16">
        <f t="shared" si="814"/>
        <v>5.3503536094044133</v>
      </c>
      <c r="AY478" s="15">
        <f t="shared" si="815"/>
        <v>44477</v>
      </c>
      <c r="AZ478" s="16">
        <f t="shared" si="816"/>
        <v>0.66439790575916224</v>
      </c>
      <c r="BA478" s="16">
        <f t="shared" si="817"/>
        <v>0.12826255049643187</v>
      </c>
      <c r="BB478" s="16">
        <f t="shared" si="818"/>
        <v>5.1799835820171465</v>
      </c>
      <c r="BD478" s="15">
        <f t="shared" si="819"/>
        <v>44477</v>
      </c>
      <c r="BE478" s="16">
        <f t="shared" si="820"/>
        <v>0.50694444444444442</v>
      </c>
      <c r="BF478" s="16">
        <f t="shared" si="821"/>
        <v>0.12826255049643187</v>
      </c>
      <c r="BG478" s="16">
        <f t="shared" si="822"/>
        <v>3.9523964125331119</v>
      </c>
      <c r="BI478" s="15">
        <f t="shared" si="823"/>
        <v>44477</v>
      </c>
      <c r="BJ478" s="16">
        <f t="shared" si="824"/>
        <v>0.67961165048543681</v>
      </c>
      <c r="BK478" s="16">
        <f t="shared" si="825"/>
        <v>0.12826255049643187</v>
      </c>
      <c r="BL478" s="16">
        <f t="shared" si="826"/>
        <v>5.298597664361453</v>
      </c>
    </row>
    <row r="479" spans="1:64" x14ac:dyDescent="0.25">
      <c r="A479" s="10">
        <v>44469</v>
      </c>
      <c r="B479" s="11">
        <v>32</v>
      </c>
      <c r="C479" s="11">
        <v>63</v>
      </c>
      <c r="D479" s="11">
        <v>34</v>
      </c>
      <c r="E479" s="11">
        <v>-43</v>
      </c>
      <c r="F479" s="11">
        <v>-15</v>
      </c>
      <c r="G479" s="11">
        <v>9</v>
      </c>
      <c r="H479" s="39">
        <v>3.5291168194730403E-2</v>
      </c>
      <c r="J479" s="15">
        <f t="shared" si="771"/>
        <v>44469</v>
      </c>
      <c r="K479" s="16">
        <f t="shared" si="772"/>
        <v>0.73124999999999996</v>
      </c>
      <c r="L479" s="16">
        <f t="shared" si="773"/>
        <v>0.73821989528795806</v>
      </c>
      <c r="M479" s="16">
        <f t="shared" si="774"/>
        <v>0.72815533980582525</v>
      </c>
      <c r="N479" s="16">
        <f t="shared" si="775"/>
        <v>0.55555555555555558</v>
      </c>
      <c r="O479" s="16">
        <f t="shared" si="776"/>
        <v>0.61194029850746268</v>
      </c>
      <c r="P479" s="16">
        <f t="shared" si="777"/>
        <v>0.37037037037037035</v>
      </c>
      <c r="Q479" s="16">
        <f t="shared" si="778"/>
        <v>4.8079964583776495E-2</v>
      </c>
      <c r="R479" s="19">
        <v>468</v>
      </c>
      <c r="S479" s="15">
        <f t="shared" si="779"/>
        <v>44469</v>
      </c>
      <c r="T479" s="16">
        <f t="shared" si="780"/>
        <v>0.64562500000000012</v>
      </c>
      <c r="U479" s="16">
        <f t="shared" si="781"/>
        <v>0.64397905759162311</v>
      </c>
      <c r="V479" s="16">
        <f t="shared" si="782"/>
        <v>0.67961165048543681</v>
      </c>
      <c r="W479" s="16">
        <f t="shared" si="783"/>
        <v>0.48611111111111105</v>
      </c>
      <c r="X479" s="16">
        <f t="shared" si="784"/>
        <v>0.55074626865671639</v>
      </c>
      <c r="Y479" s="16">
        <f t="shared" si="785"/>
        <v>0.40740740740740744</v>
      </c>
      <c r="Z479" s="16">
        <f t="shared" si="786"/>
        <v>7.576426875934196E-2</v>
      </c>
      <c r="AB479" s="15">
        <f t="shared" si="787"/>
        <v>44469</v>
      </c>
      <c r="AC479" s="16">
        <f t="shared" si="788"/>
        <v>8.5214971459800779</v>
      </c>
      <c r="AD479" s="16">
        <f t="shared" si="789"/>
        <v>8.4997726254992543</v>
      </c>
      <c r="AE479" s="16">
        <f t="shared" si="790"/>
        <v>8.9700813010438871</v>
      </c>
      <c r="AF479" s="16">
        <f t="shared" si="791"/>
        <v>6.4160998194966687</v>
      </c>
      <c r="AG479" s="16">
        <f t="shared" si="792"/>
        <v>7.269208528971749</v>
      </c>
      <c r="AH479" s="16">
        <f t="shared" si="793"/>
        <v>5.377302705863876</v>
      </c>
      <c r="AJ479" s="15">
        <f t="shared" si="803"/>
        <v>44478</v>
      </c>
      <c r="AK479" s="16">
        <f t="shared" ref="AK479" si="844">Y488</f>
        <v>0.39259259259259255</v>
      </c>
      <c r="AL479" s="16">
        <f t="shared" si="805"/>
        <v>0.14689174886220596</v>
      </c>
      <c r="AM479" s="16">
        <f t="shared" si="806"/>
        <v>2.6726660662258843</v>
      </c>
      <c r="AO479" s="15">
        <f t="shared" si="807"/>
        <v>44478</v>
      </c>
      <c r="AP479" s="16">
        <f t="shared" si="808"/>
        <v>0.61940298507462688</v>
      </c>
      <c r="AQ479" s="16">
        <f t="shared" si="809"/>
        <v>0.14689174886220596</v>
      </c>
      <c r="AR479" s="16">
        <f t="shared" si="810"/>
        <v>4.2167309591750266</v>
      </c>
      <c r="AT479" s="15">
        <f t="shared" si="811"/>
        <v>44478</v>
      </c>
      <c r="AU479" s="16">
        <f t="shared" si="812"/>
        <v>0.68312499999999998</v>
      </c>
      <c r="AV479" s="16">
        <f t="shared" si="813"/>
        <v>0.14689174886220596</v>
      </c>
      <c r="AW479" s="16">
        <f t="shared" si="814"/>
        <v>4.65053350709859</v>
      </c>
      <c r="AY479" s="15">
        <f t="shared" si="815"/>
        <v>44478</v>
      </c>
      <c r="AZ479" s="16">
        <f t="shared" si="816"/>
        <v>0.6659685863874345</v>
      </c>
      <c r="BA479" s="16">
        <f t="shared" si="817"/>
        <v>0.14689174886220596</v>
      </c>
      <c r="BB479" s="16">
        <f t="shared" si="818"/>
        <v>4.5337372013465265</v>
      </c>
      <c r="BD479" s="15">
        <f t="shared" si="819"/>
        <v>44478</v>
      </c>
      <c r="BE479" s="16">
        <f t="shared" si="820"/>
        <v>0.51944444444444449</v>
      </c>
      <c r="BF479" s="16">
        <f t="shared" si="821"/>
        <v>0.14689174886220596</v>
      </c>
      <c r="BG479" s="16">
        <f t="shared" si="822"/>
        <v>3.5362397715866072</v>
      </c>
      <c r="BI479" s="15">
        <f t="shared" si="823"/>
        <v>44478</v>
      </c>
      <c r="BJ479" s="16">
        <f t="shared" si="824"/>
        <v>0.68058252427184462</v>
      </c>
      <c r="BK479" s="16">
        <f t="shared" si="825"/>
        <v>0.14689174886220596</v>
      </c>
      <c r="BL479" s="16">
        <f t="shared" si="826"/>
        <v>4.6332250078271953</v>
      </c>
    </row>
    <row r="480" spans="1:64" x14ac:dyDescent="0.25">
      <c r="A480" s="10">
        <v>44470</v>
      </c>
      <c r="B480" s="11">
        <v>30</v>
      </c>
      <c r="C480" s="11">
        <v>53</v>
      </c>
      <c r="D480" s="11">
        <v>33</v>
      </c>
      <c r="E480" s="11">
        <v>-47</v>
      </c>
      <c r="F480" s="11">
        <v>-9</v>
      </c>
      <c r="G480" s="11">
        <v>10</v>
      </c>
      <c r="H480" s="39">
        <v>5.48374986747419E-2</v>
      </c>
      <c r="J480" s="15">
        <f t="shared" si="771"/>
        <v>44470</v>
      </c>
      <c r="K480" s="16">
        <f t="shared" si="772"/>
        <v>0.71875</v>
      </c>
      <c r="L480" s="16">
        <f t="shared" si="773"/>
        <v>0.68586387434554974</v>
      </c>
      <c r="M480" s="16">
        <f t="shared" si="774"/>
        <v>0.71844660194174759</v>
      </c>
      <c r="N480" s="16">
        <f t="shared" si="775"/>
        <v>0.5</v>
      </c>
      <c r="O480" s="16">
        <f t="shared" si="776"/>
        <v>0.70149253731343286</v>
      </c>
      <c r="P480" s="16">
        <f t="shared" si="777"/>
        <v>0.40740740740740738</v>
      </c>
      <c r="Q480" s="16">
        <f t="shared" si="778"/>
        <v>7.4709484809238197E-2</v>
      </c>
      <c r="R480" s="19">
        <v>469</v>
      </c>
      <c r="S480" s="15">
        <f t="shared" si="779"/>
        <v>44470</v>
      </c>
      <c r="T480" s="16">
        <f t="shared" si="780"/>
        <v>0.65062500000000001</v>
      </c>
      <c r="U480" s="16">
        <f t="shared" si="781"/>
        <v>0.64973821989528802</v>
      </c>
      <c r="V480" s="16">
        <f t="shared" si="782"/>
        <v>0.68446601941747576</v>
      </c>
      <c r="W480" s="16">
        <f t="shared" si="783"/>
        <v>0.48888888888888893</v>
      </c>
      <c r="X480" s="16">
        <f t="shared" si="784"/>
        <v>0.56417910447761199</v>
      </c>
      <c r="Y480" s="16">
        <f t="shared" si="785"/>
        <v>0.40740740740740733</v>
      </c>
      <c r="Z480" s="16">
        <f t="shared" si="786"/>
        <v>8.0056158522404011E-2</v>
      </c>
      <c r="AB480" s="15">
        <f t="shared" si="787"/>
        <v>44470</v>
      </c>
      <c r="AC480" s="16">
        <f t="shared" si="788"/>
        <v>8.1271074206979375</v>
      </c>
      <c r="AD480" s="16">
        <f t="shared" si="789"/>
        <v>8.1160304452212308</v>
      </c>
      <c r="AE480" s="16">
        <f t="shared" si="790"/>
        <v>8.5498234245891958</v>
      </c>
      <c r="AF480" s="16">
        <f t="shared" si="791"/>
        <v>6.1068242332920777</v>
      </c>
      <c r="AG480" s="16">
        <f t="shared" si="792"/>
        <v>7.0472917373336665</v>
      </c>
      <c r="AH480" s="16">
        <f t="shared" si="793"/>
        <v>5.0890201944100637</v>
      </c>
      <c r="AJ480" s="15">
        <f t="shared" si="803"/>
        <v>44479</v>
      </c>
      <c r="AK480" s="16">
        <f t="shared" ref="AK480" si="845">Y489</f>
        <v>0.4148148148148148</v>
      </c>
      <c r="AL480" s="16">
        <f t="shared" si="805"/>
        <v>0.14962130865335482</v>
      </c>
      <c r="AM480" s="16">
        <f t="shared" si="806"/>
        <v>2.7724314039777904</v>
      </c>
      <c r="AO480" s="15">
        <f t="shared" si="807"/>
        <v>44479</v>
      </c>
      <c r="AP480" s="16">
        <f t="shared" si="808"/>
        <v>0.57164179104477608</v>
      </c>
      <c r="AQ480" s="16">
        <f t="shared" si="809"/>
        <v>0.14962130865335482</v>
      </c>
      <c r="AR480" s="16">
        <f t="shared" si="810"/>
        <v>3.8205907713931673</v>
      </c>
      <c r="AT480" s="15">
        <f t="shared" si="811"/>
        <v>44479</v>
      </c>
      <c r="AU480" s="16">
        <f t="shared" si="812"/>
        <v>0.62937499999999991</v>
      </c>
      <c r="AV480" s="16">
        <f t="shared" si="813"/>
        <v>0.14962130865335482</v>
      </c>
      <c r="AW480" s="16">
        <f t="shared" si="814"/>
        <v>4.2064529822964358</v>
      </c>
      <c r="AY480" s="15">
        <f t="shared" si="815"/>
        <v>44479</v>
      </c>
      <c r="AZ480" s="16">
        <f t="shared" si="816"/>
        <v>0.61465968586387432</v>
      </c>
      <c r="BA480" s="16">
        <f t="shared" si="817"/>
        <v>0.14962130865335482</v>
      </c>
      <c r="BB480" s="16">
        <f t="shared" si="818"/>
        <v>4.1081025917767384</v>
      </c>
      <c r="BD480" s="15">
        <f t="shared" si="819"/>
        <v>44479</v>
      </c>
      <c r="BE480" s="16">
        <f t="shared" si="820"/>
        <v>0.49861111111111117</v>
      </c>
      <c r="BF480" s="16">
        <f t="shared" si="821"/>
        <v>0.14962130865335482</v>
      </c>
      <c r="BG480" s="16">
        <f t="shared" si="822"/>
        <v>3.3324873014331255</v>
      </c>
      <c r="BI480" s="15">
        <f t="shared" si="823"/>
        <v>44479</v>
      </c>
      <c r="BJ480" s="16">
        <f t="shared" si="824"/>
        <v>0.65533980582524276</v>
      </c>
      <c r="BK480" s="16">
        <f t="shared" si="825"/>
        <v>0.14962130865335482</v>
      </c>
      <c r="BL480" s="16">
        <f t="shared" si="826"/>
        <v>4.3799898004070066</v>
      </c>
    </row>
    <row r="481" spans="1:64" x14ac:dyDescent="0.25">
      <c r="A481" s="10">
        <v>44471</v>
      </c>
      <c r="B481" s="11">
        <v>32</v>
      </c>
      <c r="C481" s="11">
        <v>59</v>
      </c>
      <c r="D481" s="11">
        <v>38</v>
      </c>
      <c r="E481" s="11">
        <v>-44</v>
      </c>
      <c r="F481" s="11">
        <v>-5</v>
      </c>
      <c r="G481" s="11">
        <v>6</v>
      </c>
      <c r="H481" s="39">
        <v>8.5119511228413797E-2</v>
      </c>
      <c r="J481" s="15">
        <f t="shared" si="771"/>
        <v>44471</v>
      </c>
      <c r="K481" s="16">
        <f t="shared" si="772"/>
        <v>0.73124999999999996</v>
      </c>
      <c r="L481" s="16">
        <f t="shared" si="773"/>
        <v>0.7172774869109948</v>
      </c>
      <c r="M481" s="16">
        <f t="shared" si="774"/>
        <v>0.76699029126213591</v>
      </c>
      <c r="N481" s="16">
        <f t="shared" si="775"/>
        <v>0.54166666666666663</v>
      </c>
      <c r="O481" s="16">
        <f t="shared" si="776"/>
        <v>0.76119402985074625</v>
      </c>
      <c r="P481" s="16">
        <f t="shared" si="777"/>
        <v>0.25925925925925924</v>
      </c>
      <c r="Q481" s="16">
        <f t="shared" si="778"/>
        <v>0.11596507836375874</v>
      </c>
      <c r="R481" s="19">
        <v>470</v>
      </c>
      <c r="S481" s="15">
        <f t="shared" si="779"/>
        <v>44471</v>
      </c>
      <c r="T481" s="16">
        <f t="shared" si="780"/>
        <v>0.65749999999999997</v>
      </c>
      <c r="U481" s="16">
        <f t="shared" si="781"/>
        <v>0.65287958115183253</v>
      </c>
      <c r="V481" s="16">
        <f t="shared" si="782"/>
        <v>0.70291262135922339</v>
      </c>
      <c r="W481" s="16">
        <f t="shared" si="783"/>
        <v>0.50000000000000011</v>
      </c>
      <c r="X481" s="16">
        <f t="shared" si="784"/>
        <v>0.58358208955223878</v>
      </c>
      <c r="Y481" s="16">
        <f t="shared" si="785"/>
        <v>0.38888888888888884</v>
      </c>
      <c r="Z481" s="16">
        <f t="shared" si="786"/>
        <v>7.9796157919732227E-2</v>
      </c>
      <c r="AB481" s="15">
        <f t="shared" si="787"/>
        <v>44471</v>
      </c>
      <c r="AC481" s="16">
        <f t="shared" si="788"/>
        <v>8.2397450847368603</v>
      </c>
      <c r="AD481" s="16">
        <f t="shared" si="789"/>
        <v>8.1818423113625443</v>
      </c>
      <c r="AE481" s="16">
        <f t="shared" si="790"/>
        <v>8.8088529533751529</v>
      </c>
      <c r="AF481" s="16">
        <f t="shared" si="791"/>
        <v>6.2659658439063595</v>
      </c>
      <c r="AG481" s="16">
        <f t="shared" si="792"/>
        <v>7.31341088049966</v>
      </c>
      <c r="AH481" s="16">
        <f t="shared" si="793"/>
        <v>4.873528989704945</v>
      </c>
      <c r="AJ481" s="15">
        <f t="shared" si="803"/>
        <v>44480</v>
      </c>
      <c r="AK481" s="16">
        <f t="shared" ref="AK481" si="846">Y490</f>
        <v>0.4148148148148148</v>
      </c>
      <c r="AL481" s="16">
        <f t="shared" si="805"/>
        <v>0.14981746928681586</v>
      </c>
      <c r="AM481" s="16">
        <f t="shared" si="806"/>
        <v>2.7688013740285431</v>
      </c>
      <c r="AO481" s="15">
        <f t="shared" si="807"/>
        <v>44480</v>
      </c>
      <c r="AP481" s="16">
        <f t="shared" si="808"/>
        <v>0.55671641791044768</v>
      </c>
      <c r="AQ481" s="16">
        <f t="shared" si="809"/>
        <v>0.14981746928681586</v>
      </c>
      <c r="AR481" s="16">
        <f t="shared" si="810"/>
        <v>3.7159646372389998</v>
      </c>
      <c r="AT481" s="15">
        <f t="shared" si="811"/>
        <v>44480</v>
      </c>
      <c r="AU481" s="16">
        <f t="shared" si="812"/>
        <v>0.6243749999999999</v>
      </c>
      <c r="AV481" s="16">
        <f t="shared" si="813"/>
        <v>0.14981746928681586</v>
      </c>
      <c r="AW481" s="16">
        <f t="shared" si="814"/>
        <v>4.1675713985307974</v>
      </c>
      <c r="AY481" s="15">
        <f t="shared" si="815"/>
        <v>44480</v>
      </c>
      <c r="AZ481" s="16">
        <f t="shared" si="816"/>
        <v>0.61151832460732991</v>
      </c>
      <c r="BA481" s="16">
        <f t="shared" si="817"/>
        <v>0.14981746928681586</v>
      </c>
      <c r="BB481" s="16">
        <f t="shared" si="818"/>
        <v>4.0817558027002683</v>
      </c>
      <c r="BD481" s="15">
        <f t="shared" si="819"/>
        <v>44480</v>
      </c>
      <c r="BE481" s="16">
        <f t="shared" si="820"/>
        <v>0.5097222222222223</v>
      </c>
      <c r="BF481" s="16">
        <f t="shared" si="821"/>
        <v>0.14981746928681586</v>
      </c>
      <c r="BG481" s="16">
        <f t="shared" si="822"/>
        <v>3.4022882955417706</v>
      </c>
      <c r="BI481" s="15">
        <f t="shared" si="823"/>
        <v>44480</v>
      </c>
      <c r="BJ481" s="16">
        <f t="shared" si="824"/>
        <v>0.64660194174757279</v>
      </c>
      <c r="BK481" s="16">
        <f t="shared" si="825"/>
        <v>0.14981746928681586</v>
      </c>
      <c r="BL481" s="16">
        <f t="shared" si="826"/>
        <v>4.3159315454040623</v>
      </c>
    </row>
    <row r="482" spans="1:64" x14ac:dyDescent="0.25">
      <c r="A482" s="10">
        <v>44472</v>
      </c>
      <c r="B482" s="11">
        <v>-44</v>
      </c>
      <c r="C482" s="11">
        <v>-16</v>
      </c>
      <c r="D482" s="11">
        <v>16</v>
      </c>
      <c r="E482" s="11">
        <v>-53</v>
      </c>
      <c r="F482" s="11">
        <v>-41</v>
      </c>
      <c r="G482" s="11">
        <v>15</v>
      </c>
      <c r="H482" s="39">
        <v>1.71932982457393E-2</v>
      </c>
      <c r="J482" s="15">
        <f t="shared" si="771"/>
        <v>44472</v>
      </c>
      <c r="K482" s="16">
        <f t="shared" si="772"/>
        <v>0.25624999999999998</v>
      </c>
      <c r="L482" s="16">
        <f t="shared" si="773"/>
        <v>0.32460732984293195</v>
      </c>
      <c r="M482" s="16">
        <f t="shared" si="774"/>
        <v>0.55339805825242716</v>
      </c>
      <c r="N482" s="16">
        <f t="shared" si="775"/>
        <v>0.41666666666666669</v>
      </c>
      <c r="O482" s="16">
        <f t="shared" si="776"/>
        <v>0.22388059701492538</v>
      </c>
      <c r="P482" s="16">
        <f t="shared" si="777"/>
        <v>0.59259259259259256</v>
      </c>
      <c r="Q482" s="16">
        <f t="shared" si="778"/>
        <v>2.3423797313031028E-2</v>
      </c>
      <c r="R482" s="19">
        <v>471</v>
      </c>
      <c r="S482" s="15">
        <f t="shared" si="779"/>
        <v>44472</v>
      </c>
      <c r="T482" s="16">
        <f t="shared" si="780"/>
        <v>0.61499999999999999</v>
      </c>
      <c r="U482" s="16">
        <f t="shared" si="781"/>
        <v>0.61884816753926708</v>
      </c>
      <c r="V482" s="16">
        <f t="shared" si="782"/>
        <v>0.68932038834951459</v>
      </c>
      <c r="W482" s="16">
        <f t="shared" si="783"/>
        <v>0.49444444444444458</v>
      </c>
      <c r="X482" s="16">
        <f t="shared" si="784"/>
        <v>0.5477611940298508</v>
      </c>
      <c r="Y482" s="16">
        <f t="shared" si="785"/>
        <v>0.40740740740740733</v>
      </c>
      <c r="Z482" s="16">
        <f t="shared" si="786"/>
        <v>7.9516050429428192E-2</v>
      </c>
      <c r="AB482" s="15">
        <f t="shared" si="787"/>
        <v>44472</v>
      </c>
      <c r="AC482" s="16">
        <f t="shared" si="788"/>
        <v>7.7342875643178814</v>
      </c>
      <c r="AD482" s="16">
        <f t="shared" si="789"/>
        <v>7.7826824169103448</v>
      </c>
      <c r="AE482" s="16">
        <f t="shared" si="790"/>
        <v>8.6689465161665424</v>
      </c>
      <c r="AF482" s="16">
        <f t="shared" si="791"/>
        <v>6.2181715738418397</v>
      </c>
      <c r="AG482" s="16">
        <f t="shared" si="792"/>
        <v>6.88868714016421</v>
      </c>
      <c r="AH482" s="16">
        <f t="shared" si="793"/>
        <v>5.1235870645887793</v>
      </c>
      <c r="AJ482" s="15">
        <f t="shared" si="803"/>
        <v>44481</v>
      </c>
      <c r="AK482" s="16">
        <f t="shared" ref="AK482" si="847">Y491</f>
        <v>0.41851851851851851</v>
      </c>
      <c r="AL482" s="16">
        <f t="shared" si="805"/>
        <v>0.14598982611499314</v>
      </c>
      <c r="AM482" s="16">
        <f t="shared" si="806"/>
        <v>2.8667649633945054</v>
      </c>
      <c r="AO482" s="15">
        <f t="shared" si="807"/>
        <v>44481</v>
      </c>
      <c r="AP482" s="16">
        <f t="shared" si="808"/>
        <v>0.54328358208955208</v>
      </c>
      <c r="AQ482" s="16">
        <f t="shared" si="809"/>
        <v>0.14598982611499314</v>
      </c>
      <c r="AR482" s="16">
        <f t="shared" si="810"/>
        <v>3.7213797464325968</v>
      </c>
      <c r="AT482" s="15">
        <f t="shared" si="811"/>
        <v>44481</v>
      </c>
      <c r="AU482" s="16">
        <f t="shared" si="812"/>
        <v>0.62749999999999995</v>
      </c>
      <c r="AV482" s="16">
        <f t="shared" si="813"/>
        <v>0.14598982611499314</v>
      </c>
      <c r="AW482" s="16">
        <f t="shared" si="814"/>
        <v>4.2982447249833102</v>
      </c>
      <c r="AY482" s="15">
        <f t="shared" si="815"/>
        <v>44481</v>
      </c>
      <c r="AZ482" s="16">
        <f t="shared" si="816"/>
        <v>0.61047120418848178</v>
      </c>
      <c r="BA482" s="16">
        <f t="shared" si="817"/>
        <v>0.14598982611499314</v>
      </c>
      <c r="BB482" s="16">
        <f t="shared" si="818"/>
        <v>4.181601009015699</v>
      </c>
      <c r="BD482" s="15">
        <f t="shared" si="819"/>
        <v>44481</v>
      </c>
      <c r="BE482" s="16">
        <f t="shared" si="820"/>
        <v>0.50416666666666665</v>
      </c>
      <c r="BF482" s="16">
        <f t="shared" si="821"/>
        <v>0.14598982611499314</v>
      </c>
      <c r="BG482" s="16">
        <f t="shared" si="822"/>
        <v>3.45343699683254</v>
      </c>
      <c r="BI482" s="15">
        <f t="shared" si="823"/>
        <v>44481</v>
      </c>
      <c r="BJ482" s="16">
        <f t="shared" si="824"/>
        <v>0.63883495145631075</v>
      </c>
      <c r="BK482" s="16">
        <f t="shared" si="825"/>
        <v>0.14598982611499314</v>
      </c>
      <c r="BL482" s="16">
        <f t="shared" si="826"/>
        <v>4.3758867892144329</v>
      </c>
    </row>
    <row r="483" spans="1:64" x14ac:dyDescent="0.25">
      <c r="A483" s="10">
        <v>44473</v>
      </c>
      <c r="B483" s="11">
        <v>34</v>
      </c>
      <c r="C483" s="11">
        <v>49</v>
      </c>
      <c r="D483" s="11">
        <v>21</v>
      </c>
      <c r="E483" s="11">
        <v>-38</v>
      </c>
      <c r="F483" s="11">
        <v>-17</v>
      </c>
      <c r="G483" s="11">
        <v>10</v>
      </c>
      <c r="H483" s="39">
        <v>0.52468458370915705</v>
      </c>
      <c r="J483" s="15">
        <f t="shared" si="771"/>
        <v>44473</v>
      </c>
      <c r="K483" s="16">
        <f t="shared" si="772"/>
        <v>0.74375000000000002</v>
      </c>
      <c r="L483" s="16">
        <f t="shared" si="773"/>
        <v>0.66492146596858637</v>
      </c>
      <c r="M483" s="16">
        <f t="shared" si="774"/>
        <v>0.60194174757281549</v>
      </c>
      <c r="N483" s="16">
        <f t="shared" si="775"/>
        <v>0.625</v>
      </c>
      <c r="O483" s="16">
        <f t="shared" si="776"/>
        <v>0.58208955223880599</v>
      </c>
      <c r="P483" s="16">
        <f t="shared" si="777"/>
        <v>0.40740740740740738</v>
      </c>
      <c r="Q483" s="16">
        <f t="shared" si="778"/>
        <v>0.71481952830783868</v>
      </c>
      <c r="R483" s="19">
        <v>472</v>
      </c>
      <c r="S483" s="15">
        <f t="shared" si="779"/>
        <v>44473</v>
      </c>
      <c r="T483" s="16">
        <f t="shared" si="780"/>
        <v>0.62312500000000004</v>
      </c>
      <c r="U483" s="16">
        <f t="shared" si="781"/>
        <v>0.62094240837696335</v>
      </c>
      <c r="V483" s="16">
        <f t="shared" si="782"/>
        <v>0.68252427184466025</v>
      </c>
      <c r="W483" s="16">
        <f t="shared" si="783"/>
        <v>0.51111111111111118</v>
      </c>
      <c r="X483" s="16">
        <f t="shared" si="784"/>
        <v>0.5432835820895523</v>
      </c>
      <c r="Y483" s="16">
        <f t="shared" si="785"/>
        <v>0.40740740740740733</v>
      </c>
      <c r="Z483" s="16">
        <f t="shared" si="786"/>
        <v>0.14809913683687662</v>
      </c>
      <c r="AB483" s="15">
        <f t="shared" si="787"/>
        <v>44473</v>
      </c>
      <c r="AC483" s="16">
        <f t="shared" si="788"/>
        <v>4.2074856971404184</v>
      </c>
      <c r="AD483" s="16">
        <f t="shared" si="789"/>
        <v>4.1927483281749218</v>
      </c>
      <c r="AE483" s="16">
        <f t="shared" si="790"/>
        <v>4.6085634691877013</v>
      </c>
      <c r="AF483" s="16">
        <f t="shared" si="791"/>
        <v>3.4511417286251511</v>
      </c>
      <c r="AG483" s="16">
        <f t="shared" si="792"/>
        <v>3.6683777751382203</v>
      </c>
      <c r="AH483" s="16">
        <f t="shared" si="793"/>
        <v>2.7509100735417862</v>
      </c>
      <c r="AJ483" s="15">
        <f t="shared" si="803"/>
        <v>44482</v>
      </c>
      <c r="AK483" s="16">
        <f t="shared" ref="AK483" si="848">Y492</f>
        <v>0.3925925925925926</v>
      </c>
      <c r="AL483" s="16">
        <f t="shared" si="805"/>
        <v>0.14899763491962065</v>
      </c>
      <c r="AM483" s="16">
        <f t="shared" si="806"/>
        <v>2.6348914384069482</v>
      </c>
      <c r="AO483" s="15">
        <f t="shared" si="807"/>
        <v>44482</v>
      </c>
      <c r="AP483" s="16">
        <f t="shared" si="808"/>
        <v>0.58358208955223889</v>
      </c>
      <c r="AQ483" s="16">
        <f t="shared" si="809"/>
        <v>0.14899763491962065</v>
      </c>
      <c r="AR483" s="16">
        <f t="shared" si="810"/>
        <v>3.9167204893357024</v>
      </c>
      <c r="AT483" s="15">
        <f t="shared" si="811"/>
        <v>44482</v>
      </c>
      <c r="AU483" s="16">
        <f t="shared" si="812"/>
        <v>0.68125000000000002</v>
      </c>
      <c r="AV483" s="16">
        <f t="shared" si="813"/>
        <v>0.14899763491962065</v>
      </c>
      <c r="AW483" s="16">
        <f t="shared" si="814"/>
        <v>4.5722202259620568</v>
      </c>
      <c r="AY483" s="15">
        <f t="shared" si="815"/>
        <v>44482</v>
      </c>
      <c r="AZ483" s="16">
        <f t="shared" si="816"/>
        <v>0.649214659685864</v>
      </c>
      <c r="BA483" s="16">
        <f t="shared" si="817"/>
        <v>0.14899763491962065</v>
      </c>
      <c r="BB483" s="16">
        <f t="shared" si="818"/>
        <v>4.3572145291842661</v>
      </c>
      <c r="BD483" s="15">
        <f t="shared" si="819"/>
        <v>44482</v>
      </c>
      <c r="BE483" s="16">
        <f t="shared" si="820"/>
        <v>0.51527777777777772</v>
      </c>
      <c r="BF483" s="16">
        <f t="shared" si="821"/>
        <v>0.14899763491962065</v>
      </c>
      <c r="BG483" s="16">
        <f t="shared" si="822"/>
        <v>3.4582950129091192</v>
      </c>
      <c r="BI483" s="15">
        <f t="shared" si="823"/>
        <v>44482</v>
      </c>
      <c r="BJ483" s="16">
        <f t="shared" si="824"/>
        <v>0.65048543689320393</v>
      </c>
      <c r="BK483" s="16">
        <f t="shared" si="825"/>
        <v>0.14899763491962065</v>
      </c>
      <c r="BL483" s="16">
        <f t="shared" si="826"/>
        <v>4.3657433706522895</v>
      </c>
    </row>
    <row r="484" spans="1:64" x14ac:dyDescent="0.25">
      <c r="A484" s="10">
        <v>44474</v>
      </c>
      <c r="B484" s="11">
        <v>29</v>
      </c>
      <c r="C484" s="11">
        <v>50</v>
      </c>
      <c r="D484" s="11">
        <v>26</v>
      </c>
      <c r="E484" s="11">
        <v>-46</v>
      </c>
      <c r="F484" s="11">
        <v>-14</v>
      </c>
      <c r="G484" s="11">
        <v>9</v>
      </c>
      <c r="H484" s="39">
        <v>9.8814621484225196E-3</v>
      </c>
      <c r="J484" s="15">
        <f t="shared" si="771"/>
        <v>44474</v>
      </c>
      <c r="K484" s="16">
        <f t="shared" si="772"/>
        <v>0.71250000000000002</v>
      </c>
      <c r="L484" s="16">
        <f t="shared" si="773"/>
        <v>0.67015706806282727</v>
      </c>
      <c r="M484" s="16">
        <f t="shared" si="774"/>
        <v>0.65048543689320393</v>
      </c>
      <c r="N484" s="16">
        <f t="shared" si="775"/>
        <v>0.51388888888888884</v>
      </c>
      <c r="O484" s="16">
        <f t="shared" si="776"/>
        <v>0.62686567164179108</v>
      </c>
      <c r="P484" s="16">
        <f t="shared" si="777"/>
        <v>0.37037037037037035</v>
      </c>
      <c r="Q484" s="16">
        <f t="shared" si="778"/>
        <v>1.3462301602218531E-2</v>
      </c>
      <c r="R484" s="19">
        <v>473</v>
      </c>
      <c r="S484" s="15">
        <f t="shared" si="779"/>
        <v>44474</v>
      </c>
      <c r="T484" s="16">
        <f t="shared" si="780"/>
        <v>0.62875000000000003</v>
      </c>
      <c r="U484" s="16">
        <f t="shared" si="781"/>
        <v>0.62460732984293188</v>
      </c>
      <c r="V484" s="16">
        <f t="shared" si="782"/>
        <v>0.67281553398058258</v>
      </c>
      <c r="W484" s="16">
        <f t="shared" si="783"/>
        <v>0.50972222222222219</v>
      </c>
      <c r="X484" s="16">
        <f t="shared" si="784"/>
        <v>0.54179104477611939</v>
      </c>
      <c r="Y484" s="16">
        <f t="shared" si="785"/>
        <v>0.4148148148148148</v>
      </c>
      <c r="Z484" s="16">
        <f t="shared" si="786"/>
        <v>0.1180054811312716</v>
      </c>
      <c r="AB484" s="15">
        <f t="shared" si="787"/>
        <v>44474</v>
      </c>
      <c r="AC484" s="16">
        <f t="shared" si="788"/>
        <v>5.3281423368848966</v>
      </c>
      <c r="AD484" s="16">
        <f t="shared" si="789"/>
        <v>5.2930365933435457</v>
      </c>
      <c r="AE484" s="16">
        <f t="shared" si="790"/>
        <v>5.7015617201045892</v>
      </c>
      <c r="AF484" s="16">
        <f t="shared" si="791"/>
        <v>4.319479208386916</v>
      </c>
      <c r="AG484" s="16">
        <f t="shared" si="792"/>
        <v>4.5912362678596299</v>
      </c>
      <c r="AH484" s="16">
        <f t="shared" si="793"/>
        <v>3.5152165038280443</v>
      </c>
      <c r="AJ484" s="15">
        <f t="shared" si="803"/>
        <v>44483</v>
      </c>
      <c r="AK484" s="16">
        <f t="shared" ref="AK484" si="849">Y493</f>
        <v>0.38518518518518519</v>
      </c>
      <c r="AL484" s="16">
        <f t="shared" si="805"/>
        <v>8.1312596710889154E-2</v>
      </c>
      <c r="AM484" s="16">
        <f t="shared" si="806"/>
        <v>4.7370911859417015</v>
      </c>
      <c r="AO484" s="15">
        <f t="shared" si="807"/>
        <v>44483</v>
      </c>
      <c r="AP484" s="16">
        <f t="shared" si="808"/>
        <v>0.59104477611940309</v>
      </c>
      <c r="AQ484" s="16">
        <f t="shared" si="809"/>
        <v>8.1312596710889154E-2</v>
      </c>
      <c r="AR484" s="16">
        <f t="shared" si="810"/>
        <v>7.2687972101160563</v>
      </c>
      <c r="AT484" s="15">
        <f t="shared" si="811"/>
        <v>44483</v>
      </c>
      <c r="AU484" s="16">
        <f t="shared" si="812"/>
        <v>0.68437500000000007</v>
      </c>
      <c r="AV484" s="16">
        <f t="shared" si="813"/>
        <v>8.1312596710889154E-2</v>
      </c>
      <c r="AW484" s="16">
        <f t="shared" si="814"/>
        <v>8.4165926029066362</v>
      </c>
      <c r="AY484" s="15">
        <f t="shared" si="815"/>
        <v>44483</v>
      </c>
      <c r="AZ484" s="16">
        <f t="shared" si="816"/>
        <v>0.6575916230366492</v>
      </c>
      <c r="BA484" s="16">
        <f t="shared" si="817"/>
        <v>8.1312596710889154E-2</v>
      </c>
      <c r="BB484" s="16">
        <f t="shared" si="818"/>
        <v>8.0872048075742526</v>
      </c>
      <c r="BD484" s="15">
        <f t="shared" si="819"/>
        <v>44483</v>
      </c>
      <c r="BE484" s="16">
        <f t="shared" si="820"/>
        <v>0.50416666666666665</v>
      </c>
      <c r="BF484" s="16">
        <f t="shared" si="821"/>
        <v>8.1312596710889154E-2</v>
      </c>
      <c r="BG484" s="16">
        <f t="shared" si="822"/>
        <v>6.2003513239068662</v>
      </c>
      <c r="BI484" s="15">
        <f t="shared" si="823"/>
        <v>44483</v>
      </c>
      <c r="BJ484" s="16">
        <f t="shared" si="824"/>
        <v>0.66407766990291273</v>
      </c>
      <c r="BK484" s="16">
        <f t="shared" si="825"/>
        <v>8.1312596710889154E-2</v>
      </c>
      <c r="BL484" s="16">
        <f t="shared" si="826"/>
        <v>8.1669716226634943</v>
      </c>
    </row>
    <row r="485" spans="1:64" x14ac:dyDescent="0.25">
      <c r="A485" s="10">
        <v>44475</v>
      </c>
      <c r="B485" s="11">
        <v>39</v>
      </c>
      <c r="C485" s="11">
        <v>64</v>
      </c>
      <c r="D485" s="11">
        <v>25</v>
      </c>
      <c r="E485" s="11">
        <v>-48</v>
      </c>
      <c r="F485" s="11">
        <v>-15</v>
      </c>
      <c r="G485" s="11">
        <v>10</v>
      </c>
      <c r="H485" s="39">
        <v>8.8957026280539406E-2</v>
      </c>
      <c r="J485" s="15">
        <f t="shared" si="771"/>
        <v>44475</v>
      </c>
      <c r="K485" s="16">
        <f t="shared" si="772"/>
        <v>0.77500000000000002</v>
      </c>
      <c r="L485" s="16">
        <f t="shared" si="773"/>
        <v>0.74345549738219896</v>
      </c>
      <c r="M485" s="16">
        <f t="shared" si="774"/>
        <v>0.64077669902912626</v>
      </c>
      <c r="N485" s="16">
        <f t="shared" si="775"/>
        <v>0.4861111111111111</v>
      </c>
      <c r="O485" s="16">
        <f t="shared" si="776"/>
        <v>0.61194029850746268</v>
      </c>
      <c r="P485" s="16">
        <f t="shared" si="777"/>
        <v>0.40740740740740738</v>
      </c>
      <c r="Q485" s="16">
        <f t="shared" si="778"/>
        <v>0.12119323025654473</v>
      </c>
      <c r="R485" s="19">
        <v>474</v>
      </c>
      <c r="S485" s="15">
        <f t="shared" si="779"/>
        <v>44475</v>
      </c>
      <c r="T485" s="16">
        <f t="shared" si="780"/>
        <v>0.68937500000000007</v>
      </c>
      <c r="U485" s="16">
        <f t="shared" si="781"/>
        <v>0.6712041884816754</v>
      </c>
      <c r="V485" s="16">
        <f t="shared" si="782"/>
        <v>0.68446601941747576</v>
      </c>
      <c r="W485" s="16">
        <f t="shared" si="783"/>
        <v>0.52222222222222214</v>
      </c>
      <c r="X485" s="16">
        <f t="shared" si="784"/>
        <v>0.59253731343283589</v>
      </c>
      <c r="Y485" s="16">
        <f t="shared" si="785"/>
        <v>0.38148148148148142</v>
      </c>
      <c r="Z485" s="16">
        <f t="shared" si="786"/>
        <v>0.12425890987205482</v>
      </c>
      <c r="AB485" s="15">
        <f t="shared" si="787"/>
        <v>44475</v>
      </c>
      <c r="AC485" s="16">
        <f t="shared" si="788"/>
        <v>5.5478919033639205</v>
      </c>
      <c r="AD485" s="16">
        <f t="shared" si="789"/>
        <v>5.4016584337718045</v>
      </c>
      <c r="AE485" s="16">
        <f t="shared" si="790"/>
        <v>5.5083858382650162</v>
      </c>
      <c r="AF485" s="16">
        <f t="shared" si="791"/>
        <v>4.2026943803059007</v>
      </c>
      <c r="AG485" s="16">
        <f t="shared" si="792"/>
        <v>4.7685700288450255</v>
      </c>
      <c r="AH485" s="16">
        <f t="shared" si="793"/>
        <v>3.0700533416418989</v>
      </c>
      <c r="AJ485" s="15">
        <f t="shared" si="803"/>
        <v>44484</v>
      </c>
      <c r="AK485" s="16">
        <f t="shared" ref="AK485" si="850">Y494</f>
        <v>0.39259259259259255</v>
      </c>
      <c r="AL485" s="16">
        <f t="shared" si="805"/>
        <v>8.8584768882255971E-2</v>
      </c>
      <c r="AM485" s="16">
        <f t="shared" si="806"/>
        <v>4.431829506880737</v>
      </c>
      <c r="AO485" s="15">
        <f t="shared" si="807"/>
        <v>44484</v>
      </c>
      <c r="AP485" s="16">
        <f t="shared" si="808"/>
        <v>0.60000000000000009</v>
      </c>
      <c r="AQ485" s="16">
        <f t="shared" si="809"/>
        <v>8.8584768882255971E-2</v>
      </c>
      <c r="AR485" s="16">
        <f t="shared" si="810"/>
        <v>6.7731733973082981</v>
      </c>
      <c r="AT485" s="15">
        <f t="shared" si="811"/>
        <v>44484</v>
      </c>
      <c r="AU485" s="16">
        <f t="shared" si="812"/>
        <v>0.68187500000000001</v>
      </c>
      <c r="AV485" s="16">
        <f t="shared" si="813"/>
        <v>8.8584768882255971E-2</v>
      </c>
      <c r="AW485" s="16">
        <f t="shared" si="814"/>
        <v>7.6974293504826585</v>
      </c>
      <c r="AY485" s="15">
        <f t="shared" si="815"/>
        <v>44484</v>
      </c>
      <c r="AZ485" s="16">
        <f t="shared" si="816"/>
        <v>0.6575916230366492</v>
      </c>
      <c r="BA485" s="16">
        <f t="shared" si="817"/>
        <v>8.8584768882255971E-2</v>
      </c>
      <c r="BB485" s="16">
        <f t="shared" si="818"/>
        <v>7.4233034790743639</v>
      </c>
      <c r="BD485" s="15">
        <f t="shared" si="819"/>
        <v>44484</v>
      </c>
      <c r="BE485" s="16">
        <f t="shared" si="820"/>
        <v>0.5180555555555556</v>
      </c>
      <c r="BF485" s="16">
        <f t="shared" si="821"/>
        <v>8.8584768882255971E-2</v>
      </c>
      <c r="BG485" s="16">
        <f t="shared" si="822"/>
        <v>5.8481335120277667</v>
      </c>
      <c r="BI485" s="15">
        <f t="shared" si="823"/>
        <v>44484</v>
      </c>
      <c r="BJ485" s="16">
        <f t="shared" si="824"/>
        <v>0.66893203883495145</v>
      </c>
      <c r="BK485" s="16">
        <f t="shared" si="825"/>
        <v>8.8584768882255971E-2</v>
      </c>
      <c r="BL485" s="16">
        <f t="shared" si="826"/>
        <v>7.5513211500734894</v>
      </c>
    </row>
    <row r="486" spans="1:64" x14ac:dyDescent="0.25">
      <c r="A486" s="10">
        <v>44476</v>
      </c>
      <c r="B486" s="11">
        <v>38</v>
      </c>
      <c r="C486" s="11">
        <v>62</v>
      </c>
      <c r="D486" s="11">
        <v>33</v>
      </c>
      <c r="E486" s="11">
        <v>-48</v>
      </c>
      <c r="F486" s="11">
        <v>-13</v>
      </c>
      <c r="G486" s="11">
        <v>10</v>
      </c>
      <c r="H486" s="39">
        <v>6.5673422533693293E-2</v>
      </c>
      <c r="J486" s="15">
        <f t="shared" si="771"/>
        <v>44476</v>
      </c>
      <c r="K486" s="16">
        <f t="shared" si="772"/>
        <v>0.76875000000000004</v>
      </c>
      <c r="L486" s="16">
        <f t="shared" si="773"/>
        <v>0.73298429319371727</v>
      </c>
      <c r="M486" s="16">
        <f t="shared" si="774"/>
        <v>0.71844660194174759</v>
      </c>
      <c r="N486" s="16">
        <f t="shared" si="775"/>
        <v>0.4861111111111111</v>
      </c>
      <c r="O486" s="16">
        <f t="shared" si="776"/>
        <v>0.64179104477611937</v>
      </c>
      <c r="P486" s="16">
        <f t="shared" si="777"/>
        <v>0.40740740740740738</v>
      </c>
      <c r="Q486" s="16">
        <f t="shared" si="778"/>
        <v>8.9472125493053098E-2</v>
      </c>
      <c r="R486" s="19">
        <v>475</v>
      </c>
      <c r="S486" s="15">
        <f t="shared" si="779"/>
        <v>44476</v>
      </c>
      <c r="T486" s="16">
        <f t="shared" si="780"/>
        <v>0.6881250000000001</v>
      </c>
      <c r="U486" s="16">
        <f t="shared" si="781"/>
        <v>0.66649214659685851</v>
      </c>
      <c r="V486" s="16">
        <f t="shared" si="782"/>
        <v>0.678640776699029</v>
      </c>
      <c r="W486" s="16">
        <f t="shared" si="783"/>
        <v>0.51666666666666661</v>
      </c>
      <c r="X486" s="16">
        <f t="shared" si="784"/>
        <v>0.59402985074626868</v>
      </c>
      <c r="Y486" s="16">
        <f t="shared" si="785"/>
        <v>0.39259259259259255</v>
      </c>
      <c r="Z486" s="16">
        <f t="shared" si="786"/>
        <v>0.12527270563262133</v>
      </c>
      <c r="AB486" s="15">
        <f t="shared" si="787"/>
        <v>44476</v>
      </c>
      <c r="AC486" s="16">
        <f t="shared" si="788"/>
        <v>5.4930161883628275</v>
      </c>
      <c r="AD486" s="16">
        <f t="shared" si="789"/>
        <v>5.3203301008875332</v>
      </c>
      <c r="AE486" s="16">
        <f t="shared" si="790"/>
        <v>5.417307571285578</v>
      </c>
      <c r="AF486" s="16">
        <f t="shared" si="791"/>
        <v>4.1243354971661548</v>
      </c>
      <c r="AG486" s="16">
        <f t="shared" si="792"/>
        <v>4.7418936770499656</v>
      </c>
      <c r="AH486" s="16">
        <f t="shared" si="793"/>
        <v>3.1339036752660387</v>
      </c>
      <c r="AJ486" s="15">
        <f t="shared" si="803"/>
        <v>44485</v>
      </c>
      <c r="AK486" s="16">
        <f t="shared" ref="AK486" si="851">Y495</f>
        <v>0.37777777777777782</v>
      </c>
      <c r="AL486" s="16">
        <f t="shared" si="805"/>
        <v>8.1978966265040393E-2</v>
      </c>
      <c r="AM486" s="16">
        <f t="shared" si="806"/>
        <v>4.608228122277259</v>
      </c>
      <c r="AO486" s="15">
        <f t="shared" si="807"/>
        <v>44485</v>
      </c>
      <c r="AP486" s="16">
        <f t="shared" si="808"/>
        <v>0.61492537313432849</v>
      </c>
      <c r="AQ486" s="16">
        <f t="shared" si="809"/>
        <v>8.1978966265040393E-2</v>
      </c>
      <c r="AR486" s="16">
        <f t="shared" si="810"/>
        <v>7.5010139935926592</v>
      </c>
      <c r="AT486" s="15">
        <f t="shared" si="811"/>
        <v>44485</v>
      </c>
      <c r="AU486" s="16">
        <f t="shared" si="812"/>
        <v>0.68187500000000001</v>
      </c>
      <c r="AV486" s="16">
        <f t="shared" si="813"/>
        <v>8.1978966265040393E-2</v>
      </c>
      <c r="AW486" s="16">
        <f t="shared" si="814"/>
        <v>8.3176823405588962</v>
      </c>
      <c r="AY486" s="15">
        <f t="shared" si="815"/>
        <v>44485</v>
      </c>
      <c r="AZ486" s="16">
        <f t="shared" si="816"/>
        <v>0.65863874345549733</v>
      </c>
      <c r="BA486" s="16">
        <f t="shared" si="817"/>
        <v>8.1978966265040393E-2</v>
      </c>
      <c r="BB486" s="16">
        <f t="shared" si="818"/>
        <v>8.0342406529755337</v>
      </c>
      <c r="BD486" s="15">
        <f t="shared" si="819"/>
        <v>44485</v>
      </c>
      <c r="BE486" s="16">
        <f t="shared" si="820"/>
        <v>0.5347222222222221</v>
      </c>
      <c r="BF486" s="16">
        <f t="shared" si="821"/>
        <v>8.1978966265040393E-2</v>
      </c>
      <c r="BG486" s="16">
        <f t="shared" si="822"/>
        <v>6.5226758348409701</v>
      </c>
      <c r="BI486" s="15">
        <f t="shared" si="823"/>
        <v>44485</v>
      </c>
      <c r="BJ486" s="16">
        <f t="shared" si="824"/>
        <v>0.68737864077669897</v>
      </c>
      <c r="BK486" s="16">
        <f t="shared" si="825"/>
        <v>8.1978966265040393E-2</v>
      </c>
      <c r="BL486" s="16">
        <f t="shared" si="826"/>
        <v>8.3848171316820928</v>
      </c>
    </row>
    <row r="487" spans="1:64" x14ac:dyDescent="0.25">
      <c r="A487" s="10">
        <v>44477</v>
      </c>
      <c r="B487" s="11">
        <v>26</v>
      </c>
      <c r="C487" s="11">
        <v>54</v>
      </c>
      <c r="D487" s="11">
        <v>32</v>
      </c>
      <c r="E487" s="11">
        <v>-50</v>
      </c>
      <c r="F487" s="11">
        <v>-9</v>
      </c>
      <c r="G487" s="11">
        <v>10</v>
      </c>
      <c r="H487" s="39">
        <v>3.57931408040877E-2</v>
      </c>
      <c r="J487" s="15">
        <f t="shared" si="771"/>
        <v>44477</v>
      </c>
      <c r="K487" s="16">
        <f t="shared" si="772"/>
        <v>0.69374999999999998</v>
      </c>
      <c r="L487" s="16">
        <f t="shared" si="773"/>
        <v>0.69109947643979053</v>
      </c>
      <c r="M487" s="16">
        <f t="shared" si="774"/>
        <v>0.70873786407766992</v>
      </c>
      <c r="N487" s="16">
        <f t="shared" si="775"/>
        <v>0.45833333333333331</v>
      </c>
      <c r="O487" s="16">
        <f t="shared" si="776"/>
        <v>0.70149253731343286</v>
      </c>
      <c r="P487" s="16">
        <f t="shared" si="777"/>
        <v>0.40740740740740738</v>
      </c>
      <c r="Q487" s="16">
        <f t="shared" si="778"/>
        <v>4.8763841783498338E-2</v>
      </c>
      <c r="R487" s="19">
        <v>476</v>
      </c>
      <c r="S487" s="15">
        <f t="shared" si="779"/>
        <v>44477</v>
      </c>
      <c r="T487" s="16">
        <f t="shared" si="780"/>
        <v>0.68625000000000003</v>
      </c>
      <c r="U487" s="16">
        <f t="shared" si="781"/>
        <v>0.66439790575916224</v>
      </c>
      <c r="V487" s="16">
        <f t="shared" si="782"/>
        <v>0.67961165048543681</v>
      </c>
      <c r="W487" s="16">
        <f t="shared" si="783"/>
        <v>0.50694444444444442</v>
      </c>
      <c r="X487" s="16">
        <f t="shared" si="784"/>
        <v>0.60298507462686568</v>
      </c>
      <c r="Y487" s="16">
        <f t="shared" si="785"/>
        <v>0.4</v>
      </c>
      <c r="Z487" s="16">
        <f t="shared" si="786"/>
        <v>0.12826255049643187</v>
      </c>
      <c r="AB487" s="15">
        <f t="shared" si="787"/>
        <v>44477</v>
      </c>
      <c r="AC487" s="16">
        <f t="shared" si="788"/>
        <v>5.3503536094044133</v>
      </c>
      <c r="AD487" s="16">
        <f t="shared" si="789"/>
        <v>5.1799835820171465</v>
      </c>
      <c r="AE487" s="16">
        <f t="shared" si="790"/>
        <v>5.298597664361453</v>
      </c>
      <c r="AF487" s="16">
        <f t="shared" si="791"/>
        <v>3.9523964125331119</v>
      </c>
      <c r="AG487" s="16">
        <f t="shared" si="792"/>
        <v>4.7011779532922988</v>
      </c>
      <c r="AH487" s="16">
        <f t="shared" si="793"/>
        <v>3.1186031967384555</v>
      </c>
      <c r="AJ487" s="15">
        <f t="shared" si="803"/>
        <v>44486</v>
      </c>
      <c r="AK487" s="16">
        <f t="shared" ref="AK487" si="852">Y496</f>
        <v>0.39629629629629631</v>
      </c>
      <c r="AL487" s="16">
        <f t="shared" si="805"/>
        <v>7.8582563269936706E-2</v>
      </c>
      <c r="AM487" s="16">
        <f t="shared" si="806"/>
        <v>5.0430563703424927</v>
      </c>
      <c r="AO487" s="15">
        <f t="shared" si="807"/>
        <v>44486</v>
      </c>
      <c r="AP487" s="16">
        <f t="shared" si="808"/>
        <v>0.5731343283582091</v>
      </c>
      <c r="AQ487" s="16">
        <f t="shared" si="809"/>
        <v>7.8582563269936706E-2</v>
      </c>
      <c r="AR487" s="16">
        <f t="shared" si="810"/>
        <v>7.2934033265045306</v>
      </c>
      <c r="AT487" s="15">
        <f t="shared" si="811"/>
        <v>44486</v>
      </c>
      <c r="AU487" s="16">
        <f t="shared" si="812"/>
        <v>0.63250000000000006</v>
      </c>
      <c r="AV487" s="16">
        <f t="shared" si="813"/>
        <v>7.8582563269936706E-2</v>
      </c>
      <c r="AW487" s="16">
        <f t="shared" si="814"/>
        <v>8.0488593611704609</v>
      </c>
      <c r="AY487" s="15">
        <f t="shared" si="815"/>
        <v>44486</v>
      </c>
      <c r="AZ487" s="16">
        <f t="shared" si="816"/>
        <v>0.61832460732984296</v>
      </c>
      <c r="BA487" s="16">
        <f t="shared" si="817"/>
        <v>7.8582563269936706E-2</v>
      </c>
      <c r="BB487" s="16">
        <f t="shared" si="818"/>
        <v>7.8684708362827749</v>
      </c>
      <c r="BD487" s="15">
        <f t="shared" si="819"/>
        <v>44486</v>
      </c>
      <c r="BE487" s="16">
        <f t="shared" si="820"/>
        <v>0.53749999999999998</v>
      </c>
      <c r="BF487" s="16">
        <f t="shared" si="821"/>
        <v>7.8582563269936706E-2</v>
      </c>
      <c r="BG487" s="16">
        <f t="shared" si="822"/>
        <v>6.8399397733266749</v>
      </c>
      <c r="BI487" s="15">
        <f t="shared" si="823"/>
        <v>44486</v>
      </c>
      <c r="BJ487" s="16">
        <f t="shared" si="824"/>
        <v>0.68252427184466025</v>
      </c>
      <c r="BK487" s="16">
        <f t="shared" si="825"/>
        <v>7.8582563269936706E-2</v>
      </c>
      <c r="BL487" s="16">
        <f t="shared" si="826"/>
        <v>8.6854416990718502</v>
      </c>
    </row>
    <row r="488" spans="1:64" x14ac:dyDescent="0.25">
      <c r="A488" s="10">
        <v>44478</v>
      </c>
      <c r="B488" s="11">
        <v>27</v>
      </c>
      <c r="C488" s="11">
        <v>54</v>
      </c>
      <c r="D488" s="11">
        <v>33</v>
      </c>
      <c r="E488" s="11">
        <v>-39</v>
      </c>
      <c r="F488" s="11">
        <v>-7</v>
      </c>
      <c r="G488" s="11">
        <v>7</v>
      </c>
      <c r="H488" s="39">
        <v>0.160768812076306</v>
      </c>
      <c r="J488" s="15">
        <f t="shared" si="771"/>
        <v>44478</v>
      </c>
      <c r="K488" s="16">
        <f t="shared" si="772"/>
        <v>0.7</v>
      </c>
      <c r="L488" s="16">
        <f t="shared" si="773"/>
        <v>0.69109947643979053</v>
      </c>
      <c r="M488" s="16">
        <f t="shared" si="774"/>
        <v>0.71844660194174759</v>
      </c>
      <c r="N488" s="16">
        <f t="shared" si="775"/>
        <v>0.61111111111111116</v>
      </c>
      <c r="O488" s="16">
        <f t="shared" si="776"/>
        <v>0.73134328358208955</v>
      </c>
      <c r="P488" s="16">
        <f t="shared" si="777"/>
        <v>0.29629629629629628</v>
      </c>
      <c r="Q488" s="16">
        <f t="shared" si="778"/>
        <v>0.21902813610910171</v>
      </c>
      <c r="R488" s="19">
        <v>477</v>
      </c>
      <c r="S488" s="15">
        <f t="shared" si="779"/>
        <v>44478</v>
      </c>
      <c r="T488" s="16">
        <f t="shared" si="780"/>
        <v>0.68312499999999998</v>
      </c>
      <c r="U488" s="16">
        <f t="shared" si="781"/>
        <v>0.6659685863874345</v>
      </c>
      <c r="V488" s="16">
        <f t="shared" si="782"/>
        <v>0.68058252427184462</v>
      </c>
      <c r="W488" s="16">
        <f t="shared" si="783"/>
        <v>0.51944444444444449</v>
      </c>
      <c r="X488" s="16">
        <f t="shared" si="784"/>
        <v>0.61940298507462688</v>
      </c>
      <c r="Y488" s="16">
        <f t="shared" si="785"/>
        <v>0.39259259259259255</v>
      </c>
      <c r="Z488" s="16">
        <f t="shared" si="786"/>
        <v>0.14689174886220596</v>
      </c>
      <c r="AB488" s="15">
        <f t="shared" si="787"/>
        <v>44478</v>
      </c>
      <c r="AC488" s="16">
        <f t="shared" si="788"/>
        <v>4.65053350709859</v>
      </c>
      <c r="AD488" s="16">
        <f t="shared" si="789"/>
        <v>4.5337372013465265</v>
      </c>
      <c r="AE488" s="16">
        <f t="shared" si="790"/>
        <v>4.6332250078271953</v>
      </c>
      <c r="AF488" s="16">
        <f t="shared" si="791"/>
        <v>3.5362397715866072</v>
      </c>
      <c r="AG488" s="16">
        <f t="shared" si="792"/>
        <v>4.2167309591750266</v>
      </c>
      <c r="AH488" s="16">
        <f t="shared" si="793"/>
        <v>2.6726660662258843</v>
      </c>
      <c r="AJ488" s="15">
        <f t="shared" si="803"/>
        <v>44487</v>
      </c>
      <c r="AK488" s="16">
        <f t="shared" ref="AK488" si="853">Y497</f>
        <v>0.39999999999999991</v>
      </c>
      <c r="AL488" s="16">
        <f t="shared" si="805"/>
        <v>8.2771943755732977E-2</v>
      </c>
      <c r="AM488" s="16">
        <f t="shared" si="806"/>
        <v>4.8325553545103856</v>
      </c>
      <c r="AO488" s="15">
        <f t="shared" si="807"/>
        <v>44487</v>
      </c>
      <c r="AP488" s="16">
        <f t="shared" si="808"/>
        <v>0.5343283582089553</v>
      </c>
      <c r="AQ488" s="16">
        <f t="shared" si="809"/>
        <v>8.2771943755732977E-2</v>
      </c>
      <c r="AR488" s="16">
        <f t="shared" si="810"/>
        <v>6.4554284213235782</v>
      </c>
      <c r="AT488" s="15">
        <f t="shared" si="811"/>
        <v>44487</v>
      </c>
      <c r="AU488" s="16">
        <f t="shared" si="812"/>
        <v>0.6412500000000001</v>
      </c>
      <c r="AV488" s="16">
        <f t="shared" si="813"/>
        <v>8.2771943755732977E-2</v>
      </c>
      <c r="AW488" s="16">
        <f t="shared" si="814"/>
        <v>7.7471903026994653</v>
      </c>
      <c r="AY488" s="15">
        <f t="shared" si="815"/>
        <v>44487</v>
      </c>
      <c r="AZ488" s="16">
        <f t="shared" si="816"/>
        <v>0.62198952879581149</v>
      </c>
      <c r="BA488" s="16">
        <f t="shared" si="817"/>
        <v>8.2771943755732977E-2</v>
      </c>
      <c r="BB488" s="16">
        <f t="shared" si="818"/>
        <v>7.5144970695789786</v>
      </c>
      <c r="BD488" s="15">
        <f t="shared" si="819"/>
        <v>44487</v>
      </c>
      <c r="BE488" s="16">
        <f t="shared" si="820"/>
        <v>0.55972222222222212</v>
      </c>
      <c r="BF488" s="16">
        <f t="shared" si="821"/>
        <v>8.2771943755732977E-2</v>
      </c>
      <c r="BG488" s="16">
        <f t="shared" si="822"/>
        <v>6.7622215550961311</v>
      </c>
      <c r="BI488" s="15">
        <f t="shared" si="823"/>
        <v>44487</v>
      </c>
      <c r="BJ488" s="16">
        <f t="shared" si="824"/>
        <v>0.68737864077669908</v>
      </c>
      <c r="BK488" s="16">
        <f t="shared" si="825"/>
        <v>8.2771943755732977E-2</v>
      </c>
      <c r="BL488" s="16">
        <f t="shared" si="826"/>
        <v>8.3044883276537735</v>
      </c>
    </row>
    <row r="489" spans="1:64" x14ac:dyDescent="0.25">
      <c r="A489" s="10">
        <v>44479</v>
      </c>
      <c r="B489" s="11">
        <v>-54</v>
      </c>
      <c r="C489" s="11">
        <v>-35</v>
      </c>
      <c r="D489" s="11">
        <v>8</v>
      </c>
      <c r="E489" s="11">
        <v>-58</v>
      </c>
      <c r="F489" s="11">
        <v>-47</v>
      </c>
      <c r="G489" s="11">
        <v>15</v>
      </c>
      <c r="H489" s="39">
        <v>5.5326406265498999E-2</v>
      </c>
      <c r="J489" s="15">
        <f t="shared" si="771"/>
        <v>44479</v>
      </c>
      <c r="K489" s="16">
        <f t="shared" si="772"/>
        <v>0.19375000000000001</v>
      </c>
      <c r="L489" s="16">
        <f t="shared" si="773"/>
        <v>0.22513089005235601</v>
      </c>
      <c r="M489" s="16">
        <f t="shared" si="774"/>
        <v>0.47572815533980584</v>
      </c>
      <c r="N489" s="16">
        <f t="shared" si="775"/>
        <v>0.34722222222222221</v>
      </c>
      <c r="O489" s="16">
        <f t="shared" si="776"/>
        <v>0.13432835820895522</v>
      </c>
      <c r="P489" s="16">
        <f t="shared" si="777"/>
        <v>0.59259259259259256</v>
      </c>
      <c r="Q489" s="16">
        <f t="shared" si="778"/>
        <v>7.5375562495265336E-2</v>
      </c>
      <c r="R489" s="19">
        <v>478</v>
      </c>
      <c r="S489" s="15">
        <f t="shared" si="779"/>
        <v>44479</v>
      </c>
      <c r="T489" s="16">
        <f t="shared" si="780"/>
        <v>0.62937499999999991</v>
      </c>
      <c r="U489" s="16">
        <f t="shared" si="781"/>
        <v>0.61465968586387432</v>
      </c>
      <c r="V489" s="16">
        <f t="shared" si="782"/>
        <v>0.65533980582524276</v>
      </c>
      <c r="W489" s="16">
        <f t="shared" si="783"/>
        <v>0.49861111111111117</v>
      </c>
      <c r="X489" s="16">
        <f t="shared" si="784"/>
        <v>0.57164179104477608</v>
      </c>
      <c r="Y489" s="16">
        <f t="shared" si="785"/>
        <v>0.4148148148148148</v>
      </c>
      <c r="Z489" s="16">
        <f t="shared" si="786"/>
        <v>0.14962130865335482</v>
      </c>
      <c r="AB489" s="15">
        <f t="shared" si="787"/>
        <v>44479</v>
      </c>
      <c r="AC489" s="16">
        <f t="shared" si="788"/>
        <v>4.2064529822964358</v>
      </c>
      <c r="AD489" s="16">
        <f t="shared" si="789"/>
        <v>4.1081025917767384</v>
      </c>
      <c r="AE489" s="16">
        <f t="shared" si="790"/>
        <v>4.3799898004070066</v>
      </c>
      <c r="AF489" s="16">
        <f t="shared" si="791"/>
        <v>3.3324873014331255</v>
      </c>
      <c r="AG489" s="16">
        <f t="shared" si="792"/>
        <v>3.8205907713931673</v>
      </c>
      <c r="AH489" s="16">
        <f t="shared" si="793"/>
        <v>2.7724314039777904</v>
      </c>
      <c r="AJ489" s="15">
        <f t="shared" si="803"/>
        <v>44488</v>
      </c>
      <c r="AK489" s="16">
        <f t="shared" ref="AK489" si="854">Y498</f>
        <v>0.41851851851851851</v>
      </c>
      <c r="AL489" s="16">
        <f t="shared" si="805"/>
        <v>7.0238640522063786E-2</v>
      </c>
      <c r="AM489" s="16">
        <f t="shared" si="806"/>
        <v>5.9585224800450254</v>
      </c>
      <c r="AO489" s="15">
        <f t="shared" si="807"/>
        <v>44488</v>
      </c>
      <c r="AP489" s="16">
        <f t="shared" si="808"/>
        <v>0.491044776119403</v>
      </c>
      <c r="AQ489" s="16">
        <f t="shared" si="809"/>
        <v>7.0238640522063786E-2</v>
      </c>
      <c r="AR489" s="16">
        <f t="shared" si="810"/>
        <v>6.9910916906934304</v>
      </c>
      <c r="AT489" s="15">
        <f t="shared" si="811"/>
        <v>44488</v>
      </c>
      <c r="AU489" s="16">
        <f t="shared" si="812"/>
        <v>0.6412500000000001</v>
      </c>
      <c r="AV489" s="16">
        <f t="shared" si="813"/>
        <v>7.0238640522063786E-2</v>
      </c>
      <c r="AW489" s="16">
        <f t="shared" si="814"/>
        <v>9.129590140608812</v>
      </c>
      <c r="AY489" s="15">
        <f t="shared" si="815"/>
        <v>44488</v>
      </c>
      <c r="AZ489" s="16">
        <f t="shared" si="816"/>
        <v>0.61780104712041883</v>
      </c>
      <c r="BA489" s="16">
        <f t="shared" si="817"/>
        <v>7.0238640522063786E-2</v>
      </c>
      <c r="BB489" s="16">
        <f t="shared" si="818"/>
        <v>8.7957432337596479</v>
      </c>
      <c r="BD489" s="15">
        <f t="shared" si="819"/>
        <v>44488</v>
      </c>
      <c r="BE489" s="16">
        <f t="shared" si="820"/>
        <v>0.55833333333333335</v>
      </c>
      <c r="BF489" s="16">
        <f t="shared" si="821"/>
        <v>7.0238640522063786E-2</v>
      </c>
      <c r="BG489" s="16">
        <f t="shared" si="822"/>
        <v>7.9490908306795358</v>
      </c>
      <c r="BI489" s="15">
        <f t="shared" si="823"/>
        <v>44488</v>
      </c>
      <c r="BJ489" s="16">
        <f t="shared" si="824"/>
        <v>0.68058252427184462</v>
      </c>
      <c r="BK489" s="16">
        <f t="shared" si="825"/>
        <v>7.0238640522063786E-2</v>
      </c>
      <c r="BL489" s="16">
        <f t="shared" si="826"/>
        <v>9.6895742744060644</v>
      </c>
    </row>
    <row r="490" spans="1:64" x14ac:dyDescent="0.25">
      <c r="A490" s="10">
        <v>44480</v>
      </c>
      <c r="B490" s="11">
        <v>22</v>
      </c>
      <c r="C490" s="11">
        <v>47</v>
      </c>
      <c r="D490" s="11">
        <v>24</v>
      </c>
      <c r="E490" s="11">
        <v>-39</v>
      </c>
      <c r="F490" s="11">
        <v>-19</v>
      </c>
      <c r="G490" s="11">
        <v>10</v>
      </c>
      <c r="H490" s="39">
        <v>5.6277337070752803E-2</v>
      </c>
      <c r="J490" s="15">
        <f t="shared" si="771"/>
        <v>44480</v>
      </c>
      <c r="K490" s="16">
        <f t="shared" si="772"/>
        <v>0.66874999999999996</v>
      </c>
      <c r="L490" s="16">
        <f t="shared" si="773"/>
        <v>0.65445026178010468</v>
      </c>
      <c r="M490" s="16">
        <f t="shared" si="774"/>
        <v>0.6310679611650486</v>
      </c>
      <c r="N490" s="16">
        <f t="shared" si="775"/>
        <v>0.61111111111111116</v>
      </c>
      <c r="O490" s="16">
        <f t="shared" si="776"/>
        <v>0.55223880597014929</v>
      </c>
      <c r="P490" s="16">
        <f t="shared" si="777"/>
        <v>0.40740740740740738</v>
      </c>
      <c r="Q490" s="16">
        <f t="shared" si="778"/>
        <v>7.6671091143848069E-2</v>
      </c>
      <c r="R490" s="19">
        <v>479</v>
      </c>
      <c r="S490" s="15">
        <f t="shared" si="779"/>
        <v>44480</v>
      </c>
      <c r="T490" s="16">
        <f t="shared" si="780"/>
        <v>0.6243749999999999</v>
      </c>
      <c r="U490" s="16">
        <f t="shared" si="781"/>
        <v>0.61151832460732991</v>
      </c>
      <c r="V490" s="16">
        <f t="shared" si="782"/>
        <v>0.64660194174757279</v>
      </c>
      <c r="W490" s="16">
        <f t="shared" si="783"/>
        <v>0.5097222222222223</v>
      </c>
      <c r="X490" s="16">
        <f t="shared" si="784"/>
        <v>0.55671641791044768</v>
      </c>
      <c r="Y490" s="16">
        <f t="shared" si="785"/>
        <v>0.4148148148148148</v>
      </c>
      <c r="Z490" s="16">
        <f t="shared" si="786"/>
        <v>0.14981746928681586</v>
      </c>
      <c r="AB490" s="15">
        <f t="shared" si="787"/>
        <v>44480</v>
      </c>
      <c r="AC490" s="16">
        <f t="shared" si="788"/>
        <v>4.1675713985307974</v>
      </c>
      <c r="AD490" s="16">
        <f t="shared" si="789"/>
        <v>4.0817558027002683</v>
      </c>
      <c r="AE490" s="16">
        <f t="shared" si="790"/>
        <v>4.3159315454040623</v>
      </c>
      <c r="AF490" s="16">
        <f t="shared" si="791"/>
        <v>3.4022882955417706</v>
      </c>
      <c r="AG490" s="16">
        <f t="shared" si="792"/>
        <v>3.7159646372389998</v>
      </c>
      <c r="AH490" s="16">
        <f t="shared" si="793"/>
        <v>2.7688013740285431</v>
      </c>
      <c r="AJ490" s="15">
        <f t="shared" si="803"/>
        <v>44489</v>
      </c>
      <c r="AK490" s="16">
        <f t="shared" ref="AK490" si="855">Y499</f>
        <v>0.39629629629629626</v>
      </c>
      <c r="AL490" s="16">
        <f t="shared" si="805"/>
        <v>6.501802282754536E-2</v>
      </c>
      <c r="AM490" s="16">
        <f t="shared" si="806"/>
        <v>6.0951760613735928</v>
      </c>
      <c r="AO490" s="15">
        <f t="shared" si="807"/>
        <v>44489</v>
      </c>
      <c r="AP490" s="16">
        <f t="shared" si="808"/>
        <v>0.54179104477611939</v>
      </c>
      <c r="AQ490" s="16">
        <f t="shared" si="809"/>
        <v>6.501802282754536E-2</v>
      </c>
      <c r="AR490" s="16">
        <f t="shared" si="810"/>
        <v>8.3329363338711939</v>
      </c>
      <c r="AT490" s="15">
        <f t="shared" si="811"/>
        <v>44489</v>
      </c>
      <c r="AU490" s="16">
        <f t="shared" si="812"/>
        <v>0.69750000000000001</v>
      </c>
      <c r="AV490" s="16">
        <f t="shared" si="813"/>
        <v>6.501802282754536E-2</v>
      </c>
      <c r="AW490" s="16">
        <f t="shared" si="814"/>
        <v>10.727794689328803</v>
      </c>
      <c r="AY490" s="15">
        <f t="shared" si="815"/>
        <v>44489</v>
      </c>
      <c r="AZ490" s="16">
        <f t="shared" si="816"/>
        <v>0.66230366492146586</v>
      </c>
      <c r="BA490" s="16">
        <f t="shared" si="817"/>
        <v>6.501802282754536E-2</v>
      </c>
      <c r="BB490" s="16">
        <f t="shared" si="818"/>
        <v>10.186462708627246</v>
      </c>
      <c r="BD490" s="15">
        <f t="shared" si="819"/>
        <v>44489</v>
      </c>
      <c r="BE490" s="16">
        <f t="shared" si="820"/>
        <v>0.58194444444444438</v>
      </c>
      <c r="BF490" s="16">
        <f t="shared" si="821"/>
        <v>6.501802282754536E-2</v>
      </c>
      <c r="BG490" s="16">
        <f t="shared" si="822"/>
        <v>8.9505097069469688</v>
      </c>
      <c r="BI490" s="15">
        <f t="shared" si="823"/>
        <v>44489</v>
      </c>
      <c r="BJ490" s="16">
        <f t="shared" si="824"/>
        <v>0.69708737864077663</v>
      </c>
      <c r="BK490" s="16">
        <f t="shared" si="825"/>
        <v>6.501802282754536E-2</v>
      </c>
      <c r="BL490" s="16">
        <f t="shared" si="826"/>
        <v>10.72144842807263</v>
      </c>
    </row>
    <row r="491" spans="1:64" x14ac:dyDescent="0.25">
      <c r="A491" s="10">
        <v>44481</v>
      </c>
      <c r="B491" s="11">
        <v>37</v>
      </c>
      <c r="C491" s="11">
        <v>57</v>
      </c>
      <c r="D491" s="11">
        <v>30</v>
      </c>
      <c r="E491" s="11">
        <v>-48</v>
      </c>
      <c r="F491" s="11">
        <v>-14</v>
      </c>
      <c r="G491" s="11">
        <v>7</v>
      </c>
      <c r="H491" s="39">
        <v>5.7024232844663597E-2</v>
      </c>
      <c r="J491" s="15">
        <f t="shared" si="771"/>
        <v>44481</v>
      </c>
      <c r="K491" s="16">
        <f t="shared" si="772"/>
        <v>0.76249999999999996</v>
      </c>
      <c r="L491" s="16">
        <f t="shared" si="773"/>
        <v>0.70680628272251311</v>
      </c>
      <c r="M491" s="16">
        <f t="shared" si="774"/>
        <v>0.68932038834951459</v>
      </c>
      <c r="N491" s="16">
        <f t="shared" si="775"/>
        <v>0.4861111111111111</v>
      </c>
      <c r="O491" s="16">
        <f t="shared" si="776"/>
        <v>0.62686567164179108</v>
      </c>
      <c r="P491" s="16">
        <f t="shared" si="777"/>
        <v>0.29629629629629628</v>
      </c>
      <c r="Q491" s="16">
        <f t="shared" si="778"/>
        <v>7.7688646645532072E-2</v>
      </c>
      <c r="R491" s="19">
        <v>480</v>
      </c>
      <c r="S491" s="15">
        <f t="shared" si="779"/>
        <v>44481</v>
      </c>
      <c r="T491" s="16">
        <f t="shared" si="780"/>
        <v>0.62749999999999995</v>
      </c>
      <c r="U491" s="16">
        <f t="shared" si="781"/>
        <v>0.61047120418848178</v>
      </c>
      <c r="V491" s="16">
        <f t="shared" si="782"/>
        <v>0.63883495145631075</v>
      </c>
      <c r="W491" s="16">
        <f t="shared" si="783"/>
        <v>0.50416666666666665</v>
      </c>
      <c r="X491" s="16">
        <f t="shared" si="784"/>
        <v>0.54328358208955208</v>
      </c>
      <c r="Y491" s="16">
        <f t="shared" si="785"/>
        <v>0.41851851851851851</v>
      </c>
      <c r="Z491" s="16">
        <f t="shared" si="786"/>
        <v>0.14598982611499314</v>
      </c>
      <c r="AB491" s="15">
        <f t="shared" si="787"/>
        <v>44481</v>
      </c>
      <c r="AC491" s="16">
        <f t="shared" si="788"/>
        <v>4.2982447249833102</v>
      </c>
      <c r="AD491" s="16">
        <f t="shared" si="789"/>
        <v>4.181601009015699</v>
      </c>
      <c r="AE491" s="16">
        <f t="shared" si="790"/>
        <v>4.3758867892144329</v>
      </c>
      <c r="AF491" s="16">
        <f t="shared" si="791"/>
        <v>3.45343699683254</v>
      </c>
      <c r="AG491" s="16">
        <f t="shared" si="792"/>
        <v>3.7213797464325968</v>
      </c>
      <c r="AH491" s="16">
        <f t="shared" si="793"/>
        <v>2.8667649633945054</v>
      </c>
      <c r="AJ491" s="15">
        <f t="shared" si="803"/>
        <v>44490</v>
      </c>
      <c r="AK491" s="16">
        <f t="shared" ref="AK491" si="856">Y500</f>
        <v>0.39629629629629626</v>
      </c>
      <c r="AL491" s="16">
        <f t="shared" si="805"/>
        <v>6.2578063148413493E-2</v>
      </c>
      <c r="AM491" s="16">
        <f t="shared" si="806"/>
        <v>6.3328309691595708</v>
      </c>
      <c r="AO491" s="15">
        <f t="shared" si="807"/>
        <v>44490</v>
      </c>
      <c r="AP491" s="16">
        <f t="shared" si="808"/>
        <v>0.54925373134328359</v>
      </c>
      <c r="AQ491" s="16">
        <f t="shared" si="809"/>
        <v>6.2578063148413493E-2</v>
      </c>
      <c r="AR491" s="16">
        <f t="shared" si="810"/>
        <v>8.7770970162602175</v>
      </c>
      <c r="AT491" s="15">
        <f t="shared" si="811"/>
        <v>44490</v>
      </c>
      <c r="AU491" s="16">
        <f t="shared" si="812"/>
        <v>0.70624999999999993</v>
      </c>
      <c r="AV491" s="16">
        <f t="shared" si="813"/>
        <v>6.2578063148413493E-2</v>
      </c>
      <c r="AW491" s="16">
        <f t="shared" si="814"/>
        <v>11.285903789080521</v>
      </c>
      <c r="AY491" s="15">
        <f t="shared" si="815"/>
        <v>44490</v>
      </c>
      <c r="AZ491" s="16">
        <f t="shared" si="816"/>
        <v>0.66230366492146597</v>
      </c>
      <c r="BA491" s="16">
        <f t="shared" si="817"/>
        <v>6.2578063148413493E-2</v>
      </c>
      <c r="BB491" s="16">
        <f t="shared" si="818"/>
        <v>10.583639563127914</v>
      </c>
      <c r="BD491" s="15">
        <f t="shared" si="819"/>
        <v>44490</v>
      </c>
      <c r="BE491" s="16">
        <f t="shared" si="820"/>
        <v>0.58055555555555549</v>
      </c>
      <c r="BF491" s="16">
        <f t="shared" si="821"/>
        <v>6.2578063148413493E-2</v>
      </c>
      <c r="BG491" s="16">
        <f t="shared" si="822"/>
        <v>9.2773014431379703</v>
      </c>
      <c r="BI491" s="15">
        <f t="shared" si="823"/>
        <v>44490</v>
      </c>
      <c r="BJ491" s="16">
        <f t="shared" si="824"/>
        <v>0.70097087378640777</v>
      </c>
      <c r="BK491" s="16">
        <f t="shared" si="825"/>
        <v>6.2578063148413493E-2</v>
      </c>
      <c r="BL491" s="16">
        <f t="shared" si="826"/>
        <v>11.201543136992713</v>
      </c>
    </row>
    <row r="492" spans="1:64" x14ac:dyDescent="0.25">
      <c r="A492" s="10">
        <v>44482</v>
      </c>
      <c r="B492" s="11">
        <v>42</v>
      </c>
      <c r="C492" s="11">
        <v>58</v>
      </c>
      <c r="D492" s="11">
        <v>28</v>
      </c>
      <c r="E492" s="11">
        <v>-45</v>
      </c>
      <c r="F492" s="11">
        <v>-14</v>
      </c>
      <c r="G492" s="11">
        <v>8</v>
      </c>
      <c r="H492" s="39">
        <v>3.9270911517841699E-2</v>
      </c>
      <c r="J492" s="15">
        <f t="shared" si="771"/>
        <v>44482</v>
      </c>
      <c r="K492" s="16">
        <f t="shared" si="772"/>
        <v>0.79374999999999996</v>
      </c>
      <c r="L492" s="16">
        <f t="shared" si="773"/>
        <v>0.7120418848167539</v>
      </c>
      <c r="M492" s="16">
        <f t="shared" si="774"/>
        <v>0.66990291262135926</v>
      </c>
      <c r="N492" s="16">
        <f t="shared" si="775"/>
        <v>0.52777777777777779</v>
      </c>
      <c r="O492" s="16">
        <f t="shared" si="776"/>
        <v>0.62686567164179108</v>
      </c>
      <c r="P492" s="16">
        <f t="shared" si="777"/>
        <v>0.33333333333333331</v>
      </c>
      <c r="Q492" s="16">
        <f t="shared" si="778"/>
        <v>5.3501885359305924E-2</v>
      </c>
      <c r="R492" s="19">
        <v>481</v>
      </c>
      <c r="S492" s="15">
        <f t="shared" si="779"/>
        <v>44482</v>
      </c>
      <c r="T492" s="16">
        <f t="shared" si="780"/>
        <v>0.68125000000000002</v>
      </c>
      <c r="U492" s="16">
        <f t="shared" si="781"/>
        <v>0.649214659685864</v>
      </c>
      <c r="V492" s="16">
        <f t="shared" si="782"/>
        <v>0.65048543689320393</v>
      </c>
      <c r="W492" s="16">
        <f t="shared" si="783"/>
        <v>0.51527777777777772</v>
      </c>
      <c r="X492" s="16">
        <f t="shared" si="784"/>
        <v>0.58358208955223889</v>
      </c>
      <c r="Y492" s="16">
        <f t="shared" si="785"/>
        <v>0.3925925925925926</v>
      </c>
      <c r="Z492" s="16">
        <f t="shared" si="786"/>
        <v>0.14899763491962065</v>
      </c>
      <c r="AB492" s="15">
        <f t="shared" si="787"/>
        <v>44482</v>
      </c>
      <c r="AC492" s="16">
        <f t="shared" si="788"/>
        <v>4.5722202259620568</v>
      </c>
      <c r="AD492" s="16">
        <f t="shared" si="789"/>
        <v>4.3572145291842661</v>
      </c>
      <c r="AE492" s="16">
        <f t="shared" si="790"/>
        <v>4.3657433706522895</v>
      </c>
      <c r="AF492" s="16">
        <f t="shared" si="791"/>
        <v>3.4582950129091192</v>
      </c>
      <c r="AG492" s="16">
        <f t="shared" si="792"/>
        <v>3.9167204893357024</v>
      </c>
      <c r="AH492" s="16">
        <f t="shared" si="793"/>
        <v>2.6348914384069482</v>
      </c>
      <c r="AJ492" s="15">
        <f t="shared" si="803"/>
        <v>44491</v>
      </c>
      <c r="AK492" s="16">
        <f t="shared" ref="AK492" si="857">Y501</f>
        <v>0.41111111111111109</v>
      </c>
      <c r="AL492" s="16">
        <f t="shared" si="805"/>
        <v>6.3050310755113373E-2</v>
      </c>
      <c r="AM492" s="16">
        <f t="shared" si="806"/>
        <v>6.5203661359872047</v>
      </c>
      <c r="AO492" s="15">
        <f t="shared" si="807"/>
        <v>44491</v>
      </c>
      <c r="AP492" s="16">
        <f t="shared" si="808"/>
        <v>0.55522388059701488</v>
      </c>
      <c r="AQ492" s="16">
        <f t="shared" si="809"/>
        <v>6.3050310755113373E-2</v>
      </c>
      <c r="AR492" s="16">
        <f t="shared" si="810"/>
        <v>8.8060451082231381</v>
      </c>
      <c r="AT492" s="15">
        <f t="shared" si="811"/>
        <v>44491</v>
      </c>
      <c r="AU492" s="16">
        <f t="shared" si="812"/>
        <v>0.7024999999999999</v>
      </c>
      <c r="AV492" s="16">
        <f t="shared" si="813"/>
        <v>6.3050310755113373E-2</v>
      </c>
      <c r="AW492" s="16">
        <f t="shared" si="814"/>
        <v>11.141895917507865</v>
      </c>
      <c r="AY492" s="15">
        <f t="shared" si="815"/>
        <v>44491</v>
      </c>
      <c r="AZ492" s="16">
        <f t="shared" si="816"/>
        <v>0.65811518324607321</v>
      </c>
      <c r="BA492" s="16">
        <f t="shared" si="817"/>
        <v>6.3050310755113373E-2</v>
      </c>
      <c r="BB492" s="16">
        <f t="shared" si="818"/>
        <v>10.437937186419024</v>
      </c>
      <c r="BD492" s="15">
        <f t="shared" si="819"/>
        <v>44491</v>
      </c>
      <c r="BE492" s="16">
        <f t="shared" si="820"/>
        <v>0.58749999999999991</v>
      </c>
      <c r="BF492" s="16">
        <f t="shared" si="821"/>
        <v>6.3050310755113373E-2</v>
      </c>
      <c r="BG492" s="16">
        <f t="shared" si="822"/>
        <v>9.3179556605492824</v>
      </c>
      <c r="BI492" s="15">
        <f t="shared" si="823"/>
        <v>44491</v>
      </c>
      <c r="BJ492" s="16">
        <f t="shared" si="824"/>
        <v>0.70291262135922339</v>
      </c>
      <c r="BK492" s="16">
        <f t="shared" si="825"/>
        <v>6.3050310755113373E-2</v>
      </c>
      <c r="BL492" s="16">
        <f t="shared" si="826"/>
        <v>11.148440236707593</v>
      </c>
    </row>
    <row r="493" spans="1:64" x14ac:dyDescent="0.25">
      <c r="A493" s="10">
        <v>44483</v>
      </c>
      <c r="B493" s="11">
        <v>39</v>
      </c>
      <c r="C493" s="11">
        <v>65</v>
      </c>
      <c r="D493" s="11">
        <v>35</v>
      </c>
      <c r="E493" s="11">
        <v>-46</v>
      </c>
      <c r="F493" s="11">
        <v>-12</v>
      </c>
      <c r="G493" s="11">
        <v>8</v>
      </c>
      <c r="H493" s="39">
        <v>2.7869727797822898E-2</v>
      </c>
      <c r="J493" s="15">
        <f t="shared" si="771"/>
        <v>44483</v>
      </c>
      <c r="K493" s="16">
        <f t="shared" si="772"/>
        <v>0.77500000000000002</v>
      </c>
      <c r="L493" s="16">
        <f t="shared" si="773"/>
        <v>0.74869109947643975</v>
      </c>
      <c r="M493" s="16">
        <f t="shared" si="774"/>
        <v>0.73786407766990292</v>
      </c>
      <c r="N493" s="16">
        <f t="shared" si="775"/>
        <v>0.51388888888888884</v>
      </c>
      <c r="O493" s="16">
        <f t="shared" si="776"/>
        <v>0.65671641791044777</v>
      </c>
      <c r="P493" s="16">
        <f t="shared" si="777"/>
        <v>0.33333333333333331</v>
      </c>
      <c r="Q493" s="16">
        <f t="shared" si="778"/>
        <v>3.7969146220523761E-2</v>
      </c>
      <c r="R493" s="19">
        <v>482</v>
      </c>
      <c r="S493" s="15">
        <f t="shared" si="779"/>
        <v>44483</v>
      </c>
      <c r="T493" s="16">
        <f t="shared" si="780"/>
        <v>0.68437500000000007</v>
      </c>
      <c r="U493" s="16">
        <f t="shared" si="781"/>
        <v>0.6575916230366492</v>
      </c>
      <c r="V493" s="16">
        <f t="shared" si="782"/>
        <v>0.66407766990291273</v>
      </c>
      <c r="W493" s="16">
        <f t="shared" si="783"/>
        <v>0.50416666666666665</v>
      </c>
      <c r="X493" s="16">
        <f t="shared" si="784"/>
        <v>0.59104477611940309</v>
      </c>
      <c r="Y493" s="16">
        <f t="shared" si="785"/>
        <v>0.38518518518518519</v>
      </c>
      <c r="Z493" s="16">
        <f t="shared" si="786"/>
        <v>8.1312596710889154E-2</v>
      </c>
      <c r="AB493" s="15">
        <f t="shared" si="787"/>
        <v>44483</v>
      </c>
      <c r="AC493" s="16">
        <f t="shared" si="788"/>
        <v>8.4165926029066362</v>
      </c>
      <c r="AD493" s="16">
        <f t="shared" si="789"/>
        <v>8.0872048075742526</v>
      </c>
      <c r="AE493" s="16">
        <f t="shared" si="790"/>
        <v>8.1669716226634943</v>
      </c>
      <c r="AF493" s="16">
        <f t="shared" si="791"/>
        <v>6.2003513239068662</v>
      </c>
      <c r="AG493" s="16">
        <f t="shared" si="792"/>
        <v>7.2687972101160563</v>
      </c>
      <c r="AH493" s="16">
        <f t="shared" si="793"/>
        <v>4.7370911859417015</v>
      </c>
      <c r="AJ493" s="15">
        <f t="shared" si="803"/>
        <v>44492</v>
      </c>
      <c r="AK493" s="16">
        <f t="shared" ref="AK493" si="858">Y502</f>
        <v>0.40740740740740744</v>
      </c>
      <c r="AL493" s="16">
        <f t="shared" si="805"/>
        <v>6.5335468663186416E-2</v>
      </c>
      <c r="AM493" s="16">
        <f t="shared" si="806"/>
        <v>6.2356238616370883</v>
      </c>
      <c r="AO493" s="15">
        <f t="shared" si="807"/>
        <v>44492</v>
      </c>
      <c r="AP493" s="16">
        <f t="shared" si="808"/>
        <v>0.56567164179104457</v>
      </c>
      <c r="AQ493" s="16">
        <f t="shared" si="809"/>
        <v>6.5335468663186416E-2</v>
      </c>
      <c r="AR493" s="16">
        <f t="shared" si="810"/>
        <v>8.6579564418089952</v>
      </c>
      <c r="AT493" s="15">
        <f t="shared" si="811"/>
        <v>44492</v>
      </c>
      <c r="AU493" s="16">
        <f t="shared" si="812"/>
        <v>0.69499999999999984</v>
      </c>
      <c r="AV493" s="16">
        <f t="shared" si="813"/>
        <v>6.5335468663186416E-2</v>
      </c>
      <c r="AW493" s="16">
        <f t="shared" si="814"/>
        <v>10.637407433056357</v>
      </c>
      <c r="AY493" s="15">
        <f t="shared" si="815"/>
        <v>44492</v>
      </c>
      <c r="AZ493" s="16">
        <f t="shared" si="816"/>
        <v>0.65183246073298429</v>
      </c>
      <c r="BA493" s="16">
        <f t="shared" si="817"/>
        <v>6.5335468663186416E-2</v>
      </c>
      <c r="BB493" s="16">
        <f t="shared" si="818"/>
        <v>9.9767013854798048</v>
      </c>
      <c r="BD493" s="15">
        <f t="shared" si="819"/>
        <v>44492</v>
      </c>
      <c r="BE493" s="16">
        <f t="shared" si="820"/>
        <v>0.5888888888888888</v>
      </c>
      <c r="BF493" s="16">
        <f t="shared" si="821"/>
        <v>6.5335468663186416E-2</v>
      </c>
      <c r="BG493" s="16">
        <f t="shared" si="822"/>
        <v>9.013310854548152</v>
      </c>
      <c r="BI493" s="15">
        <f t="shared" si="823"/>
        <v>44492</v>
      </c>
      <c r="BJ493" s="16">
        <f t="shared" si="824"/>
        <v>0.70776699029126211</v>
      </c>
      <c r="BK493" s="16">
        <f t="shared" si="825"/>
        <v>6.5335468663186416E-2</v>
      </c>
      <c r="BL493" s="16">
        <f t="shared" si="826"/>
        <v>10.832814163159998</v>
      </c>
    </row>
    <row r="494" spans="1:64" x14ac:dyDescent="0.25">
      <c r="A494" s="10">
        <v>44484</v>
      </c>
      <c r="B494" s="11">
        <v>25</v>
      </c>
      <c r="C494" s="11">
        <v>50</v>
      </c>
      <c r="D494" s="11">
        <v>31</v>
      </c>
      <c r="E494" s="11">
        <v>-36</v>
      </c>
      <c r="F494" s="11">
        <v>-8</v>
      </c>
      <c r="G494" s="11">
        <v>11</v>
      </c>
      <c r="H494" s="39">
        <v>6.3259923106636806E-2</v>
      </c>
      <c r="J494" s="15">
        <f t="shared" si="771"/>
        <v>44484</v>
      </c>
      <c r="K494" s="16">
        <f t="shared" si="772"/>
        <v>0.6875</v>
      </c>
      <c r="L494" s="16">
        <f t="shared" si="773"/>
        <v>0.67015706806282727</v>
      </c>
      <c r="M494" s="16">
        <f t="shared" si="774"/>
        <v>0.69902912621359226</v>
      </c>
      <c r="N494" s="16">
        <f t="shared" si="775"/>
        <v>0.65277777777777779</v>
      </c>
      <c r="O494" s="16">
        <f t="shared" si="776"/>
        <v>0.71641791044776115</v>
      </c>
      <c r="P494" s="16">
        <f t="shared" si="777"/>
        <v>0.44444444444444442</v>
      </c>
      <c r="Q494" s="16">
        <f t="shared" si="778"/>
        <v>8.6184023315886649E-2</v>
      </c>
      <c r="R494" s="19">
        <v>483</v>
      </c>
      <c r="S494" s="15">
        <f t="shared" si="779"/>
        <v>44484</v>
      </c>
      <c r="T494" s="16">
        <f t="shared" si="780"/>
        <v>0.68187500000000001</v>
      </c>
      <c r="U494" s="16">
        <f t="shared" si="781"/>
        <v>0.6575916230366492</v>
      </c>
      <c r="V494" s="16">
        <f t="shared" si="782"/>
        <v>0.66893203883495145</v>
      </c>
      <c r="W494" s="16">
        <f t="shared" si="783"/>
        <v>0.5180555555555556</v>
      </c>
      <c r="X494" s="16">
        <f t="shared" si="784"/>
        <v>0.60000000000000009</v>
      </c>
      <c r="Y494" s="16">
        <f t="shared" si="785"/>
        <v>0.39259259259259255</v>
      </c>
      <c r="Z494" s="16">
        <f t="shared" si="786"/>
        <v>8.8584768882255971E-2</v>
      </c>
      <c r="AB494" s="15">
        <f t="shared" si="787"/>
        <v>44484</v>
      </c>
      <c r="AC494" s="16">
        <f t="shared" si="788"/>
        <v>7.6974293504826585</v>
      </c>
      <c r="AD494" s="16">
        <f t="shared" si="789"/>
        <v>7.4233034790743639</v>
      </c>
      <c r="AE494" s="16">
        <f t="shared" si="790"/>
        <v>7.5513211500734894</v>
      </c>
      <c r="AF494" s="16">
        <f t="shared" si="791"/>
        <v>5.8481335120277667</v>
      </c>
      <c r="AG494" s="16">
        <f t="shared" si="792"/>
        <v>6.7731733973082981</v>
      </c>
      <c r="AH494" s="16">
        <f t="shared" si="793"/>
        <v>4.431829506880737</v>
      </c>
      <c r="AJ494" s="15">
        <f t="shared" si="803"/>
        <v>44493</v>
      </c>
      <c r="AK494" s="16">
        <f t="shared" ref="AK494" si="859">Y503</f>
        <v>0.42592592592592593</v>
      </c>
      <c r="AL494" s="16">
        <f t="shared" si="805"/>
        <v>6.3157235129039063E-2</v>
      </c>
      <c r="AM494" s="16">
        <f t="shared" si="806"/>
        <v>6.7438975923455118</v>
      </c>
      <c r="AO494" s="15">
        <f t="shared" si="807"/>
        <v>44493</v>
      </c>
      <c r="AP494" s="16">
        <f t="shared" si="808"/>
        <v>0.5268656716417911</v>
      </c>
      <c r="AQ494" s="16">
        <f t="shared" si="809"/>
        <v>6.3157235129039063E-2</v>
      </c>
      <c r="AR494" s="16">
        <f t="shared" si="810"/>
        <v>8.3421269244185705</v>
      </c>
      <c r="AT494" s="15">
        <f t="shared" si="811"/>
        <v>44493</v>
      </c>
      <c r="AU494" s="16">
        <f t="shared" si="812"/>
        <v>0.64874999999999994</v>
      </c>
      <c r="AV494" s="16">
        <f t="shared" si="813"/>
        <v>6.3157235129039063E-2</v>
      </c>
      <c r="AW494" s="16">
        <f t="shared" si="814"/>
        <v>10.271982278428005</v>
      </c>
      <c r="AY494" s="15">
        <f t="shared" si="815"/>
        <v>44493</v>
      </c>
      <c r="AZ494" s="16">
        <f t="shared" si="816"/>
        <v>0.61099476439790579</v>
      </c>
      <c r="BA494" s="16">
        <f t="shared" si="817"/>
        <v>6.3157235129039063E-2</v>
      </c>
      <c r="BB494" s="16">
        <f t="shared" si="818"/>
        <v>9.6741848047901087</v>
      </c>
      <c r="BD494" s="15">
        <f t="shared" si="819"/>
        <v>44493</v>
      </c>
      <c r="BE494" s="16">
        <f t="shared" si="820"/>
        <v>0.59305555555555556</v>
      </c>
      <c r="BF494" s="16">
        <f t="shared" si="821"/>
        <v>6.3157235129039063E-2</v>
      </c>
      <c r="BG494" s="16">
        <f t="shared" si="822"/>
        <v>9.3901443649941321</v>
      </c>
      <c r="BI494" s="15">
        <f t="shared" si="823"/>
        <v>44493</v>
      </c>
      <c r="BJ494" s="16">
        <f t="shared" si="824"/>
        <v>0.69805825242718444</v>
      </c>
      <c r="BK494" s="16">
        <f t="shared" si="825"/>
        <v>6.3157235129039063E-2</v>
      </c>
      <c r="BL494" s="16">
        <f t="shared" si="826"/>
        <v>11.052704428890115</v>
      </c>
    </row>
    <row r="495" spans="1:64" x14ac:dyDescent="0.25">
      <c r="A495" s="10">
        <v>44485</v>
      </c>
      <c r="B495" s="11">
        <v>39</v>
      </c>
      <c r="C495" s="11">
        <v>66</v>
      </c>
      <c r="D495" s="11">
        <v>44</v>
      </c>
      <c r="E495" s="11">
        <v>-36</v>
      </c>
      <c r="F495" s="11">
        <v>-5</v>
      </c>
      <c r="G495" s="11">
        <v>6</v>
      </c>
      <c r="H495" s="39">
        <v>4.04697835707125E-2</v>
      </c>
      <c r="J495" s="15">
        <f t="shared" si="771"/>
        <v>44485</v>
      </c>
      <c r="K495" s="16">
        <f t="shared" si="772"/>
        <v>0.77500000000000002</v>
      </c>
      <c r="L495" s="16">
        <f t="shared" si="773"/>
        <v>0.75392670157068065</v>
      </c>
      <c r="M495" s="16">
        <f t="shared" si="774"/>
        <v>0.82524271844660191</v>
      </c>
      <c r="N495" s="16">
        <f t="shared" si="775"/>
        <v>0.65277777777777779</v>
      </c>
      <c r="O495" s="16">
        <f t="shared" si="776"/>
        <v>0.76119402985074625</v>
      </c>
      <c r="P495" s="16">
        <f t="shared" si="777"/>
        <v>0.25925925925925924</v>
      </c>
      <c r="Q495" s="16">
        <f t="shared" si="778"/>
        <v>5.5135204084388947E-2</v>
      </c>
      <c r="R495" s="19">
        <v>484</v>
      </c>
      <c r="S495" s="15">
        <f t="shared" si="779"/>
        <v>44485</v>
      </c>
      <c r="T495" s="16">
        <f t="shared" si="780"/>
        <v>0.68187500000000001</v>
      </c>
      <c r="U495" s="16">
        <f t="shared" si="781"/>
        <v>0.65863874345549733</v>
      </c>
      <c r="V495" s="16">
        <f t="shared" si="782"/>
        <v>0.68737864077669897</v>
      </c>
      <c r="W495" s="16">
        <f t="shared" si="783"/>
        <v>0.5347222222222221</v>
      </c>
      <c r="X495" s="16">
        <f t="shared" si="784"/>
        <v>0.61492537313432849</v>
      </c>
      <c r="Y495" s="16">
        <f t="shared" si="785"/>
        <v>0.37777777777777782</v>
      </c>
      <c r="Z495" s="16">
        <f t="shared" si="786"/>
        <v>8.1978966265040393E-2</v>
      </c>
      <c r="AB495" s="15">
        <f t="shared" si="787"/>
        <v>44485</v>
      </c>
      <c r="AC495" s="16">
        <f t="shared" si="788"/>
        <v>8.3176823405588962</v>
      </c>
      <c r="AD495" s="16">
        <f t="shared" si="789"/>
        <v>8.0342406529755337</v>
      </c>
      <c r="AE495" s="16">
        <f t="shared" si="790"/>
        <v>8.3848171316820928</v>
      </c>
      <c r="AF495" s="16">
        <f t="shared" si="791"/>
        <v>6.5226758348409701</v>
      </c>
      <c r="AG495" s="16">
        <f t="shared" si="792"/>
        <v>7.5010139935926592</v>
      </c>
      <c r="AH495" s="16">
        <f t="shared" si="793"/>
        <v>4.608228122277259</v>
      </c>
      <c r="AJ495" s="15">
        <f t="shared" si="803"/>
        <v>44494</v>
      </c>
      <c r="AK495" s="16">
        <f t="shared" ref="AK495" si="860">Y504</f>
        <v>0.41111111111111109</v>
      </c>
      <c r="AL495" s="16">
        <f t="shared" si="805"/>
        <v>5.889222038946048E-2</v>
      </c>
      <c r="AM495" s="16">
        <f t="shared" si="806"/>
        <v>6.9807371566633059</v>
      </c>
      <c r="AO495" s="15">
        <f t="shared" si="807"/>
        <v>44494</v>
      </c>
      <c r="AP495" s="16">
        <f t="shared" si="808"/>
        <v>0.5208955223880597</v>
      </c>
      <c r="AQ495" s="16">
        <f t="shared" si="809"/>
        <v>5.889222038946048E-2</v>
      </c>
      <c r="AR495" s="16">
        <f t="shared" si="810"/>
        <v>8.8448952840175252</v>
      </c>
      <c r="AT495" s="15">
        <f t="shared" si="811"/>
        <v>44494</v>
      </c>
      <c r="AU495" s="16">
        <f t="shared" si="812"/>
        <v>0.66125</v>
      </c>
      <c r="AV495" s="16">
        <f t="shared" si="813"/>
        <v>5.889222038946048E-2</v>
      </c>
      <c r="AW495" s="16">
        <f t="shared" si="814"/>
        <v>11.228138379349325</v>
      </c>
      <c r="AY495" s="15">
        <f t="shared" si="815"/>
        <v>44494</v>
      </c>
      <c r="AZ495" s="16">
        <f t="shared" si="816"/>
        <v>0.6225130890052355</v>
      </c>
      <c r="BA495" s="16">
        <f t="shared" si="817"/>
        <v>5.889222038946048E-2</v>
      </c>
      <c r="BB495" s="16">
        <f t="shared" si="818"/>
        <v>10.570378988744025</v>
      </c>
      <c r="BD495" s="15">
        <f t="shared" si="819"/>
        <v>44494</v>
      </c>
      <c r="BE495" s="16">
        <f t="shared" si="820"/>
        <v>0.59861111111111109</v>
      </c>
      <c r="BF495" s="16">
        <f t="shared" si="821"/>
        <v>5.889222038946048E-2</v>
      </c>
      <c r="BG495" s="16">
        <f t="shared" si="822"/>
        <v>10.164519305817178</v>
      </c>
      <c r="BI495" s="15">
        <f t="shared" si="823"/>
        <v>44494</v>
      </c>
      <c r="BJ495" s="16">
        <f t="shared" si="824"/>
        <v>0.70291262135922328</v>
      </c>
      <c r="BK495" s="16">
        <f t="shared" si="825"/>
        <v>5.889222038946048E-2</v>
      </c>
      <c r="BL495" s="16">
        <f t="shared" si="826"/>
        <v>11.935576833591734</v>
      </c>
    </row>
    <row r="496" spans="1:64" x14ac:dyDescent="0.25">
      <c r="A496" s="10">
        <v>44486</v>
      </c>
      <c r="B496" s="11">
        <v>-41</v>
      </c>
      <c r="C496" s="11">
        <v>-15</v>
      </c>
      <c r="D496" s="11">
        <v>28</v>
      </c>
      <c r="E496" s="11">
        <v>-46</v>
      </c>
      <c r="F496" s="11">
        <v>-41</v>
      </c>
      <c r="G496" s="11">
        <v>15</v>
      </c>
      <c r="H496" s="39">
        <v>4.0743489578265298E-2</v>
      </c>
      <c r="J496" s="15">
        <f t="shared" si="771"/>
        <v>44486</v>
      </c>
      <c r="K496" s="16">
        <f t="shared" si="772"/>
        <v>0.27500000000000002</v>
      </c>
      <c r="L496" s="16">
        <f t="shared" si="773"/>
        <v>0.32984293193717279</v>
      </c>
      <c r="M496" s="16">
        <f t="shared" si="774"/>
        <v>0.66990291262135926</v>
      </c>
      <c r="N496" s="16">
        <f t="shared" si="775"/>
        <v>0.51388888888888884</v>
      </c>
      <c r="O496" s="16">
        <f t="shared" si="776"/>
        <v>0.22388059701492538</v>
      </c>
      <c r="P496" s="16">
        <f t="shared" si="777"/>
        <v>0.59259259259259256</v>
      </c>
      <c r="Q496" s="16">
        <f t="shared" si="778"/>
        <v>5.5508095542016307E-2</v>
      </c>
      <c r="R496" s="19">
        <v>485</v>
      </c>
      <c r="S496" s="15">
        <f t="shared" si="779"/>
        <v>44486</v>
      </c>
      <c r="T496" s="16">
        <f t="shared" si="780"/>
        <v>0.63250000000000006</v>
      </c>
      <c r="U496" s="16">
        <f t="shared" si="781"/>
        <v>0.61832460732984296</v>
      </c>
      <c r="V496" s="16">
        <f t="shared" si="782"/>
        <v>0.68252427184466025</v>
      </c>
      <c r="W496" s="16">
        <f t="shared" si="783"/>
        <v>0.53749999999999998</v>
      </c>
      <c r="X496" s="16">
        <f t="shared" si="784"/>
        <v>0.5731343283582091</v>
      </c>
      <c r="Y496" s="16">
        <f t="shared" si="785"/>
        <v>0.39629629629629631</v>
      </c>
      <c r="Z496" s="16">
        <f t="shared" si="786"/>
        <v>7.8582563269936706E-2</v>
      </c>
      <c r="AB496" s="15">
        <f t="shared" si="787"/>
        <v>44486</v>
      </c>
      <c r="AC496" s="16">
        <f t="shared" si="788"/>
        <v>8.0488593611704609</v>
      </c>
      <c r="AD496" s="16">
        <f t="shared" si="789"/>
        <v>7.8684708362827749</v>
      </c>
      <c r="AE496" s="16">
        <f t="shared" si="790"/>
        <v>8.6854416990718502</v>
      </c>
      <c r="AF496" s="16">
        <f t="shared" si="791"/>
        <v>6.8399397733266749</v>
      </c>
      <c r="AG496" s="16">
        <f t="shared" si="792"/>
        <v>7.2934033265045306</v>
      </c>
      <c r="AH496" s="16">
        <f t="shared" si="793"/>
        <v>5.0430563703424927</v>
      </c>
      <c r="AJ496" s="15">
        <f t="shared" si="803"/>
        <v>44495</v>
      </c>
      <c r="AK496" s="16">
        <f t="shared" ref="AK496" si="861">Y505</f>
        <v>0.42222222222222222</v>
      </c>
      <c r="AL496" s="16">
        <f t="shared" si="805"/>
        <v>6.2045302381015556E-2</v>
      </c>
      <c r="AM496" s="16">
        <f t="shared" si="806"/>
        <v>6.8050634942414687</v>
      </c>
      <c r="AO496" s="15">
        <f t="shared" si="807"/>
        <v>44495</v>
      </c>
      <c r="AP496" s="16">
        <f t="shared" si="808"/>
        <v>0.50746268656716409</v>
      </c>
      <c r="AQ496" s="16">
        <f t="shared" si="809"/>
        <v>6.2045302381015556E-2</v>
      </c>
      <c r="AR496" s="16">
        <f t="shared" si="810"/>
        <v>8.1789058493239946</v>
      </c>
      <c r="AT496" s="15">
        <f t="shared" si="811"/>
        <v>44495</v>
      </c>
      <c r="AU496" s="16">
        <f t="shared" si="812"/>
        <v>0.66062500000000002</v>
      </c>
      <c r="AV496" s="16">
        <f t="shared" si="813"/>
        <v>6.2045302381015556E-2</v>
      </c>
      <c r="AW496" s="16">
        <f t="shared" si="814"/>
        <v>10.647462009986693</v>
      </c>
      <c r="AY496" s="15">
        <f t="shared" si="815"/>
        <v>44495</v>
      </c>
      <c r="AZ496" s="16">
        <f t="shared" si="816"/>
        <v>0.6167539267015707</v>
      </c>
      <c r="BA496" s="16">
        <f t="shared" si="817"/>
        <v>6.2045302381015556E-2</v>
      </c>
      <c r="BB496" s="16">
        <f t="shared" si="818"/>
        <v>9.9403807062480087</v>
      </c>
      <c r="BD496" s="15">
        <f t="shared" si="819"/>
        <v>44495</v>
      </c>
      <c r="BE496" s="16">
        <f t="shared" si="820"/>
        <v>0.60277777777777775</v>
      </c>
      <c r="BF496" s="16">
        <f t="shared" si="821"/>
        <v>6.2045302381015556E-2</v>
      </c>
      <c r="BG496" s="16">
        <f t="shared" si="822"/>
        <v>9.7151235411210433</v>
      </c>
      <c r="BI496" s="15">
        <f t="shared" si="823"/>
        <v>44495</v>
      </c>
      <c r="BJ496" s="16">
        <f t="shared" si="824"/>
        <v>0.6922330097087378</v>
      </c>
      <c r="BK496" s="16">
        <f t="shared" si="825"/>
        <v>6.2045302381015556E-2</v>
      </c>
      <c r="BL496" s="16">
        <f t="shared" si="826"/>
        <v>11.156896382868549</v>
      </c>
    </row>
    <row r="497" spans="1:64" x14ac:dyDescent="0.25">
      <c r="A497" s="10">
        <v>44487</v>
      </c>
      <c r="B497" s="11">
        <v>40</v>
      </c>
      <c r="C497" s="11">
        <v>61</v>
      </c>
      <c r="D497" s="11">
        <v>37</v>
      </c>
      <c r="E497" s="11">
        <v>-34</v>
      </c>
      <c r="F497" s="11">
        <v>-35</v>
      </c>
      <c r="G497" s="11">
        <v>11</v>
      </c>
      <c r="H497" s="39">
        <v>6.6543606748866196E-2</v>
      </c>
      <c r="J497" s="15">
        <f t="shared" si="771"/>
        <v>44487</v>
      </c>
      <c r="K497" s="16">
        <f t="shared" si="772"/>
        <v>0.78125</v>
      </c>
      <c r="L497" s="16">
        <f t="shared" si="773"/>
        <v>0.72774869109947649</v>
      </c>
      <c r="M497" s="16">
        <f t="shared" si="774"/>
        <v>0.75728155339805825</v>
      </c>
      <c r="N497" s="16">
        <f t="shared" si="775"/>
        <v>0.68055555555555558</v>
      </c>
      <c r="O497" s="16">
        <f t="shared" si="776"/>
        <v>0.31343283582089554</v>
      </c>
      <c r="P497" s="16">
        <f t="shared" si="777"/>
        <v>0.44444444444444442</v>
      </c>
      <c r="Q497" s="16">
        <f t="shared" si="778"/>
        <v>9.0657646641461045E-2</v>
      </c>
      <c r="R497" s="19">
        <v>486</v>
      </c>
      <c r="S497" s="15">
        <f t="shared" si="779"/>
        <v>44487</v>
      </c>
      <c r="T497" s="16">
        <f t="shared" si="780"/>
        <v>0.6412500000000001</v>
      </c>
      <c r="U497" s="16">
        <f t="shared" si="781"/>
        <v>0.62198952879581149</v>
      </c>
      <c r="V497" s="16">
        <f t="shared" si="782"/>
        <v>0.68737864077669908</v>
      </c>
      <c r="W497" s="16">
        <f t="shared" si="783"/>
        <v>0.55972222222222212</v>
      </c>
      <c r="X497" s="16">
        <f t="shared" si="784"/>
        <v>0.5343283582089553</v>
      </c>
      <c r="Y497" s="16">
        <f t="shared" si="785"/>
        <v>0.39999999999999991</v>
      </c>
      <c r="Z497" s="16">
        <f t="shared" si="786"/>
        <v>8.2771943755732977E-2</v>
      </c>
      <c r="AB497" s="15">
        <f t="shared" si="787"/>
        <v>44487</v>
      </c>
      <c r="AC497" s="16">
        <f t="shared" si="788"/>
        <v>7.7471903026994653</v>
      </c>
      <c r="AD497" s="16">
        <f t="shared" si="789"/>
        <v>7.5144970695789786</v>
      </c>
      <c r="AE497" s="16">
        <f t="shared" si="790"/>
        <v>8.3044883276537735</v>
      </c>
      <c r="AF497" s="16">
        <f t="shared" si="791"/>
        <v>6.7622215550961311</v>
      </c>
      <c r="AG497" s="16">
        <f t="shared" si="792"/>
        <v>6.4554284213235782</v>
      </c>
      <c r="AH497" s="16">
        <f t="shared" si="793"/>
        <v>4.8325553545103856</v>
      </c>
      <c r="AJ497" s="15">
        <f t="shared" si="803"/>
        <v>44496</v>
      </c>
      <c r="AK497" s="16">
        <f t="shared" ref="AK497" si="862">Y506</f>
        <v>0.40740740740740733</v>
      </c>
      <c r="AL497" s="16">
        <f t="shared" si="805"/>
        <v>6.1119158728674551E-2</v>
      </c>
      <c r="AM497" s="16">
        <f t="shared" si="806"/>
        <v>6.6657888603474644</v>
      </c>
      <c r="AO497" s="15">
        <f t="shared" si="807"/>
        <v>44496</v>
      </c>
      <c r="AP497" s="16">
        <f t="shared" si="808"/>
        <v>0.5447761194029852</v>
      </c>
      <c r="AQ497" s="16">
        <f t="shared" si="809"/>
        <v>6.1119158728674551E-2</v>
      </c>
      <c r="AR497" s="16">
        <f t="shared" si="810"/>
        <v>8.9133445344266331</v>
      </c>
      <c r="AT497" s="15">
        <f t="shared" si="811"/>
        <v>44496</v>
      </c>
      <c r="AU497" s="16">
        <f t="shared" si="812"/>
        <v>0.70437499999999997</v>
      </c>
      <c r="AV497" s="16">
        <f t="shared" si="813"/>
        <v>6.1119158728674551E-2</v>
      </c>
      <c r="AW497" s="16">
        <f t="shared" si="814"/>
        <v>11.524618706335968</v>
      </c>
      <c r="AY497" s="15">
        <f t="shared" si="815"/>
        <v>44496</v>
      </c>
      <c r="AZ497" s="16">
        <f t="shared" si="816"/>
        <v>0.64816753926701565</v>
      </c>
      <c r="BA497" s="16">
        <f t="shared" si="817"/>
        <v>6.1119158728674551E-2</v>
      </c>
      <c r="BB497" s="16">
        <f t="shared" si="818"/>
        <v>10.604981363444759</v>
      </c>
      <c r="BD497" s="15">
        <f t="shared" si="819"/>
        <v>44496</v>
      </c>
      <c r="BE497" s="16">
        <f t="shared" si="820"/>
        <v>0.60833333333333339</v>
      </c>
      <c r="BF497" s="16">
        <f t="shared" si="821"/>
        <v>6.1119158728674551E-2</v>
      </c>
      <c r="BG497" s="16">
        <f t="shared" si="822"/>
        <v>9.9532347301097399</v>
      </c>
      <c r="BI497" s="15">
        <f t="shared" si="823"/>
        <v>44496</v>
      </c>
      <c r="BJ497" s="16">
        <f t="shared" si="824"/>
        <v>0.69029126213592229</v>
      </c>
      <c r="BK497" s="16">
        <f t="shared" si="825"/>
        <v>6.1119158728674551E-2</v>
      </c>
      <c r="BL497" s="16">
        <f t="shared" si="826"/>
        <v>11.294187886327475</v>
      </c>
    </row>
    <row r="498" spans="1:64" x14ac:dyDescent="0.25">
      <c r="A498" s="10">
        <v>44488</v>
      </c>
      <c r="B498" s="11">
        <v>27</v>
      </c>
      <c r="C498" s="11">
        <v>46</v>
      </c>
      <c r="D498" s="11">
        <v>26</v>
      </c>
      <c r="E498" s="11">
        <v>-40</v>
      </c>
      <c r="F498" s="11">
        <v>-36</v>
      </c>
      <c r="G498" s="11">
        <v>12</v>
      </c>
      <c r="H498" s="39">
        <v>6.8773130240003796E-2</v>
      </c>
      <c r="J498" s="15">
        <f t="shared" si="771"/>
        <v>44488</v>
      </c>
      <c r="K498" s="16">
        <f t="shared" si="772"/>
        <v>0.7</v>
      </c>
      <c r="L498" s="16">
        <f t="shared" si="773"/>
        <v>0.64921465968586389</v>
      </c>
      <c r="M498" s="16">
        <f t="shared" si="774"/>
        <v>0.65048543689320393</v>
      </c>
      <c r="N498" s="16">
        <f t="shared" si="775"/>
        <v>0.59722222222222221</v>
      </c>
      <c r="O498" s="16">
        <f t="shared" si="776"/>
        <v>0.29850746268656714</v>
      </c>
      <c r="P498" s="16">
        <f t="shared" si="777"/>
        <v>0.48148148148148145</v>
      </c>
      <c r="Q498" s="16">
        <f t="shared" si="778"/>
        <v>9.3695103772409735E-2</v>
      </c>
      <c r="R498" s="19">
        <v>487</v>
      </c>
      <c r="S498" s="15">
        <f t="shared" si="779"/>
        <v>44488</v>
      </c>
      <c r="T498" s="16">
        <f t="shared" si="780"/>
        <v>0.6412500000000001</v>
      </c>
      <c r="U498" s="16">
        <f t="shared" si="781"/>
        <v>0.61780104712041883</v>
      </c>
      <c r="V498" s="16">
        <f t="shared" si="782"/>
        <v>0.68058252427184462</v>
      </c>
      <c r="W498" s="16">
        <f t="shared" si="783"/>
        <v>0.55833333333333335</v>
      </c>
      <c r="X498" s="16">
        <f t="shared" si="784"/>
        <v>0.491044776119403</v>
      </c>
      <c r="Y498" s="16">
        <f t="shared" si="785"/>
        <v>0.41851851851851851</v>
      </c>
      <c r="Z498" s="16">
        <f t="shared" si="786"/>
        <v>7.0238640522063786E-2</v>
      </c>
      <c r="AB498" s="15">
        <f t="shared" si="787"/>
        <v>44488</v>
      </c>
      <c r="AC498" s="16">
        <f t="shared" si="788"/>
        <v>9.129590140608812</v>
      </c>
      <c r="AD498" s="16">
        <f t="shared" si="789"/>
        <v>8.7957432337596479</v>
      </c>
      <c r="AE498" s="16">
        <f t="shared" si="790"/>
        <v>9.6895742744060644</v>
      </c>
      <c r="AF498" s="16">
        <f t="shared" si="791"/>
        <v>7.9490908306795358</v>
      </c>
      <c r="AG498" s="16">
        <f t="shared" si="792"/>
        <v>6.9910916906934304</v>
      </c>
      <c r="AH498" s="16">
        <f t="shared" si="793"/>
        <v>5.9585224800450254</v>
      </c>
      <c r="AJ498" s="15">
        <f t="shared" si="803"/>
        <v>44497</v>
      </c>
      <c r="AK498" s="16">
        <f t="shared" ref="AK498" si="863">Y507</f>
        <v>0.39629629629629631</v>
      </c>
      <c r="AL498" s="16">
        <f t="shared" si="805"/>
        <v>5.5273641083609083E-2</v>
      </c>
      <c r="AM498" s="16">
        <f t="shared" si="806"/>
        <v>7.1697157727829612</v>
      </c>
      <c r="AO498" s="15">
        <f t="shared" si="807"/>
        <v>44497</v>
      </c>
      <c r="AP498" s="16">
        <f t="shared" si="808"/>
        <v>0.57910447761194039</v>
      </c>
      <c r="AQ498" s="16">
        <f t="shared" si="809"/>
        <v>5.5273641083609083E-2</v>
      </c>
      <c r="AR498" s="16">
        <f t="shared" si="810"/>
        <v>10.47704595280713</v>
      </c>
      <c r="AT498" s="15">
        <f t="shared" si="811"/>
        <v>44497</v>
      </c>
      <c r="AU498" s="16">
        <f t="shared" si="812"/>
        <v>0.71312500000000001</v>
      </c>
      <c r="AV498" s="16">
        <f t="shared" si="813"/>
        <v>5.5273641083609083E-2</v>
      </c>
      <c r="AW498" s="16">
        <f t="shared" si="814"/>
        <v>12.901719264726909</v>
      </c>
      <c r="AY498" s="15">
        <f t="shared" si="815"/>
        <v>44497</v>
      </c>
      <c r="AZ498" s="16">
        <f t="shared" si="816"/>
        <v>0.64869109947643977</v>
      </c>
      <c r="BA498" s="16">
        <f t="shared" si="817"/>
        <v>5.5273641083609083E-2</v>
      </c>
      <c r="BB498" s="16">
        <f t="shared" si="818"/>
        <v>11.735993626604118</v>
      </c>
      <c r="BD498" s="15">
        <f t="shared" si="819"/>
        <v>44497</v>
      </c>
      <c r="BE498" s="16">
        <f t="shared" si="820"/>
        <v>0.61250000000000004</v>
      </c>
      <c r="BF498" s="16">
        <f t="shared" si="821"/>
        <v>5.5273641083609083E-2</v>
      </c>
      <c r="BG498" s="16">
        <f t="shared" si="822"/>
        <v>11.081231270317591</v>
      </c>
      <c r="BI498" s="15">
        <f t="shared" si="823"/>
        <v>44497</v>
      </c>
      <c r="BJ498" s="16">
        <f t="shared" si="824"/>
        <v>0.69611650485436893</v>
      </c>
      <c r="BK498" s="16">
        <f t="shared" si="825"/>
        <v>5.5273641083609083E-2</v>
      </c>
      <c r="BL498" s="16">
        <f t="shared" si="826"/>
        <v>12.594004867553338</v>
      </c>
    </row>
    <row r="499" spans="1:64" x14ac:dyDescent="0.25">
      <c r="A499" s="10">
        <v>44489</v>
      </c>
      <c r="B499" s="11">
        <v>36</v>
      </c>
      <c r="C499" s="11">
        <v>50</v>
      </c>
      <c r="D499" s="11">
        <v>25</v>
      </c>
      <c r="E499" s="11">
        <v>-41</v>
      </c>
      <c r="F499" s="11">
        <v>-13</v>
      </c>
      <c r="G499" s="11">
        <v>9</v>
      </c>
      <c r="H499" s="39">
        <v>1.70065575025896E-2</v>
      </c>
      <c r="J499" s="15">
        <f t="shared" si="771"/>
        <v>44489</v>
      </c>
      <c r="K499" s="16">
        <f t="shared" si="772"/>
        <v>0.75624999999999998</v>
      </c>
      <c r="L499" s="16">
        <f t="shared" si="773"/>
        <v>0.67015706806282727</v>
      </c>
      <c r="M499" s="16">
        <f t="shared" si="774"/>
        <v>0.64077669902912626</v>
      </c>
      <c r="N499" s="16">
        <f t="shared" si="775"/>
        <v>0.58333333333333337</v>
      </c>
      <c r="O499" s="16">
        <f t="shared" si="776"/>
        <v>0.64179104477611937</v>
      </c>
      <c r="P499" s="16">
        <f t="shared" si="777"/>
        <v>0.37037037037037035</v>
      </c>
      <c r="Q499" s="16">
        <f t="shared" si="778"/>
        <v>2.3169385550081047E-2</v>
      </c>
      <c r="R499" s="19">
        <v>488</v>
      </c>
      <c r="S499" s="15">
        <f t="shared" si="779"/>
        <v>44489</v>
      </c>
      <c r="T499" s="16">
        <f t="shared" si="780"/>
        <v>0.69750000000000001</v>
      </c>
      <c r="U499" s="16">
        <f t="shared" si="781"/>
        <v>0.66230366492146586</v>
      </c>
      <c r="V499" s="16">
        <f t="shared" si="782"/>
        <v>0.69708737864077663</v>
      </c>
      <c r="W499" s="16">
        <f t="shared" si="783"/>
        <v>0.58194444444444438</v>
      </c>
      <c r="X499" s="16">
        <f t="shared" si="784"/>
        <v>0.54179104477611939</v>
      </c>
      <c r="Y499" s="16">
        <f t="shared" si="785"/>
        <v>0.39629629629629626</v>
      </c>
      <c r="Z499" s="16">
        <f t="shared" si="786"/>
        <v>6.501802282754536E-2</v>
      </c>
      <c r="AB499" s="15">
        <f t="shared" si="787"/>
        <v>44489</v>
      </c>
      <c r="AC499" s="16">
        <f t="shared" si="788"/>
        <v>10.727794689328803</v>
      </c>
      <c r="AD499" s="16">
        <f t="shared" si="789"/>
        <v>10.186462708627246</v>
      </c>
      <c r="AE499" s="16">
        <f t="shared" si="790"/>
        <v>10.72144842807263</v>
      </c>
      <c r="AF499" s="16">
        <f t="shared" si="791"/>
        <v>8.9505097069469688</v>
      </c>
      <c r="AG499" s="16">
        <f t="shared" si="792"/>
        <v>8.3329363338711939</v>
      </c>
      <c r="AH499" s="16">
        <f t="shared" si="793"/>
        <v>6.0951760613735928</v>
      </c>
      <c r="AJ499" s="15">
        <f t="shared" si="803"/>
        <v>44498</v>
      </c>
      <c r="AK499" s="16">
        <f t="shared" ref="AK499" si="864">Y508</f>
        <v>0.3888888888888889</v>
      </c>
      <c r="AL499" s="16">
        <f t="shared" si="805"/>
        <v>5.0972070890652518E-2</v>
      </c>
      <c r="AM499" s="16">
        <f t="shared" si="806"/>
        <v>7.6294504440117823</v>
      </c>
      <c r="AO499" s="15">
        <f t="shared" si="807"/>
        <v>44498</v>
      </c>
      <c r="AP499" s="16">
        <f t="shared" si="808"/>
        <v>0.62089552238805967</v>
      </c>
      <c r="AQ499" s="16">
        <f t="shared" si="809"/>
        <v>5.0972070890652518E-2</v>
      </c>
      <c r="AR499" s="16">
        <f t="shared" si="810"/>
        <v>12.181092734490452</v>
      </c>
      <c r="AT499" s="15">
        <f t="shared" si="811"/>
        <v>44498</v>
      </c>
      <c r="AU499" s="16">
        <f t="shared" si="812"/>
        <v>0.71687500000000004</v>
      </c>
      <c r="AV499" s="16">
        <f t="shared" si="813"/>
        <v>5.0972070890652518E-2</v>
      </c>
      <c r="AW499" s="16">
        <f t="shared" si="814"/>
        <v>14.064074452416719</v>
      </c>
      <c r="AY499" s="15">
        <f t="shared" si="815"/>
        <v>44498</v>
      </c>
      <c r="AZ499" s="16">
        <f t="shared" si="816"/>
        <v>0.64921465968586389</v>
      </c>
      <c r="BA499" s="16">
        <f t="shared" si="817"/>
        <v>5.0972070890652518E-2</v>
      </c>
      <c r="BB499" s="16">
        <f t="shared" si="818"/>
        <v>12.736674189255272</v>
      </c>
      <c r="BD499" s="15">
        <f t="shared" si="819"/>
        <v>44498</v>
      </c>
      <c r="BE499" s="16">
        <f t="shared" si="820"/>
        <v>0.61944444444444446</v>
      </c>
      <c r="BF499" s="16">
        <f t="shared" si="821"/>
        <v>5.0972070890652518E-2</v>
      </c>
      <c r="BG499" s="16">
        <f t="shared" si="822"/>
        <v>12.152624635818768</v>
      </c>
      <c r="BI499" s="15">
        <f t="shared" si="823"/>
        <v>44498</v>
      </c>
      <c r="BJ499" s="16">
        <f t="shared" si="824"/>
        <v>0.70873786407766981</v>
      </c>
      <c r="BK499" s="16">
        <f t="shared" si="825"/>
        <v>5.0972070890652518E-2</v>
      </c>
      <c r="BL499" s="16">
        <f t="shared" si="826"/>
        <v>13.90443534456516</v>
      </c>
    </row>
    <row r="500" spans="1:64" x14ac:dyDescent="0.25">
      <c r="A500" s="10">
        <v>44490</v>
      </c>
      <c r="B500" s="11">
        <v>36</v>
      </c>
      <c r="C500" s="11">
        <v>47</v>
      </c>
      <c r="D500" s="11">
        <v>28</v>
      </c>
      <c r="E500" s="11">
        <v>-40</v>
      </c>
      <c r="F500" s="11">
        <v>-14</v>
      </c>
      <c r="G500" s="11">
        <v>10</v>
      </c>
      <c r="H500" s="39">
        <v>3.8367792384095802E-2</v>
      </c>
      <c r="J500" s="15">
        <f t="shared" si="771"/>
        <v>44490</v>
      </c>
      <c r="K500" s="16">
        <f t="shared" si="772"/>
        <v>0.75624999999999998</v>
      </c>
      <c r="L500" s="16">
        <f t="shared" si="773"/>
        <v>0.65445026178010468</v>
      </c>
      <c r="M500" s="16">
        <f t="shared" si="774"/>
        <v>0.66990291262135926</v>
      </c>
      <c r="N500" s="16">
        <f t="shared" si="775"/>
        <v>0.59722222222222221</v>
      </c>
      <c r="O500" s="16">
        <f t="shared" si="776"/>
        <v>0.62686567164179108</v>
      </c>
      <c r="P500" s="16">
        <f t="shared" si="777"/>
        <v>0.40740740740740738</v>
      </c>
      <c r="Q500" s="16">
        <f t="shared" si="778"/>
        <v>5.227149435252941E-2</v>
      </c>
      <c r="R500" s="19">
        <v>489</v>
      </c>
      <c r="S500" s="15">
        <f t="shared" si="779"/>
        <v>44490</v>
      </c>
      <c r="T500" s="16">
        <f t="shared" si="780"/>
        <v>0.70624999999999993</v>
      </c>
      <c r="U500" s="16">
        <f t="shared" si="781"/>
        <v>0.66230366492146597</v>
      </c>
      <c r="V500" s="16">
        <f t="shared" si="782"/>
        <v>0.70097087378640777</v>
      </c>
      <c r="W500" s="16">
        <f t="shared" si="783"/>
        <v>0.58055555555555549</v>
      </c>
      <c r="X500" s="16">
        <f t="shared" si="784"/>
        <v>0.54925373134328359</v>
      </c>
      <c r="Y500" s="16">
        <f t="shared" si="785"/>
        <v>0.39629629629629626</v>
      </c>
      <c r="Z500" s="16">
        <f t="shared" si="786"/>
        <v>6.2578063148413493E-2</v>
      </c>
      <c r="AB500" s="15">
        <f t="shared" si="787"/>
        <v>44490</v>
      </c>
      <c r="AC500" s="16">
        <f t="shared" si="788"/>
        <v>11.285903789080521</v>
      </c>
      <c r="AD500" s="16">
        <f t="shared" si="789"/>
        <v>10.583639563127914</v>
      </c>
      <c r="AE500" s="16">
        <f t="shared" si="790"/>
        <v>11.201543136992713</v>
      </c>
      <c r="AF500" s="16">
        <f t="shared" si="791"/>
        <v>9.2773014431379703</v>
      </c>
      <c r="AG500" s="16">
        <f t="shared" si="792"/>
        <v>8.7770970162602175</v>
      </c>
      <c r="AH500" s="16">
        <f t="shared" si="793"/>
        <v>6.3328309691595708</v>
      </c>
      <c r="AJ500" s="15">
        <f t="shared" si="803"/>
        <v>44499</v>
      </c>
      <c r="AK500" s="16">
        <f t="shared" ref="AK500" si="865">Y509</f>
        <v>0.37407407407407411</v>
      </c>
      <c r="AL500" s="16">
        <f t="shared" si="805"/>
        <v>5.6825522856358113E-2</v>
      </c>
      <c r="AM500" s="16">
        <f t="shared" si="806"/>
        <v>6.5828531841167139</v>
      </c>
      <c r="AO500" s="15">
        <f t="shared" si="807"/>
        <v>44499</v>
      </c>
      <c r="AP500" s="16">
        <f t="shared" si="808"/>
        <v>0.63731343283582098</v>
      </c>
      <c r="AQ500" s="16">
        <f t="shared" si="809"/>
        <v>5.6825522856358113E-2</v>
      </c>
      <c r="AR500" s="16">
        <f t="shared" si="810"/>
        <v>11.21526737988497</v>
      </c>
      <c r="AT500" s="15">
        <f t="shared" si="811"/>
        <v>44499</v>
      </c>
      <c r="AU500" s="16">
        <f t="shared" si="812"/>
        <v>0.72</v>
      </c>
      <c r="AV500" s="16">
        <f t="shared" si="813"/>
        <v>5.6825522856358113E-2</v>
      </c>
      <c r="AW500" s="16">
        <f t="shared" si="814"/>
        <v>12.670362960319693</v>
      </c>
      <c r="AY500" s="15">
        <f t="shared" si="815"/>
        <v>44499</v>
      </c>
      <c r="AZ500" s="16">
        <f t="shared" si="816"/>
        <v>0.6575916230366492</v>
      </c>
      <c r="BA500" s="16">
        <f t="shared" si="817"/>
        <v>5.6825522856358113E-2</v>
      </c>
      <c r="BB500" s="16">
        <f t="shared" si="818"/>
        <v>11.572117421583432</v>
      </c>
      <c r="BD500" s="15">
        <f t="shared" si="819"/>
        <v>44499</v>
      </c>
      <c r="BE500" s="16">
        <f t="shared" si="820"/>
        <v>0.63333333333333341</v>
      </c>
      <c r="BF500" s="16">
        <f t="shared" si="821"/>
        <v>5.6825522856358113E-2</v>
      </c>
      <c r="BG500" s="16">
        <f t="shared" si="822"/>
        <v>11.145226678058991</v>
      </c>
      <c r="BI500" s="15">
        <f t="shared" si="823"/>
        <v>44499</v>
      </c>
      <c r="BJ500" s="16">
        <f t="shared" si="824"/>
        <v>0.73203883495145627</v>
      </c>
      <c r="BK500" s="16">
        <f t="shared" si="825"/>
        <v>5.6825522856358113E-2</v>
      </c>
      <c r="BL500" s="16">
        <f t="shared" si="826"/>
        <v>12.882219083172934</v>
      </c>
    </row>
    <row r="501" spans="1:64" x14ac:dyDescent="0.25">
      <c r="A501" s="10">
        <v>44491</v>
      </c>
      <c r="B501" s="11">
        <v>31</v>
      </c>
      <c r="C501" s="11">
        <v>49</v>
      </c>
      <c r="D501" s="11">
        <v>32</v>
      </c>
      <c r="E501" s="11">
        <v>-43</v>
      </c>
      <c r="F501" s="11">
        <v>-10</v>
      </c>
      <c r="G501" s="11">
        <v>11</v>
      </c>
      <c r="H501" s="39">
        <v>6.0490576853416897E-2</v>
      </c>
      <c r="J501" s="15">
        <f t="shared" si="771"/>
        <v>44491</v>
      </c>
      <c r="K501" s="16">
        <f t="shared" si="772"/>
        <v>0.72499999999999998</v>
      </c>
      <c r="L501" s="16">
        <f t="shared" si="773"/>
        <v>0.66492146596858637</v>
      </c>
      <c r="M501" s="16">
        <f t="shared" si="774"/>
        <v>0.70873786407766992</v>
      </c>
      <c r="N501" s="16">
        <f t="shared" si="775"/>
        <v>0.55555555555555558</v>
      </c>
      <c r="O501" s="16">
        <f t="shared" si="776"/>
        <v>0.68656716417910446</v>
      </c>
      <c r="P501" s="16">
        <f t="shared" si="777"/>
        <v>0.44444444444444442</v>
      </c>
      <c r="Q501" s="16">
        <f t="shared" si="778"/>
        <v>8.2411122712530899E-2</v>
      </c>
      <c r="R501" s="19">
        <v>490</v>
      </c>
      <c r="S501" s="15">
        <f t="shared" si="779"/>
        <v>44491</v>
      </c>
      <c r="T501" s="16">
        <f t="shared" si="780"/>
        <v>0.7024999999999999</v>
      </c>
      <c r="U501" s="16">
        <f t="shared" si="781"/>
        <v>0.65811518324607321</v>
      </c>
      <c r="V501" s="16">
        <f t="shared" si="782"/>
        <v>0.70291262135922339</v>
      </c>
      <c r="W501" s="16">
        <f t="shared" si="783"/>
        <v>0.58749999999999991</v>
      </c>
      <c r="X501" s="16">
        <f t="shared" si="784"/>
        <v>0.55522388059701488</v>
      </c>
      <c r="Y501" s="16">
        <f t="shared" si="785"/>
        <v>0.41111111111111109</v>
      </c>
      <c r="Z501" s="16">
        <f t="shared" si="786"/>
        <v>6.3050310755113373E-2</v>
      </c>
      <c r="AB501" s="15">
        <f t="shared" si="787"/>
        <v>44491</v>
      </c>
      <c r="AC501" s="16">
        <f t="shared" si="788"/>
        <v>11.141895917507865</v>
      </c>
      <c r="AD501" s="16">
        <f t="shared" si="789"/>
        <v>10.437937186419024</v>
      </c>
      <c r="AE501" s="16">
        <f t="shared" si="790"/>
        <v>11.148440236707593</v>
      </c>
      <c r="AF501" s="16">
        <f t="shared" si="791"/>
        <v>9.3179556605492824</v>
      </c>
      <c r="AG501" s="16">
        <f t="shared" si="792"/>
        <v>8.8060451082231381</v>
      </c>
      <c r="AH501" s="16">
        <f t="shared" si="793"/>
        <v>6.5203661359872047</v>
      </c>
      <c r="AJ501" s="15">
        <f t="shared" si="803"/>
        <v>44500</v>
      </c>
      <c r="AK501" s="16">
        <f t="shared" ref="AK501" si="866">Y510</f>
        <v>0.38518518518518519</v>
      </c>
      <c r="AL501" s="16">
        <f t="shared" si="805"/>
        <v>5.6249436549410448E-2</v>
      </c>
      <c r="AM501" s="16">
        <f t="shared" si="806"/>
        <v>6.8478052192901888</v>
      </c>
      <c r="AO501" s="15">
        <f t="shared" si="807"/>
        <v>44500</v>
      </c>
      <c r="AP501" s="16">
        <f t="shared" si="808"/>
        <v>0.60298507462686568</v>
      </c>
      <c r="AQ501" s="16">
        <f t="shared" si="809"/>
        <v>5.6249436549410448E-2</v>
      </c>
      <c r="AR501" s="16">
        <f t="shared" si="810"/>
        <v>10.719842039612139</v>
      </c>
      <c r="AT501" s="15">
        <f t="shared" si="811"/>
        <v>44500</v>
      </c>
      <c r="AU501" s="16">
        <f t="shared" si="812"/>
        <v>0.67562500000000003</v>
      </c>
      <c r="AV501" s="16">
        <f t="shared" si="813"/>
        <v>5.6249436549410448E-2</v>
      </c>
      <c r="AW501" s="16">
        <f t="shared" si="814"/>
        <v>12.011231426407617</v>
      </c>
      <c r="AY501" s="15">
        <f t="shared" si="815"/>
        <v>44500</v>
      </c>
      <c r="AZ501" s="16">
        <f t="shared" si="816"/>
        <v>0.62356020942408374</v>
      </c>
      <c r="BA501" s="16">
        <f t="shared" si="817"/>
        <v>5.6249436549410448E-2</v>
      </c>
      <c r="BB501" s="16">
        <f t="shared" si="818"/>
        <v>11.085625877804803</v>
      </c>
      <c r="BD501" s="15">
        <f t="shared" si="819"/>
        <v>44500</v>
      </c>
      <c r="BE501" s="16">
        <f t="shared" si="820"/>
        <v>0.62916666666666665</v>
      </c>
      <c r="BF501" s="16">
        <f t="shared" si="821"/>
        <v>5.6249436549410448E-2</v>
      </c>
      <c r="BG501" s="16">
        <f t="shared" si="822"/>
        <v>11.18529722718193</v>
      </c>
      <c r="BI501" s="15">
        <f t="shared" si="823"/>
        <v>44500</v>
      </c>
      <c r="BJ501" s="16">
        <f t="shared" si="824"/>
        <v>0.72912621359223295</v>
      </c>
      <c r="BK501" s="16">
        <f t="shared" si="825"/>
        <v>5.6249436549410448E-2</v>
      </c>
      <c r="BL501" s="16">
        <f t="shared" si="826"/>
        <v>12.962373639987598</v>
      </c>
    </row>
    <row r="502" spans="1:64" x14ac:dyDescent="0.25">
      <c r="A502" s="10">
        <v>44492</v>
      </c>
      <c r="B502" s="11">
        <v>30</v>
      </c>
      <c r="C502" s="11">
        <v>46</v>
      </c>
      <c r="D502" s="11">
        <v>33</v>
      </c>
      <c r="E502" s="11">
        <v>-44</v>
      </c>
      <c r="F502" s="11">
        <v>-7</v>
      </c>
      <c r="G502" s="11">
        <v>7</v>
      </c>
      <c r="H502" s="39">
        <v>5.6044195937551097E-2</v>
      </c>
      <c r="J502" s="15">
        <f t="shared" si="771"/>
        <v>44492</v>
      </c>
      <c r="K502" s="16">
        <f t="shared" si="772"/>
        <v>0.71875</v>
      </c>
      <c r="L502" s="16">
        <f t="shared" si="773"/>
        <v>0.64921465968586389</v>
      </c>
      <c r="M502" s="16">
        <f t="shared" si="774"/>
        <v>0.71844660194174759</v>
      </c>
      <c r="N502" s="16">
        <f t="shared" si="775"/>
        <v>0.54166666666666663</v>
      </c>
      <c r="O502" s="16">
        <f t="shared" si="776"/>
        <v>0.73134328358208955</v>
      </c>
      <c r="P502" s="16">
        <f t="shared" si="777"/>
        <v>0.29629629629629628</v>
      </c>
      <c r="Q502" s="16">
        <f t="shared" si="778"/>
        <v>7.6353464440036281E-2</v>
      </c>
      <c r="R502" s="19">
        <v>491</v>
      </c>
      <c r="S502" s="15">
        <f t="shared" si="779"/>
        <v>44492</v>
      </c>
      <c r="T502" s="16">
        <f t="shared" si="780"/>
        <v>0.69499999999999984</v>
      </c>
      <c r="U502" s="16">
        <f t="shared" si="781"/>
        <v>0.65183246073298429</v>
      </c>
      <c r="V502" s="16">
        <f t="shared" si="782"/>
        <v>0.70776699029126211</v>
      </c>
      <c r="W502" s="16">
        <f t="shared" si="783"/>
        <v>0.5888888888888888</v>
      </c>
      <c r="X502" s="16">
        <f t="shared" si="784"/>
        <v>0.56567164179104457</v>
      </c>
      <c r="Y502" s="16">
        <f t="shared" si="785"/>
        <v>0.40740740740740744</v>
      </c>
      <c r="Z502" s="16">
        <f t="shared" si="786"/>
        <v>6.5335468663186416E-2</v>
      </c>
      <c r="AB502" s="15">
        <f t="shared" si="787"/>
        <v>44492</v>
      </c>
      <c r="AC502" s="16">
        <f t="shared" si="788"/>
        <v>10.637407433056357</v>
      </c>
      <c r="AD502" s="16">
        <f t="shared" si="789"/>
        <v>9.9767013854798048</v>
      </c>
      <c r="AE502" s="16">
        <f t="shared" si="790"/>
        <v>10.832814163159998</v>
      </c>
      <c r="AF502" s="16">
        <f t="shared" si="791"/>
        <v>9.013310854548152</v>
      </c>
      <c r="AG502" s="16">
        <f t="shared" si="792"/>
        <v>8.6579564418089952</v>
      </c>
      <c r="AH502" s="16">
        <f t="shared" si="793"/>
        <v>6.2356238616370883</v>
      </c>
      <c r="AJ502" s="15">
        <f t="shared" si="803"/>
        <v>44501</v>
      </c>
      <c r="AK502" s="16">
        <f t="shared" ref="AK502" si="867">Y511</f>
        <v>0.3925925925925926</v>
      </c>
      <c r="AL502" s="16">
        <f t="shared" si="805"/>
        <v>5.2637804597503834E-2</v>
      </c>
      <c r="AM502" s="16">
        <f t="shared" si="806"/>
        <v>7.4583770275861765</v>
      </c>
      <c r="AO502" s="15">
        <f t="shared" si="807"/>
        <v>44501</v>
      </c>
      <c r="AP502" s="16">
        <f t="shared" si="808"/>
        <v>0.54328358208955219</v>
      </c>
      <c r="AQ502" s="16">
        <f t="shared" si="809"/>
        <v>5.2637804597503834E-2</v>
      </c>
      <c r="AR502" s="16">
        <f t="shared" si="810"/>
        <v>10.321167196158395</v>
      </c>
      <c r="AT502" s="15">
        <f t="shared" si="811"/>
        <v>44501</v>
      </c>
      <c r="AU502" s="16">
        <f t="shared" si="812"/>
        <v>0.67499999999999993</v>
      </c>
      <c r="AV502" s="16">
        <f t="shared" si="813"/>
        <v>5.2637804597503834E-2</v>
      </c>
      <c r="AW502" s="16">
        <f t="shared" si="814"/>
        <v>12.823483144128117</v>
      </c>
      <c r="AY502" s="15">
        <f t="shared" si="815"/>
        <v>44501</v>
      </c>
      <c r="AZ502" s="16">
        <f t="shared" si="816"/>
        <v>0.62198952879581149</v>
      </c>
      <c r="BA502" s="16">
        <f t="shared" si="817"/>
        <v>5.2637804597503834E-2</v>
      </c>
      <c r="BB502" s="16">
        <f t="shared" si="818"/>
        <v>11.816403316055229</v>
      </c>
      <c r="BD502" s="15">
        <f t="shared" si="819"/>
        <v>44501</v>
      </c>
      <c r="BE502" s="16">
        <f t="shared" si="820"/>
        <v>0.64027777777777783</v>
      </c>
      <c r="BF502" s="16">
        <f t="shared" si="821"/>
        <v>5.2637804597503834E-2</v>
      </c>
      <c r="BG502" s="16">
        <f t="shared" si="822"/>
        <v>12.163838949471323</v>
      </c>
      <c r="BI502" s="15">
        <f t="shared" si="823"/>
        <v>44501</v>
      </c>
      <c r="BJ502" s="16">
        <f t="shared" si="824"/>
        <v>0.73592233009708719</v>
      </c>
      <c r="BK502" s="16">
        <f t="shared" si="825"/>
        <v>5.2637804597503834E-2</v>
      </c>
      <c r="BL502" s="16">
        <f t="shared" si="826"/>
        <v>13.980870511685165</v>
      </c>
    </row>
    <row r="503" spans="1:64" x14ac:dyDescent="0.25">
      <c r="A503" s="10">
        <v>44493</v>
      </c>
      <c r="B503" s="11">
        <v>-35</v>
      </c>
      <c r="C503" s="11">
        <v>-13</v>
      </c>
      <c r="D503" s="11">
        <v>25</v>
      </c>
      <c r="E503" s="11">
        <v>-43</v>
      </c>
      <c r="F503" s="11">
        <v>-38</v>
      </c>
      <c r="G503" s="11">
        <v>13</v>
      </c>
      <c r="H503" s="39">
        <v>1.18812788281797E-2</v>
      </c>
      <c r="J503" s="15">
        <f t="shared" si="771"/>
        <v>44493</v>
      </c>
      <c r="K503" s="16">
        <f t="shared" si="772"/>
        <v>0.3125</v>
      </c>
      <c r="L503" s="16">
        <f t="shared" si="773"/>
        <v>0.34031413612565448</v>
      </c>
      <c r="M503" s="16">
        <f t="shared" si="774"/>
        <v>0.64077669902912626</v>
      </c>
      <c r="N503" s="16">
        <f t="shared" si="775"/>
        <v>0.55555555555555558</v>
      </c>
      <c r="O503" s="16">
        <f t="shared" si="776"/>
        <v>0.26865671641791045</v>
      </c>
      <c r="P503" s="16">
        <f t="shared" si="777"/>
        <v>0.51851851851851849</v>
      </c>
      <c r="Q503" s="16">
        <f t="shared" si="778"/>
        <v>1.6186810879050228E-2</v>
      </c>
      <c r="R503" s="19">
        <v>492</v>
      </c>
      <c r="S503" s="15">
        <f t="shared" si="779"/>
        <v>44493</v>
      </c>
      <c r="T503" s="16">
        <f t="shared" si="780"/>
        <v>0.64874999999999994</v>
      </c>
      <c r="U503" s="16">
        <f t="shared" si="781"/>
        <v>0.61099476439790579</v>
      </c>
      <c r="V503" s="16">
        <f t="shared" si="782"/>
        <v>0.69805825242718444</v>
      </c>
      <c r="W503" s="16">
        <f t="shared" si="783"/>
        <v>0.59305555555555556</v>
      </c>
      <c r="X503" s="16">
        <f t="shared" si="784"/>
        <v>0.5268656716417911</v>
      </c>
      <c r="Y503" s="16">
        <f t="shared" si="785"/>
        <v>0.42592592592592593</v>
      </c>
      <c r="Z503" s="16">
        <f t="shared" si="786"/>
        <v>6.3157235129039063E-2</v>
      </c>
      <c r="AB503" s="15">
        <f t="shared" si="787"/>
        <v>44493</v>
      </c>
      <c r="AC503" s="16">
        <f t="shared" si="788"/>
        <v>10.271982278428005</v>
      </c>
      <c r="AD503" s="16">
        <f t="shared" si="789"/>
        <v>9.6741848047901087</v>
      </c>
      <c r="AE503" s="16">
        <f t="shared" si="790"/>
        <v>11.052704428890115</v>
      </c>
      <c r="AF503" s="16">
        <f t="shared" si="791"/>
        <v>9.3901443649941321</v>
      </c>
      <c r="AG503" s="16">
        <f t="shared" si="792"/>
        <v>8.3421269244185705</v>
      </c>
      <c r="AH503" s="16">
        <f t="shared" si="793"/>
        <v>6.7438975923455118</v>
      </c>
      <c r="AJ503" s="15">
        <f t="shared" si="803"/>
        <v>44502</v>
      </c>
      <c r="AK503" s="16">
        <f t="shared" ref="AK503" si="868">Y512</f>
        <v>0.39629629629629631</v>
      </c>
      <c r="AL503" s="16">
        <f t="shared" si="805"/>
        <v>4.9918210911363864E-2</v>
      </c>
      <c r="AM503" s="16">
        <f t="shared" si="806"/>
        <v>7.9389122538860786</v>
      </c>
      <c r="AO503" s="15">
        <f t="shared" si="807"/>
        <v>44502</v>
      </c>
      <c r="AP503" s="16">
        <f t="shared" si="808"/>
        <v>0.52835820895522378</v>
      </c>
      <c r="AQ503" s="16">
        <f t="shared" si="809"/>
        <v>4.9918210911363864E-2</v>
      </c>
      <c r="AR503" s="16">
        <f t="shared" si="810"/>
        <v>10.584478075414021</v>
      </c>
      <c r="AT503" s="15">
        <f t="shared" si="811"/>
        <v>44502</v>
      </c>
      <c r="AU503" s="16">
        <f t="shared" si="812"/>
        <v>0.676875</v>
      </c>
      <c r="AV503" s="16">
        <f t="shared" si="813"/>
        <v>4.9918210911363864E-2</v>
      </c>
      <c r="AW503" s="16">
        <f t="shared" si="814"/>
        <v>13.559680678497827</v>
      </c>
      <c r="AY503" s="15">
        <f t="shared" si="815"/>
        <v>44502</v>
      </c>
      <c r="AZ503" s="16">
        <f t="shared" si="816"/>
        <v>0.62617801047120414</v>
      </c>
      <c r="BA503" s="16">
        <f t="shared" si="817"/>
        <v>4.9918210911363864E-2</v>
      </c>
      <c r="BB503" s="16">
        <f t="shared" si="818"/>
        <v>12.544079586166717</v>
      </c>
      <c r="BD503" s="15">
        <f t="shared" si="819"/>
        <v>44502</v>
      </c>
      <c r="BE503" s="16">
        <f t="shared" si="820"/>
        <v>0.65555555555555556</v>
      </c>
      <c r="BF503" s="16">
        <f t="shared" si="821"/>
        <v>4.9918210911363864E-2</v>
      </c>
      <c r="BG503" s="16">
        <f t="shared" si="822"/>
        <v>13.132593167643325</v>
      </c>
      <c r="BI503" s="15">
        <f t="shared" si="823"/>
        <v>44502</v>
      </c>
      <c r="BJ503" s="16">
        <f t="shared" si="824"/>
        <v>0.73300970873786397</v>
      </c>
      <c r="BK503" s="16">
        <f t="shared" si="825"/>
        <v>4.9918210911363864E-2</v>
      </c>
      <c r="BL503" s="16">
        <f t="shared" si="826"/>
        <v>14.684214344929469</v>
      </c>
    </row>
    <row r="504" spans="1:64" x14ac:dyDescent="0.25">
      <c r="A504" s="10">
        <v>44494</v>
      </c>
      <c r="B504" s="11">
        <v>45</v>
      </c>
      <c r="C504" s="11">
        <v>72</v>
      </c>
      <c r="D504" s="11">
        <v>36</v>
      </c>
      <c r="E504" s="11">
        <v>-32</v>
      </c>
      <c r="F504" s="11">
        <v>-12</v>
      </c>
      <c r="G504" s="11">
        <v>7</v>
      </c>
      <c r="H504" s="39">
        <v>3.19542942796429E-2</v>
      </c>
      <c r="J504" s="15">
        <f t="shared" si="771"/>
        <v>44494</v>
      </c>
      <c r="K504" s="16">
        <f t="shared" si="772"/>
        <v>0.8125</v>
      </c>
      <c r="L504" s="16">
        <f t="shared" si="773"/>
        <v>0.78534031413612571</v>
      </c>
      <c r="M504" s="16">
        <f t="shared" si="774"/>
        <v>0.74757281553398058</v>
      </c>
      <c r="N504" s="16">
        <f t="shared" si="775"/>
        <v>0.70833333333333337</v>
      </c>
      <c r="O504" s="16">
        <f t="shared" si="776"/>
        <v>0.65671641791044777</v>
      </c>
      <c r="P504" s="16">
        <f t="shared" si="777"/>
        <v>0.29629629629629628</v>
      </c>
      <c r="Q504" s="16">
        <f t="shared" si="778"/>
        <v>4.3533875920100842E-2</v>
      </c>
      <c r="R504" s="19">
        <v>493</v>
      </c>
      <c r="S504" s="15">
        <f t="shared" si="779"/>
        <v>44494</v>
      </c>
      <c r="T504" s="16">
        <f t="shared" si="780"/>
        <v>0.66125</v>
      </c>
      <c r="U504" s="16">
        <f t="shared" si="781"/>
        <v>0.6225130890052355</v>
      </c>
      <c r="V504" s="16">
        <f t="shared" si="782"/>
        <v>0.70291262135922328</v>
      </c>
      <c r="W504" s="16">
        <f t="shared" si="783"/>
        <v>0.59861111111111109</v>
      </c>
      <c r="X504" s="16">
        <f t="shared" si="784"/>
        <v>0.5208955223880597</v>
      </c>
      <c r="Y504" s="16">
        <f t="shared" si="785"/>
        <v>0.41111111111111109</v>
      </c>
      <c r="Z504" s="16">
        <f t="shared" si="786"/>
        <v>5.889222038946048E-2</v>
      </c>
      <c r="AB504" s="15">
        <f t="shared" si="787"/>
        <v>44494</v>
      </c>
      <c r="AC504" s="16">
        <f t="shared" si="788"/>
        <v>11.228138379349325</v>
      </c>
      <c r="AD504" s="16">
        <f t="shared" si="789"/>
        <v>10.570378988744025</v>
      </c>
      <c r="AE504" s="16">
        <f t="shared" si="790"/>
        <v>11.935576833591734</v>
      </c>
      <c r="AF504" s="16">
        <f t="shared" si="791"/>
        <v>10.164519305817178</v>
      </c>
      <c r="AG504" s="16">
        <f t="shared" si="792"/>
        <v>8.8448952840175252</v>
      </c>
      <c r="AH504" s="16">
        <f t="shared" si="793"/>
        <v>6.9807371566633059</v>
      </c>
      <c r="AJ504" s="15">
        <f t="shared" si="803"/>
        <v>44503</v>
      </c>
      <c r="AK504" s="16">
        <f t="shared" ref="AK504" si="869">Y513</f>
        <v>0.38148148148148148</v>
      </c>
      <c r="AL504" s="16">
        <f t="shared" si="805"/>
        <v>5.9089773860404836E-2</v>
      </c>
      <c r="AM504" s="16">
        <f t="shared" si="806"/>
        <v>6.4559644852035296</v>
      </c>
      <c r="AO504" s="15">
        <f t="shared" si="807"/>
        <v>44503</v>
      </c>
      <c r="AP504" s="16">
        <f t="shared" si="808"/>
        <v>0.56417910447761188</v>
      </c>
      <c r="AQ504" s="16">
        <f t="shared" si="809"/>
        <v>5.9089773860404836E-2</v>
      </c>
      <c r="AR504" s="16">
        <f t="shared" si="810"/>
        <v>9.5478298124890912</v>
      </c>
      <c r="AT504" s="15">
        <f t="shared" si="811"/>
        <v>44503</v>
      </c>
      <c r="AU504" s="16">
        <f t="shared" si="812"/>
        <v>0.72812500000000002</v>
      </c>
      <c r="AV504" s="16">
        <f t="shared" si="813"/>
        <v>5.9089773860404836E-2</v>
      </c>
      <c r="AW504" s="16">
        <f t="shared" si="814"/>
        <v>12.322352116630887</v>
      </c>
      <c r="AY504" s="15">
        <f t="shared" si="815"/>
        <v>44503</v>
      </c>
      <c r="AZ504" s="16">
        <f t="shared" si="816"/>
        <v>0.6659685863874345</v>
      </c>
      <c r="BA504" s="16">
        <f t="shared" si="817"/>
        <v>5.9089773860404836E-2</v>
      </c>
      <c r="BB504" s="16">
        <f t="shared" si="818"/>
        <v>11.270454139166878</v>
      </c>
      <c r="BD504" s="15">
        <f t="shared" si="819"/>
        <v>44503</v>
      </c>
      <c r="BE504" s="16">
        <f t="shared" si="820"/>
        <v>0.66388888888888897</v>
      </c>
      <c r="BF504" s="16">
        <f t="shared" si="821"/>
        <v>5.9089773860404836E-2</v>
      </c>
      <c r="BG504" s="16">
        <f t="shared" si="822"/>
        <v>11.235258582259542</v>
      </c>
      <c r="BI504" s="15">
        <f t="shared" si="823"/>
        <v>44503</v>
      </c>
      <c r="BJ504" s="16">
        <f t="shared" si="824"/>
        <v>0.74174757281553394</v>
      </c>
      <c r="BK504" s="16">
        <f t="shared" si="825"/>
        <v>5.9089773860404836E-2</v>
      </c>
      <c r="BL504" s="16">
        <f t="shared" si="826"/>
        <v>12.552892393324385</v>
      </c>
    </row>
    <row r="505" spans="1:64" x14ac:dyDescent="0.25">
      <c r="A505" s="10">
        <v>44495</v>
      </c>
      <c r="B505" s="11">
        <v>38</v>
      </c>
      <c r="C505" s="11">
        <v>55</v>
      </c>
      <c r="D505" s="11">
        <v>33</v>
      </c>
      <c r="E505" s="11">
        <v>-33</v>
      </c>
      <c r="F505" s="11">
        <v>-14</v>
      </c>
      <c r="G505" s="11">
        <v>9</v>
      </c>
      <c r="H505" s="39">
        <v>6.3613716362479505E-2</v>
      </c>
      <c r="J505" s="15">
        <f t="shared" si="771"/>
        <v>44495</v>
      </c>
      <c r="K505" s="16">
        <f t="shared" si="772"/>
        <v>0.76875000000000004</v>
      </c>
      <c r="L505" s="16">
        <f t="shared" si="773"/>
        <v>0.69633507853403143</v>
      </c>
      <c r="M505" s="16">
        <f t="shared" si="774"/>
        <v>0.71844660194174759</v>
      </c>
      <c r="N505" s="16">
        <f t="shared" si="775"/>
        <v>0.69444444444444442</v>
      </c>
      <c r="O505" s="16">
        <f t="shared" si="776"/>
        <v>0.62686567164179108</v>
      </c>
      <c r="P505" s="16">
        <f t="shared" si="777"/>
        <v>0.37037037037037035</v>
      </c>
      <c r="Q505" s="16">
        <f t="shared" si="778"/>
        <v>8.666602399993982E-2</v>
      </c>
      <c r="R505" s="19">
        <v>494</v>
      </c>
      <c r="S505" s="15">
        <f t="shared" si="779"/>
        <v>44495</v>
      </c>
      <c r="T505" s="16">
        <f t="shared" si="780"/>
        <v>0.66062500000000002</v>
      </c>
      <c r="U505" s="16">
        <f t="shared" si="781"/>
        <v>0.6167539267015707</v>
      </c>
      <c r="V505" s="16">
        <f t="shared" si="782"/>
        <v>0.6922330097087378</v>
      </c>
      <c r="W505" s="16">
        <f t="shared" si="783"/>
        <v>0.60277777777777775</v>
      </c>
      <c r="X505" s="16">
        <f t="shared" si="784"/>
        <v>0.50746268656716409</v>
      </c>
      <c r="Y505" s="16">
        <f t="shared" si="785"/>
        <v>0.42222222222222222</v>
      </c>
      <c r="Z505" s="16">
        <f t="shared" si="786"/>
        <v>6.2045302381015556E-2</v>
      </c>
      <c r="AB505" s="15">
        <f t="shared" si="787"/>
        <v>44495</v>
      </c>
      <c r="AC505" s="16">
        <f t="shared" si="788"/>
        <v>10.647462009986693</v>
      </c>
      <c r="AD505" s="16">
        <f t="shared" si="789"/>
        <v>9.9403807062480087</v>
      </c>
      <c r="AE505" s="16">
        <f t="shared" si="790"/>
        <v>11.156896382868549</v>
      </c>
      <c r="AF505" s="16">
        <f t="shared" si="791"/>
        <v>9.7151235411210433</v>
      </c>
      <c r="AG505" s="16">
        <f t="shared" si="792"/>
        <v>8.1789058493239946</v>
      </c>
      <c r="AH505" s="16">
        <f t="shared" si="793"/>
        <v>6.8050634942414687</v>
      </c>
      <c r="AJ505" s="15">
        <f t="shared" si="803"/>
        <v>44504</v>
      </c>
      <c r="AK505" s="16">
        <f t="shared" ref="AK505" si="870">Y514</f>
        <v>0.38518518518518519</v>
      </c>
      <c r="AL505" s="16">
        <f t="shared" si="805"/>
        <v>6.0794171924608419E-2</v>
      </c>
      <c r="AM505" s="16">
        <f t="shared" si="806"/>
        <v>6.3358899873306598</v>
      </c>
      <c r="AO505" s="15">
        <f t="shared" si="807"/>
        <v>44504</v>
      </c>
      <c r="AP505" s="16">
        <f t="shared" si="808"/>
        <v>0.56567164179104479</v>
      </c>
      <c r="AQ505" s="16">
        <f t="shared" si="809"/>
        <v>6.0794171924608419E-2</v>
      </c>
      <c r="AR505" s="16">
        <f t="shared" si="810"/>
        <v>9.3047018140577844</v>
      </c>
      <c r="AT505" s="15">
        <f t="shared" si="811"/>
        <v>44504</v>
      </c>
      <c r="AU505" s="16">
        <f t="shared" si="812"/>
        <v>0.73124999999999996</v>
      </c>
      <c r="AV505" s="16">
        <f t="shared" si="813"/>
        <v>6.0794171924608419E-2</v>
      </c>
      <c r="AW505" s="16">
        <f t="shared" si="814"/>
        <v>12.028291147823049</v>
      </c>
      <c r="AY505" s="15">
        <f t="shared" si="815"/>
        <v>44504</v>
      </c>
      <c r="AZ505" s="16">
        <f t="shared" si="816"/>
        <v>0.66073298429319371</v>
      </c>
      <c r="BA505" s="16">
        <f t="shared" si="817"/>
        <v>6.0794171924608419E-2</v>
      </c>
      <c r="BB505" s="16">
        <f t="shared" si="818"/>
        <v>10.868360623656107</v>
      </c>
      <c r="BD505" s="15">
        <f t="shared" si="819"/>
        <v>44504</v>
      </c>
      <c r="BE505" s="16">
        <f t="shared" si="820"/>
        <v>0.67361111111111105</v>
      </c>
      <c r="BF505" s="16">
        <f t="shared" si="821"/>
        <v>6.0794171924608419E-2</v>
      </c>
      <c r="BG505" s="16">
        <f t="shared" si="822"/>
        <v>11.080192225440035</v>
      </c>
      <c r="BI505" s="15">
        <f t="shared" si="823"/>
        <v>44504</v>
      </c>
      <c r="BJ505" s="16">
        <f t="shared" si="824"/>
        <v>0.74368932038834956</v>
      </c>
      <c r="BK505" s="16">
        <f t="shared" si="825"/>
        <v>6.0794171924608419E-2</v>
      </c>
      <c r="BL505" s="16">
        <f t="shared" si="826"/>
        <v>12.232904846711419</v>
      </c>
    </row>
    <row r="506" spans="1:64" x14ac:dyDescent="0.25">
      <c r="A506" s="10">
        <v>44496</v>
      </c>
      <c r="B506" s="11">
        <v>29</v>
      </c>
      <c r="C506" s="11">
        <v>45</v>
      </c>
      <c r="D506" s="11">
        <v>26</v>
      </c>
      <c r="E506" s="11">
        <v>-42</v>
      </c>
      <c r="F506" s="11">
        <v>-16</v>
      </c>
      <c r="G506" s="11">
        <v>11</v>
      </c>
      <c r="H506" s="39">
        <v>3.3945503828858803E-2</v>
      </c>
      <c r="J506" s="15">
        <f t="shared" si="771"/>
        <v>44496</v>
      </c>
      <c r="K506" s="16">
        <f t="shared" si="772"/>
        <v>0.71250000000000002</v>
      </c>
      <c r="L506" s="16">
        <f t="shared" si="773"/>
        <v>0.64397905759162299</v>
      </c>
      <c r="M506" s="16">
        <f t="shared" si="774"/>
        <v>0.65048543689320393</v>
      </c>
      <c r="N506" s="16">
        <f t="shared" si="775"/>
        <v>0.56944444444444442</v>
      </c>
      <c r="O506" s="16">
        <f t="shared" si="776"/>
        <v>0.59701492537313428</v>
      </c>
      <c r="P506" s="16">
        <f t="shared" si="777"/>
        <v>0.44444444444444442</v>
      </c>
      <c r="Q506" s="16">
        <f t="shared" si="778"/>
        <v>4.6246659018606306E-2</v>
      </c>
      <c r="R506" s="19">
        <v>495</v>
      </c>
      <c r="S506" s="15">
        <f t="shared" si="779"/>
        <v>44496</v>
      </c>
      <c r="T506" s="16">
        <f t="shared" si="780"/>
        <v>0.70437499999999997</v>
      </c>
      <c r="U506" s="16">
        <f t="shared" si="781"/>
        <v>0.64816753926701565</v>
      </c>
      <c r="V506" s="16">
        <f t="shared" si="782"/>
        <v>0.69029126213592229</v>
      </c>
      <c r="W506" s="16">
        <f t="shared" si="783"/>
        <v>0.60833333333333339</v>
      </c>
      <c r="X506" s="16">
        <f t="shared" si="784"/>
        <v>0.5447761194029852</v>
      </c>
      <c r="Y506" s="16">
        <f t="shared" si="785"/>
        <v>0.40740740740740733</v>
      </c>
      <c r="Z506" s="16">
        <f t="shared" si="786"/>
        <v>6.1119158728674551E-2</v>
      </c>
      <c r="AB506" s="15">
        <f t="shared" si="787"/>
        <v>44496</v>
      </c>
      <c r="AC506" s="16">
        <f t="shared" si="788"/>
        <v>11.524618706335968</v>
      </c>
      <c r="AD506" s="16">
        <f t="shared" si="789"/>
        <v>10.604981363444759</v>
      </c>
      <c r="AE506" s="16">
        <f t="shared" si="790"/>
        <v>11.294187886327475</v>
      </c>
      <c r="AF506" s="16">
        <f t="shared" si="791"/>
        <v>9.9532347301097399</v>
      </c>
      <c r="AG506" s="16">
        <f t="shared" si="792"/>
        <v>8.9133445344266331</v>
      </c>
      <c r="AH506" s="16">
        <f t="shared" si="793"/>
        <v>6.6657888603474644</v>
      </c>
      <c r="AJ506" s="15">
        <f t="shared" si="803"/>
        <v>44505</v>
      </c>
      <c r="AK506" s="16">
        <f t="shared" ref="AK506" si="871">Y515</f>
        <v>0.38888888888888895</v>
      </c>
      <c r="AL506" s="16">
        <f t="shared" si="805"/>
        <v>5.7054097317361406E-2</v>
      </c>
      <c r="AM506" s="16">
        <f t="shared" si="806"/>
        <v>6.8161430497394111</v>
      </c>
      <c r="AO506" s="15">
        <f t="shared" si="807"/>
        <v>44505</v>
      </c>
      <c r="AP506" s="16">
        <f t="shared" si="808"/>
        <v>0.57611940298507469</v>
      </c>
      <c r="AQ506" s="16">
        <f t="shared" si="809"/>
        <v>5.7054097317361406E-2</v>
      </c>
      <c r="AR506" s="16">
        <f t="shared" si="810"/>
        <v>10.097774394368749</v>
      </c>
      <c r="AT506" s="15">
        <f t="shared" si="811"/>
        <v>44505</v>
      </c>
      <c r="AU506" s="16">
        <f t="shared" si="812"/>
        <v>0.72625000000000006</v>
      </c>
      <c r="AV506" s="16">
        <f t="shared" si="813"/>
        <v>5.7054097317361406E-2</v>
      </c>
      <c r="AW506" s="16">
        <f t="shared" si="814"/>
        <v>12.72914714538835</v>
      </c>
      <c r="AY506" s="15">
        <f t="shared" si="815"/>
        <v>44505</v>
      </c>
      <c r="AZ506" s="16">
        <f t="shared" si="816"/>
        <v>0.65445026178010468</v>
      </c>
      <c r="BA506" s="16">
        <f t="shared" si="817"/>
        <v>5.7054097317361406E-2</v>
      </c>
      <c r="BB506" s="16">
        <f t="shared" si="818"/>
        <v>11.470696979740968</v>
      </c>
      <c r="BD506" s="15">
        <f t="shared" si="819"/>
        <v>44505</v>
      </c>
      <c r="BE506" s="16">
        <f t="shared" si="820"/>
        <v>0.68055555555555558</v>
      </c>
      <c r="BF506" s="16">
        <f t="shared" si="821"/>
        <v>5.7054097317361406E-2</v>
      </c>
      <c r="BG506" s="16">
        <f t="shared" si="822"/>
        <v>11.928250337043968</v>
      </c>
      <c r="BI506" s="15">
        <f t="shared" si="823"/>
        <v>44505</v>
      </c>
      <c r="BJ506" s="16">
        <f t="shared" si="824"/>
        <v>0.74757281553398058</v>
      </c>
      <c r="BK506" s="16">
        <f t="shared" si="825"/>
        <v>5.7054097317361406E-2</v>
      </c>
      <c r="BL506" s="16">
        <f t="shared" si="826"/>
        <v>13.102876930567023</v>
      </c>
    </row>
    <row r="507" spans="1:64" x14ac:dyDescent="0.25">
      <c r="A507" s="10">
        <v>44497</v>
      </c>
      <c r="B507" s="11">
        <v>54</v>
      </c>
      <c r="C507" s="11">
        <v>62</v>
      </c>
      <c r="D507" s="11">
        <v>43</v>
      </c>
      <c r="E507" s="11">
        <v>-31</v>
      </c>
      <c r="F507" s="11">
        <v>-12</v>
      </c>
      <c r="G507" s="11">
        <v>8</v>
      </c>
      <c r="H507" s="39">
        <v>2.3636930717977501E-2</v>
      </c>
      <c r="J507" s="15">
        <f t="shared" si="771"/>
        <v>44497</v>
      </c>
      <c r="K507" s="16">
        <f t="shared" si="772"/>
        <v>0.86875000000000002</v>
      </c>
      <c r="L507" s="16">
        <f t="shared" si="773"/>
        <v>0.73298429319371727</v>
      </c>
      <c r="M507" s="16">
        <f t="shared" si="774"/>
        <v>0.81553398058252424</v>
      </c>
      <c r="N507" s="16">
        <f t="shared" si="775"/>
        <v>0.72222222222222221</v>
      </c>
      <c r="O507" s="16">
        <f t="shared" si="776"/>
        <v>0.65671641791044777</v>
      </c>
      <c r="P507" s="16">
        <f t="shared" si="777"/>
        <v>0.33333333333333331</v>
      </c>
      <c r="Q507" s="16">
        <f t="shared" si="778"/>
        <v>3.2202470190806298E-2</v>
      </c>
      <c r="R507" s="19">
        <v>496</v>
      </c>
      <c r="S507" s="15">
        <f t="shared" si="779"/>
        <v>44497</v>
      </c>
      <c r="T507" s="16">
        <f t="shared" si="780"/>
        <v>0.71312500000000001</v>
      </c>
      <c r="U507" s="16">
        <f t="shared" si="781"/>
        <v>0.64869109947643977</v>
      </c>
      <c r="V507" s="16">
        <f t="shared" si="782"/>
        <v>0.69611650485436893</v>
      </c>
      <c r="W507" s="16">
        <f t="shared" si="783"/>
        <v>0.61250000000000004</v>
      </c>
      <c r="X507" s="16">
        <f t="shared" si="784"/>
        <v>0.57910447761194039</v>
      </c>
      <c r="Y507" s="16">
        <f t="shared" si="785"/>
        <v>0.39629629629629631</v>
      </c>
      <c r="Z507" s="16">
        <f t="shared" si="786"/>
        <v>5.5273641083609083E-2</v>
      </c>
      <c r="AB507" s="15">
        <f t="shared" si="787"/>
        <v>44497</v>
      </c>
      <c r="AC507" s="16">
        <f t="shared" si="788"/>
        <v>12.901719264726909</v>
      </c>
      <c r="AD507" s="16">
        <f t="shared" si="789"/>
        <v>11.735993626604118</v>
      </c>
      <c r="AE507" s="16">
        <f t="shared" si="790"/>
        <v>12.594004867553338</v>
      </c>
      <c r="AF507" s="16">
        <f t="shared" si="791"/>
        <v>11.081231270317591</v>
      </c>
      <c r="AG507" s="16">
        <f t="shared" si="792"/>
        <v>10.47704595280713</v>
      </c>
      <c r="AH507" s="16">
        <f t="shared" si="793"/>
        <v>7.1697157727829612</v>
      </c>
      <c r="AJ507" s="15">
        <f t="shared" si="803"/>
        <v>44506</v>
      </c>
      <c r="AK507" s="16">
        <f t="shared" ref="AK507" si="872">Y516</f>
        <v>0.37777777777777782</v>
      </c>
      <c r="AL507" s="16">
        <f t="shared" si="805"/>
        <v>5.3914516843436566E-2</v>
      </c>
      <c r="AM507" s="16">
        <f t="shared" si="806"/>
        <v>7.006976968277657</v>
      </c>
      <c r="AO507" s="15">
        <f t="shared" si="807"/>
        <v>44506</v>
      </c>
      <c r="AP507" s="16">
        <f t="shared" si="808"/>
        <v>0.59701492537313439</v>
      </c>
      <c r="AQ507" s="16">
        <f t="shared" si="809"/>
        <v>5.3914516843436566E-2</v>
      </c>
      <c r="AR507" s="16">
        <f t="shared" si="810"/>
        <v>11.073361319490591</v>
      </c>
      <c r="AT507" s="15">
        <f t="shared" si="811"/>
        <v>44506</v>
      </c>
      <c r="AU507" s="16">
        <f t="shared" si="812"/>
        <v>0.72812500000000013</v>
      </c>
      <c r="AV507" s="16">
        <f t="shared" si="813"/>
        <v>5.3914516843436566E-2</v>
      </c>
      <c r="AW507" s="16">
        <f t="shared" si="814"/>
        <v>13.505175278013095</v>
      </c>
      <c r="AY507" s="15">
        <f t="shared" si="815"/>
        <v>44506</v>
      </c>
      <c r="AZ507" s="16">
        <f t="shared" si="816"/>
        <v>0.65287958115183242</v>
      </c>
      <c r="BA507" s="16">
        <f t="shared" si="817"/>
        <v>5.3914516843436566E-2</v>
      </c>
      <c r="BB507" s="16">
        <f t="shared" si="818"/>
        <v>12.109532262854962</v>
      </c>
      <c r="BD507" s="15">
        <f t="shared" si="819"/>
        <v>44506</v>
      </c>
      <c r="BE507" s="16">
        <f t="shared" si="820"/>
        <v>0.70277777777777772</v>
      </c>
      <c r="BF507" s="16">
        <f t="shared" si="821"/>
        <v>5.3914516843436566E-2</v>
      </c>
      <c r="BG507" s="16">
        <f t="shared" si="822"/>
        <v>13.035038036575344</v>
      </c>
      <c r="BI507" s="15">
        <f t="shared" si="823"/>
        <v>44506</v>
      </c>
      <c r="BJ507" s="16">
        <f t="shared" si="824"/>
        <v>0.7650485436893204</v>
      </c>
      <c r="BK507" s="16">
        <f t="shared" si="825"/>
        <v>5.3914516843436566E-2</v>
      </c>
      <c r="BL507" s="16">
        <f t="shared" si="826"/>
        <v>14.190028743296727</v>
      </c>
    </row>
    <row r="508" spans="1:64" x14ac:dyDescent="0.25">
      <c r="A508" s="10">
        <v>44498</v>
      </c>
      <c r="B508" s="11">
        <v>33</v>
      </c>
      <c r="C508" s="11">
        <v>47</v>
      </c>
      <c r="D508" s="11">
        <v>39</v>
      </c>
      <c r="E508" s="11">
        <v>-35</v>
      </c>
      <c r="F508" s="11">
        <v>-8</v>
      </c>
      <c r="G508" s="11">
        <v>10</v>
      </c>
      <c r="H508" s="39">
        <v>3.7199180779921799E-2</v>
      </c>
      <c r="J508" s="15">
        <f t="shared" si="771"/>
        <v>44498</v>
      </c>
      <c r="K508" s="16">
        <f t="shared" si="772"/>
        <v>0.73750000000000004</v>
      </c>
      <c r="L508" s="16">
        <f t="shared" si="773"/>
        <v>0.65445026178010468</v>
      </c>
      <c r="M508" s="16">
        <f t="shared" si="774"/>
        <v>0.77669902912621358</v>
      </c>
      <c r="N508" s="16">
        <f t="shared" si="775"/>
        <v>0.66666666666666663</v>
      </c>
      <c r="O508" s="16">
        <f t="shared" si="776"/>
        <v>0.71641791044776115</v>
      </c>
      <c r="P508" s="16">
        <f t="shared" si="777"/>
        <v>0.40740740740740738</v>
      </c>
      <c r="Q508" s="16">
        <f t="shared" si="778"/>
        <v>5.0679401842844057E-2</v>
      </c>
      <c r="R508" s="19">
        <v>497</v>
      </c>
      <c r="S508" s="15">
        <f t="shared" si="779"/>
        <v>44498</v>
      </c>
      <c r="T508" s="16">
        <f t="shared" si="780"/>
        <v>0.71687500000000004</v>
      </c>
      <c r="U508" s="16">
        <f t="shared" si="781"/>
        <v>0.64921465968586389</v>
      </c>
      <c r="V508" s="16">
        <f t="shared" si="782"/>
        <v>0.70873786407766981</v>
      </c>
      <c r="W508" s="16">
        <f t="shared" si="783"/>
        <v>0.61944444444444446</v>
      </c>
      <c r="X508" s="16">
        <f t="shared" si="784"/>
        <v>0.62089552238805967</v>
      </c>
      <c r="Y508" s="16">
        <f t="shared" si="785"/>
        <v>0.3888888888888889</v>
      </c>
      <c r="Z508" s="16">
        <f t="shared" si="786"/>
        <v>5.0972070890652518E-2</v>
      </c>
      <c r="AB508" s="15">
        <f t="shared" si="787"/>
        <v>44498</v>
      </c>
      <c r="AC508" s="16">
        <f t="shared" si="788"/>
        <v>14.064074452416719</v>
      </c>
      <c r="AD508" s="16">
        <f t="shared" si="789"/>
        <v>12.736674189255272</v>
      </c>
      <c r="AE508" s="16">
        <f t="shared" si="790"/>
        <v>13.90443534456516</v>
      </c>
      <c r="AF508" s="16">
        <f t="shared" si="791"/>
        <v>12.152624635818768</v>
      </c>
      <c r="AG508" s="16">
        <f t="shared" si="792"/>
        <v>12.181092734490452</v>
      </c>
      <c r="AH508" s="16">
        <f t="shared" si="793"/>
        <v>7.6294504440117823</v>
      </c>
      <c r="AJ508" s="15">
        <f t="shared" si="803"/>
        <v>44507</v>
      </c>
      <c r="AK508" s="16">
        <f t="shared" ref="AK508" si="873">Y517</f>
        <v>0.37777777777777782</v>
      </c>
      <c r="AL508" s="16">
        <f t="shared" si="805"/>
        <v>5.7640453168017448E-2</v>
      </c>
      <c r="AM508" s="16">
        <f t="shared" si="806"/>
        <v>6.5540389954358078</v>
      </c>
      <c r="AO508" s="15">
        <f t="shared" si="807"/>
        <v>44507</v>
      </c>
      <c r="AP508" s="16">
        <f t="shared" si="808"/>
        <v>0.58059701492537319</v>
      </c>
      <c r="AQ508" s="16">
        <f t="shared" si="809"/>
        <v>5.7640453168017448E-2</v>
      </c>
      <c r="AR508" s="16">
        <f t="shared" si="810"/>
        <v>10.072735084732557</v>
      </c>
      <c r="AT508" s="15">
        <f t="shared" si="811"/>
        <v>44507</v>
      </c>
      <c r="AU508" s="16">
        <f t="shared" si="812"/>
        <v>0.7037500000000001</v>
      </c>
      <c r="AV508" s="16">
        <f t="shared" si="813"/>
        <v>5.7640453168017448E-2</v>
      </c>
      <c r="AW508" s="16">
        <f t="shared" si="814"/>
        <v>12.20930720215928</v>
      </c>
      <c r="AY508" s="15">
        <f t="shared" si="815"/>
        <v>44507</v>
      </c>
      <c r="AZ508" s="16">
        <f t="shared" si="816"/>
        <v>0.63246073298429317</v>
      </c>
      <c r="BA508" s="16">
        <f t="shared" si="817"/>
        <v>5.7640453168017448E-2</v>
      </c>
      <c r="BB508" s="16">
        <f t="shared" si="818"/>
        <v>10.972514930455512</v>
      </c>
      <c r="BD508" s="15">
        <f t="shared" si="819"/>
        <v>44507</v>
      </c>
      <c r="BE508" s="16">
        <f t="shared" si="820"/>
        <v>0.70138888888888895</v>
      </c>
      <c r="BF508" s="16">
        <f t="shared" si="821"/>
        <v>5.7640453168017448E-2</v>
      </c>
      <c r="BG508" s="16">
        <f t="shared" si="822"/>
        <v>12.168344458437804</v>
      </c>
      <c r="BI508" s="15">
        <f t="shared" si="823"/>
        <v>44507</v>
      </c>
      <c r="BJ508" s="16">
        <f t="shared" si="824"/>
        <v>0.7669902912621358</v>
      </c>
      <c r="BK508" s="16">
        <f t="shared" si="825"/>
        <v>5.7640453168017448E-2</v>
      </c>
      <c r="BL508" s="16">
        <f t="shared" si="826"/>
        <v>13.306458383080692</v>
      </c>
    </row>
    <row r="509" spans="1:64" x14ac:dyDescent="0.25">
      <c r="A509" s="10">
        <v>44499</v>
      </c>
      <c r="B509" s="11">
        <v>41</v>
      </c>
      <c r="C509" s="11">
        <v>66</v>
      </c>
      <c r="D509" s="11">
        <v>49</v>
      </c>
      <c r="E509" s="11">
        <v>-31</v>
      </c>
      <c r="F509" s="11">
        <v>-2</v>
      </c>
      <c r="G509" s="11">
        <v>5</v>
      </c>
      <c r="H509" s="39">
        <v>5.9971472229501797E-2</v>
      </c>
      <c r="J509" s="15">
        <f t="shared" si="771"/>
        <v>44499</v>
      </c>
      <c r="K509" s="16">
        <f t="shared" si="772"/>
        <v>0.78749999999999998</v>
      </c>
      <c r="L509" s="16">
        <f t="shared" si="773"/>
        <v>0.75392670157068065</v>
      </c>
      <c r="M509" s="16">
        <f t="shared" si="774"/>
        <v>0.87378640776699024</v>
      </c>
      <c r="N509" s="16">
        <f t="shared" si="775"/>
        <v>0.72222222222222221</v>
      </c>
      <c r="O509" s="16">
        <f t="shared" si="776"/>
        <v>0.80597014925373134</v>
      </c>
      <c r="P509" s="16">
        <f t="shared" si="777"/>
        <v>0.22222222222222221</v>
      </c>
      <c r="Q509" s="16">
        <f t="shared" si="778"/>
        <v>8.1703905207137037E-2</v>
      </c>
      <c r="R509" s="19">
        <v>498</v>
      </c>
      <c r="S509" s="15">
        <f t="shared" si="779"/>
        <v>44499</v>
      </c>
      <c r="T509" s="16">
        <f t="shared" si="780"/>
        <v>0.72</v>
      </c>
      <c r="U509" s="16">
        <f t="shared" si="781"/>
        <v>0.6575916230366492</v>
      </c>
      <c r="V509" s="16">
        <f t="shared" si="782"/>
        <v>0.73203883495145627</v>
      </c>
      <c r="W509" s="16">
        <f t="shared" si="783"/>
        <v>0.63333333333333341</v>
      </c>
      <c r="X509" s="16">
        <f t="shared" si="784"/>
        <v>0.63731343283582098</v>
      </c>
      <c r="Y509" s="16">
        <f t="shared" si="785"/>
        <v>0.37407407407407411</v>
      </c>
      <c r="Z509" s="16">
        <f t="shared" si="786"/>
        <v>5.6825522856358113E-2</v>
      </c>
      <c r="AB509" s="15">
        <f t="shared" si="787"/>
        <v>44499</v>
      </c>
      <c r="AC509" s="16">
        <f t="shared" si="788"/>
        <v>12.670362960319693</v>
      </c>
      <c r="AD509" s="16">
        <f t="shared" si="789"/>
        <v>11.572117421583432</v>
      </c>
      <c r="AE509" s="16">
        <f t="shared" si="790"/>
        <v>12.882219083172934</v>
      </c>
      <c r="AF509" s="16">
        <f t="shared" si="791"/>
        <v>11.145226678058991</v>
      </c>
      <c r="AG509" s="16">
        <f t="shared" si="792"/>
        <v>11.21526737988497</v>
      </c>
      <c r="AH509" s="16">
        <f t="shared" si="793"/>
        <v>6.5828531841167139</v>
      </c>
      <c r="AJ509" s="15">
        <f t="shared" si="803"/>
        <v>44508</v>
      </c>
      <c r="AK509" s="16">
        <f t="shared" ref="AK509" si="874">Y518</f>
        <v>0.37407407407407411</v>
      </c>
      <c r="AL509" s="16">
        <f t="shared" si="805"/>
        <v>5.9258085291455341E-2</v>
      </c>
      <c r="AM509" s="16">
        <f t="shared" si="806"/>
        <v>6.3126250575634675</v>
      </c>
      <c r="AO509" s="15">
        <f t="shared" si="807"/>
        <v>44508</v>
      </c>
      <c r="AP509" s="16">
        <f t="shared" si="808"/>
        <v>0.57761194029850738</v>
      </c>
      <c r="AQ509" s="16">
        <f t="shared" si="809"/>
        <v>5.9258085291455341E-2</v>
      </c>
      <c r="AR509" s="16">
        <f t="shared" si="810"/>
        <v>9.7473945953126417</v>
      </c>
      <c r="AT509" s="15">
        <f t="shared" si="811"/>
        <v>44508</v>
      </c>
      <c r="AU509" s="16">
        <f t="shared" si="812"/>
        <v>0.70750000000000013</v>
      </c>
      <c r="AV509" s="16">
        <f t="shared" si="813"/>
        <v>5.9258085291455341E-2</v>
      </c>
      <c r="AW509" s="16">
        <f t="shared" si="814"/>
        <v>11.939299025951103</v>
      </c>
      <c r="AY509" s="15">
        <f t="shared" si="815"/>
        <v>44508</v>
      </c>
      <c r="AZ509" s="16">
        <f t="shared" si="816"/>
        <v>0.63403141361256543</v>
      </c>
      <c r="BA509" s="16">
        <f t="shared" si="817"/>
        <v>5.9258085291455341E-2</v>
      </c>
      <c r="BB509" s="16">
        <f t="shared" si="818"/>
        <v>10.699492069211169</v>
      </c>
      <c r="BD509" s="15">
        <f t="shared" si="819"/>
        <v>44508</v>
      </c>
      <c r="BE509" s="16">
        <f t="shared" si="820"/>
        <v>0.70972222222222214</v>
      </c>
      <c r="BF509" s="16">
        <f t="shared" si="821"/>
        <v>5.9258085291455341E-2</v>
      </c>
      <c r="BG509" s="16">
        <f t="shared" si="822"/>
        <v>11.976799768867318</v>
      </c>
      <c r="BI509" s="15">
        <f t="shared" si="823"/>
        <v>44508</v>
      </c>
      <c r="BJ509" s="16">
        <f t="shared" si="824"/>
        <v>0.76213592233009708</v>
      </c>
      <c r="BK509" s="16">
        <f t="shared" si="825"/>
        <v>5.9258085291455341E-2</v>
      </c>
      <c r="BL509" s="16">
        <f t="shared" si="826"/>
        <v>12.861298480732257</v>
      </c>
    </row>
    <row r="510" spans="1:64" x14ac:dyDescent="0.25">
      <c r="A510" s="10">
        <v>44500</v>
      </c>
      <c r="B510" s="11">
        <v>-35</v>
      </c>
      <c r="C510" s="11">
        <v>-18</v>
      </c>
      <c r="D510" s="11">
        <v>25</v>
      </c>
      <c r="E510" s="11">
        <v>-43</v>
      </c>
      <c r="F510" s="11">
        <v>-37</v>
      </c>
      <c r="G510" s="11">
        <v>13</v>
      </c>
      <c r="H510" s="39">
        <v>3.41392620743977E-2</v>
      </c>
      <c r="J510" s="15">
        <f t="shared" si="771"/>
        <v>44500</v>
      </c>
      <c r="K510" s="16">
        <f t="shared" si="772"/>
        <v>0.3125</v>
      </c>
      <c r="L510" s="16">
        <f t="shared" si="773"/>
        <v>0.31413612565445026</v>
      </c>
      <c r="M510" s="16">
        <f t="shared" si="774"/>
        <v>0.64077669902912626</v>
      </c>
      <c r="N510" s="16">
        <f t="shared" si="775"/>
        <v>0.55555555555555558</v>
      </c>
      <c r="O510" s="16">
        <f t="shared" si="776"/>
        <v>0.28358208955223879</v>
      </c>
      <c r="P510" s="16">
        <f t="shared" si="777"/>
        <v>0.51851851851851849</v>
      </c>
      <c r="Q510" s="16">
        <f t="shared" si="778"/>
        <v>4.6510631283052793E-2</v>
      </c>
      <c r="R510" s="19">
        <v>499</v>
      </c>
      <c r="S510" s="15">
        <f t="shared" si="779"/>
        <v>44500</v>
      </c>
      <c r="T510" s="16">
        <f t="shared" si="780"/>
        <v>0.67562500000000003</v>
      </c>
      <c r="U510" s="16">
        <f t="shared" si="781"/>
        <v>0.62356020942408374</v>
      </c>
      <c r="V510" s="16">
        <f t="shared" si="782"/>
        <v>0.72912621359223295</v>
      </c>
      <c r="W510" s="16">
        <f t="shared" si="783"/>
        <v>0.62916666666666665</v>
      </c>
      <c r="X510" s="16">
        <f t="shared" si="784"/>
        <v>0.60298507462686568</v>
      </c>
      <c r="Y510" s="16">
        <f t="shared" si="785"/>
        <v>0.38518518518518519</v>
      </c>
      <c r="Z510" s="16">
        <f t="shared" si="786"/>
        <v>5.6249436549410448E-2</v>
      </c>
      <c r="AB510" s="15">
        <f t="shared" si="787"/>
        <v>44500</v>
      </c>
      <c r="AC510" s="16">
        <f t="shared" si="788"/>
        <v>12.011231426407617</v>
      </c>
      <c r="AD510" s="16">
        <f t="shared" si="789"/>
        <v>11.085625877804803</v>
      </c>
      <c r="AE510" s="16">
        <f t="shared" si="790"/>
        <v>12.962373639987598</v>
      </c>
      <c r="AF510" s="16">
        <f t="shared" si="791"/>
        <v>11.18529722718193</v>
      </c>
      <c r="AG510" s="16">
        <f t="shared" si="792"/>
        <v>10.719842039612139</v>
      </c>
      <c r="AH510" s="16">
        <f t="shared" si="793"/>
        <v>6.8478052192901888</v>
      </c>
      <c r="AJ510" s="15">
        <f t="shared" si="803"/>
        <v>44509</v>
      </c>
      <c r="AK510" s="16">
        <f t="shared" ref="AK510" si="875">Y519</f>
        <v>0.39629629629629626</v>
      </c>
      <c r="AL510" s="16">
        <f t="shared" si="805"/>
        <v>6.525279102283324E-2</v>
      </c>
      <c r="AM510" s="16">
        <f t="shared" si="806"/>
        <v>6.0732466777953507</v>
      </c>
      <c r="AO510" s="15">
        <f t="shared" si="807"/>
        <v>44509</v>
      </c>
      <c r="AP510" s="16">
        <f t="shared" si="808"/>
        <v>0.55970149253731338</v>
      </c>
      <c r="AQ510" s="16">
        <f t="shared" si="809"/>
        <v>6.525279102283324E-2</v>
      </c>
      <c r="AR510" s="16">
        <f t="shared" si="810"/>
        <v>8.5774337582198257</v>
      </c>
      <c r="AT510" s="15">
        <f t="shared" si="811"/>
        <v>44509</v>
      </c>
      <c r="AU510" s="16">
        <f t="shared" si="812"/>
        <v>0.70250000000000001</v>
      </c>
      <c r="AV510" s="16">
        <f t="shared" si="813"/>
        <v>6.525279102283324E-2</v>
      </c>
      <c r="AW510" s="16">
        <f t="shared" si="814"/>
        <v>10.76582302440031</v>
      </c>
      <c r="AY510" s="15">
        <f t="shared" si="815"/>
        <v>44509</v>
      </c>
      <c r="AZ510" s="16">
        <f t="shared" si="816"/>
        <v>0.62408376963350787</v>
      </c>
      <c r="BA510" s="16">
        <f t="shared" si="817"/>
        <v>6.525279102283324E-2</v>
      </c>
      <c r="BB510" s="16">
        <f t="shared" si="818"/>
        <v>9.5640931192526093</v>
      </c>
      <c r="BD510" s="15">
        <f t="shared" si="819"/>
        <v>44509</v>
      </c>
      <c r="BE510" s="16">
        <f t="shared" si="820"/>
        <v>0.70972222222222225</v>
      </c>
      <c r="BF510" s="16">
        <f t="shared" si="821"/>
        <v>6.525279102283324E-2</v>
      </c>
      <c r="BG510" s="16">
        <f t="shared" si="822"/>
        <v>10.876503688154525</v>
      </c>
      <c r="BI510" s="15">
        <f t="shared" si="823"/>
        <v>44509</v>
      </c>
      <c r="BJ510" s="16">
        <f t="shared" si="824"/>
        <v>0.74271844660194175</v>
      </c>
      <c r="BK510" s="16">
        <f t="shared" si="825"/>
        <v>6.525279102283324E-2</v>
      </c>
      <c r="BL510" s="16">
        <f t="shared" si="826"/>
        <v>11.382171321101804</v>
      </c>
    </row>
    <row r="511" spans="1:64" x14ac:dyDescent="0.25">
      <c r="A511" s="10">
        <v>44501</v>
      </c>
      <c r="B511" s="11">
        <v>30</v>
      </c>
      <c r="C511" s="11">
        <v>46</v>
      </c>
      <c r="D511" s="11">
        <v>39</v>
      </c>
      <c r="E511" s="11">
        <v>-35</v>
      </c>
      <c r="F511" s="11">
        <v>-50</v>
      </c>
      <c r="G511" s="11">
        <v>13</v>
      </c>
      <c r="H511" s="39">
        <v>3.39808421280283E-2</v>
      </c>
      <c r="J511" s="15">
        <f t="shared" si="771"/>
        <v>44501</v>
      </c>
      <c r="K511" s="16">
        <f t="shared" si="772"/>
        <v>0.71875</v>
      </c>
      <c r="L511" s="16">
        <f t="shared" si="773"/>
        <v>0.64921465968586389</v>
      </c>
      <c r="M511" s="16">
        <f t="shared" si="774"/>
        <v>0.77669902912621358</v>
      </c>
      <c r="N511" s="16">
        <f t="shared" si="775"/>
        <v>0.66666666666666663</v>
      </c>
      <c r="O511" s="16">
        <f t="shared" si="776"/>
        <v>8.9552238805970144E-2</v>
      </c>
      <c r="P511" s="16">
        <f t="shared" si="777"/>
        <v>0.51851851851851849</v>
      </c>
      <c r="Q511" s="16">
        <f t="shared" si="778"/>
        <v>4.6294803193464594E-2</v>
      </c>
      <c r="R511" s="19">
        <v>500</v>
      </c>
      <c r="S511" s="15">
        <f t="shared" si="779"/>
        <v>44501</v>
      </c>
      <c r="T511" s="16">
        <f t="shared" si="780"/>
        <v>0.67499999999999993</v>
      </c>
      <c r="U511" s="16">
        <f t="shared" si="781"/>
        <v>0.62198952879581149</v>
      </c>
      <c r="V511" s="16">
        <f t="shared" si="782"/>
        <v>0.73592233009708719</v>
      </c>
      <c r="W511" s="16">
        <f t="shared" si="783"/>
        <v>0.64027777777777783</v>
      </c>
      <c r="X511" s="16">
        <f t="shared" si="784"/>
        <v>0.54328358208955219</v>
      </c>
      <c r="Y511" s="16">
        <f t="shared" si="785"/>
        <v>0.3925925925925926</v>
      </c>
      <c r="Z511" s="16">
        <f t="shared" si="786"/>
        <v>5.2637804597503834E-2</v>
      </c>
      <c r="AB511" s="15">
        <f t="shared" si="787"/>
        <v>44501</v>
      </c>
      <c r="AC511" s="16">
        <f t="shared" si="788"/>
        <v>12.823483144128117</v>
      </c>
      <c r="AD511" s="16">
        <f t="shared" si="789"/>
        <v>11.816403316055229</v>
      </c>
      <c r="AE511" s="16">
        <f t="shared" si="790"/>
        <v>13.980870511685165</v>
      </c>
      <c r="AF511" s="16">
        <f t="shared" si="791"/>
        <v>12.163838949471323</v>
      </c>
      <c r="AG511" s="16">
        <f t="shared" si="792"/>
        <v>10.321167196158395</v>
      </c>
      <c r="AH511" s="16">
        <f t="shared" si="793"/>
        <v>7.4583770275861765</v>
      </c>
      <c r="AJ511" s="15">
        <f t="shared" si="803"/>
        <v>44510</v>
      </c>
      <c r="AK511" s="16">
        <f t="shared" ref="AK511" si="876">Y520</f>
        <v>0.38148148148148148</v>
      </c>
      <c r="AL511" s="16">
        <f t="shared" si="805"/>
        <v>6.1827512112636353E-2</v>
      </c>
      <c r="AM511" s="16">
        <f t="shared" si="806"/>
        <v>6.170092705436776</v>
      </c>
      <c r="AO511" s="15">
        <f t="shared" si="807"/>
        <v>44510</v>
      </c>
      <c r="AP511" s="16">
        <f t="shared" si="808"/>
        <v>0.59552238805970148</v>
      </c>
      <c r="AQ511" s="16">
        <f t="shared" si="809"/>
        <v>6.1827512112636353E-2</v>
      </c>
      <c r="AR511" s="16">
        <f t="shared" si="810"/>
        <v>9.6319966259484691</v>
      </c>
      <c r="AT511" s="15">
        <f t="shared" si="811"/>
        <v>44510</v>
      </c>
      <c r="AU511" s="16">
        <f t="shared" si="812"/>
        <v>0.7506250000000001</v>
      </c>
      <c r="AV511" s="16">
        <f t="shared" si="813"/>
        <v>6.1827512112636353E-2</v>
      </c>
      <c r="AW511" s="16">
        <f t="shared" si="814"/>
        <v>12.140630834902813</v>
      </c>
      <c r="AY511" s="15">
        <f t="shared" si="815"/>
        <v>44510</v>
      </c>
      <c r="AZ511" s="16">
        <f t="shared" si="816"/>
        <v>0.66125654450261773</v>
      </c>
      <c r="BA511" s="16">
        <f t="shared" si="817"/>
        <v>6.1827512112636353E-2</v>
      </c>
      <c r="BB511" s="16">
        <f t="shared" si="818"/>
        <v>10.695182806287779</v>
      </c>
      <c r="BD511" s="15">
        <f t="shared" si="819"/>
        <v>44510</v>
      </c>
      <c r="BE511" s="16">
        <f t="shared" si="820"/>
        <v>0.72499999999999987</v>
      </c>
      <c r="BF511" s="16">
        <f t="shared" si="821"/>
        <v>6.1827512112636353E-2</v>
      </c>
      <c r="BG511" s="16">
        <f t="shared" si="822"/>
        <v>11.726171330963579</v>
      </c>
      <c r="BI511" s="15">
        <f t="shared" si="823"/>
        <v>44510</v>
      </c>
      <c r="BJ511" s="16">
        <f t="shared" si="824"/>
        <v>0.74466019417475715</v>
      </c>
      <c r="BK511" s="16">
        <f t="shared" si="825"/>
        <v>6.1827512112636353E-2</v>
      </c>
      <c r="BL511" s="16">
        <f t="shared" si="826"/>
        <v>12.044155889988705</v>
      </c>
    </row>
    <row r="512" spans="1:64" x14ac:dyDescent="0.25">
      <c r="A512" s="10">
        <v>44502</v>
      </c>
      <c r="B512" s="11">
        <v>33</v>
      </c>
      <c r="C512" s="11">
        <v>54</v>
      </c>
      <c r="D512" s="11">
        <v>30</v>
      </c>
      <c r="E512" s="11">
        <v>-33</v>
      </c>
      <c r="F512" s="11">
        <v>-17</v>
      </c>
      <c r="G512" s="11">
        <v>8</v>
      </c>
      <c r="H512" s="39">
        <v>3.6082110060458403E-2</v>
      </c>
      <c r="J512" s="15">
        <f t="shared" si="771"/>
        <v>44502</v>
      </c>
      <c r="K512" s="16">
        <f t="shared" si="772"/>
        <v>0.73750000000000004</v>
      </c>
      <c r="L512" s="16">
        <f t="shared" si="773"/>
        <v>0.69109947643979053</v>
      </c>
      <c r="M512" s="16">
        <f t="shared" si="774"/>
        <v>0.68932038834951459</v>
      </c>
      <c r="N512" s="16">
        <f t="shared" si="775"/>
        <v>0.69444444444444442</v>
      </c>
      <c r="O512" s="16">
        <f t="shared" si="776"/>
        <v>0.58208955223880599</v>
      </c>
      <c r="P512" s="16">
        <f t="shared" si="777"/>
        <v>0.33333333333333331</v>
      </c>
      <c r="Q512" s="16">
        <f t="shared" si="778"/>
        <v>4.9157527578636687E-2</v>
      </c>
      <c r="R512" s="19">
        <v>501</v>
      </c>
      <c r="S512" s="15">
        <f t="shared" si="779"/>
        <v>44502</v>
      </c>
      <c r="T512" s="16">
        <f t="shared" si="780"/>
        <v>0.676875</v>
      </c>
      <c r="U512" s="16">
        <f t="shared" si="781"/>
        <v>0.62617801047120414</v>
      </c>
      <c r="V512" s="16">
        <f t="shared" si="782"/>
        <v>0.73300970873786397</v>
      </c>
      <c r="W512" s="16">
        <f t="shared" si="783"/>
        <v>0.65555555555555556</v>
      </c>
      <c r="X512" s="16">
        <f t="shared" si="784"/>
        <v>0.52835820895522378</v>
      </c>
      <c r="Y512" s="16">
        <f t="shared" si="785"/>
        <v>0.39629629629629631</v>
      </c>
      <c r="Z512" s="16">
        <f t="shared" si="786"/>
        <v>4.9918210911363864E-2</v>
      </c>
      <c r="AB512" s="15">
        <f t="shared" si="787"/>
        <v>44502</v>
      </c>
      <c r="AC512" s="16">
        <f t="shared" si="788"/>
        <v>13.559680678497827</v>
      </c>
      <c r="AD512" s="16">
        <f t="shared" si="789"/>
        <v>12.544079586166717</v>
      </c>
      <c r="AE512" s="16">
        <f t="shared" si="790"/>
        <v>14.684214344929469</v>
      </c>
      <c r="AF512" s="16">
        <f t="shared" si="791"/>
        <v>13.132593167643325</v>
      </c>
      <c r="AG512" s="16">
        <f t="shared" si="792"/>
        <v>10.584478075414021</v>
      </c>
      <c r="AH512" s="16">
        <f t="shared" si="793"/>
        <v>7.9389122538860786</v>
      </c>
      <c r="AJ512" s="15">
        <f t="shared" si="803"/>
        <v>44511</v>
      </c>
      <c r="AK512" s="16">
        <f t="shared" ref="AK512" si="877">Y521</f>
        <v>0.36666666666666659</v>
      </c>
      <c r="AL512" s="16">
        <f t="shared" si="805"/>
        <v>6.6338196507851152E-2</v>
      </c>
      <c r="AM512" s="16">
        <f t="shared" si="806"/>
        <v>5.5272329663540285</v>
      </c>
      <c r="AO512" s="15">
        <f t="shared" si="807"/>
        <v>44511</v>
      </c>
      <c r="AP512" s="16">
        <f t="shared" si="808"/>
        <v>0.65522388059701497</v>
      </c>
      <c r="AQ512" s="16">
        <f t="shared" si="809"/>
        <v>6.6338196507851152E-2</v>
      </c>
      <c r="AR512" s="16">
        <f t="shared" si="810"/>
        <v>9.8770228177588297</v>
      </c>
      <c r="AT512" s="15">
        <f t="shared" si="811"/>
        <v>44511</v>
      </c>
      <c r="AU512" s="16">
        <f t="shared" si="812"/>
        <v>0.75625000000000009</v>
      </c>
      <c r="AV512" s="16">
        <f t="shared" si="813"/>
        <v>6.6338196507851152E-2</v>
      </c>
      <c r="AW512" s="16">
        <f t="shared" si="814"/>
        <v>11.399917993105188</v>
      </c>
      <c r="AY512" s="15">
        <f t="shared" si="815"/>
        <v>44511</v>
      </c>
      <c r="AZ512" s="16">
        <f t="shared" si="816"/>
        <v>0.66073298429319371</v>
      </c>
      <c r="BA512" s="16">
        <f t="shared" si="817"/>
        <v>6.6338196507851152E-2</v>
      </c>
      <c r="BB512" s="16">
        <f t="shared" si="818"/>
        <v>9.9600685438440539</v>
      </c>
      <c r="BD512" s="15">
        <f t="shared" si="819"/>
        <v>44511</v>
      </c>
      <c r="BE512" s="16">
        <f t="shared" si="820"/>
        <v>0.72916666666666663</v>
      </c>
      <c r="BF512" s="16">
        <f t="shared" si="821"/>
        <v>6.6338196507851152E-2</v>
      </c>
      <c r="BG512" s="16">
        <f t="shared" si="822"/>
        <v>10.99165646718131</v>
      </c>
      <c r="BI512" s="15">
        <f t="shared" si="823"/>
        <v>44511</v>
      </c>
      <c r="BJ512" s="16">
        <f t="shared" si="824"/>
        <v>0.73495145631067949</v>
      </c>
      <c r="BK512" s="16">
        <f t="shared" si="825"/>
        <v>6.6338196507851152E-2</v>
      </c>
      <c r="BL512" s="16">
        <f t="shared" si="826"/>
        <v>11.078857958155339</v>
      </c>
    </row>
    <row r="513" spans="1:64" x14ac:dyDescent="0.25">
      <c r="A513" s="10">
        <v>44503</v>
      </c>
      <c r="B513" s="11">
        <v>47</v>
      </c>
      <c r="C513" s="11">
        <v>63</v>
      </c>
      <c r="D513" s="11">
        <v>34</v>
      </c>
      <c r="E513" s="11">
        <v>-37</v>
      </c>
      <c r="F513" s="11">
        <v>-14</v>
      </c>
      <c r="G513" s="11">
        <v>9</v>
      </c>
      <c r="H513" s="39">
        <v>7.9201455422565098E-2</v>
      </c>
      <c r="J513" s="15">
        <f t="shared" si="771"/>
        <v>44503</v>
      </c>
      <c r="K513" s="16">
        <f t="shared" si="772"/>
        <v>0.82499999999999996</v>
      </c>
      <c r="L513" s="16">
        <f t="shared" si="773"/>
        <v>0.73821989528795806</v>
      </c>
      <c r="M513" s="16">
        <f t="shared" si="774"/>
        <v>0.72815533980582525</v>
      </c>
      <c r="N513" s="16">
        <f t="shared" si="775"/>
        <v>0.63888888888888884</v>
      </c>
      <c r="O513" s="16">
        <f t="shared" si="776"/>
        <v>0.62686567164179108</v>
      </c>
      <c r="P513" s="16">
        <f t="shared" si="777"/>
        <v>0.37037037037037035</v>
      </c>
      <c r="Q513" s="16">
        <f t="shared" si="778"/>
        <v>0.10790244036946006</v>
      </c>
      <c r="R513" s="19">
        <v>502</v>
      </c>
      <c r="S513" s="15">
        <f t="shared" si="779"/>
        <v>44503</v>
      </c>
      <c r="T513" s="16">
        <f t="shared" si="780"/>
        <v>0.72812500000000002</v>
      </c>
      <c r="U513" s="16">
        <f t="shared" si="781"/>
        <v>0.6659685863874345</v>
      </c>
      <c r="V513" s="16">
        <f t="shared" si="782"/>
        <v>0.74174757281553394</v>
      </c>
      <c r="W513" s="16">
        <f t="shared" si="783"/>
        <v>0.66388888888888897</v>
      </c>
      <c r="X513" s="16">
        <f t="shared" si="784"/>
        <v>0.56417910447761188</v>
      </c>
      <c r="Y513" s="16">
        <f t="shared" si="785"/>
        <v>0.38148148148148148</v>
      </c>
      <c r="Z513" s="16">
        <f t="shared" si="786"/>
        <v>5.9089773860404836E-2</v>
      </c>
      <c r="AB513" s="15">
        <f t="shared" si="787"/>
        <v>44503</v>
      </c>
      <c r="AC513" s="16">
        <f t="shared" si="788"/>
        <v>12.322352116630887</v>
      </c>
      <c r="AD513" s="16">
        <f t="shared" si="789"/>
        <v>11.270454139166878</v>
      </c>
      <c r="AE513" s="16">
        <f t="shared" si="790"/>
        <v>12.552892393324385</v>
      </c>
      <c r="AF513" s="16">
        <f t="shared" si="791"/>
        <v>11.235258582259542</v>
      </c>
      <c r="AG513" s="16">
        <f t="shared" si="792"/>
        <v>9.5478298124890912</v>
      </c>
      <c r="AH513" s="16">
        <f t="shared" si="793"/>
        <v>6.4559644852035296</v>
      </c>
      <c r="AJ513" s="15">
        <f t="shared" si="803"/>
        <v>44512</v>
      </c>
      <c r="AK513" s="16">
        <f t="shared" ref="AK513" si="878">Y522</f>
        <v>0.37777777777777777</v>
      </c>
      <c r="AL513" s="16">
        <f t="shared" si="805"/>
        <v>6.7452496820786134E-2</v>
      </c>
      <c r="AM513" s="16">
        <f t="shared" si="806"/>
        <v>5.6006492803593586</v>
      </c>
      <c r="AO513" s="15">
        <f t="shared" si="807"/>
        <v>44512</v>
      </c>
      <c r="AP513" s="16">
        <f t="shared" si="808"/>
        <v>0.67014925373134326</v>
      </c>
      <c r="AQ513" s="16">
        <f t="shared" si="809"/>
        <v>6.7452496820786134E-2</v>
      </c>
      <c r="AR513" s="16">
        <f t="shared" si="810"/>
        <v>9.9351289472924353</v>
      </c>
      <c r="AT513" s="15">
        <f t="shared" si="811"/>
        <v>44512</v>
      </c>
      <c r="AU513" s="16">
        <f t="shared" si="812"/>
        <v>0.75750000000000006</v>
      </c>
      <c r="AV513" s="16">
        <f t="shared" si="813"/>
        <v>6.7452496820786134E-2</v>
      </c>
      <c r="AW513" s="16">
        <f t="shared" si="814"/>
        <v>11.230125432014685</v>
      </c>
      <c r="AY513" s="15">
        <f t="shared" si="815"/>
        <v>44512</v>
      </c>
      <c r="AZ513" s="16">
        <f t="shared" si="816"/>
        <v>0.65916230366492157</v>
      </c>
      <c r="BA513" s="16">
        <f t="shared" si="817"/>
        <v>6.7452496820786134E-2</v>
      </c>
      <c r="BB513" s="16">
        <f t="shared" si="818"/>
        <v>9.7722446867496</v>
      </c>
      <c r="BD513" s="15">
        <f t="shared" si="819"/>
        <v>44512</v>
      </c>
      <c r="BE513" s="16">
        <f t="shared" si="820"/>
        <v>0.72916666666666663</v>
      </c>
      <c r="BF513" s="16">
        <f t="shared" si="821"/>
        <v>6.7452496820786134E-2</v>
      </c>
      <c r="BG513" s="16">
        <f t="shared" si="822"/>
        <v>10.810076735987732</v>
      </c>
      <c r="BI513" s="15">
        <f t="shared" si="823"/>
        <v>44512</v>
      </c>
      <c r="BJ513" s="16">
        <f t="shared" si="824"/>
        <v>0.73592233009708719</v>
      </c>
      <c r="BK513" s="16">
        <f t="shared" si="825"/>
        <v>6.7452496820786134E-2</v>
      </c>
      <c r="BL513" s="16">
        <f t="shared" si="826"/>
        <v>10.910231122390501</v>
      </c>
    </row>
    <row r="514" spans="1:64" x14ac:dyDescent="0.25">
      <c r="A514" s="10">
        <v>44504</v>
      </c>
      <c r="B514" s="11">
        <v>50</v>
      </c>
      <c r="C514" s="11">
        <v>62</v>
      </c>
      <c r="D514" s="11">
        <v>38</v>
      </c>
      <c r="E514" s="11">
        <v>-25</v>
      </c>
      <c r="F514" s="11">
        <v>-11</v>
      </c>
      <c r="G514" s="11">
        <v>8</v>
      </c>
      <c r="H514" s="39">
        <v>4.4464744167718999E-2</v>
      </c>
      <c r="J514" s="15">
        <f t="shared" si="771"/>
        <v>44504</v>
      </c>
      <c r="K514" s="16">
        <f t="shared" si="772"/>
        <v>0.84375</v>
      </c>
      <c r="L514" s="16">
        <f t="shared" si="773"/>
        <v>0.73298429319371727</v>
      </c>
      <c r="M514" s="16">
        <f t="shared" si="774"/>
        <v>0.76699029126213591</v>
      </c>
      <c r="N514" s="16">
        <f t="shared" si="775"/>
        <v>0.80555555555555558</v>
      </c>
      <c r="O514" s="16">
        <f t="shared" si="776"/>
        <v>0.67164179104477617</v>
      </c>
      <c r="P514" s="16">
        <f t="shared" si="777"/>
        <v>0.33333333333333331</v>
      </c>
      <c r="Q514" s="16">
        <f t="shared" si="778"/>
        <v>6.0577856562136496E-2</v>
      </c>
      <c r="R514" s="19">
        <v>503</v>
      </c>
      <c r="S514" s="15">
        <f t="shared" si="779"/>
        <v>44504</v>
      </c>
      <c r="T514" s="16">
        <f t="shared" si="780"/>
        <v>0.73124999999999996</v>
      </c>
      <c r="U514" s="16">
        <f t="shared" si="781"/>
        <v>0.66073298429319371</v>
      </c>
      <c r="V514" s="16">
        <f t="shared" si="782"/>
        <v>0.74368932038834956</v>
      </c>
      <c r="W514" s="16">
        <f t="shared" si="783"/>
        <v>0.67361111111111105</v>
      </c>
      <c r="X514" s="16">
        <f t="shared" si="784"/>
        <v>0.56567164179104479</v>
      </c>
      <c r="Y514" s="16">
        <f t="shared" si="785"/>
        <v>0.38518518518518519</v>
      </c>
      <c r="Z514" s="16">
        <f t="shared" si="786"/>
        <v>6.0794171924608419E-2</v>
      </c>
      <c r="AB514" s="15">
        <f t="shared" si="787"/>
        <v>44504</v>
      </c>
      <c r="AC514" s="16">
        <f t="shared" si="788"/>
        <v>12.028291147823049</v>
      </c>
      <c r="AD514" s="16">
        <f t="shared" si="789"/>
        <v>10.868360623656107</v>
      </c>
      <c r="AE514" s="16">
        <f t="shared" si="790"/>
        <v>12.232904846711419</v>
      </c>
      <c r="AF514" s="16">
        <f t="shared" si="791"/>
        <v>11.080192225440035</v>
      </c>
      <c r="AG514" s="16">
        <f t="shared" si="792"/>
        <v>9.3047018140577844</v>
      </c>
      <c r="AH514" s="16">
        <f t="shared" si="793"/>
        <v>6.3358899873306598</v>
      </c>
      <c r="AJ514" s="15">
        <f t="shared" si="803"/>
        <v>44513</v>
      </c>
      <c r="AK514" s="16">
        <f t="shared" ref="AK514" si="879">Y523</f>
        <v>0.37777777777777777</v>
      </c>
      <c r="AL514" s="16">
        <f t="shared" si="805"/>
        <v>5.9744029617168556E-2</v>
      </c>
      <c r="AM514" s="16">
        <f t="shared" si="806"/>
        <v>6.3232724708816148</v>
      </c>
      <c r="AO514" s="15">
        <f t="shared" si="807"/>
        <v>44513</v>
      </c>
      <c r="AP514" s="16">
        <f t="shared" si="808"/>
        <v>0.68507462686567155</v>
      </c>
      <c r="AQ514" s="16">
        <f t="shared" si="809"/>
        <v>5.9744029617168556E-2</v>
      </c>
      <c r="AR514" s="16">
        <f t="shared" si="810"/>
        <v>11.466829928539045</v>
      </c>
      <c r="AT514" s="15">
        <f t="shared" si="811"/>
        <v>44513</v>
      </c>
      <c r="AU514" s="16">
        <f t="shared" si="812"/>
        <v>0.74687500000000007</v>
      </c>
      <c r="AV514" s="16">
        <f t="shared" si="813"/>
        <v>5.9744029617168556E-2</v>
      </c>
      <c r="AW514" s="16">
        <f t="shared" si="814"/>
        <v>12.501249158884516</v>
      </c>
      <c r="AY514" s="15">
        <f t="shared" si="815"/>
        <v>44513</v>
      </c>
      <c r="AZ514" s="16">
        <f t="shared" si="816"/>
        <v>0.64502617801047124</v>
      </c>
      <c r="BA514" s="16">
        <f t="shared" si="817"/>
        <v>5.9744029617168556E-2</v>
      </c>
      <c r="BB514" s="16">
        <f t="shared" si="818"/>
        <v>10.796496020501285</v>
      </c>
      <c r="BD514" s="15">
        <f t="shared" si="819"/>
        <v>44513</v>
      </c>
      <c r="BE514" s="16">
        <f t="shared" si="820"/>
        <v>0.75</v>
      </c>
      <c r="BF514" s="16">
        <f t="shared" si="821"/>
        <v>5.9744029617168556E-2</v>
      </c>
      <c r="BG514" s="16">
        <f t="shared" si="822"/>
        <v>12.553555640720852</v>
      </c>
      <c r="BI514" s="15">
        <f t="shared" si="823"/>
        <v>44513</v>
      </c>
      <c r="BJ514" s="16">
        <f t="shared" si="824"/>
        <v>0.736893203883495</v>
      </c>
      <c r="BK514" s="16">
        <f t="shared" si="825"/>
        <v>5.9744029617168556E-2</v>
      </c>
      <c r="BL514" s="16">
        <f t="shared" si="826"/>
        <v>12.334173114960679</v>
      </c>
    </row>
    <row r="515" spans="1:64" x14ac:dyDescent="0.25">
      <c r="A515" s="10">
        <v>44505</v>
      </c>
      <c r="B515" s="11">
        <v>30</v>
      </c>
      <c r="C515" s="11">
        <v>43</v>
      </c>
      <c r="D515" s="11">
        <v>37</v>
      </c>
      <c r="E515" s="11">
        <v>-28</v>
      </c>
      <c r="F515" s="11">
        <v>-7</v>
      </c>
      <c r="G515" s="11">
        <v>10</v>
      </c>
      <c r="H515" s="39">
        <v>3.61611998791933E-2</v>
      </c>
      <c r="J515" s="15">
        <f t="shared" si="771"/>
        <v>44505</v>
      </c>
      <c r="K515" s="16">
        <f t="shared" si="772"/>
        <v>0.71875</v>
      </c>
      <c r="L515" s="16">
        <f t="shared" si="773"/>
        <v>0.63350785340314131</v>
      </c>
      <c r="M515" s="16">
        <f t="shared" si="774"/>
        <v>0.75728155339805825</v>
      </c>
      <c r="N515" s="16">
        <f t="shared" si="775"/>
        <v>0.76388888888888884</v>
      </c>
      <c r="O515" s="16">
        <f t="shared" si="776"/>
        <v>0.73134328358208955</v>
      </c>
      <c r="P515" s="16">
        <f t="shared" si="777"/>
        <v>0.40740740740740738</v>
      </c>
      <c r="Q515" s="16">
        <f t="shared" si="778"/>
        <v>4.9265277927469826E-2</v>
      </c>
      <c r="R515" s="19">
        <v>504</v>
      </c>
      <c r="S515" s="15">
        <f t="shared" si="779"/>
        <v>44505</v>
      </c>
      <c r="T515" s="16">
        <f t="shared" si="780"/>
        <v>0.72625000000000006</v>
      </c>
      <c r="U515" s="16">
        <f t="shared" si="781"/>
        <v>0.65445026178010468</v>
      </c>
      <c r="V515" s="16">
        <f t="shared" si="782"/>
        <v>0.74757281553398058</v>
      </c>
      <c r="W515" s="16">
        <f t="shared" si="783"/>
        <v>0.68055555555555558</v>
      </c>
      <c r="X515" s="16">
        <f t="shared" si="784"/>
        <v>0.57611940298507469</v>
      </c>
      <c r="Y515" s="16">
        <f t="shared" si="785"/>
        <v>0.38888888888888895</v>
      </c>
      <c r="Z515" s="16">
        <f t="shared" si="786"/>
        <v>5.7054097317361406E-2</v>
      </c>
      <c r="AB515" s="15">
        <f t="shared" si="787"/>
        <v>44505</v>
      </c>
      <c r="AC515" s="16">
        <f t="shared" si="788"/>
        <v>12.72914714538835</v>
      </c>
      <c r="AD515" s="16">
        <f t="shared" si="789"/>
        <v>11.470696979740968</v>
      </c>
      <c r="AE515" s="16">
        <f t="shared" si="790"/>
        <v>13.102876930567023</v>
      </c>
      <c r="AF515" s="16">
        <f t="shared" si="791"/>
        <v>11.928250337043968</v>
      </c>
      <c r="AG515" s="16">
        <f t="shared" si="792"/>
        <v>10.097774394368749</v>
      </c>
      <c r="AH515" s="16">
        <f t="shared" si="793"/>
        <v>6.8161430497394111</v>
      </c>
      <c r="AJ515" s="15">
        <f t="shared" si="803"/>
        <v>44514</v>
      </c>
      <c r="AK515" s="16">
        <f t="shared" ref="AK515" si="880">Y524</f>
        <v>0.38518518518518513</v>
      </c>
      <c r="AL515" s="16">
        <f t="shared" si="805"/>
        <v>6.4118470541911193E-2</v>
      </c>
      <c r="AM515" s="16">
        <f t="shared" si="806"/>
        <v>6.007398210370722</v>
      </c>
      <c r="AO515" s="15">
        <f t="shared" si="807"/>
        <v>44514</v>
      </c>
      <c r="AP515" s="16">
        <f t="shared" si="808"/>
        <v>0.67164179104477606</v>
      </c>
      <c r="AQ515" s="16">
        <f t="shared" si="809"/>
        <v>6.4118470541911193E-2</v>
      </c>
      <c r="AR515" s="16">
        <f t="shared" si="810"/>
        <v>10.475012665901875</v>
      </c>
      <c r="AT515" s="15">
        <f t="shared" si="811"/>
        <v>44514</v>
      </c>
      <c r="AU515" s="16">
        <f t="shared" si="812"/>
        <v>0.73125000000000007</v>
      </c>
      <c r="AV515" s="16">
        <f t="shared" si="813"/>
        <v>6.4118470541911193E-2</v>
      </c>
      <c r="AW515" s="16">
        <f t="shared" si="814"/>
        <v>11.404670040000669</v>
      </c>
      <c r="AY515" s="15">
        <f t="shared" si="815"/>
        <v>44514</v>
      </c>
      <c r="AZ515" s="16">
        <f t="shared" si="816"/>
        <v>0.6329842931937173</v>
      </c>
      <c r="BA515" s="16">
        <f t="shared" si="817"/>
        <v>6.4118470541911193E-2</v>
      </c>
      <c r="BB515" s="16">
        <f t="shared" si="818"/>
        <v>9.872105305131468</v>
      </c>
      <c r="BD515" s="15">
        <f t="shared" si="819"/>
        <v>44514</v>
      </c>
      <c r="BE515" s="16">
        <f t="shared" si="820"/>
        <v>0.74027777777777781</v>
      </c>
      <c r="BF515" s="16">
        <f t="shared" si="821"/>
        <v>6.4118470541911193E-2</v>
      </c>
      <c r="BG515" s="16">
        <f t="shared" si="822"/>
        <v>11.545468435556232</v>
      </c>
      <c r="BI515" s="15">
        <f t="shared" si="823"/>
        <v>44514</v>
      </c>
      <c r="BJ515" s="16">
        <f t="shared" si="824"/>
        <v>0.74563106796116485</v>
      </c>
      <c r="BK515" s="16">
        <f t="shared" si="825"/>
        <v>6.4118470541911193E-2</v>
      </c>
      <c r="BL515" s="16">
        <f t="shared" si="826"/>
        <v>11.628959045019348</v>
      </c>
    </row>
    <row r="516" spans="1:64" x14ac:dyDescent="0.25">
      <c r="A516" s="10">
        <v>44506</v>
      </c>
      <c r="B516" s="11">
        <v>32</v>
      </c>
      <c r="C516" s="11">
        <v>42</v>
      </c>
      <c r="D516" s="11">
        <v>44</v>
      </c>
      <c r="E516" s="11">
        <v>-26</v>
      </c>
      <c r="F516" s="11">
        <v>-2</v>
      </c>
      <c r="G516" s="11">
        <v>8</v>
      </c>
      <c r="H516" s="39">
        <v>1.09006735080894E-2</v>
      </c>
      <c r="J516" s="15">
        <f t="shared" ref="J516:J571" si="881">A516</f>
        <v>44506</v>
      </c>
      <c r="K516" s="16">
        <f t="shared" ref="K516:K571" si="882">(B516-B$6)/B$8</f>
        <v>0.73124999999999996</v>
      </c>
      <c r="L516" s="16">
        <f t="shared" ref="L516:L571" si="883">(C516-C$6)/C$8</f>
        <v>0.62827225130890052</v>
      </c>
      <c r="M516" s="16">
        <f t="shared" ref="M516:M571" si="884">(D516-D$6)/D$8</f>
        <v>0.82524271844660191</v>
      </c>
      <c r="N516" s="16">
        <f t="shared" ref="N516:N571" si="885">(E516-E$6)/E$8</f>
        <v>0.79166666666666663</v>
      </c>
      <c r="O516" s="16">
        <f t="shared" ref="O516:O571" si="886">(F516-F$6)/F$8</f>
        <v>0.80597014925373134</v>
      </c>
      <c r="P516" s="16">
        <f t="shared" ref="P516:P571" si="887">(G516-G$6)/G$8</f>
        <v>0.33333333333333331</v>
      </c>
      <c r="Q516" s="16">
        <f t="shared" ref="Q516:Q571" si="888">(H516-H$6)/H$8</f>
        <v>1.4850854279357834E-2</v>
      </c>
      <c r="R516" s="19">
        <v>505</v>
      </c>
      <c r="S516" s="15">
        <f t="shared" ref="S516:S571" si="889">J516</f>
        <v>44506</v>
      </c>
      <c r="T516" s="16">
        <f t="shared" ref="T516:T571" si="890">AVERAGE(K507:K516)</f>
        <v>0.72812500000000013</v>
      </c>
      <c r="U516" s="16">
        <f t="shared" ref="U516:U571" si="891">AVERAGE(L507:L516)</f>
        <v>0.65287958115183242</v>
      </c>
      <c r="V516" s="16">
        <f t="shared" ref="V516:V571" si="892">AVERAGE(M507:M516)</f>
        <v>0.7650485436893204</v>
      </c>
      <c r="W516" s="16">
        <f t="shared" ref="W516:W571" si="893">AVERAGE(N507:N516)</f>
        <v>0.70277777777777772</v>
      </c>
      <c r="X516" s="16">
        <f t="shared" ref="X516:X571" si="894">AVERAGE(O507:O516)</f>
        <v>0.59701492537313439</v>
      </c>
      <c r="Y516" s="16">
        <f t="shared" ref="Y516:Y571" si="895">AVERAGE(P507:P516)</f>
        <v>0.37777777777777782</v>
      </c>
      <c r="Z516" s="16">
        <f t="shared" ref="Z516:Z571" si="896">AVERAGE(Q507:Q516)</f>
        <v>5.3914516843436566E-2</v>
      </c>
      <c r="AB516" s="15">
        <f t="shared" ref="AB516:AB571" si="897">S516</f>
        <v>44506</v>
      </c>
      <c r="AC516" s="16">
        <f t="shared" ref="AC516:AC571" si="898">T516/$Z516</f>
        <v>13.505175278013095</v>
      </c>
      <c r="AD516" s="16">
        <f t="shared" ref="AD516:AD571" si="899">U516/$Z516</f>
        <v>12.109532262854962</v>
      </c>
      <c r="AE516" s="16">
        <f t="shared" ref="AE516:AE571" si="900">V516/$Z516</f>
        <v>14.190028743296727</v>
      </c>
      <c r="AF516" s="16">
        <f t="shared" ref="AF516:AF571" si="901">W516/$Z516</f>
        <v>13.035038036575344</v>
      </c>
      <c r="AG516" s="16">
        <f t="shared" ref="AG516:AG571" si="902">X516/$Z516</f>
        <v>11.073361319490591</v>
      </c>
      <c r="AH516" s="16">
        <f t="shared" ref="AH516:AH571" si="903">Y516/$Z516</f>
        <v>7.006976968277657</v>
      </c>
      <c r="AJ516" s="15">
        <f t="shared" si="803"/>
        <v>44515</v>
      </c>
      <c r="AK516" s="16">
        <f t="shared" ref="AK516" si="904">Y525</f>
        <v>0.38518518518518513</v>
      </c>
      <c r="AL516" s="16">
        <f t="shared" si="805"/>
        <v>6.3164086064971009E-2</v>
      </c>
      <c r="AM516" s="16">
        <f t="shared" si="806"/>
        <v>6.0981676326161205</v>
      </c>
      <c r="AO516" s="15">
        <f t="shared" si="807"/>
        <v>44515</v>
      </c>
      <c r="AP516" s="16">
        <f t="shared" si="808"/>
        <v>0.66716417910447745</v>
      </c>
      <c r="AQ516" s="16">
        <f t="shared" si="809"/>
        <v>6.3164086064971009E-2</v>
      </c>
      <c r="AR516" s="16">
        <f t="shared" si="810"/>
        <v>10.562397410741095</v>
      </c>
      <c r="AT516" s="15">
        <f t="shared" si="811"/>
        <v>44515</v>
      </c>
      <c r="AU516" s="16">
        <f t="shared" si="812"/>
        <v>0.74062500000000009</v>
      </c>
      <c r="AV516" s="16">
        <f t="shared" si="813"/>
        <v>6.3164086064971009E-2</v>
      </c>
      <c r="AW516" s="16">
        <f t="shared" si="814"/>
        <v>11.72541306523755</v>
      </c>
      <c r="AY516" s="15">
        <f t="shared" si="815"/>
        <v>44515</v>
      </c>
      <c r="AZ516" s="16">
        <f t="shared" si="816"/>
        <v>0.63507853403141357</v>
      </c>
      <c r="BA516" s="16">
        <f t="shared" si="817"/>
        <v>6.3164086064971009E-2</v>
      </c>
      <c r="BB516" s="16">
        <f t="shared" si="818"/>
        <v>10.054424493345277</v>
      </c>
      <c r="BD516" s="15">
        <f t="shared" si="819"/>
        <v>44515</v>
      </c>
      <c r="BE516" s="16">
        <f t="shared" si="820"/>
        <v>0.74722222222222223</v>
      </c>
      <c r="BF516" s="16">
        <f t="shared" si="821"/>
        <v>6.3164086064971009E-2</v>
      </c>
      <c r="BG516" s="16">
        <f t="shared" si="822"/>
        <v>11.829858845002908</v>
      </c>
      <c r="BI516" s="15">
        <f t="shared" si="823"/>
        <v>44515</v>
      </c>
      <c r="BJ516" s="16">
        <f t="shared" si="824"/>
        <v>0.73980582524271832</v>
      </c>
      <c r="BK516" s="16">
        <f t="shared" si="825"/>
        <v>6.3164086064971009E-2</v>
      </c>
      <c r="BL516" s="16">
        <f t="shared" si="826"/>
        <v>11.712444069589624</v>
      </c>
    </row>
    <row r="517" spans="1:64" x14ac:dyDescent="0.25">
      <c r="A517" s="10">
        <v>44507</v>
      </c>
      <c r="B517" s="11">
        <v>15</v>
      </c>
      <c r="C517" s="11">
        <v>23</v>
      </c>
      <c r="D517" s="11">
        <v>45</v>
      </c>
      <c r="E517" s="11">
        <v>-32</v>
      </c>
      <c r="F517" s="11">
        <v>-23</v>
      </c>
      <c r="G517" s="11">
        <v>8</v>
      </c>
      <c r="H517" s="39">
        <v>5.0985670812101598E-2</v>
      </c>
      <c r="J517" s="15">
        <f t="shared" si="881"/>
        <v>44507</v>
      </c>
      <c r="K517" s="16">
        <f t="shared" si="882"/>
        <v>0.625</v>
      </c>
      <c r="L517" s="16">
        <f t="shared" si="883"/>
        <v>0.52879581151832455</v>
      </c>
      <c r="M517" s="16">
        <f t="shared" si="884"/>
        <v>0.83495145631067957</v>
      </c>
      <c r="N517" s="16">
        <f t="shared" si="885"/>
        <v>0.70833333333333337</v>
      </c>
      <c r="O517" s="16">
        <f t="shared" si="886"/>
        <v>0.4925373134328358</v>
      </c>
      <c r="P517" s="16">
        <f t="shared" si="887"/>
        <v>0.33333333333333331</v>
      </c>
      <c r="Q517" s="16">
        <f t="shared" si="888"/>
        <v>6.9461833436615106E-2</v>
      </c>
      <c r="R517" s="19">
        <v>506</v>
      </c>
      <c r="S517" s="15">
        <f t="shared" si="889"/>
        <v>44507</v>
      </c>
      <c r="T517" s="16">
        <f t="shared" si="890"/>
        <v>0.7037500000000001</v>
      </c>
      <c r="U517" s="16">
        <f t="shared" si="891"/>
        <v>0.63246073298429317</v>
      </c>
      <c r="V517" s="16">
        <f t="shared" si="892"/>
        <v>0.7669902912621358</v>
      </c>
      <c r="W517" s="16">
        <f t="shared" si="893"/>
        <v>0.70138888888888895</v>
      </c>
      <c r="X517" s="16">
        <f t="shared" si="894"/>
        <v>0.58059701492537319</v>
      </c>
      <c r="Y517" s="16">
        <f t="shared" si="895"/>
        <v>0.37777777777777782</v>
      </c>
      <c r="Z517" s="16">
        <f t="shared" si="896"/>
        <v>5.7640453168017448E-2</v>
      </c>
      <c r="AB517" s="15">
        <f t="shared" si="897"/>
        <v>44507</v>
      </c>
      <c r="AC517" s="16">
        <f t="shared" si="898"/>
        <v>12.20930720215928</v>
      </c>
      <c r="AD517" s="16">
        <f t="shared" si="899"/>
        <v>10.972514930455512</v>
      </c>
      <c r="AE517" s="16">
        <f t="shared" si="900"/>
        <v>13.306458383080692</v>
      </c>
      <c r="AF517" s="16">
        <f t="shared" si="901"/>
        <v>12.168344458437804</v>
      </c>
      <c r="AG517" s="16">
        <f t="shared" si="902"/>
        <v>10.072735084732557</v>
      </c>
      <c r="AH517" s="16">
        <f t="shared" si="903"/>
        <v>6.5540389954358078</v>
      </c>
      <c r="AJ517" s="15">
        <f t="shared" si="803"/>
        <v>44516</v>
      </c>
      <c r="AK517" s="16">
        <f t="shared" ref="AK517" si="905">Y526</f>
        <v>0.39629629629629626</v>
      </c>
      <c r="AL517" s="16">
        <f t="shared" si="805"/>
        <v>6.5082647865396817E-2</v>
      </c>
      <c r="AM517" s="16">
        <f t="shared" si="806"/>
        <v>6.0891237417984545</v>
      </c>
      <c r="AO517" s="15">
        <f t="shared" si="807"/>
        <v>44516</v>
      </c>
      <c r="AP517" s="16">
        <f t="shared" si="808"/>
        <v>0.65373134328358207</v>
      </c>
      <c r="AQ517" s="16">
        <f t="shared" si="809"/>
        <v>6.5082647865396817E-2</v>
      </c>
      <c r="AR517" s="16">
        <f t="shared" si="810"/>
        <v>10.044633473358701</v>
      </c>
      <c r="AT517" s="15">
        <f t="shared" si="811"/>
        <v>44516</v>
      </c>
      <c r="AU517" s="16">
        <f t="shared" si="812"/>
        <v>0.74687500000000007</v>
      </c>
      <c r="AV517" s="16">
        <f t="shared" si="813"/>
        <v>6.5082647865396817E-2</v>
      </c>
      <c r="AW517" s="16">
        <f t="shared" si="814"/>
        <v>11.475793079972382</v>
      </c>
      <c r="AY517" s="15">
        <f t="shared" si="815"/>
        <v>44516</v>
      </c>
      <c r="AZ517" s="16">
        <f t="shared" si="816"/>
        <v>0.64083769633507859</v>
      </c>
      <c r="BA517" s="16">
        <f t="shared" si="817"/>
        <v>6.5082647865396817E-2</v>
      </c>
      <c r="BB517" s="16">
        <f t="shared" si="818"/>
        <v>9.8465215745439814</v>
      </c>
      <c r="BD517" s="15">
        <f t="shared" si="819"/>
        <v>44516</v>
      </c>
      <c r="BE517" s="16">
        <f t="shared" si="820"/>
        <v>0.75138888888888888</v>
      </c>
      <c r="BF517" s="16">
        <f t="shared" si="821"/>
        <v>6.5082647865396817E-2</v>
      </c>
      <c r="BG517" s="16">
        <f t="shared" si="822"/>
        <v>11.545149337545435</v>
      </c>
      <c r="BI517" s="15">
        <f t="shared" si="823"/>
        <v>44516</v>
      </c>
      <c r="BJ517" s="16">
        <f t="shared" si="824"/>
        <v>0.72718446601941733</v>
      </c>
      <c r="BK517" s="16">
        <f t="shared" si="825"/>
        <v>6.5082647865396817E-2</v>
      </c>
      <c r="BL517" s="16">
        <f t="shared" si="826"/>
        <v>11.173246477669007</v>
      </c>
    </row>
    <row r="518" spans="1:64" x14ac:dyDescent="0.25">
      <c r="A518" s="10">
        <v>44508</v>
      </c>
      <c r="B518" s="11">
        <v>39</v>
      </c>
      <c r="C518" s="11">
        <v>50</v>
      </c>
      <c r="D518" s="11">
        <v>34</v>
      </c>
      <c r="E518" s="11">
        <v>-29</v>
      </c>
      <c r="F518" s="11">
        <v>-10</v>
      </c>
      <c r="G518" s="11">
        <v>9</v>
      </c>
      <c r="H518" s="39">
        <v>4.9072760105458302E-2</v>
      </c>
      <c r="J518" s="15">
        <f t="shared" si="881"/>
        <v>44508</v>
      </c>
      <c r="K518" s="16">
        <f t="shared" si="882"/>
        <v>0.77500000000000002</v>
      </c>
      <c r="L518" s="16">
        <f t="shared" si="883"/>
        <v>0.67015706806282727</v>
      </c>
      <c r="M518" s="16">
        <f t="shared" si="884"/>
        <v>0.72815533980582525</v>
      </c>
      <c r="N518" s="16">
        <f t="shared" si="885"/>
        <v>0.75</v>
      </c>
      <c r="O518" s="16">
        <f t="shared" si="886"/>
        <v>0.68656716417910446</v>
      </c>
      <c r="P518" s="16">
        <f t="shared" si="887"/>
        <v>0.37037037037037035</v>
      </c>
      <c r="Q518" s="16">
        <f t="shared" si="888"/>
        <v>6.6855723077222984E-2</v>
      </c>
      <c r="R518" s="19">
        <v>507</v>
      </c>
      <c r="S518" s="15">
        <f t="shared" si="889"/>
        <v>44508</v>
      </c>
      <c r="T518" s="16">
        <f t="shared" si="890"/>
        <v>0.70750000000000013</v>
      </c>
      <c r="U518" s="16">
        <f t="shared" si="891"/>
        <v>0.63403141361256543</v>
      </c>
      <c r="V518" s="16">
        <f t="shared" si="892"/>
        <v>0.76213592233009708</v>
      </c>
      <c r="W518" s="16">
        <f t="shared" si="893"/>
        <v>0.70972222222222214</v>
      </c>
      <c r="X518" s="16">
        <f t="shared" si="894"/>
        <v>0.57761194029850738</v>
      </c>
      <c r="Y518" s="16">
        <f t="shared" si="895"/>
        <v>0.37407407407407411</v>
      </c>
      <c r="Z518" s="16">
        <f t="shared" si="896"/>
        <v>5.9258085291455341E-2</v>
      </c>
      <c r="AB518" s="15">
        <f t="shared" si="897"/>
        <v>44508</v>
      </c>
      <c r="AC518" s="16">
        <f t="shared" si="898"/>
        <v>11.939299025951103</v>
      </c>
      <c r="AD518" s="16">
        <f t="shared" si="899"/>
        <v>10.699492069211169</v>
      </c>
      <c r="AE518" s="16">
        <f t="shared" si="900"/>
        <v>12.861298480732257</v>
      </c>
      <c r="AF518" s="16">
        <f t="shared" si="901"/>
        <v>11.976799768867318</v>
      </c>
      <c r="AG518" s="16">
        <f t="shared" si="902"/>
        <v>9.7473945953126417</v>
      </c>
      <c r="AH518" s="16">
        <f t="shared" si="903"/>
        <v>6.3126250575634675</v>
      </c>
      <c r="AJ518" s="15">
        <f t="shared" si="803"/>
        <v>44517</v>
      </c>
      <c r="AK518" s="16">
        <f t="shared" ref="AK518" si="906">Y527</f>
        <v>0.40370370370370373</v>
      </c>
      <c r="AL518" s="16">
        <f t="shared" si="805"/>
        <v>6.5125917009645068E-2</v>
      </c>
      <c r="AM518" s="16">
        <f t="shared" si="806"/>
        <v>6.1988179551301474</v>
      </c>
      <c r="AO518" s="15">
        <f t="shared" si="807"/>
        <v>44517</v>
      </c>
      <c r="AP518" s="16">
        <f t="shared" si="808"/>
        <v>0.67014925373134326</v>
      </c>
      <c r="AQ518" s="16">
        <f t="shared" si="809"/>
        <v>6.5125917009645068E-2</v>
      </c>
      <c r="AR518" s="16">
        <f t="shared" si="810"/>
        <v>10.290054781602461</v>
      </c>
      <c r="AT518" s="15">
        <f t="shared" si="811"/>
        <v>44517</v>
      </c>
      <c r="AU518" s="16">
        <f t="shared" si="812"/>
        <v>0.77062500000000012</v>
      </c>
      <c r="AV518" s="16">
        <f t="shared" si="813"/>
        <v>6.5125917009645068E-2</v>
      </c>
      <c r="AW518" s="16">
        <f t="shared" si="814"/>
        <v>11.832846820197119</v>
      </c>
      <c r="AY518" s="15">
        <f t="shared" si="815"/>
        <v>44517</v>
      </c>
      <c r="AZ518" s="16">
        <f t="shared" si="816"/>
        <v>0.66335078534031422</v>
      </c>
      <c r="BA518" s="16">
        <f t="shared" si="817"/>
        <v>6.5125917009645068E-2</v>
      </c>
      <c r="BB518" s="16">
        <f t="shared" si="818"/>
        <v>10.185665182143582</v>
      </c>
      <c r="BD518" s="15">
        <f t="shared" si="819"/>
        <v>44517</v>
      </c>
      <c r="BE518" s="16">
        <f t="shared" si="820"/>
        <v>0.76388888888888884</v>
      </c>
      <c r="BF518" s="16">
        <f t="shared" si="821"/>
        <v>6.5125917009645068E-2</v>
      </c>
      <c r="BG518" s="16">
        <f t="shared" si="822"/>
        <v>11.729414708675163</v>
      </c>
      <c r="BI518" s="15">
        <f t="shared" si="823"/>
        <v>44517</v>
      </c>
      <c r="BJ518" s="16">
        <f t="shared" si="824"/>
        <v>0.71067961165048543</v>
      </c>
      <c r="BK518" s="16">
        <f t="shared" si="825"/>
        <v>6.5125917009645068E-2</v>
      </c>
      <c r="BL518" s="16">
        <f t="shared" si="826"/>
        <v>10.912393165154736</v>
      </c>
    </row>
    <row r="519" spans="1:64" x14ac:dyDescent="0.25">
      <c r="A519" s="10">
        <v>44509</v>
      </c>
      <c r="B519" s="11">
        <v>33</v>
      </c>
      <c r="C519" s="11">
        <v>47</v>
      </c>
      <c r="D519" s="11">
        <v>29</v>
      </c>
      <c r="E519" s="11">
        <v>-31</v>
      </c>
      <c r="F519" s="11">
        <v>-14</v>
      </c>
      <c r="G519" s="11">
        <v>11</v>
      </c>
      <c r="H519" s="39">
        <v>0.10397320352764799</v>
      </c>
      <c r="J519" s="15">
        <f t="shared" si="881"/>
        <v>44509</v>
      </c>
      <c r="K519" s="16">
        <f t="shared" si="882"/>
        <v>0.73750000000000004</v>
      </c>
      <c r="L519" s="16">
        <f t="shared" si="883"/>
        <v>0.65445026178010468</v>
      </c>
      <c r="M519" s="16">
        <f t="shared" si="884"/>
        <v>0.67961165048543692</v>
      </c>
      <c r="N519" s="16">
        <f t="shared" si="885"/>
        <v>0.72222222222222221</v>
      </c>
      <c r="O519" s="16">
        <f t="shared" si="886"/>
        <v>0.62686567164179108</v>
      </c>
      <c r="P519" s="16">
        <f t="shared" si="887"/>
        <v>0.44444444444444442</v>
      </c>
      <c r="Q519" s="16">
        <f t="shared" si="888"/>
        <v>0.14165096252091605</v>
      </c>
      <c r="R519" s="19">
        <v>508</v>
      </c>
      <c r="S519" s="15">
        <f t="shared" si="889"/>
        <v>44509</v>
      </c>
      <c r="T519" s="16">
        <f t="shared" si="890"/>
        <v>0.70250000000000001</v>
      </c>
      <c r="U519" s="16">
        <f t="shared" si="891"/>
        <v>0.62408376963350787</v>
      </c>
      <c r="V519" s="16">
        <f t="shared" si="892"/>
        <v>0.74271844660194175</v>
      </c>
      <c r="W519" s="16">
        <f t="shared" si="893"/>
        <v>0.70972222222222225</v>
      </c>
      <c r="X519" s="16">
        <f t="shared" si="894"/>
        <v>0.55970149253731338</v>
      </c>
      <c r="Y519" s="16">
        <f t="shared" si="895"/>
        <v>0.39629629629629626</v>
      </c>
      <c r="Z519" s="16">
        <f t="shared" si="896"/>
        <v>6.525279102283324E-2</v>
      </c>
      <c r="AB519" s="15">
        <f t="shared" si="897"/>
        <v>44509</v>
      </c>
      <c r="AC519" s="16">
        <f t="shared" si="898"/>
        <v>10.76582302440031</v>
      </c>
      <c r="AD519" s="16">
        <f t="shared" si="899"/>
        <v>9.5640931192526093</v>
      </c>
      <c r="AE519" s="16">
        <f t="shared" si="900"/>
        <v>11.382171321101804</v>
      </c>
      <c r="AF519" s="16">
        <f t="shared" si="901"/>
        <v>10.876503688154525</v>
      </c>
      <c r="AG519" s="16">
        <f t="shared" si="902"/>
        <v>8.5774337582198257</v>
      </c>
      <c r="AH519" s="16">
        <f t="shared" si="903"/>
        <v>6.0732466777953507</v>
      </c>
      <c r="AJ519" s="15">
        <f t="shared" si="803"/>
        <v>44518</v>
      </c>
      <c r="AK519" s="16">
        <f t="shared" ref="AK519" si="907">Y528</f>
        <v>0.4</v>
      </c>
      <c r="AL519" s="16">
        <f t="shared" si="805"/>
        <v>6.3982660785695492E-2</v>
      </c>
      <c r="AM519" s="16">
        <f t="shared" si="806"/>
        <v>6.2516937415242264</v>
      </c>
      <c r="AO519" s="15">
        <f t="shared" si="807"/>
        <v>44518</v>
      </c>
      <c r="AP519" s="16">
        <f t="shared" si="808"/>
        <v>0.67164179104477617</v>
      </c>
      <c r="AQ519" s="16">
        <f t="shared" si="809"/>
        <v>6.3982660785695492E-2</v>
      </c>
      <c r="AR519" s="16">
        <f t="shared" si="810"/>
        <v>10.497246954051873</v>
      </c>
      <c r="AT519" s="15">
        <f t="shared" si="811"/>
        <v>44518</v>
      </c>
      <c r="AU519" s="16">
        <f t="shared" si="812"/>
        <v>0.78562500000000002</v>
      </c>
      <c r="AV519" s="16">
        <f t="shared" si="813"/>
        <v>6.3982660785695492E-2</v>
      </c>
      <c r="AW519" s="16">
        <f t="shared" si="814"/>
        <v>12.278717239212424</v>
      </c>
      <c r="AY519" s="15">
        <f t="shared" si="815"/>
        <v>44518</v>
      </c>
      <c r="AZ519" s="16">
        <f t="shared" si="816"/>
        <v>0.67068062827225139</v>
      </c>
      <c r="BA519" s="16">
        <f t="shared" si="817"/>
        <v>6.3982660785695492E-2</v>
      </c>
      <c r="BB519" s="16">
        <f t="shared" si="818"/>
        <v>10.482224715827924</v>
      </c>
      <c r="BD519" s="15">
        <f t="shared" si="819"/>
        <v>44518</v>
      </c>
      <c r="BE519" s="16">
        <f t="shared" si="820"/>
        <v>0.7763888888888888</v>
      </c>
      <c r="BF519" s="16">
        <f t="shared" si="821"/>
        <v>6.3982660785695492E-2</v>
      </c>
      <c r="BG519" s="16">
        <f t="shared" si="822"/>
        <v>12.134363894139033</v>
      </c>
      <c r="BI519" s="15">
        <f t="shared" si="823"/>
        <v>44518</v>
      </c>
      <c r="BJ519" s="16">
        <f t="shared" si="824"/>
        <v>0.71941747572815529</v>
      </c>
      <c r="BK519" s="16">
        <f t="shared" si="825"/>
        <v>6.3982660785695492E-2</v>
      </c>
      <c r="BL519" s="16">
        <f t="shared" si="826"/>
        <v>11.243944326382163</v>
      </c>
    </row>
    <row r="520" spans="1:64" x14ac:dyDescent="0.25">
      <c r="A520" s="10">
        <v>44510</v>
      </c>
      <c r="B520" s="11">
        <v>42</v>
      </c>
      <c r="C520" s="11">
        <v>53</v>
      </c>
      <c r="D520" s="11">
        <v>27</v>
      </c>
      <c r="E520" s="11">
        <v>-32</v>
      </c>
      <c r="F520" s="11">
        <v>-13</v>
      </c>
      <c r="G520" s="11">
        <v>9</v>
      </c>
      <c r="H520" s="39">
        <v>8.9973770542888694E-3</v>
      </c>
      <c r="J520" s="15">
        <f t="shared" si="881"/>
        <v>44510</v>
      </c>
      <c r="K520" s="16">
        <f t="shared" si="882"/>
        <v>0.79374999999999996</v>
      </c>
      <c r="L520" s="16">
        <f t="shared" si="883"/>
        <v>0.68586387434554974</v>
      </c>
      <c r="M520" s="16">
        <f t="shared" si="884"/>
        <v>0.66019417475728159</v>
      </c>
      <c r="N520" s="16">
        <f t="shared" si="885"/>
        <v>0.70833333333333337</v>
      </c>
      <c r="O520" s="16">
        <f t="shared" si="886"/>
        <v>0.64179104477611937</v>
      </c>
      <c r="P520" s="16">
        <f t="shared" si="887"/>
        <v>0.37037037037037035</v>
      </c>
      <c r="Q520" s="16">
        <f t="shared" si="888"/>
        <v>1.2257842181083878E-2</v>
      </c>
      <c r="R520" s="19">
        <v>509</v>
      </c>
      <c r="S520" s="15">
        <f t="shared" si="889"/>
        <v>44510</v>
      </c>
      <c r="T520" s="16">
        <f t="shared" si="890"/>
        <v>0.7506250000000001</v>
      </c>
      <c r="U520" s="16">
        <f t="shared" si="891"/>
        <v>0.66125654450261773</v>
      </c>
      <c r="V520" s="16">
        <f t="shared" si="892"/>
        <v>0.74466019417475715</v>
      </c>
      <c r="W520" s="16">
        <f t="shared" si="893"/>
        <v>0.72499999999999987</v>
      </c>
      <c r="X520" s="16">
        <f t="shared" si="894"/>
        <v>0.59552238805970148</v>
      </c>
      <c r="Y520" s="16">
        <f t="shared" si="895"/>
        <v>0.38148148148148148</v>
      </c>
      <c r="Z520" s="16">
        <f t="shared" si="896"/>
        <v>6.1827512112636353E-2</v>
      </c>
      <c r="AB520" s="15">
        <f t="shared" si="897"/>
        <v>44510</v>
      </c>
      <c r="AC520" s="16">
        <f t="shared" si="898"/>
        <v>12.140630834902813</v>
      </c>
      <c r="AD520" s="16">
        <f t="shared" si="899"/>
        <v>10.695182806287779</v>
      </c>
      <c r="AE520" s="16">
        <f t="shared" si="900"/>
        <v>12.044155889988705</v>
      </c>
      <c r="AF520" s="16">
        <f t="shared" si="901"/>
        <v>11.726171330963579</v>
      </c>
      <c r="AG520" s="16">
        <f t="shared" si="902"/>
        <v>9.6319966259484691</v>
      </c>
      <c r="AH520" s="16">
        <f t="shared" si="903"/>
        <v>6.170092705436776</v>
      </c>
      <c r="AJ520" s="15">
        <f t="shared" si="803"/>
        <v>44519</v>
      </c>
      <c r="AK520" s="16">
        <f t="shared" ref="AK520" si="908">Y529</f>
        <v>0.39629629629629631</v>
      </c>
      <c r="AL520" s="16">
        <f t="shared" si="805"/>
        <v>5.8162095544067746E-2</v>
      </c>
      <c r="AM520" s="16">
        <f t="shared" si="806"/>
        <v>6.8136523037763315</v>
      </c>
      <c r="AO520" s="15">
        <f t="shared" si="807"/>
        <v>44519</v>
      </c>
      <c r="AP520" s="16">
        <f t="shared" si="808"/>
        <v>0.68507462686567178</v>
      </c>
      <c r="AQ520" s="16">
        <f t="shared" si="809"/>
        <v>5.8162095544067746E-2</v>
      </c>
      <c r="AR520" s="16">
        <f t="shared" si="810"/>
        <v>11.778712930771389</v>
      </c>
      <c r="AT520" s="15">
        <f t="shared" si="811"/>
        <v>44519</v>
      </c>
      <c r="AU520" s="16">
        <f t="shared" si="812"/>
        <v>0.79374999999999996</v>
      </c>
      <c r="AV520" s="16">
        <f t="shared" si="813"/>
        <v>5.8162095544067746E-2</v>
      </c>
      <c r="AW520" s="16">
        <f t="shared" si="814"/>
        <v>13.647204293019298</v>
      </c>
      <c r="AY520" s="15">
        <f t="shared" si="815"/>
        <v>44519</v>
      </c>
      <c r="AZ520" s="16">
        <f t="shared" si="816"/>
        <v>0.6764397905759163</v>
      </c>
      <c r="BA520" s="16">
        <f t="shared" si="817"/>
        <v>5.8162095544067746E-2</v>
      </c>
      <c r="BB520" s="16">
        <f t="shared" si="818"/>
        <v>11.630251356115554</v>
      </c>
      <c r="BD520" s="15">
        <f t="shared" si="819"/>
        <v>44519</v>
      </c>
      <c r="BE520" s="16">
        <f t="shared" si="820"/>
        <v>0.79027777777777763</v>
      </c>
      <c r="BF520" s="16">
        <f t="shared" si="821"/>
        <v>5.8162095544067746E-2</v>
      </c>
      <c r="BG520" s="16">
        <f t="shared" si="822"/>
        <v>13.587505236619387</v>
      </c>
      <c r="BI520" s="15">
        <f t="shared" si="823"/>
        <v>44519</v>
      </c>
      <c r="BJ520" s="16">
        <f t="shared" si="824"/>
        <v>0.73009708737864076</v>
      </c>
      <c r="BK520" s="16">
        <f t="shared" si="825"/>
        <v>5.8162095544067746E-2</v>
      </c>
      <c r="BL520" s="16">
        <f t="shared" si="826"/>
        <v>12.552798872686202</v>
      </c>
    </row>
    <row r="521" spans="1:64" x14ac:dyDescent="0.25">
      <c r="A521" s="10">
        <v>44511</v>
      </c>
      <c r="B521" s="11">
        <v>39</v>
      </c>
      <c r="C521" s="11">
        <v>45</v>
      </c>
      <c r="D521" s="11">
        <v>29</v>
      </c>
      <c r="E521" s="11">
        <v>-32</v>
      </c>
      <c r="F521" s="11">
        <v>-10</v>
      </c>
      <c r="G521" s="11">
        <v>9</v>
      </c>
      <c r="H521" s="39">
        <v>6.7089710456643095E-2</v>
      </c>
      <c r="J521" s="15">
        <f t="shared" si="881"/>
        <v>44511</v>
      </c>
      <c r="K521" s="16">
        <f t="shared" si="882"/>
        <v>0.77500000000000002</v>
      </c>
      <c r="L521" s="16">
        <f t="shared" si="883"/>
        <v>0.64397905759162299</v>
      </c>
      <c r="M521" s="16">
        <f t="shared" si="884"/>
        <v>0.67961165048543692</v>
      </c>
      <c r="N521" s="16">
        <f t="shared" si="885"/>
        <v>0.70833333333333337</v>
      </c>
      <c r="O521" s="16">
        <f t="shared" si="886"/>
        <v>0.68656716417910446</v>
      </c>
      <c r="P521" s="16">
        <f t="shared" si="887"/>
        <v>0.37037037037037035</v>
      </c>
      <c r="Q521" s="16">
        <f t="shared" si="888"/>
        <v>9.140164714561276E-2</v>
      </c>
      <c r="R521" s="19">
        <v>510</v>
      </c>
      <c r="S521" s="15">
        <f t="shared" si="889"/>
        <v>44511</v>
      </c>
      <c r="T521" s="16">
        <f t="shared" si="890"/>
        <v>0.75625000000000009</v>
      </c>
      <c r="U521" s="16">
        <f t="shared" si="891"/>
        <v>0.66073298429319371</v>
      </c>
      <c r="V521" s="16">
        <f t="shared" si="892"/>
        <v>0.73495145631067949</v>
      </c>
      <c r="W521" s="16">
        <f t="shared" si="893"/>
        <v>0.72916666666666663</v>
      </c>
      <c r="X521" s="16">
        <f t="shared" si="894"/>
        <v>0.65522388059701497</v>
      </c>
      <c r="Y521" s="16">
        <f t="shared" si="895"/>
        <v>0.36666666666666659</v>
      </c>
      <c r="Z521" s="16">
        <f t="shared" si="896"/>
        <v>6.6338196507851152E-2</v>
      </c>
      <c r="AB521" s="15">
        <f t="shared" si="897"/>
        <v>44511</v>
      </c>
      <c r="AC521" s="16">
        <f t="shared" si="898"/>
        <v>11.399917993105188</v>
      </c>
      <c r="AD521" s="16">
        <f t="shared" si="899"/>
        <v>9.9600685438440539</v>
      </c>
      <c r="AE521" s="16">
        <f t="shared" si="900"/>
        <v>11.078857958155339</v>
      </c>
      <c r="AF521" s="16">
        <f t="shared" si="901"/>
        <v>10.99165646718131</v>
      </c>
      <c r="AG521" s="16">
        <f t="shared" si="902"/>
        <v>9.8770228177588297</v>
      </c>
      <c r="AH521" s="16">
        <f t="shared" si="903"/>
        <v>5.5272329663540285</v>
      </c>
      <c r="AJ521" s="15">
        <f t="shared" si="803"/>
        <v>44520</v>
      </c>
      <c r="AK521" s="16">
        <f t="shared" ref="AK521" si="909">Y530</f>
        <v>0.38888888888888895</v>
      </c>
      <c r="AL521" s="16">
        <f t="shared" si="805"/>
        <v>6.143963562268704E-2</v>
      </c>
      <c r="AM521" s="16">
        <f t="shared" si="806"/>
        <v>6.3296092977688305</v>
      </c>
      <c r="AO521" s="15">
        <f t="shared" si="807"/>
        <v>44520</v>
      </c>
      <c r="AP521" s="16">
        <f t="shared" si="808"/>
        <v>0.70447761194029845</v>
      </c>
      <c r="AQ521" s="16">
        <f t="shared" si="809"/>
        <v>6.143963562268704E-2</v>
      </c>
      <c r="AR521" s="16">
        <f t="shared" si="810"/>
        <v>11.466174966704472</v>
      </c>
      <c r="AT521" s="15">
        <f t="shared" si="811"/>
        <v>44520</v>
      </c>
      <c r="AU521" s="16">
        <f t="shared" si="812"/>
        <v>0.79562499999999992</v>
      </c>
      <c r="AV521" s="16">
        <f t="shared" si="813"/>
        <v>6.143963562268704E-2</v>
      </c>
      <c r="AW521" s="16">
        <f t="shared" si="814"/>
        <v>12.949702450810264</v>
      </c>
      <c r="AY521" s="15">
        <f t="shared" si="815"/>
        <v>44520</v>
      </c>
      <c r="AZ521" s="16">
        <f t="shared" si="816"/>
        <v>0.67486910994764393</v>
      </c>
      <c r="BA521" s="16">
        <f t="shared" si="817"/>
        <v>6.143963562268704E-2</v>
      </c>
      <c r="BB521" s="16">
        <f t="shared" si="818"/>
        <v>10.984262896546925</v>
      </c>
      <c r="BD521" s="15">
        <f t="shared" si="819"/>
        <v>44520</v>
      </c>
      <c r="BE521" s="16">
        <f t="shared" si="820"/>
        <v>0.81111111111111112</v>
      </c>
      <c r="BF521" s="16">
        <f t="shared" si="821"/>
        <v>6.143963562268704E-2</v>
      </c>
      <c r="BG521" s="16">
        <f t="shared" si="822"/>
        <v>13.201756535346416</v>
      </c>
      <c r="BI521" s="15">
        <f t="shared" si="823"/>
        <v>44520</v>
      </c>
      <c r="BJ521" s="16">
        <f t="shared" si="824"/>
        <v>0.74854368932038828</v>
      </c>
      <c r="BK521" s="16">
        <f t="shared" si="825"/>
        <v>6.143963562268704E-2</v>
      </c>
      <c r="BL521" s="16">
        <f t="shared" si="826"/>
        <v>12.183400531821889</v>
      </c>
    </row>
    <row r="522" spans="1:64" x14ac:dyDescent="0.25">
      <c r="A522" s="10">
        <v>44512</v>
      </c>
      <c r="B522" s="11">
        <v>35</v>
      </c>
      <c r="C522" s="11">
        <v>51</v>
      </c>
      <c r="D522" s="11">
        <v>31</v>
      </c>
      <c r="E522" s="11">
        <v>-33</v>
      </c>
      <c r="F522" s="11">
        <v>-7</v>
      </c>
      <c r="G522" s="11">
        <v>11</v>
      </c>
      <c r="H522" s="39">
        <v>4.4261184255637499E-2</v>
      </c>
      <c r="J522" s="15">
        <f t="shared" si="881"/>
        <v>44512</v>
      </c>
      <c r="K522" s="16">
        <f t="shared" si="882"/>
        <v>0.75</v>
      </c>
      <c r="L522" s="16">
        <f t="shared" si="883"/>
        <v>0.67539267015706805</v>
      </c>
      <c r="M522" s="16">
        <f t="shared" si="884"/>
        <v>0.69902912621359226</v>
      </c>
      <c r="N522" s="16">
        <f t="shared" si="885"/>
        <v>0.69444444444444442</v>
      </c>
      <c r="O522" s="16">
        <f t="shared" si="886"/>
        <v>0.73134328358208955</v>
      </c>
      <c r="P522" s="16">
        <f t="shared" si="887"/>
        <v>0.44444444444444442</v>
      </c>
      <c r="Q522" s="16">
        <f t="shared" si="888"/>
        <v>6.0300530707986494E-2</v>
      </c>
      <c r="R522" s="19">
        <v>511</v>
      </c>
      <c r="S522" s="15">
        <f t="shared" si="889"/>
        <v>44512</v>
      </c>
      <c r="T522" s="16">
        <f t="shared" si="890"/>
        <v>0.75750000000000006</v>
      </c>
      <c r="U522" s="16">
        <f t="shared" si="891"/>
        <v>0.65916230366492157</v>
      </c>
      <c r="V522" s="16">
        <f t="shared" si="892"/>
        <v>0.73592233009708719</v>
      </c>
      <c r="W522" s="16">
        <f t="shared" si="893"/>
        <v>0.72916666666666663</v>
      </c>
      <c r="X522" s="16">
        <f t="shared" si="894"/>
        <v>0.67014925373134326</v>
      </c>
      <c r="Y522" s="16">
        <f t="shared" si="895"/>
        <v>0.37777777777777777</v>
      </c>
      <c r="Z522" s="16">
        <f t="shared" si="896"/>
        <v>6.7452496820786134E-2</v>
      </c>
      <c r="AB522" s="15">
        <f t="shared" si="897"/>
        <v>44512</v>
      </c>
      <c r="AC522" s="16">
        <f t="shared" si="898"/>
        <v>11.230125432014685</v>
      </c>
      <c r="AD522" s="16">
        <f t="shared" si="899"/>
        <v>9.7722446867496</v>
      </c>
      <c r="AE522" s="16">
        <f t="shared" si="900"/>
        <v>10.910231122390501</v>
      </c>
      <c r="AF522" s="16">
        <f t="shared" si="901"/>
        <v>10.810076735987732</v>
      </c>
      <c r="AG522" s="16">
        <f t="shared" si="902"/>
        <v>9.9351289472924353</v>
      </c>
      <c r="AH522" s="16">
        <f t="shared" si="903"/>
        <v>5.6006492803593586</v>
      </c>
      <c r="AJ522" s="15">
        <f t="shared" si="803"/>
        <v>44521</v>
      </c>
      <c r="AK522" s="16">
        <f t="shared" ref="AK522" si="910">Y531</f>
        <v>0.3888888888888889</v>
      </c>
      <c r="AL522" s="16">
        <f t="shared" si="805"/>
        <v>5.7152536911598217E-2</v>
      </c>
      <c r="AM522" s="16">
        <f t="shared" si="806"/>
        <v>6.8044029172390061</v>
      </c>
      <c r="AO522" s="15">
        <f t="shared" si="807"/>
        <v>44521</v>
      </c>
      <c r="AP522" s="16">
        <f t="shared" si="808"/>
        <v>0.69552238805970146</v>
      </c>
      <c r="AQ522" s="16">
        <f t="shared" si="809"/>
        <v>5.7152536911598217E-2</v>
      </c>
      <c r="AR522" s="16">
        <f t="shared" si="810"/>
        <v>12.169580313390359</v>
      </c>
      <c r="AT522" s="15">
        <f t="shared" si="811"/>
        <v>44521</v>
      </c>
      <c r="AU522" s="16">
        <f t="shared" si="812"/>
        <v>0.79437499999999994</v>
      </c>
      <c r="AV522" s="16">
        <f t="shared" si="813"/>
        <v>5.7152536911598217E-2</v>
      </c>
      <c r="AW522" s="16">
        <f t="shared" si="814"/>
        <v>13.899208030410175</v>
      </c>
      <c r="AY522" s="15">
        <f t="shared" si="815"/>
        <v>44521</v>
      </c>
      <c r="AZ522" s="16">
        <f t="shared" si="816"/>
        <v>0.67277486910994766</v>
      </c>
      <c r="BA522" s="16">
        <f t="shared" si="817"/>
        <v>5.7152536911598217E-2</v>
      </c>
      <c r="BB522" s="16">
        <f t="shared" si="818"/>
        <v>11.771566153757533</v>
      </c>
      <c r="BD522" s="15">
        <f t="shared" si="819"/>
        <v>44521</v>
      </c>
      <c r="BE522" s="16">
        <f t="shared" si="820"/>
        <v>0.81527777777777788</v>
      </c>
      <c r="BF522" s="16">
        <f t="shared" si="821"/>
        <v>5.7152536911598217E-2</v>
      </c>
      <c r="BG522" s="16">
        <f t="shared" si="822"/>
        <v>14.264944687211775</v>
      </c>
      <c r="BI522" s="15">
        <f t="shared" si="823"/>
        <v>44521</v>
      </c>
      <c r="BJ522" s="16">
        <f t="shared" si="824"/>
        <v>0.77281553398058256</v>
      </c>
      <c r="BK522" s="16">
        <f t="shared" si="825"/>
        <v>5.7152536911598217E-2</v>
      </c>
      <c r="BL522" s="16">
        <f t="shared" si="826"/>
        <v>13.521981275755962</v>
      </c>
    </row>
    <row r="523" spans="1:64" x14ac:dyDescent="0.25">
      <c r="A523" s="10">
        <v>44513</v>
      </c>
      <c r="B523" s="11">
        <v>30</v>
      </c>
      <c r="C523" s="11">
        <v>36</v>
      </c>
      <c r="D523" s="11">
        <v>35</v>
      </c>
      <c r="E523" s="11">
        <v>-22</v>
      </c>
      <c r="F523" s="11">
        <v>-4</v>
      </c>
      <c r="G523" s="11">
        <v>9</v>
      </c>
      <c r="H523" s="39">
        <v>2.2620545897888499E-2</v>
      </c>
      <c r="J523" s="15">
        <f t="shared" si="881"/>
        <v>44513</v>
      </c>
      <c r="K523" s="16">
        <f t="shared" si="882"/>
        <v>0.71875</v>
      </c>
      <c r="L523" s="16">
        <f t="shared" si="883"/>
        <v>0.59685863874345546</v>
      </c>
      <c r="M523" s="16">
        <f t="shared" si="884"/>
        <v>0.73786407766990292</v>
      </c>
      <c r="N523" s="16">
        <f t="shared" si="885"/>
        <v>0.84722222222222221</v>
      </c>
      <c r="O523" s="16">
        <f t="shared" si="886"/>
        <v>0.77611940298507465</v>
      </c>
      <c r="P523" s="16">
        <f t="shared" si="887"/>
        <v>0.37037037037037035</v>
      </c>
      <c r="Q523" s="16">
        <f t="shared" si="888"/>
        <v>3.0817768333284219E-2</v>
      </c>
      <c r="R523" s="19">
        <v>512</v>
      </c>
      <c r="S523" s="15">
        <f t="shared" si="889"/>
        <v>44513</v>
      </c>
      <c r="T523" s="16">
        <f t="shared" si="890"/>
        <v>0.74687500000000007</v>
      </c>
      <c r="U523" s="16">
        <f t="shared" si="891"/>
        <v>0.64502617801047124</v>
      </c>
      <c r="V523" s="16">
        <f t="shared" si="892"/>
        <v>0.736893203883495</v>
      </c>
      <c r="W523" s="16">
        <f t="shared" si="893"/>
        <v>0.75</v>
      </c>
      <c r="X523" s="16">
        <f t="shared" si="894"/>
        <v>0.68507462686567155</v>
      </c>
      <c r="Y523" s="16">
        <f t="shared" si="895"/>
        <v>0.37777777777777777</v>
      </c>
      <c r="Z523" s="16">
        <f t="shared" si="896"/>
        <v>5.9744029617168556E-2</v>
      </c>
      <c r="AB523" s="15">
        <f t="shared" si="897"/>
        <v>44513</v>
      </c>
      <c r="AC523" s="16">
        <f t="shared" si="898"/>
        <v>12.501249158884516</v>
      </c>
      <c r="AD523" s="16">
        <f t="shared" si="899"/>
        <v>10.796496020501285</v>
      </c>
      <c r="AE523" s="16">
        <f t="shared" si="900"/>
        <v>12.334173114960679</v>
      </c>
      <c r="AF523" s="16">
        <f t="shared" si="901"/>
        <v>12.553555640720852</v>
      </c>
      <c r="AG523" s="16">
        <f t="shared" si="902"/>
        <v>11.466829928539045</v>
      </c>
      <c r="AH523" s="16">
        <f t="shared" si="903"/>
        <v>6.3232724708816148</v>
      </c>
      <c r="AJ523" s="15">
        <f t="shared" si="803"/>
        <v>44522</v>
      </c>
      <c r="AK523" s="16">
        <f t="shared" ref="AK523" si="911">Y532</f>
        <v>0.38148148148148142</v>
      </c>
      <c r="AL523" s="16">
        <f t="shared" si="805"/>
        <v>5.8132927135379361E-2</v>
      </c>
      <c r="AM523" s="16">
        <f t="shared" si="806"/>
        <v>6.5622273000822968</v>
      </c>
      <c r="AO523" s="15">
        <f t="shared" si="807"/>
        <v>44522</v>
      </c>
      <c r="AP523" s="16">
        <f t="shared" si="808"/>
        <v>0.69552238805970146</v>
      </c>
      <c r="AQ523" s="16">
        <f t="shared" si="809"/>
        <v>5.8132927135379361E-2</v>
      </c>
      <c r="AR523" s="16">
        <f t="shared" si="810"/>
        <v>11.964344861561436</v>
      </c>
      <c r="AT523" s="15">
        <f t="shared" si="811"/>
        <v>44522</v>
      </c>
      <c r="AU523" s="16">
        <f t="shared" si="812"/>
        <v>0.80687500000000001</v>
      </c>
      <c r="AV523" s="16">
        <f t="shared" si="813"/>
        <v>5.8132927135379361E-2</v>
      </c>
      <c r="AW523" s="16">
        <f t="shared" si="814"/>
        <v>13.879827487801498</v>
      </c>
      <c r="AY523" s="15">
        <f t="shared" si="815"/>
        <v>44522</v>
      </c>
      <c r="AZ523" s="16">
        <f t="shared" si="816"/>
        <v>0.67905759162303669</v>
      </c>
      <c r="BA523" s="16">
        <f t="shared" si="817"/>
        <v>5.8132927135379361E-2</v>
      </c>
      <c r="BB523" s="16">
        <f t="shared" si="818"/>
        <v>11.681118173211102</v>
      </c>
      <c r="BD523" s="15">
        <f t="shared" si="819"/>
        <v>44522</v>
      </c>
      <c r="BE523" s="16">
        <f t="shared" si="820"/>
        <v>0.83888888888888891</v>
      </c>
      <c r="BF523" s="16">
        <f t="shared" si="821"/>
        <v>5.8132927135379361E-2</v>
      </c>
      <c r="BG523" s="16">
        <f t="shared" si="822"/>
        <v>14.430528965714958</v>
      </c>
      <c r="BI523" s="15">
        <f t="shared" si="823"/>
        <v>44522</v>
      </c>
      <c r="BJ523" s="16">
        <f t="shared" si="824"/>
        <v>0.78349514563106804</v>
      </c>
      <c r="BK523" s="16">
        <f t="shared" si="825"/>
        <v>5.8132927135379361E-2</v>
      </c>
      <c r="BL523" s="16">
        <f t="shared" si="826"/>
        <v>13.477648283673599</v>
      </c>
    </row>
    <row r="524" spans="1:64" x14ac:dyDescent="0.25">
      <c r="A524" s="10">
        <v>44514</v>
      </c>
      <c r="B524" s="11">
        <v>25</v>
      </c>
      <c r="C524" s="11">
        <v>39</v>
      </c>
      <c r="D524" s="11">
        <v>47</v>
      </c>
      <c r="E524" s="11">
        <v>-32</v>
      </c>
      <c r="F524" s="11">
        <v>-20</v>
      </c>
      <c r="G524" s="11">
        <v>10</v>
      </c>
      <c r="H524" s="39">
        <v>7.6573571986010697E-2</v>
      </c>
      <c r="J524" s="15">
        <f t="shared" si="881"/>
        <v>44514</v>
      </c>
      <c r="K524" s="16">
        <f t="shared" si="882"/>
        <v>0.6875</v>
      </c>
      <c r="L524" s="16">
        <f t="shared" si="883"/>
        <v>0.61256544502617805</v>
      </c>
      <c r="M524" s="16">
        <f t="shared" si="884"/>
        <v>0.85436893203883491</v>
      </c>
      <c r="N524" s="16">
        <f t="shared" si="885"/>
        <v>0.70833333333333337</v>
      </c>
      <c r="O524" s="16">
        <f t="shared" si="886"/>
        <v>0.53731343283582089</v>
      </c>
      <c r="P524" s="16">
        <f t="shared" si="887"/>
        <v>0.40740740740740738</v>
      </c>
      <c r="Q524" s="16">
        <f t="shared" si="888"/>
        <v>0.10432226580956283</v>
      </c>
      <c r="R524" s="19">
        <v>513</v>
      </c>
      <c r="S524" s="15">
        <f t="shared" si="889"/>
        <v>44514</v>
      </c>
      <c r="T524" s="16">
        <f t="shared" si="890"/>
        <v>0.73125000000000007</v>
      </c>
      <c r="U524" s="16">
        <f t="shared" si="891"/>
        <v>0.6329842931937173</v>
      </c>
      <c r="V524" s="16">
        <f t="shared" si="892"/>
        <v>0.74563106796116485</v>
      </c>
      <c r="W524" s="16">
        <f t="shared" si="893"/>
        <v>0.74027777777777781</v>
      </c>
      <c r="X524" s="16">
        <f t="shared" si="894"/>
        <v>0.67164179104477606</v>
      </c>
      <c r="Y524" s="16">
        <f t="shared" si="895"/>
        <v>0.38518518518518513</v>
      </c>
      <c r="Z524" s="16">
        <f t="shared" si="896"/>
        <v>6.4118470541911193E-2</v>
      </c>
      <c r="AB524" s="15">
        <f t="shared" si="897"/>
        <v>44514</v>
      </c>
      <c r="AC524" s="16">
        <f t="shared" si="898"/>
        <v>11.404670040000669</v>
      </c>
      <c r="AD524" s="16">
        <f t="shared" si="899"/>
        <v>9.872105305131468</v>
      </c>
      <c r="AE524" s="16">
        <f t="shared" si="900"/>
        <v>11.628959045019348</v>
      </c>
      <c r="AF524" s="16">
        <f t="shared" si="901"/>
        <v>11.545468435556232</v>
      </c>
      <c r="AG524" s="16">
        <f t="shared" si="902"/>
        <v>10.475012665901875</v>
      </c>
      <c r="AH524" s="16">
        <f t="shared" si="903"/>
        <v>6.007398210370722</v>
      </c>
      <c r="AJ524" s="15">
        <f t="shared" si="803"/>
        <v>44523</v>
      </c>
      <c r="AK524" s="16">
        <f t="shared" ref="AK524" si="912">Y533</f>
        <v>0.38518518518518513</v>
      </c>
      <c r="AL524" s="16">
        <f t="shared" si="805"/>
        <v>6.1721018128457671E-2</v>
      </c>
      <c r="AM524" s="16">
        <f t="shared" si="806"/>
        <v>6.2407458085593053</v>
      </c>
      <c r="AO524" s="15">
        <f t="shared" si="807"/>
        <v>44523</v>
      </c>
      <c r="AP524" s="16">
        <f t="shared" si="808"/>
        <v>0.69253731343283575</v>
      </c>
      <c r="AQ524" s="16">
        <f t="shared" si="809"/>
        <v>6.1721018128457671E-2</v>
      </c>
      <c r="AR524" s="16">
        <f t="shared" si="810"/>
        <v>11.220445391738087</v>
      </c>
      <c r="AT524" s="15">
        <f t="shared" si="811"/>
        <v>44523</v>
      </c>
      <c r="AU524" s="16">
        <f t="shared" si="812"/>
        <v>0.81874999999999998</v>
      </c>
      <c r="AV524" s="16">
        <f t="shared" si="813"/>
        <v>6.1721018128457671E-2</v>
      </c>
      <c r="AW524" s="16">
        <f t="shared" si="814"/>
        <v>13.265335291390786</v>
      </c>
      <c r="AY524" s="15">
        <f t="shared" si="815"/>
        <v>44523</v>
      </c>
      <c r="AZ524" s="16">
        <f t="shared" si="816"/>
        <v>0.68900523560209426</v>
      </c>
      <c r="BA524" s="16">
        <f t="shared" si="817"/>
        <v>6.1721018128457671E-2</v>
      </c>
      <c r="BB524" s="16">
        <f t="shared" si="818"/>
        <v>11.163218891951736</v>
      </c>
      <c r="BD524" s="15">
        <f t="shared" si="819"/>
        <v>44523</v>
      </c>
      <c r="BE524" s="16">
        <f t="shared" si="820"/>
        <v>0.84583333333333344</v>
      </c>
      <c r="BF524" s="16">
        <f t="shared" si="821"/>
        <v>6.1721018128457671E-2</v>
      </c>
      <c r="BG524" s="16">
        <f t="shared" si="822"/>
        <v>13.704137731055114</v>
      </c>
      <c r="BI524" s="15">
        <f t="shared" si="823"/>
        <v>44523</v>
      </c>
      <c r="BJ524" s="16">
        <f t="shared" si="824"/>
        <v>0.79029126213592238</v>
      </c>
      <c r="BK524" s="16">
        <f t="shared" si="825"/>
        <v>6.1721018128457671E-2</v>
      </c>
      <c r="BL524" s="16">
        <f t="shared" si="826"/>
        <v>12.804248635223717</v>
      </c>
    </row>
    <row r="525" spans="1:64" x14ac:dyDescent="0.25">
      <c r="A525" s="10">
        <v>44515</v>
      </c>
      <c r="B525" s="11">
        <v>45</v>
      </c>
      <c r="C525" s="11">
        <v>47</v>
      </c>
      <c r="D525" s="11">
        <v>31</v>
      </c>
      <c r="E525" s="11">
        <v>-23</v>
      </c>
      <c r="F525" s="11">
        <v>-10</v>
      </c>
      <c r="G525" s="11">
        <v>10</v>
      </c>
      <c r="H525" s="39">
        <v>2.9155923691968101E-2</v>
      </c>
      <c r="J525" s="15">
        <f t="shared" si="881"/>
        <v>44515</v>
      </c>
      <c r="K525" s="16">
        <f t="shared" si="882"/>
        <v>0.8125</v>
      </c>
      <c r="L525" s="16">
        <f t="shared" si="883"/>
        <v>0.65445026178010468</v>
      </c>
      <c r="M525" s="16">
        <f t="shared" si="884"/>
        <v>0.69902912621359226</v>
      </c>
      <c r="N525" s="16">
        <f t="shared" si="885"/>
        <v>0.83333333333333337</v>
      </c>
      <c r="O525" s="16">
        <f t="shared" si="886"/>
        <v>0.68656716417910446</v>
      </c>
      <c r="P525" s="16">
        <f t="shared" si="887"/>
        <v>0.40740740740740738</v>
      </c>
      <c r="Q525" s="16">
        <f t="shared" si="888"/>
        <v>3.9721433158067927E-2</v>
      </c>
      <c r="R525" s="19">
        <v>514</v>
      </c>
      <c r="S525" s="15">
        <f t="shared" si="889"/>
        <v>44515</v>
      </c>
      <c r="T525" s="16">
        <f t="shared" si="890"/>
        <v>0.74062500000000009</v>
      </c>
      <c r="U525" s="16">
        <f t="shared" si="891"/>
        <v>0.63507853403141357</v>
      </c>
      <c r="V525" s="16">
        <f t="shared" si="892"/>
        <v>0.73980582524271832</v>
      </c>
      <c r="W525" s="16">
        <f t="shared" si="893"/>
        <v>0.74722222222222223</v>
      </c>
      <c r="X525" s="16">
        <f t="shared" si="894"/>
        <v>0.66716417910447745</v>
      </c>
      <c r="Y525" s="16">
        <f t="shared" si="895"/>
        <v>0.38518518518518513</v>
      </c>
      <c r="Z525" s="16">
        <f t="shared" si="896"/>
        <v>6.3164086064971009E-2</v>
      </c>
      <c r="AB525" s="15">
        <f t="shared" si="897"/>
        <v>44515</v>
      </c>
      <c r="AC525" s="16">
        <f t="shared" si="898"/>
        <v>11.72541306523755</v>
      </c>
      <c r="AD525" s="16">
        <f t="shared" si="899"/>
        <v>10.054424493345277</v>
      </c>
      <c r="AE525" s="16">
        <f t="shared" si="900"/>
        <v>11.712444069589624</v>
      </c>
      <c r="AF525" s="16">
        <f t="shared" si="901"/>
        <v>11.829858845002908</v>
      </c>
      <c r="AG525" s="16">
        <f t="shared" si="902"/>
        <v>10.562397410741095</v>
      </c>
      <c r="AH525" s="16">
        <f t="shared" si="903"/>
        <v>6.0981676326161205</v>
      </c>
      <c r="AJ525" s="15">
        <f t="shared" ref="AJ525:AJ562" si="913">$S534</f>
        <v>44524</v>
      </c>
      <c r="AK525" s="16">
        <f t="shared" ref="AK525" si="914">Y534</f>
        <v>0.38888888888888884</v>
      </c>
      <c r="AL525" s="16">
        <f t="shared" ref="AL525:AL562" si="915">$Z534</f>
        <v>6.0191761921208287E-2</v>
      </c>
      <c r="AM525" s="16">
        <f t="shared" ref="AM525:AM562" si="916">AH534</f>
        <v>6.4608324540814888</v>
      </c>
      <c r="AO525" s="15">
        <f t="shared" ref="AO525:AO562" si="917">$S534</f>
        <v>44524</v>
      </c>
      <c r="AP525" s="16">
        <f t="shared" ref="AP525:AP562" si="918">X534</f>
        <v>0.70746268656716416</v>
      </c>
      <c r="AQ525" s="16">
        <f t="shared" ref="AQ525:AQ562" si="919">$Z534</f>
        <v>6.0191761921208287E-2</v>
      </c>
      <c r="AR525" s="16">
        <f t="shared" ref="AR525:AR562" si="920">AG534</f>
        <v>11.753480276806666</v>
      </c>
      <c r="AT525" s="15">
        <f t="shared" ref="AT525:AT562" si="921">$S534</f>
        <v>44524</v>
      </c>
      <c r="AU525" s="16">
        <f t="shared" ref="AU525:AU562" si="922">T534</f>
        <v>0.83187499999999992</v>
      </c>
      <c r="AV525" s="16">
        <f t="shared" ref="AV525:AV562" si="923">$Z534</f>
        <v>6.0191761921208287E-2</v>
      </c>
      <c r="AW525" s="16">
        <f t="shared" ref="AW525:AW562" si="924">AC534</f>
        <v>13.820412851328957</v>
      </c>
      <c r="AY525" s="15">
        <f t="shared" ref="AY525:AY562" si="925">$S534</f>
        <v>44524</v>
      </c>
      <c r="AZ525" s="16">
        <f t="shared" ref="AZ525:AZ562" si="926">U534</f>
        <v>0.69528795811518329</v>
      </c>
      <c r="BA525" s="16">
        <f t="shared" ref="BA525:BA562" si="927">$Z534</f>
        <v>6.0191761921208287E-2</v>
      </c>
      <c r="BB525" s="16">
        <f t="shared" ref="BB525:BB562" si="928">AD534</f>
        <v>11.55121458357247</v>
      </c>
      <c r="BD525" s="15">
        <f t="shared" ref="BD525:BD562" si="929">$S534</f>
        <v>44524</v>
      </c>
      <c r="BE525" s="16">
        <f t="shared" ref="BE525:BE562" si="930">W534</f>
        <v>0.85277777777777786</v>
      </c>
      <c r="BF525" s="16">
        <f t="shared" ref="BF525:BF562" si="931">$Z534</f>
        <v>6.0191761921208287E-2</v>
      </c>
      <c r="BG525" s="16">
        <f t="shared" ref="BG525:BG562" si="932">AF534</f>
        <v>14.167682595735839</v>
      </c>
      <c r="BI525" s="15">
        <f t="shared" ref="BI525:BI562" si="933">$S534</f>
        <v>44524</v>
      </c>
      <c r="BJ525" s="16">
        <f t="shared" ref="BJ525:BJ562" si="934">V534</f>
        <v>0.77378640776699037</v>
      </c>
      <c r="BK525" s="16">
        <f t="shared" ref="BK525:BK562" si="935">$Z534</f>
        <v>6.0191761921208287E-2</v>
      </c>
      <c r="BL525" s="16">
        <f t="shared" ref="BL525:BL562" si="936">AE534</f>
        <v>12.855354006415126</v>
      </c>
    </row>
    <row r="526" spans="1:64" x14ac:dyDescent="0.25">
      <c r="A526" s="10">
        <v>44516</v>
      </c>
      <c r="B526" s="11">
        <v>42</v>
      </c>
      <c r="C526" s="11">
        <v>53</v>
      </c>
      <c r="D526" s="11">
        <v>31</v>
      </c>
      <c r="E526" s="11">
        <v>-23</v>
      </c>
      <c r="F526" s="11">
        <v>-11</v>
      </c>
      <c r="G526" s="11">
        <v>11</v>
      </c>
      <c r="H526" s="39">
        <v>2.4983106342005901E-2</v>
      </c>
      <c r="J526" s="15">
        <f t="shared" si="881"/>
        <v>44516</v>
      </c>
      <c r="K526" s="16">
        <f t="shared" si="882"/>
        <v>0.79374999999999996</v>
      </c>
      <c r="L526" s="16">
        <f t="shared" si="883"/>
        <v>0.68586387434554974</v>
      </c>
      <c r="M526" s="16">
        <f t="shared" si="884"/>
        <v>0.69902912621359226</v>
      </c>
      <c r="N526" s="16">
        <f t="shared" si="885"/>
        <v>0.83333333333333337</v>
      </c>
      <c r="O526" s="16">
        <f t="shared" si="886"/>
        <v>0.67164179104477617</v>
      </c>
      <c r="P526" s="16">
        <f t="shared" si="887"/>
        <v>0.44444444444444442</v>
      </c>
      <c r="Q526" s="16">
        <f t="shared" si="888"/>
        <v>3.4036472283615823E-2</v>
      </c>
      <c r="R526" s="19">
        <v>515</v>
      </c>
      <c r="S526" s="15">
        <f t="shared" si="889"/>
        <v>44516</v>
      </c>
      <c r="T526" s="16">
        <f t="shared" si="890"/>
        <v>0.74687500000000007</v>
      </c>
      <c r="U526" s="16">
        <f t="shared" si="891"/>
        <v>0.64083769633507859</v>
      </c>
      <c r="V526" s="16">
        <f t="shared" si="892"/>
        <v>0.72718446601941733</v>
      </c>
      <c r="W526" s="16">
        <f t="shared" si="893"/>
        <v>0.75138888888888888</v>
      </c>
      <c r="X526" s="16">
        <f t="shared" si="894"/>
        <v>0.65373134328358207</v>
      </c>
      <c r="Y526" s="16">
        <f t="shared" si="895"/>
        <v>0.39629629629629626</v>
      </c>
      <c r="Z526" s="16">
        <f t="shared" si="896"/>
        <v>6.5082647865396817E-2</v>
      </c>
      <c r="AB526" s="15">
        <f t="shared" si="897"/>
        <v>44516</v>
      </c>
      <c r="AC526" s="16">
        <f t="shared" si="898"/>
        <v>11.475793079972382</v>
      </c>
      <c r="AD526" s="16">
        <f t="shared" si="899"/>
        <v>9.8465215745439814</v>
      </c>
      <c r="AE526" s="16">
        <f t="shared" si="900"/>
        <v>11.173246477669007</v>
      </c>
      <c r="AF526" s="16">
        <f t="shared" si="901"/>
        <v>11.545149337545435</v>
      </c>
      <c r="AG526" s="16">
        <f t="shared" si="902"/>
        <v>10.044633473358701</v>
      </c>
      <c r="AH526" s="16">
        <f t="shared" si="903"/>
        <v>6.0891237417984545</v>
      </c>
      <c r="AJ526" s="15">
        <f t="shared" si="913"/>
        <v>44525</v>
      </c>
      <c r="AK526" s="16">
        <f t="shared" ref="AK526" si="937">Y535</f>
        <v>0.38888888888888884</v>
      </c>
      <c r="AL526" s="16">
        <f t="shared" si="915"/>
        <v>8.1401093304862004E-2</v>
      </c>
      <c r="AM526" s="16">
        <f t="shared" si="916"/>
        <v>4.7774406104403138</v>
      </c>
      <c r="AO526" s="15">
        <f t="shared" si="917"/>
        <v>44525</v>
      </c>
      <c r="AP526" s="16">
        <f t="shared" si="918"/>
        <v>0.71044776119402975</v>
      </c>
      <c r="AQ526" s="16">
        <f t="shared" si="919"/>
        <v>8.1401093304862004E-2</v>
      </c>
      <c r="AR526" s="16">
        <f t="shared" si="920"/>
        <v>8.7277422495208103</v>
      </c>
      <c r="AT526" s="15">
        <f t="shared" si="921"/>
        <v>44525</v>
      </c>
      <c r="AU526" s="16">
        <f t="shared" si="922"/>
        <v>0.83937500000000009</v>
      </c>
      <c r="AV526" s="16">
        <f t="shared" si="923"/>
        <v>8.1401093304862004E-2</v>
      </c>
      <c r="AW526" s="16">
        <f t="shared" si="924"/>
        <v>10.311593688998586</v>
      </c>
      <c r="AY526" s="15">
        <f t="shared" si="925"/>
        <v>44525</v>
      </c>
      <c r="AZ526" s="16">
        <f t="shared" si="926"/>
        <v>0.70261780104712046</v>
      </c>
      <c r="BA526" s="16">
        <f t="shared" si="927"/>
        <v>8.1401093304862004E-2</v>
      </c>
      <c r="BB526" s="16">
        <f t="shared" si="928"/>
        <v>8.6315523848763078</v>
      </c>
      <c r="BD526" s="15">
        <f t="shared" si="929"/>
        <v>44525</v>
      </c>
      <c r="BE526" s="16">
        <f t="shared" si="930"/>
        <v>0.85277777777777786</v>
      </c>
      <c r="BF526" s="16">
        <f t="shared" si="931"/>
        <v>8.1401093304862004E-2</v>
      </c>
      <c r="BG526" s="16">
        <f t="shared" si="932"/>
        <v>10.476244767179832</v>
      </c>
      <c r="BI526" s="15">
        <f t="shared" si="933"/>
        <v>44525</v>
      </c>
      <c r="BJ526" s="16">
        <f t="shared" si="934"/>
        <v>0.78155339805825241</v>
      </c>
      <c r="BK526" s="16">
        <f t="shared" si="935"/>
        <v>8.1401093304862004E-2</v>
      </c>
      <c r="BL526" s="16">
        <f t="shared" si="936"/>
        <v>9.6012641394285918</v>
      </c>
    </row>
    <row r="527" spans="1:64" x14ac:dyDescent="0.25">
      <c r="A527" s="10">
        <v>44517</v>
      </c>
      <c r="B527" s="11">
        <v>53</v>
      </c>
      <c r="C527" s="11">
        <v>66</v>
      </c>
      <c r="D527" s="11">
        <v>28</v>
      </c>
      <c r="E527" s="11">
        <v>-23</v>
      </c>
      <c r="F527" s="11">
        <v>-12</v>
      </c>
      <c r="G527" s="11">
        <v>10</v>
      </c>
      <c r="H527" s="39">
        <v>5.1303270598317498E-2</v>
      </c>
      <c r="J527" s="15">
        <f t="shared" si="881"/>
        <v>44517</v>
      </c>
      <c r="K527" s="16">
        <f t="shared" si="882"/>
        <v>0.86250000000000004</v>
      </c>
      <c r="L527" s="16">
        <f t="shared" si="883"/>
        <v>0.75392670157068065</v>
      </c>
      <c r="M527" s="16">
        <f t="shared" si="884"/>
        <v>0.66990291262135926</v>
      </c>
      <c r="N527" s="16">
        <f t="shared" si="885"/>
        <v>0.83333333333333337</v>
      </c>
      <c r="O527" s="16">
        <f t="shared" si="886"/>
        <v>0.65671641791044777</v>
      </c>
      <c r="P527" s="16">
        <f t="shared" si="887"/>
        <v>0.40740740740740738</v>
      </c>
      <c r="Q527" s="16">
        <f t="shared" si="888"/>
        <v>6.9894524879097752E-2</v>
      </c>
      <c r="R527" s="19">
        <v>516</v>
      </c>
      <c r="S527" s="15">
        <f t="shared" si="889"/>
        <v>44517</v>
      </c>
      <c r="T527" s="16">
        <f t="shared" si="890"/>
        <v>0.77062500000000012</v>
      </c>
      <c r="U527" s="16">
        <f t="shared" si="891"/>
        <v>0.66335078534031422</v>
      </c>
      <c r="V527" s="16">
        <f t="shared" si="892"/>
        <v>0.71067961165048543</v>
      </c>
      <c r="W527" s="16">
        <f t="shared" si="893"/>
        <v>0.76388888888888884</v>
      </c>
      <c r="X527" s="16">
        <f t="shared" si="894"/>
        <v>0.67014925373134326</v>
      </c>
      <c r="Y527" s="16">
        <f t="shared" si="895"/>
        <v>0.40370370370370373</v>
      </c>
      <c r="Z527" s="16">
        <f t="shared" si="896"/>
        <v>6.5125917009645068E-2</v>
      </c>
      <c r="AB527" s="15">
        <f t="shared" si="897"/>
        <v>44517</v>
      </c>
      <c r="AC527" s="16">
        <f t="shared" si="898"/>
        <v>11.832846820197119</v>
      </c>
      <c r="AD527" s="16">
        <f t="shared" si="899"/>
        <v>10.185665182143582</v>
      </c>
      <c r="AE527" s="16">
        <f t="shared" si="900"/>
        <v>10.912393165154736</v>
      </c>
      <c r="AF527" s="16">
        <f t="shared" si="901"/>
        <v>11.729414708675163</v>
      </c>
      <c r="AG527" s="16">
        <f t="shared" si="902"/>
        <v>10.290054781602461</v>
      </c>
      <c r="AH527" s="16">
        <f t="shared" si="903"/>
        <v>6.1988179551301474</v>
      </c>
      <c r="AJ527" s="15">
        <f t="shared" si="913"/>
        <v>44526</v>
      </c>
      <c r="AK527" s="16">
        <f t="shared" ref="AK527" si="938">Y536</f>
        <v>0.38888888888888895</v>
      </c>
      <c r="AL527" s="16">
        <f t="shared" si="915"/>
        <v>8.3169505145158681E-2</v>
      </c>
      <c r="AM527" s="16">
        <f t="shared" si="916"/>
        <v>4.675859116994233</v>
      </c>
      <c r="AO527" s="15">
        <f t="shared" si="917"/>
        <v>44526</v>
      </c>
      <c r="AP527" s="16">
        <f t="shared" si="918"/>
        <v>0.71940298507462686</v>
      </c>
      <c r="AQ527" s="16">
        <f t="shared" si="919"/>
        <v>8.3169505145158681E-2</v>
      </c>
      <c r="AR527" s="16">
        <f t="shared" si="920"/>
        <v>8.649840873996153</v>
      </c>
      <c r="AT527" s="15">
        <f t="shared" si="921"/>
        <v>44526</v>
      </c>
      <c r="AU527" s="16">
        <f t="shared" si="922"/>
        <v>0.83875000000000011</v>
      </c>
      <c r="AV527" s="16">
        <f t="shared" si="923"/>
        <v>8.3169505145158681E-2</v>
      </c>
      <c r="AW527" s="16">
        <f t="shared" si="924"/>
        <v>10.084826145545774</v>
      </c>
      <c r="AY527" s="15">
        <f t="shared" si="925"/>
        <v>44526</v>
      </c>
      <c r="AZ527" s="16">
        <f t="shared" si="926"/>
        <v>0.70523560209424085</v>
      </c>
      <c r="BA527" s="16">
        <f t="shared" si="927"/>
        <v>8.3169505145158681E-2</v>
      </c>
      <c r="BB527" s="16">
        <f t="shared" si="928"/>
        <v>8.4794973934661293</v>
      </c>
      <c r="BD527" s="15">
        <f t="shared" si="929"/>
        <v>44526</v>
      </c>
      <c r="BE527" s="16">
        <f t="shared" si="930"/>
        <v>0.85694444444444429</v>
      </c>
      <c r="BF527" s="16">
        <f t="shared" si="931"/>
        <v>8.3169505145158681E-2</v>
      </c>
      <c r="BG527" s="16">
        <f t="shared" si="932"/>
        <v>10.303589554233715</v>
      </c>
      <c r="BI527" s="15">
        <f t="shared" si="933"/>
        <v>44526</v>
      </c>
      <c r="BJ527" s="16">
        <f t="shared" si="934"/>
        <v>0.78737864077669895</v>
      </c>
      <c r="BK527" s="16">
        <f t="shared" si="935"/>
        <v>8.3169505145158681E-2</v>
      </c>
      <c r="BL527" s="16">
        <f t="shared" si="936"/>
        <v>9.467155532577225</v>
      </c>
    </row>
    <row r="528" spans="1:64" x14ac:dyDescent="0.25">
      <c r="A528" s="10">
        <v>44518</v>
      </c>
      <c r="B528" s="11">
        <v>63</v>
      </c>
      <c r="C528" s="11">
        <v>64</v>
      </c>
      <c r="D528" s="11">
        <v>43</v>
      </c>
      <c r="E528" s="11">
        <v>-20</v>
      </c>
      <c r="F528" s="11">
        <v>-9</v>
      </c>
      <c r="G528" s="11">
        <v>8</v>
      </c>
      <c r="H528" s="39">
        <v>4.0681146667645801E-2</v>
      </c>
      <c r="J528" s="15">
        <f t="shared" si="881"/>
        <v>44518</v>
      </c>
      <c r="K528" s="16">
        <f t="shared" si="882"/>
        <v>0.92500000000000004</v>
      </c>
      <c r="L528" s="16">
        <f t="shared" si="883"/>
        <v>0.74345549738219896</v>
      </c>
      <c r="M528" s="16">
        <f t="shared" si="884"/>
        <v>0.81553398058252424</v>
      </c>
      <c r="N528" s="16">
        <f t="shared" si="885"/>
        <v>0.875</v>
      </c>
      <c r="O528" s="16">
        <f t="shared" si="886"/>
        <v>0.70149253731343286</v>
      </c>
      <c r="P528" s="16">
        <f t="shared" si="887"/>
        <v>0.33333333333333331</v>
      </c>
      <c r="Q528" s="16">
        <f t="shared" si="888"/>
        <v>5.5423160837727248E-2</v>
      </c>
      <c r="R528" s="19">
        <v>517</v>
      </c>
      <c r="S528" s="15">
        <f t="shared" si="889"/>
        <v>44518</v>
      </c>
      <c r="T528" s="16">
        <f t="shared" si="890"/>
        <v>0.78562500000000002</v>
      </c>
      <c r="U528" s="16">
        <f t="shared" si="891"/>
        <v>0.67068062827225139</v>
      </c>
      <c r="V528" s="16">
        <f t="shared" si="892"/>
        <v>0.71941747572815529</v>
      </c>
      <c r="W528" s="16">
        <f t="shared" si="893"/>
        <v>0.7763888888888888</v>
      </c>
      <c r="X528" s="16">
        <f t="shared" si="894"/>
        <v>0.67164179104477617</v>
      </c>
      <c r="Y528" s="16">
        <f t="shared" si="895"/>
        <v>0.4</v>
      </c>
      <c r="Z528" s="16">
        <f t="shared" si="896"/>
        <v>6.3982660785695492E-2</v>
      </c>
      <c r="AB528" s="15">
        <f t="shared" si="897"/>
        <v>44518</v>
      </c>
      <c r="AC528" s="16">
        <f t="shared" si="898"/>
        <v>12.278717239212424</v>
      </c>
      <c r="AD528" s="16">
        <f t="shared" si="899"/>
        <v>10.482224715827924</v>
      </c>
      <c r="AE528" s="16">
        <f t="shared" si="900"/>
        <v>11.243944326382163</v>
      </c>
      <c r="AF528" s="16">
        <f t="shared" si="901"/>
        <v>12.134363894139033</v>
      </c>
      <c r="AG528" s="16">
        <f t="shared" si="902"/>
        <v>10.497246954051873</v>
      </c>
      <c r="AH528" s="16">
        <f t="shared" si="903"/>
        <v>6.2516937415242264</v>
      </c>
      <c r="AJ528" s="15">
        <f t="shared" si="913"/>
        <v>44527</v>
      </c>
      <c r="AK528" s="16">
        <f t="shared" ref="AK528" si="939">Y537</f>
        <v>0.38148148148148153</v>
      </c>
      <c r="AL528" s="16">
        <f t="shared" si="915"/>
        <v>9.9996017901822207E-2</v>
      </c>
      <c r="AM528" s="16">
        <f t="shared" si="916"/>
        <v>3.8149667305354753</v>
      </c>
      <c r="AO528" s="15">
        <f t="shared" si="917"/>
        <v>44527</v>
      </c>
      <c r="AP528" s="16">
        <f t="shared" si="918"/>
        <v>0.74029850746268666</v>
      </c>
      <c r="AQ528" s="16">
        <f t="shared" si="919"/>
        <v>9.9996017901822207E-2</v>
      </c>
      <c r="AR528" s="16">
        <f t="shared" si="920"/>
        <v>7.4032798805000848</v>
      </c>
      <c r="AT528" s="15">
        <f t="shared" si="921"/>
        <v>44527</v>
      </c>
      <c r="AU528" s="16">
        <f t="shared" si="922"/>
        <v>0.82999999999999985</v>
      </c>
      <c r="AV528" s="16">
        <f t="shared" si="923"/>
        <v>9.9996017901822207E-2</v>
      </c>
      <c r="AW528" s="16">
        <f t="shared" si="924"/>
        <v>8.3003305273106776</v>
      </c>
      <c r="AY528" s="15">
        <f t="shared" si="925"/>
        <v>44527</v>
      </c>
      <c r="AZ528" s="16">
        <f t="shared" si="926"/>
        <v>0.69895287958115182</v>
      </c>
      <c r="BA528" s="16">
        <f t="shared" si="927"/>
        <v>9.9996017901822207E-2</v>
      </c>
      <c r="BB528" s="16">
        <f t="shared" si="928"/>
        <v>6.9898071367941439</v>
      </c>
      <c r="BD528" s="15">
        <f t="shared" si="929"/>
        <v>44527</v>
      </c>
      <c r="BE528" s="16">
        <f t="shared" si="930"/>
        <v>0.8652777777777777</v>
      </c>
      <c r="BF528" s="16">
        <f t="shared" si="931"/>
        <v>9.9996017901822207E-2</v>
      </c>
      <c r="BG528" s="16">
        <f t="shared" si="932"/>
        <v>8.6531223536053421</v>
      </c>
      <c r="BI528" s="15">
        <f t="shared" si="933"/>
        <v>44527</v>
      </c>
      <c r="BJ528" s="16">
        <f t="shared" si="934"/>
        <v>0.8097087378640776</v>
      </c>
      <c r="BK528" s="16">
        <f t="shared" si="935"/>
        <v>9.9996017901822207E-2</v>
      </c>
      <c r="BL528" s="16">
        <f t="shared" si="936"/>
        <v>8.0974098254498834</v>
      </c>
    </row>
    <row r="529" spans="1:64" x14ac:dyDescent="0.25">
      <c r="A529" s="10">
        <v>44519</v>
      </c>
      <c r="B529" s="11">
        <v>46</v>
      </c>
      <c r="C529" s="11">
        <v>58</v>
      </c>
      <c r="D529" s="11">
        <v>40</v>
      </c>
      <c r="E529" s="11">
        <v>-21</v>
      </c>
      <c r="F529" s="11">
        <v>-5</v>
      </c>
      <c r="G529" s="11">
        <v>10</v>
      </c>
      <c r="H529" s="39">
        <v>6.1249680598931197E-2</v>
      </c>
      <c r="J529" s="15">
        <f t="shared" si="881"/>
        <v>44519</v>
      </c>
      <c r="K529" s="16">
        <f t="shared" si="882"/>
        <v>0.81874999999999998</v>
      </c>
      <c r="L529" s="16">
        <f t="shared" si="883"/>
        <v>0.7120418848167539</v>
      </c>
      <c r="M529" s="16">
        <f t="shared" si="884"/>
        <v>0.78640776699029125</v>
      </c>
      <c r="N529" s="16">
        <f t="shared" si="885"/>
        <v>0.86111111111111116</v>
      </c>
      <c r="O529" s="16">
        <f t="shared" si="886"/>
        <v>0.76119402985074625</v>
      </c>
      <c r="P529" s="16">
        <f t="shared" si="887"/>
        <v>0.40740740740740738</v>
      </c>
      <c r="Q529" s="16">
        <f t="shared" si="888"/>
        <v>8.3445310104638515E-2</v>
      </c>
      <c r="R529" s="19">
        <v>518</v>
      </c>
      <c r="S529" s="15">
        <f t="shared" si="889"/>
        <v>44519</v>
      </c>
      <c r="T529" s="16">
        <f t="shared" si="890"/>
        <v>0.79374999999999996</v>
      </c>
      <c r="U529" s="16">
        <f t="shared" si="891"/>
        <v>0.6764397905759163</v>
      </c>
      <c r="V529" s="16">
        <f t="shared" si="892"/>
        <v>0.73009708737864076</v>
      </c>
      <c r="W529" s="16">
        <f t="shared" si="893"/>
        <v>0.79027777777777763</v>
      </c>
      <c r="X529" s="16">
        <f t="shared" si="894"/>
        <v>0.68507462686567178</v>
      </c>
      <c r="Y529" s="16">
        <f t="shared" si="895"/>
        <v>0.39629629629629631</v>
      </c>
      <c r="Z529" s="16">
        <f t="shared" si="896"/>
        <v>5.8162095544067746E-2</v>
      </c>
      <c r="AB529" s="15">
        <f t="shared" si="897"/>
        <v>44519</v>
      </c>
      <c r="AC529" s="16">
        <f t="shared" si="898"/>
        <v>13.647204293019298</v>
      </c>
      <c r="AD529" s="16">
        <f t="shared" si="899"/>
        <v>11.630251356115554</v>
      </c>
      <c r="AE529" s="16">
        <f t="shared" si="900"/>
        <v>12.552798872686202</v>
      </c>
      <c r="AF529" s="16">
        <f t="shared" si="901"/>
        <v>13.587505236619387</v>
      </c>
      <c r="AG529" s="16">
        <f t="shared" si="902"/>
        <v>11.778712930771389</v>
      </c>
      <c r="AH529" s="16">
        <f t="shared" si="903"/>
        <v>6.8136523037763315</v>
      </c>
      <c r="AJ529" s="15">
        <f t="shared" si="913"/>
        <v>44528</v>
      </c>
      <c r="AK529" s="16">
        <f t="shared" ref="AK529" si="940">Y538</f>
        <v>0.37407407407407406</v>
      </c>
      <c r="AL529" s="16">
        <f t="shared" si="915"/>
        <v>9.6495489063490286E-2</v>
      </c>
      <c r="AM529" s="16">
        <f t="shared" si="916"/>
        <v>3.8765964886498252</v>
      </c>
      <c r="AO529" s="15">
        <f t="shared" si="917"/>
        <v>44528</v>
      </c>
      <c r="AP529" s="16">
        <f t="shared" si="918"/>
        <v>0.72835820895522396</v>
      </c>
      <c r="AQ529" s="16">
        <f t="shared" si="919"/>
        <v>9.6495489063490286E-2</v>
      </c>
      <c r="AR529" s="16">
        <f t="shared" si="920"/>
        <v>7.548106300347289</v>
      </c>
      <c r="AT529" s="15">
        <f t="shared" si="921"/>
        <v>44528</v>
      </c>
      <c r="AU529" s="16">
        <f t="shared" si="922"/>
        <v>0.81125000000000003</v>
      </c>
      <c r="AV529" s="16">
        <f t="shared" si="923"/>
        <v>9.6495489063490286E-2</v>
      </c>
      <c r="AW529" s="16">
        <f t="shared" si="924"/>
        <v>8.4071287463627336</v>
      </c>
      <c r="AY529" s="15">
        <f t="shared" si="925"/>
        <v>44528</v>
      </c>
      <c r="AZ529" s="16">
        <f t="shared" si="926"/>
        <v>0.68324607329842935</v>
      </c>
      <c r="BA529" s="16">
        <f t="shared" si="927"/>
        <v>9.6495489063490286E-2</v>
      </c>
      <c r="BB529" s="16">
        <f t="shared" si="928"/>
        <v>7.0806011755521538</v>
      </c>
      <c r="BD529" s="15">
        <f t="shared" si="929"/>
        <v>44528</v>
      </c>
      <c r="BE529" s="16">
        <f t="shared" si="930"/>
        <v>0.85833333333333339</v>
      </c>
      <c r="BF529" s="16">
        <f t="shared" si="931"/>
        <v>9.6495489063490286E-2</v>
      </c>
      <c r="BG529" s="16">
        <f t="shared" si="932"/>
        <v>8.8950617449960117</v>
      </c>
      <c r="BI529" s="15">
        <f t="shared" si="933"/>
        <v>44528</v>
      </c>
      <c r="BJ529" s="16">
        <f t="shared" si="934"/>
        <v>0.82038834951456308</v>
      </c>
      <c r="BK529" s="16">
        <f t="shared" si="935"/>
        <v>9.6495489063490286E-2</v>
      </c>
      <c r="BL529" s="16">
        <f t="shared" si="936"/>
        <v>8.5018310956979484</v>
      </c>
    </row>
    <row r="530" spans="1:64" x14ac:dyDescent="0.25">
      <c r="A530" s="10">
        <v>44520</v>
      </c>
      <c r="B530" s="11">
        <v>45</v>
      </c>
      <c r="C530" s="11">
        <v>50</v>
      </c>
      <c r="D530" s="11">
        <v>46</v>
      </c>
      <c r="E530" s="11">
        <v>-17</v>
      </c>
      <c r="F530" s="11">
        <v>0</v>
      </c>
      <c r="G530" s="11">
        <v>7</v>
      </c>
      <c r="H530" s="39">
        <v>3.3054844479827102E-2</v>
      </c>
      <c r="J530" s="15">
        <f t="shared" si="881"/>
        <v>44520</v>
      </c>
      <c r="K530" s="16">
        <f t="shared" si="882"/>
        <v>0.8125</v>
      </c>
      <c r="L530" s="16">
        <f t="shared" si="883"/>
        <v>0.67015706806282727</v>
      </c>
      <c r="M530" s="16">
        <f t="shared" si="884"/>
        <v>0.84466019417475724</v>
      </c>
      <c r="N530" s="16">
        <f t="shared" si="885"/>
        <v>0.91666666666666663</v>
      </c>
      <c r="O530" s="16">
        <f t="shared" si="886"/>
        <v>0.83582089552238803</v>
      </c>
      <c r="P530" s="16">
        <f t="shared" si="887"/>
        <v>0.29629629629629628</v>
      </c>
      <c r="Q530" s="16">
        <f t="shared" si="888"/>
        <v>4.5033242967276843E-2</v>
      </c>
      <c r="R530" s="19">
        <v>519</v>
      </c>
      <c r="S530" s="15">
        <f t="shared" si="889"/>
        <v>44520</v>
      </c>
      <c r="T530" s="16">
        <f t="shared" si="890"/>
        <v>0.79562499999999992</v>
      </c>
      <c r="U530" s="16">
        <f t="shared" si="891"/>
        <v>0.67486910994764393</v>
      </c>
      <c r="V530" s="16">
        <f t="shared" si="892"/>
        <v>0.74854368932038828</v>
      </c>
      <c r="W530" s="16">
        <f t="shared" si="893"/>
        <v>0.81111111111111112</v>
      </c>
      <c r="X530" s="16">
        <f t="shared" si="894"/>
        <v>0.70447761194029845</v>
      </c>
      <c r="Y530" s="16">
        <f t="shared" si="895"/>
        <v>0.38888888888888895</v>
      </c>
      <c r="Z530" s="16">
        <f t="shared" si="896"/>
        <v>6.143963562268704E-2</v>
      </c>
      <c r="AB530" s="15">
        <f t="shared" si="897"/>
        <v>44520</v>
      </c>
      <c r="AC530" s="16">
        <f t="shared" si="898"/>
        <v>12.949702450810264</v>
      </c>
      <c r="AD530" s="16">
        <f t="shared" si="899"/>
        <v>10.984262896546925</v>
      </c>
      <c r="AE530" s="16">
        <f t="shared" si="900"/>
        <v>12.183400531821889</v>
      </c>
      <c r="AF530" s="16">
        <f t="shared" si="901"/>
        <v>13.201756535346416</v>
      </c>
      <c r="AG530" s="16">
        <f t="shared" si="902"/>
        <v>11.466174966704472</v>
      </c>
      <c r="AH530" s="16">
        <f t="shared" si="903"/>
        <v>6.3296092977688305</v>
      </c>
      <c r="AJ530" s="15">
        <f t="shared" si="913"/>
        <v>44529</v>
      </c>
      <c r="AK530" s="16">
        <f t="shared" ref="AK530" si="941">Y539</f>
        <v>0.37037037037037035</v>
      </c>
      <c r="AL530" s="16">
        <f t="shared" si="915"/>
        <v>9.8561090895238637E-2</v>
      </c>
      <c r="AM530" s="16">
        <f t="shared" si="916"/>
        <v>3.7577746655020281</v>
      </c>
      <c r="AO530" s="15">
        <f t="shared" si="917"/>
        <v>44529</v>
      </c>
      <c r="AP530" s="16">
        <f t="shared" si="918"/>
        <v>0.71641791044776126</v>
      </c>
      <c r="AQ530" s="16">
        <f t="shared" si="919"/>
        <v>9.8561090895238637E-2</v>
      </c>
      <c r="AR530" s="16">
        <f t="shared" si="920"/>
        <v>7.2687700992397453</v>
      </c>
      <c r="AT530" s="15">
        <f t="shared" si="921"/>
        <v>44529</v>
      </c>
      <c r="AU530" s="16">
        <f t="shared" si="922"/>
        <v>0.81624999999999992</v>
      </c>
      <c r="AV530" s="16">
        <f t="shared" si="923"/>
        <v>9.8561090895238637E-2</v>
      </c>
      <c r="AW530" s="16">
        <f t="shared" si="924"/>
        <v>8.2816656409332818</v>
      </c>
      <c r="AY530" s="15">
        <f t="shared" si="925"/>
        <v>44529</v>
      </c>
      <c r="AZ530" s="16">
        <f t="shared" si="926"/>
        <v>0.68534031413612562</v>
      </c>
      <c r="BA530" s="16">
        <f t="shared" si="927"/>
        <v>9.8561090895238637E-2</v>
      </c>
      <c r="BB530" s="16">
        <f t="shared" si="928"/>
        <v>6.9534570682114225</v>
      </c>
      <c r="BD530" s="15">
        <f t="shared" si="929"/>
        <v>44529</v>
      </c>
      <c r="BE530" s="16">
        <f t="shared" si="930"/>
        <v>0.87222222222222212</v>
      </c>
      <c r="BF530" s="16">
        <f t="shared" si="931"/>
        <v>9.8561090895238637E-2</v>
      </c>
      <c r="BG530" s="16">
        <f t="shared" si="932"/>
        <v>8.8495593372572756</v>
      </c>
      <c r="BI530" s="15">
        <f t="shared" si="933"/>
        <v>44529</v>
      </c>
      <c r="BJ530" s="16">
        <f t="shared" si="934"/>
        <v>0.82524271844660202</v>
      </c>
      <c r="BK530" s="16">
        <f t="shared" si="935"/>
        <v>9.8561090895238637E-2</v>
      </c>
      <c r="BL530" s="16">
        <f t="shared" si="936"/>
        <v>8.3729056867253941</v>
      </c>
    </row>
    <row r="531" spans="1:64" x14ac:dyDescent="0.25">
      <c r="A531" s="10">
        <v>44521</v>
      </c>
      <c r="B531" s="11">
        <v>37</v>
      </c>
      <c r="C531" s="11">
        <v>41</v>
      </c>
      <c r="D531" s="11">
        <v>54</v>
      </c>
      <c r="E531" s="11">
        <v>-29</v>
      </c>
      <c r="F531" s="11">
        <v>-16</v>
      </c>
      <c r="G531" s="11">
        <v>9</v>
      </c>
      <c r="H531" s="39">
        <v>3.5621983100725001E-2</v>
      </c>
      <c r="J531" s="15">
        <f t="shared" si="881"/>
        <v>44521</v>
      </c>
      <c r="K531" s="16">
        <f t="shared" si="882"/>
        <v>0.76249999999999996</v>
      </c>
      <c r="L531" s="16">
        <f t="shared" si="883"/>
        <v>0.62303664921465973</v>
      </c>
      <c r="M531" s="16">
        <f t="shared" si="884"/>
        <v>0.92233009708737868</v>
      </c>
      <c r="N531" s="16">
        <f t="shared" si="885"/>
        <v>0.75</v>
      </c>
      <c r="O531" s="16">
        <f t="shared" si="886"/>
        <v>0.59701492537313428</v>
      </c>
      <c r="P531" s="16">
        <f t="shared" si="887"/>
        <v>0.37037037037037035</v>
      </c>
      <c r="Q531" s="16">
        <f t="shared" si="888"/>
        <v>4.8530660034724497E-2</v>
      </c>
      <c r="R531" s="19">
        <v>520</v>
      </c>
      <c r="S531" s="15">
        <f t="shared" si="889"/>
        <v>44521</v>
      </c>
      <c r="T531" s="16">
        <f t="shared" si="890"/>
        <v>0.79437499999999994</v>
      </c>
      <c r="U531" s="16">
        <f t="shared" si="891"/>
        <v>0.67277486910994766</v>
      </c>
      <c r="V531" s="16">
        <f t="shared" si="892"/>
        <v>0.77281553398058256</v>
      </c>
      <c r="W531" s="16">
        <f t="shared" si="893"/>
        <v>0.81527777777777788</v>
      </c>
      <c r="X531" s="16">
        <f t="shared" si="894"/>
        <v>0.69552238805970146</v>
      </c>
      <c r="Y531" s="16">
        <f t="shared" si="895"/>
        <v>0.3888888888888889</v>
      </c>
      <c r="Z531" s="16">
        <f t="shared" si="896"/>
        <v>5.7152536911598217E-2</v>
      </c>
      <c r="AB531" s="15">
        <f t="shared" si="897"/>
        <v>44521</v>
      </c>
      <c r="AC531" s="16">
        <f t="shared" si="898"/>
        <v>13.899208030410175</v>
      </c>
      <c r="AD531" s="16">
        <f t="shared" si="899"/>
        <v>11.771566153757533</v>
      </c>
      <c r="AE531" s="16">
        <f t="shared" si="900"/>
        <v>13.521981275755962</v>
      </c>
      <c r="AF531" s="16">
        <f t="shared" si="901"/>
        <v>14.264944687211775</v>
      </c>
      <c r="AG531" s="16">
        <f t="shared" si="902"/>
        <v>12.169580313390359</v>
      </c>
      <c r="AH531" s="16">
        <f t="shared" si="903"/>
        <v>6.8044029172390061</v>
      </c>
      <c r="AJ531" s="15">
        <f t="shared" si="913"/>
        <v>44530</v>
      </c>
      <c r="AK531" s="16">
        <f t="shared" ref="AK531" si="942">Y540</f>
        <v>0.3888888888888889</v>
      </c>
      <c r="AL531" s="16">
        <f t="shared" si="915"/>
        <v>0.11933267131360711</v>
      </c>
      <c r="AM531" s="16">
        <f t="shared" si="916"/>
        <v>3.2588635166549329</v>
      </c>
      <c r="AO531" s="15">
        <f t="shared" si="917"/>
        <v>44530</v>
      </c>
      <c r="AP531" s="16">
        <f t="shared" si="918"/>
        <v>0.66417910447761197</v>
      </c>
      <c r="AQ531" s="16">
        <f t="shared" si="919"/>
        <v>0.11933267131360711</v>
      </c>
      <c r="AR531" s="16">
        <f t="shared" si="920"/>
        <v>5.5657775625599175</v>
      </c>
      <c r="AT531" s="15">
        <f t="shared" si="921"/>
        <v>44530</v>
      </c>
      <c r="AU531" s="16">
        <f t="shared" si="922"/>
        <v>0.81750000000000012</v>
      </c>
      <c r="AV531" s="16">
        <f t="shared" si="923"/>
        <v>0.11933267131360711</v>
      </c>
      <c r="AW531" s="16">
        <f t="shared" si="924"/>
        <v>6.8505966639396201</v>
      </c>
      <c r="AY531" s="15">
        <f t="shared" si="925"/>
        <v>44530</v>
      </c>
      <c r="AZ531" s="16">
        <f t="shared" si="926"/>
        <v>0.68900523560209426</v>
      </c>
      <c r="BA531" s="16">
        <f t="shared" si="927"/>
        <v>0.11933267131360711</v>
      </c>
      <c r="BB531" s="16">
        <f t="shared" si="928"/>
        <v>5.7738189216546036</v>
      </c>
      <c r="BD531" s="15">
        <f t="shared" si="929"/>
        <v>44530</v>
      </c>
      <c r="BE531" s="16">
        <f t="shared" si="930"/>
        <v>0.86666666666666659</v>
      </c>
      <c r="BF531" s="16">
        <f t="shared" si="931"/>
        <v>0.11933267131360711</v>
      </c>
      <c r="BG531" s="16">
        <f t="shared" si="932"/>
        <v>7.2626101228309921</v>
      </c>
      <c r="BI531" s="15">
        <f t="shared" si="933"/>
        <v>44530</v>
      </c>
      <c r="BJ531" s="16">
        <f t="shared" si="934"/>
        <v>0.81941747572815538</v>
      </c>
      <c r="BK531" s="16">
        <f t="shared" si="935"/>
        <v>0.11933267131360711</v>
      </c>
      <c r="BL531" s="16">
        <f t="shared" si="936"/>
        <v>6.8666649854399084</v>
      </c>
    </row>
    <row r="532" spans="1:64" x14ac:dyDescent="0.25">
      <c r="A532" s="10">
        <v>44522</v>
      </c>
      <c r="B532" s="11">
        <v>55</v>
      </c>
      <c r="C532" s="11">
        <v>63</v>
      </c>
      <c r="D532" s="11">
        <v>42</v>
      </c>
      <c r="E532" s="11">
        <v>-16</v>
      </c>
      <c r="F532" s="11">
        <v>-7</v>
      </c>
      <c r="G532" s="11">
        <v>9</v>
      </c>
      <c r="H532" s="39">
        <v>5.1457345189500799E-2</v>
      </c>
      <c r="J532" s="15">
        <f t="shared" si="881"/>
        <v>44522</v>
      </c>
      <c r="K532" s="16">
        <f t="shared" si="882"/>
        <v>0.875</v>
      </c>
      <c r="L532" s="16">
        <f t="shared" si="883"/>
        <v>0.73821989528795806</v>
      </c>
      <c r="M532" s="16">
        <f t="shared" si="884"/>
        <v>0.80582524271844658</v>
      </c>
      <c r="N532" s="16">
        <f t="shared" si="885"/>
        <v>0.93055555555555558</v>
      </c>
      <c r="O532" s="16">
        <f t="shared" si="886"/>
        <v>0.73134328358208955</v>
      </c>
      <c r="P532" s="16">
        <f t="shared" si="887"/>
        <v>0.37037037037037035</v>
      </c>
      <c r="Q532" s="16">
        <f t="shared" si="888"/>
        <v>7.0104432945798101E-2</v>
      </c>
      <c r="R532" s="19">
        <v>521</v>
      </c>
      <c r="S532" s="15">
        <f t="shared" si="889"/>
        <v>44522</v>
      </c>
      <c r="T532" s="16">
        <f t="shared" si="890"/>
        <v>0.80687500000000001</v>
      </c>
      <c r="U532" s="16">
        <f t="shared" si="891"/>
        <v>0.67905759162303669</v>
      </c>
      <c r="V532" s="16">
        <f t="shared" si="892"/>
        <v>0.78349514563106804</v>
      </c>
      <c r="W532" s="16">
        <f t="shared" si="893"/>
        <v>0.83888888888888891</v>
      </c>
      <c r="X532" s="16">
        <f t="shared" si="894"/>
        <v>0.69552238805970146</v>
      </c>
      <c r="Y532" s="16">
        <f t="shared" si="895"/>
        <v>0.38148148148148142</v>
      </c>
      <c r="Z532" s="16">
        <f t="shared" si="896"/>
        <v>5.8132927135379361E-2</v>
      </c>
      <c r="AB532" s="15">
        <f t="shared" si="897"/>
        <v>44522</v>
      </c>
      <c r="AC532" s="16">
        <f t="shared" si="898"/>
        <v>13.879827487801498</v>
      </c>
      <c r="AD532" s="16">
        <f t="shared" si="899"/>
        <v>11.681118173211102</v>
      </c>
      <c r="AE532" s="16">
        <f t="shared" si="900"/>
        <v>13.477648283673599</v>
      </c>
      <c r="AF532" s="16">
        <f t="shared" si="901"/>
        <v>14.430528965714958</v>
      </c>
      <c r="AG532" s="16">
        <f t="shared" si="902"/>
        <v>11.964344861561436</v>
      </c>
      <c r="AH532" s="16">
        <f t="shared" si="903"/>
        <v>6.5622273000822968</v>
      </c>
      <c r="AJ532" s="15">
        <f t="shared" si="913"/>
        <v>44531</v>
      </c>
      <c r="AK532" s="16">
        <f t="shared" ref="AK532" si="943">Y541</f>
        <v>0.38888888888888884</v>
      </c>
      <c r="AL532" s="16">
        <f t="shared" si="915"/>
        <v>0.12074450190099655</v>
      </c>
      <c r="AM532" s="16">
        <f t="shared" si="916"/>
        <v>3.2207585667772687</v>
      </c>
      <c r="AO532" s="15">
        <f t="shared" si="917"/>
        <v>44531</v>
      </c>
      <c r="AP532" s="16">
        <f t="shared" si="918"/>
        <v>0.67462686567164176</v>
      </c>
      <c r="AQ532" s="16">
        <f t="shared" si="919"/>
        <v>0.12074450190099655</v>
      </c>
      <c r="AR532" s="16">
        <f t="shared" si="920"/>
        <v>5.5872263751172415</v>
      </c>
      <c r="AT532" s="15">
        <f t="shared" si="921"/>
        <v>44531</v>
      </c>
      <c r="AU532" s="16">
        <f t="shared" si="922"/>
        <v>0.82562500000000016</v>
      </c>
      <c r="AV532" s="16">
        <f t="shared" si="923"/>
        <v>0.12074450190099655</v>
      </c>
      <c r="AW532" s="16">
        <f t="shared" si="924"/>
        <v>6.8377854643598148</v>
      </c>
      <c r="AY532" s="15">
        <f t="shared" si="925"/>
        <v>44531</v>
      </c>
      <c r="AZ532" s="16">
        <f t="shared" si="926"/>
        <v>0.69895287958115182</v>
      </c>
      <c r="BA532" s="16">
        <f t="shared" si="927"/>
        <v>0.12074450190099655</v>
      </c>
      <c r="BB532" s="16">
        <f t="shared" si="928"/>
        <v>5.7886932206176347</v>
      </c>
      <c r="BD532" s="15">
        <f t="shared" si="929"/>
        <v>44531</v>
      </c>
      <c r="BE532" s="16">
        <f t="shared" si="930"/>
        <v>0.87638888888888888</v>
      </c>
      <c r="BF532" s="16">
        <f t="shared" si="931"/>
        <v>0.12074450190099655</v>
      </c>
      <c r="BG532" s="16">
        <f t="shared" si="932"/>
        <v>7.2582094844159171</v>
      </c>
      <c r="BI532" s="15">
        <f t="shared" si="933"/>
        <v>44531</v>
      </c>
      <c r="BJ532" s="16">
        <f t="shared" si="934"/>
        <v>0.79902912621359223</v>
      </c>
      <c r="BK532" s="16">
        <f t="shared" si="935"/>
        <v>0.12074450190099655</v>
      </c>
      <c r="BL532" s="16">
        <f t="shared" si="936"/>
        <v>6.6175197514893851</v>
      </c>
    </row>
    <row r="533" spans="1:64" x14ac:dyDescent="0.25">
      <c r="A533" s="10">
        <v>44523</v>
      </c>
      <c r="B533" s="11">
        <v>49</v>
      </c>
      <c r="C533" s="11">
        <v>55</v>
      </c>
      <c r="D533" s="11">
        <v>42</v>
      </c>
      <c r="E533" s="11">
        <v>-17</v>
      </c>
      <c r="F533" s="11">
        <v>-6</v>
      </c>
      <c r="G533" s="11">
        <v>10</v>
      </c>
      <c r="H533" s="39">
        <v>4.8957487663742298E-2</v>
      </c>
      <c r="J533" s="15">
        <f t="shared" si="881"/>
        <v>44523</v>
      </c>
      <c r="K533" s="16">
        <f t="shared" si="882"/>
        <v>0.83750000000000002</v>
      </c>
      <c r="L533" s="16">
        <f t="shared" si="883"/>
        <v>0.69633507853403143</v>
      </c>
      <c r="M533" s="16">
        <f t="shared" si="884"/>
        <v>0.80582524271844658</v>
      </c>
      <c r="N533" s="16">
        <f t="shared" si="885"/>
        <v>0.91666666666666663</v>
      </c>
      <c r="O533" s="16">
        <f t="shared" si="886"/>
        <v>0.74626865671641796</v>
      </c>
      <c r="P533" s="16">
        <f t="shared" si="887"/>
        <v>0.40740740740740738</v>
      </c>
      <c r="Q533" s="16">
        <f t="shared" si="888"/>
        <v>6.6698678264067196E-2</v>
      </c>
      <c r="R533" s="19">
        <v>522</v>
      </c>
      <c r="S533" s="15">
        <f t="shared" si="889"/>
        <v>44523</v>
      </c>
      <c r="T533" s="16">
        <f t="shared" si="890"/>
        <v>0.81874999999999998</v>
      </c>
      <c r="U533" s="16">
        <f t="shared" si="891"/>
        <v>0.68900523560209426</v>
      </c>
      <c r="V533" s="16">
        <f t="shared" si="892"/>
        <v>0.79029126213592238</v>
      </c>
      <c r="W533" s="16">
        <f t="shared" si="893"/>
        <v>0.84583333333333344</v>
      </c>
      <c r="X533" s="16">
        <f t="shared" si="894"/>
        <v>0.69253731343283575</v>
      </c>
      <c r="Y533" s="16">
        <f t="shared" si="895"/>
        <v>0.38518518518518513</v>
      </c>
      <c r="Z533" s="16">
        <f t="shared" si="896"/>
        <v>6.1721018128457671E-2</v>
      </c>
      <c r="AB533" s="15">
        <f t="shared" si="897"/>
        <v>44523</v>
      </c>
      <c r="AC533" s="16">
        <f t="shared" si="898"/>
        <v>13.265335291390786</v>
      </c>
      <c r="AD533" s="16">
        <f t="shared" si="899"/>
        <v>11.163218891951736</v>
      </c>
      <c r="AE533" s="16">
        <f t="shared" si="900"/>
        <v>12.804248635223717</v>
      </c>
      <c r="AF533" s="16">
        <f t="shared" si="901"/>
        <v>13.704137731055114</v>
      </c>
      <c r="AG533" s="16">
        <f t="shared" si="902"/>
        <v>11.220445391738087</v>
      </c>
      <c r="AH533" s="16">
        <f t="shared" si="903"/>
        <v>6.2407458085593053</v>
      </c>
      <c r="AJ533" s="15">
        <f t="shared" si="913"/>
        <v>44532</v>
      </c>
      <c r="AK533" s="16">
        <f t="shared" ref="AK533" si="944">Y542</f>
        <v>0.39259259259259255</v>
      </c>
      <c r="AL533" s="16">
        <f t="shared" si="915"/>
        <v>0.13514105697892304</v>
      </c>
      <c r="AM533" s="16">
        <f t="shared" si="916"/>
        <v>2.9050578807728455</v>
      </c>
      <c r="AO533" s="15">
        <f t="shared" si="917"/>
        <v>44532</v>
      </c>
      <c r="AP533" s="16">
        <f t="shared" si="918"/>
        <v>0.67611940298507467</v>
      </c>
      <c r="AQ533" s="16">
        <f t="shared" si="919"/>
        <v>0.13514105697892304</v>
      </c>
      <c r="AR533" s="16">
        <f t="shared" si="920"/>
        <v>5.0030643395850021</v>
      </c>
      <c r="AT533" s="15">
        <f t="shared" si="921"/>
        <v>44532</v>
      </c>
      <c r="AU533" s="16">
        <f t="shared" si="922"/>
        <v>0.828125</v>
      </c>
      <c r="AV533" s="16">
        <f t="shared" si="923"/>
        <v>0.13514105697892304</v>
      </c>
      <c r="AW533" s="16">
        <f t="shared" si="924"/>
        <v>6.1278564672552225</v>
      </c>
      <c r="AY533" s="15">
        <f t="shared" si="925"/>
        <v>44532</v>
      </c>
      <c r="AZ533" s="16">
        <f t="shared" si="926"/>
        <v>0.70314136125654447</v>
      </c>
      <c r="BA533" s="16">
        <f t="shared" si="927"/>
        <v>0.13514105697892304</v>
      </c>
      <c r="BB533" s="16">
        <f t="shared" si="928"/>
        <v>5.2030180684927476</v>
      </c>
      <c r="BD533" s="15">
        <f t="shared" si="929"/>
        <v>44532</v>
      </c>
      <c r="BE533" s="16">
        <f t="shared" si="930"/>
        <v>0.85277777777777763</v>
      </c>
      <c r="BF533" s="16">
        <f t="shared" si="931"/>
        <v>0.13514105697892304</v>
      </c>
      <c r="BG533" s="16">
        <f t="shared" si="932"/>
        <v>6.3102790287542234</v>
      </c>
      <c r="BI533" s="15">
        <f t="shared" si="933"/>
        <v>44532</v>
      </c>
      <c r="BJ533" s="16">
        <f t="shared" si="934"/>
        <v>0.7951456310679611</v>
      </c>
      <c r="BK533" s="16">
        <f t="shared" si="935"/>
        <v>0.13514105697892304</v>
      </c>
      <c r="BL533" s="16">
        <f t="shared" si="936"/>
        <v>5.8838198312447281</v>
      </c>
    </row>
    <row r="534" spans="1:64" x14ac:dyDescent="0.25">
      <c r="A534" s="10">
        <v>44524</v>
      </c>
      <c r="B534" s="11">
        <v>46</v>
      </c>
      <c r="C534" s="11">
        <v>51</v>
      </c>
      <c r="D534" s="11">
        <v>30</v>
      </c>
      <c r="E534" s="11">
        <v>-27</v>
      </c>
      <c r="F534" s="11">
        <v>-10</v>
      </c>
      <c r="G534" s="11">
        <v>11</v>
      </c>
      <c r="H534" s="39">
        <v>6.5348680601401796E-2</v>
      </c>
      <c r="J534" s="15">
        <f t="shared" si="881"/>
        <v>44524</v>
      </c>
      <c r="K534" s="16">
        <f t="shared" si="882"/>
        <v>0.81874999999999998</v>
      </c>
      <c r="L534" s="16">
        <f t="shared" si="883"/>
        <v>0.67539267015706805</v>
      </c>
      <c r="M534" s="16">
        <f t="shared" si="884"/>
        <v>0.68932038834951459</v>
      </c>
      <c r="N534" s="16">
        <f t="shared" si="885"/>
        <v>0.77777777777777779</v>
      </c>
      <c r="O534" s="16">
        <f t="shared" si="886"/>
        <v>0.68656716417910446</v>
      </c>
      <c r="P534" s="16">
        <f t="shared" si="887"/>
        <v>0.44444444444444442</v>
      </c>
      <c r="Q534" s="16">
        <f t="shared" si="888"/>
        <v>8.9029703737069019E-2</v>
      </c>
      <c r="R534" s="19">
        <v>523</v>
      </c>
      <c r="S534" s="15">
        <f t="shared" si="889"/>
        <v>44524</v>
      </c>
      <c r="T534" s="16">
        <f t="shared" si="890"/>
        <v>0.83187499999999992</v>
      </c>
      <c r="U534" s="16">
        <f t="shared" si="891"/>
        <v>0.69528795811518329</v>
      </c>
      <c r="V534" s="16">
        <f t="shared" si="892"/>
        <v>0.77378640776699037</v>
      </c>
      <c r="W534" s="16">
        <f t="shared" si="893"/>
        <v>0.85277777777777786</v>
      </c>
      <c r="X534" s="16">
        <f t="shared" si="894"/>
        <v>0.70746268656716416</v>
      </c>
      <c r="Y534" s="16">
        <f t="shared" si="895"/>
        <v>0.38888888888888884</v>
      </c>
      <c r="Z534" s="16">
        <f t="shared" si="896"/>
        <v>6.0191761921208287E-2</v>
      </c>
      <c r="AB534" s="15">
        <f t="shared" si="897"/>
        <v>44524</v>
      </c>
      <c r="AC534" s="16">
        <f t="shared" si="898"/>
        <v>13.820412851328957</v>
      </c>
      <c r="AD534" s="16">
        <f t="shared" si="899"/>
        <v>11.55121458357247</v>
      </c>
      <c r="AE534" s="16">
        <f t="shared" si="900"/>
        <v>12.855354006415126</v>
      </c>
      <c r="AF534" s="16">
        <f t="shared" si="901"/>
        <v>14.167682595735839</v>
      </c>
      <c r="AG534" s="16">
        <f t="shared" si="902"/>
        <v>11.753480276806666</v>
      </c>
      <c r="AH534" s="16">
        <f t="shared" si="903"/>
        <v>6.4608324540814888</v>
      </c>
      <c r="AJ534" s="15">
        <f t="shared" si="913"/>
        <v>44533</v>
      </c>
      <c r="AK534" s="16">
        <f t="shared" ref="AK534" si="945">Y543</f>
        <v>0.40370370370370362</v>
      </c>
      <c r="AL534" s="16">
        <f t="shared" si="915"/>
        <v>0.12942415390146111</v>
      </c>
      <c r="AM534" s="16">
        <f t="shared" si="916"/>
        <v>3.1192300010017378</v>
      </c>
      <c r="AO534" s="15">
        <f t="shared" si="917"/>
        <v>44533</v>
      </c>
      <c r="AP534" s="16">
        <f t="shared" si="918"/>
        <v>0.68358208955223887</v>
      </c>
      <c r="AQ534" s="16">
        <f t="shared" si="919"/>
        <v>0.12942415390146111</v>
      </c>
      <c r="AR534" s="16">
        <f t="shared" si="920"/>
        <v>5.281719593644735</v>
      </c>
      <c r="AT534" s="15">
        <f t="shared" si="921"/>
        <v>44533</v>
      </c>
      <c r="AU534" s="16">
        <f t="shared" si="922"/>
        <v>0.82000000000000006</v>
      </c>
      <c r="AV534" s="16">
        <f t="shared" si="923"/>
        <v>0.12942415390146111</v>
      </c>
      <c r="AW534" s="16">
        <f t="shared" si="924"/>
        <v>6.3357570846035314</v>
      </c>
      <c r="AY534" s="15">
        <f t="shared" si="925"/>
        <v>44533</v>
      </c>
      <c r="AZ534" s="16">
        <f t="shared" si="926"/>
        <v>0.69895287958115182</v>
      </c>
      <c r="BA534" s="16">
        <f t="shared" si="927"/>
        <v>0.12942415390146111</v>
      </c>
      <c r="BB534" s="16">
        <f t="shared" si="928"/>
        <v>5.4004825105003924</v>
      </c>
      <c r="BD534" s="15">
        <f t="shared" si="929"/>
        <v>44533</v>
      </c>
      <c r="BE534" s="16">
        <f t="shared" si="930"/>
        <v>0.8222222222222223</v>
      </c>
      <c r="BF534" s="16">
        <f t="shared" si="931"/>
        <v>0.12942415390146111</v>
      </c>
      <c r="BG534" s="16">
        <f t="shared" si="932"/>
        <v>6.3529271580035411</v>
      </c>
      <c r="BI534" s="15">
        <f t="shared" si="933"/>
        <v>44533</v>
      </c>
      <c r="BJ534" s="16">
        <f t="shared" si="934"/>
        <v>0.78543689320388343</v>
      </c>
      <c r="BK534" s="16">
        <f t="shared" si="935"/>
        <v>0.12942415390146111</v>
      </c>
      <c r="BL534" s="16">
        <f t="shared" si="936"/>
        <v>6.0687040983237699</v>
      </c>
    </row>
    <row r="535" spans="1:64" x14ac:dyDescent="0.25">
      <c r="A535" s="10">
        <v>44525</v>
      </c>
      <c r="B535" s="11">
        <v>57</v>
      </c>
      <c r="C535" s="11">
        <v>61</v>
      </c>
      <c r="D535" s="11">
        <v>39</v>
      </c>
      <c r="E535" s="11">
        <v>-23</v>
      </c>
      <c r="F535" s="11">
        <v>-8</v>
      </c>
      <c r="G535" s="11">
        <v>10</v>
      </c>
      <c r="H535" s="39">
        <v>0.18483450782529801</v>
      </c>
      <c r="J535" s="15">
        <f t="shared" si="881"/>
        <v>44525</v>
      </c>
      <c r="K535" s="16">
        <f t="shared" si="882"/>
        <v>0.88749999999999996</v>
      </c>
      <c r="L535" s="16">
        <f t="shared" si="883"/>
        <v>0.72774869109947649</v>
      </c>
      <c r="M535" s="16">
        <f t="shared" si="884"/>
        <v>0.77669902912621358</v>
      </c>
      <c r="N535" s="16">
        <f t="shared" si="885"/>
        <v>0.83333333333333337</v>
      </c>
      <c r="O535" s="16">
        <f t="shared" si="886"/>
        <v>0.71641791044776115</v>
      </c>
      <c r="P535" s="16">
        <f t="shared" si="887"/>
        <v>0.40740740740740738</v>
      </c>
      <c r="Q535" s="16">
        <f t="shared" si="888"/>
        <v>0.25181474699460504</v>
      </c>
      <c r="R535" s="19">
        <v>524</v>
      </c>
      <c r="S535" s="15">
        <f t="shared" si="889"/>
        <v>44525</v>
      </c>
      <c r="T535" s="16">
        <f t="shared" si="890"/>
        <v>0.83937500000000009</v>
      </c>
      <c r="U535" s="16">
        <f t="shared" si="891"/>
        <v>0.70261780104712046</v>
      </c>
      <c r="V535" s="16">
        <f t="shared" si="892"/>
        <v>0.78155339805825241</v>
      </c>
      <c r="W535" s="16">
        <f t="shared" si="893"/>
        <v>0.85277777777777786</v>
      </c>
      <c r="X535" s="16">
        <f t="shared" si="894"/>
        <v>0.71044776119402975</v>
      </c>
      <c r="Y535" s="16">
        <f t="shared" si="895"/>
        <v>0.38888888888888884</v>
      </c>
      <c r="Z535" s="16">
        <f t="shared" si="896"/>
        <v>8.1401093304862004E-2</v>
      </c>
      <c r="AB535" s="15">
        <f t="shared" si="897"/>
        <v>44525</v>
      </c>
      <c r="AC535" s="16">
        <f t="shared" si="898"/>
        <v>10.311593688998586</v>
      </c>
      <c r="AD535" s="16">
        <f t="shared" si="899"/>
        <v>8.6315523848763078</v>
      </c>
      <c r="AE535" s="16">
        <f t="shared" si="900"/>
        <v>9.6012641394285918</v>
      </c>
      <c r="AF535" s="16">
        <f t="shared" si="901"/>
        <v>10.476244767179832</v>
      </c>
      <c r="AG535" s="16">
        <f t="shared" si="902"/>
        <v>8.7277422495208103</v>
      </c>
      <c r="AH535" s="16">
        <f t="shared" si="903"/>
        <v>4.7774406104403138</v>
      </c>
      <c r="AJ535" s="15">
        <f t="shared" si="913"/>
        <v>44534</v>
      </c>
      <c r="AK535" s="16">
        <f t="shared" ref="AK535" si="946">Y544</f>
        <v>0.38518518518518519</v>
      </c>
      <c r="AL535" s="16">
        <f t="shared" si="915"/>
        <v>0.12551911572520139</v>
      </c>
      <c r="AM535" s="16">
        <f t="shared" si="916"/>
        <v>3.0687372434049802</v>
      </c>
      <c r="AO535" s="15">
        <f t="shared" si="917"/>
        <v>44534</v>
      </c>
      <c r="AP535" s="16">
        <f t="shared" si="918"/>
        <v>0.69850746268656716</v>
      </c>
      <c r="AQ535" s="16">
        <f t="shared" si="919"/>
        <v>0.12551911572520139</v>
      </c>
      <c r="AR535" s="16">
        <f t="shared" si="920"/>
        <v>5.5649488816970907</v>
      </c>
      <c r="AT535" s="15">
        <f t="shared" si="921"/>
        <v>44534</v>
      </c>
      <c r="AU535" s="16">
        <f t="shared" si="922"/>
        <v>0.81125000000000003</v>
      </c>
      <c r="AV535" s="16">
        <f t="shared" si="923"/>
        <v>0.12551911572520139</v>
      </c>
      <c r="AW535" s="16">
        <f t="shared" si="924"/>
        <v>6.4631589803107534</v>
      </c>
      <c r="AY535" s="15">
        <f t="shared" si="925"/>
        <v>44534</v>
      </c>
      <c r="AZ535" s="16">
        <f t="shared" si="926"/>
        <v>0.69685863874345544</v>
      </c>
      <c r="BA535" s="16">
        <f t="shared" si="927"/>
        <v>0.12551911572520139</v>
      </c>
      <c r="BB535" s="16">
        <f t="shared" si="928"/>
        <v>5.551812843145628</v>
      </c>
      <c r="BD535" s="15">
        <f t="shared" si="929"/>
        <v>44534</v>
      </c>
      <c r="BE535" s="16">
        <f t="shared" si="930"/>
        <v>0.80694444444444446</v>
      </c>
      <c r="BF535" s="16">
        <f t="shared" si="931"/>
        <v>0.12551911572520139</v>
      </c>
      <c r="BG535" s="16">
        <f t="shared" si="932"/>
        <v>6.4288569894890388</v>
      </c>
      <c r="BI535" s="15">
        <f t="shared" si="933"/>
        <v>44534</v>
      </c>
      <c r="BJ535" s="16">
        <f t="shared" si="934"/>
        <v>0.79320388349514559</v>
      </c>
      <c r="BK535" s="16">
        <f t="shared" si="935"/>
        <v>0.12551911572520139</v>
      </c>
      <c r="BL535" s="16">
        <f t="shared" si="936"/>
        <v>6.3193871221312969</v>
      </c>
    </row>
    <row r="536" spans="1:64" x14ac:dyDescent="0.25">
      <c r="A536" s="10">
        <v>44526</v>
      </c>
      <c r="B536" s="11">
        <v>41</v>
      </c>
      <c r="C536" s="11">
        <v>58</v>
      </c>
      <c r="D536" s="11">
        <v>37</v>
      </c>
      <c r="E536" s="11">
        <v>-20</v>
      </c>
      <c r="F536" s="11">
        <v>-5</v>
      </c>
      <c r="G536" s="11">
        <v>11</v>
      </c>
      <c r="H536" s="39">
        <v>3.7963423659985299E-2</v>
      </c>
      <c r="J536" s="15">
        <f t="shared" si="881"/>
        <v>44526</v>
      </c>
      <c r="K536" s="16">
        <f t="shared" si="882"/>
        <v>0.78749999999999998</v>
      </c>
      <c r="L536" s="16">
        <f t="shared" si="883"/>
        <v>0.7120418848167539</v>
      </c>
      <c r="M536" s="16">
        <f t="shared" si="884"/>
        <v>0.75728155339805825</v>
      </c>
      <c r="N536" s="16">
        <f t="shared" si="885"/>
        <v>0.875</v>
      </c>
      <c r="O536" s="16">
        <f t="shared" si="886"/>
        <v>0.76119402985074625</v>
      </c>
      <c r="P536" s="16">
        <f t="shared" si="887"/>
        <v>0.44444444444444442</v>
      </c>
      <c r="Q536" s="16">
        <f t="shared" si="888"/>
        <v>5.172059068658267E-2</v>
      </c>
      <c r="R536" s="19">
        <v>525</v>
      </c>
      <c r="S536" s="15">
        <f t="shared" si="889"/>
        <v>44526</v>
      </c>
      <c r="T536" s="16">
        <f t="shared" si="890"/>
        <v>0.83875000000000011</v>
      </c>
      <c r="U536" s="16">
        <f t="shared" si="891"/>
        <v>0.70523560209424085</v>
      </c>
      <c r="V536" s="16">
        <f t="shared" si="892"/>
        <v>0.78737864077669895</v>
      </c>
      <c r="W536" s="16">
        <f t="shared" si="893"/>
        <v>0.85694444444444429</v>
      </c>
      <c r="X536" s="16">
        <f t="shared" si="894"/>
        <v>0.71940298507462686</v>
      </c>
      <c r="Y536" s="16">
        <f t="shared" si="895"/>
        <v>0.38888888888888895</v>
      </c>
      <c r="Z536" s="16">
        <f t="shared" si="896"/>
        <v>8.3169505145158681E-2</v>
      </c>
      <c r="AB536" s="15">
        <f t="shared" si="897"/>
        <v>44526</v>
      </c>
      <c r="AC536" s="16">
        <f t="shared" si="898"/>
        <v>10.084826145545774</v>
      </c>
      <c r="AD536" s="16">
        <f t="shared" si="899"/>
        <v>8.4794973934661293</v>
      </c>
      <c r="AE536" s="16">
        <f t="shared" si="900"/>
        <v>9.467155532577225</v>
      </c>
      <c r="AF536" s="16">
        <f t="shared" si="901"/>
        <v>10.303589554233715</v>
      </c>
      <c r="AG536" s="16">
        <f t="shared" si="902"/>
        <v>8.649840873996153</v>
      </c>
      <c r="AH536" s="16">
        <f t="shared" si="903"/>
        <v>4.675859116994233</v>
      </c>
      <c r="AJ536" s="15">
        <f t="shared" si="913"/>
        <v>44535</v>
      </c>
      <c r="AK536" s="16">
        <f t="shared" ref="AK536" si="947">Y545</f>
        <v>0.37407407407407406</v>
      </c>
      <c r="AL536" s="16">
        <f t="shared" si="915"/>
        <v>0.110699455668767</v>
      </c>
      <c r="AM536" s="16">
        <f t="shared" si="916"/>
        <v>3.3791862102138248</v>
      </c>
      <c r="AO536" s="15">
        <f t="shared" si="917"/>
        <v>44535</v>
      </c>
      <c r="AP536" s="16">
        <f t="shared" si="918"/>
        <v>0.69104477611940296</v>
      </c>
      <c r="AQ536" s="16">
        <f t="shared" si="919"/>
        <v>0.110699455668767</v>
      </c>
      <c r="AR536" s="16">
        <f t="shared" si="920"/>
        <v>6.2425309315624391</v>
      </c>
      <c r="AT536" s="15">
        <f t="shared" si="921"/>
        <v>44535</v>
      </c>
      <c r="AU536" s="16">
        <f t="shared" si="922"/>
        <v>0.796875</v>
      </c>
      <c r="AV536" s="16">
        <f t="shared" si="923"/>
        <v>0.110699455668767</v>
      </c>
      <c r="AW536" s="16">
        <f t="shared" si="924"/>
        <v>7.1985448815972104</v>
      </c>
      <c r="AY536" s="15">
        <f t="shared" si="925"/>
        <v>44535</v>
      </c>
      <c r="AZ536" s="16">
        <f t="shared" si="926"/>
        <v>0.68743455497382189</v>
      </c>
      <c r="BA536" s="16">
        <f t="shared" si="927"/>
        <v>0.110699455668767</v>
      </c>
      <c r="BB536" s="16">
        <f t="shared" si="928"/>
        <v>6.2099181140578654</v>
      </c>
      <c r="BD536" s="15">
        <f t="shared" si="929"/>
        <v>44535</v>
      </c>
      <c r="BE536" s="16">
        <f t="shared" si="930"/>
        <v>0.79305555555555574</v>
      </c>
      <c r="BF536" s="16">
        <f t="shared" si="931"/>
        <v>0.110699455668767</v>
      </c>
      <c r="BG536" s="16">
        <f t="shared" si="932"/>
        <v>7.1640420520993606</v>
      </c>
      <c r="BI536" s="15">
        <f t="shared" si="933"/>
        <v>44535</v>
      </c>
      <c r="BJ536" s="16">
        <f t="shared" si="934"/>
        <v>0.80388349514563107</v>
      </c>
      <c r="BK536" s="16">
        <f t="shared" si="935"/>
        <v>0.110699455668767</v>
      </c>
      <c r="BL536" s="16">
        <f t="shared" si="936"/>
        <v>7.2618558988311319</v>
      </c>
    </row>
    <row r="537" spans="1:64" x14ac:dyDescent="0.25">
      <c r="A537" s="10">
        <v>44527</v>
      </c>
      <c r="B537" s="11">
        <v>39</v>
      </c>
      <c r="C537" s="11">
        <v>54</v>
      </c>
      <c r="D537" s="11">
        <v>51</v>
      </c>
      <c r="E537" s="11">
        <v>-17</v>
      </c>
      <c r="F537" s="11">
        <v>2</v>
      </c>
      <c r="G537" s="11">
        <v>8</v>
      </c>
      <c r="H537" s="39">
        <v>0.174811533752605</v>
      </c>
      <c r="J537" s="15">
        <f t="shared" si="881"/>
        <v>44527</v>
      </c>
      <c r="K537" s="16">
        <f t="shared" si="882"/>
        <v>0.77500000000000002</v>
      </c>
      <c r="L537" s="16">
        <f t="shared" si="883"/>
        <v>0.69109947643979053</v>
      </c>
      <c r="M537" s="16">
        <f t="shared" si="884"/>
        <v>0.89320388349514568</v>
      </c>
      <c r="N537" s="16">
        <f t="shared" si="885"/>
        <v>0.91666666666666663</v>
      </c>
      <c r="O537" s="16">
        <f t="shared" si="886"/>
        <v>0.86567164179104472</v>
      </c>
      <c r="P537" s="16">
        <f t="shared" si="887"/>
        <v>0.33333333333333331</v>
      </c>
      <c r="Q537" s="16">
        <f t="shared" si="888"/>
        <v>0.23815965244573298</v>
      </c>
      <c r="R537" s="19">
        <v>526</v>
      </c>
      <c r="S537" s="15">
        <f t="shared" si="889"/>
        <v>44527</v>
      </c>
      <c r="T537" s="16">
        <f t="shared" si="890"/>
        <v>0.82999999999999985</v>
      </c>
      <c r="U537" s="16">
        <f t="shared" si="891"/>
        <v>0.69895287958115182</v>
      </c>
      <c r="V537" s="16">
        <f t="shared" si="892"/>
        <v>0.8097087378640776</v>
      </c>
      <c r="W537" s="16">
        <f t="shared" si="893"/>
        <v>0.8652777777777777</v>
      </c>
      <c r="X537" s="16">
        <f t="shared" si="894"/>
        <v>0.74029850746268666</v>
      </c>
      <c r="Y537" s="16">
        <f t="shared" si="895"/>
        <v>0.38148148148148153</v>
      </c>
      <c r="Z537" s="16">
        <f t="shared" si="896"/>
        <v>9.9996017901822207E-2</v>
      </c>
      <c r="AB537" s="15">
        <f t="shared" si="897"/>
        <v>44527</v>
      </c>
      <c r="AC537" s="16">
        <f t="shared" si="898"/>
        <v>8.3003305273106776</v>
      </c>
      <c r="AD537" s="16">
        <f t="shared" si="899"/>
        <v>6.9898071367941439</v>
      </c>
      <c r="AE537" s="16">
        <f t="shared" si="900"/>
        <v>8.0974098254498834</v>
      </c>
      <c r="AF537" s="16">
        <f t="shared" si="901"/>
        <v>8.6531223536053421</v>
      </c>
      <c r="AG537" s="16">
        <f t="shared" si="902"/>
        <v>7.4032798805000848</v>
      </c>
      <c r="AH537" s="16">
        <f t="shared" si="903"/>
        <v>3.8149667305354753</v>
      </c>
      <c r="AJ537" s="15">
        <f t="shared" si="913"/>
        <v>44536</v>
      </c>
      <c r="AK537" s="16">
        <f t="shared" ref="AK537" si="948">Y546</f>
        <v>0.36666666666666664</v>
      </c>
      <c r="AL537" s="16">
        <f t="shared" si="915"/>
        <v>0.11227346709103359</v>
      </c>
      <c r="AM537" s="16">
        <f t="shared" si="916"/>
        <v>3.2658354299272325</v>
      </c>
      <c r="AO537" s="15">
        <f t="shared" si="917"/>
        <v>44536</v>
      </c>
      <c r="AP537" s="16">
        <f t="shared" si="918"/>
        <v>0.69402985074626866</v>
      </c>
      <c r="AQ537" s="16">
        <f t="shared" si="919"/>
        <v>0.11227346709103359</v>
      </c>
      <c r="AR537" s="16">
        <f t="shared" si="920"/>
        <v>6.1816016618025635</v>
      </c>
      <c r="AT537" s="15">
        <f t="shared" si="921"/>
        <v>44536</v>
      </c>
      <c r="AU537" s="16">
        <f t="shared" si="922"/>
        <v>0.80750000000000011</v>
      </c>
      <c r="AV537" s="16">
        <f t="shared" si="923"/>
        <v>0.11227346709103359</v>
      </c>
      <c r="AW537" s="16">
        <f t="shared" si="924"/>
        <v>7.1922602990897468</v>
      </c>
      <c r="AY537" s="15">
        <f t="shared" si="925"/>
        <v>44536</v>
      </c>
      <c r="AZ537" s="16">
        <f t="shared" si="926"/>
        <v>0.69319371727748691</v>
      </c>
      <c r="BA537" s="16">
        <f t="shared" si="927"/>
        <v>0.11227346709103359</v>
      </c>
      <c r="BB537" s="16">
        <f t="shared" si="928"/>
        <v>6.1741543682393942</v>
      </c>
      <c r="BD537" s="15">
        <f t="shared" si="929"/>
        <v>44536</v>
      </c>
      <c r="BE537" s="16">
        <f t="shared" si="930"/>
        <v>0.78333333333333333</v>
      </c>
      <c r="BF537" s="16">
        <f t="shared" si="931"/>
        <v>0.11227346709103359</v>
      </c>
      <c r="BG537" s="16">
        <f t="shared" si="932"/>
        <v>6.9770120548445425</v>
      </c>
      <c r="BI537" s="15">
        <f t="shared" si="933"/>
        <v>44536</v>
      </c>
      <c r="BJ537" s="16">
        <f t="shared" si="934"/>
        <v>0.81165048543689322</v>
      </c>
      <c r="BK537" s="16">
        <f t="shared" si="935"/>
        <v>0.11227346709103359</v>
      </c>
      <c r="BL537" s="16">
        <f t="shared" si="936"/>
        <v>7.2292279419748446</v>
      </c>
    </row>
    <row r="538" spans="1:64" x14ac:dyDescent="0.25">
      <c r="A538" s="10">
        <v>44528</v>
      </c>
      <c r="B538" s="11">
        <v>33</v>
      </c>
      <c r="C538" s="11">
        <v>34</v>
      </c>
      <c r="D538" s="11">
        <v>54</v>
      </c>
      <c r="E538" s="11">
        <v>-25</v>
      </c>
      <c r="F538" s="11">
        <v>-17</v>
      </c>
      <c r="G538" s="11">
        <v>6</v>
      </c>
      <c r="H538" s="39">
        <v>1.49869197534768E-2</v>
      </c>
      <c r="J538" s="15">
        <f t="shared" si="881"/>
        <v>44528</v>
      </c>
      <c r="K538" s="16">
        <f t="shared" si="882"/>
        <v>0.73750000000000004</v>
      </c>
      <c r="L538" s="16">
        <f t="shared" si="883"/>
        <v>0.58638743455497377</v>
      </c>
      <c r="M538" s="16">
        <f t="shared" si="884"/>
        <v>0.92233009708737868</v>
      </c>
      <c r="N538" s="16">
        <f t="shared" si="885"/>
        <v>0.80555555555555558</v>
      </c>
      <c r="O538" s="16">
        <f t="shared" si="886"/>
        <v>0.58208955223880599</v>
      </c>
      <c r="P538" s="16">
        <f t="shared" si="887"/>
        <v>0.25925925925925924</v>
      </c>
      <c r="Q538" s="16">
        <f t="shared" si="888"/>
        <v>2.041787245440798E-2</v>
      </c>
      <c r="R538" s="19">
        <v>527</v>
      </c>
      <c r="S538" s="15">
        <f t="shared" si="889"/>
        <v>44528</v>
      </c>
      <c r="T538" s="16">
        <f t="shared" si="890"/>
        <v>0.81125000000000003</v>
      </c>
      <c r="U538" s="16">
        <f t="shared" si="891"/>
        <v>0.68324607329842935</v>
      </c>
      <c r="V538" s="16">
        <f t="shared" si="892"/>
        <v>0.82038834951456308</v>
      </c>
      <c r="W538" s="16">
        <f t="shared" si="893"/>
        <v>0.85833333333333339</v>
      </c>
      <c r="X538" s="16">
        <f t="shared" si="894"/>
        <v>0.72835820895522396</v>
      </c>
      <c r="Y538" s="16">
        <f t="shared" si="895"/>
        <v>0.37407407407407406</v>
      </c>
      <c r="Z538" s="16">
        <f t="shared" si="896"/>
        <v>9.6495489063490286E-2</v>
      </c>
      <c r="AB538" s="15">
        <f t="shared" si="897"/>
        <v>44528</v>
      </c>
      <c r="AC538" s="16">
        <f t="shared" si="898"/>
        <v>8.4071287463627336</v>
      </c>
      <c r="AD538" s="16">
        <f t="shared" si="899"/>
        <v>7.0806011755521538</v>
      </c>
      <c r="AE538" s="16">
        <f t="shared" si="900"/>
        <v>8.5018310956979484</v>
      </c>
      <c r="AF538" s="16">
        <f t="shared" si="901"/>
        <v>8.8950617449960117</v>
      </c>
      <c r="AG538" s="16">
        <f t="shared" si="902"/>
        <v>7.548106300347289</v>
      </c>
      <c r="AH538" s="16">
        <f t="shared" si="903"/>
        <v>3.8765964886498252</v>
      </c>
      <c r="AJ538" s="15">
        <f t="shared" si="913"/>
        <v>44537</v>
      </c>
      <c r="AK538" s="16">
        <f t="shared" ref="AK538" si="949">Y547</f>
        <v>0.37407407407407406</v>
      </c>
      <c r="AL538" s="16">
        <f t="shared" si="915"/>
        <v>9.2252542943055127E-2</v>
      </c>
      <c r="AM538" s="16">
        <f t="shared" si="916"/>
        <v>4.0548917367511415</v>
      </c>
      <c r="AO538" s="15">
        <f t="shared" si="917"/>
        <v>44537</v>
      </c>
      <c r="AP538" s="16">
        <f t="shared" si="918"/>
        <v>0.68358208955223876</v>
      </c>
      <c r="AQ538" s="16">
        <f t="shared" si="919"/>
        <v>9.2252542943055127E-2</v>
      </c>
      <c r="AR538" s="16">
        <f t="shared" si="920"/>
        <v>7.4098996921330889</v>
      </c>
      <c r="AT538" s="15">
        <f t="shared" si="921"/>
        <v>44537</v>
      </c>
      <c r="AU538" s="16">
        <f t="shared" si="922"/>
        <v>0.8125</v>
      </c>
      <c r="AV538" s="16">
        <f t="shared" si="923"/>
        <v>9.2252542943055127E-2</v>
      </c>
      <c r="AW538" s="16">
        <f t="shared" si="924"/>
        <v>8.8073452945522934</v>
      </c>
      <c r="AY538" s="15">
        <f t="shared" si="925"/>
        <v>44537</v>
      </c>
      <c r="AZ538" s="16">
        <f t="shared" si="926"/>
        <v>0.69685863874345544</v>
      </c>
      <c r="BA538" s="16">
        <f t="shared" si="927"/>
        <v>9.2252542943055127E-2</v>
      </c>
      <c r="BB538" s="16">
        <f t="shared" si="928"/>
        <v>7.5538149574218947</v>
      </c>
      <c r="BD538" s="15">
        <f t="shared" si="929"/>
        <v>44537</v>
      </c>
      <c r="BE538" s="16">
        <f t="shared" si="930"/>
        <v>0.76249999999999996</v>
      </c>
      <c r="BF538" s="16">
        <f t="shared" si="931"/>
        <v>9.2252542943055127E-2</v>
      </c>
      <c r="BG538" s="16">
        <f t="shared" si="932"/>
        <v>8.2653548148875373</v>
      </c>
      <c r="BI538" s="15">
        <f t="shared" si="933"/>
        <v>44537</v>
      </c>
      <c r="BJ538" s="16">
        <f t="shared" si="934"/>
        <v>0.79805825242718442</v>
      </c>
      <c r="BK538" s="16">
        <f t="shared" si="935"/>
        <v>9.2252542943055127E-2</v>
      </c>
      <c r="BL538" s="16">
        <f t="shared" si="936"/>
        <v>8.6507995006685405</v>
      </c>
    </row>
    <row r="539" spans="1:64" x14ac:dyDescent="0.25">
      <c r="A539" s="10">
        <v>44529</v>
      </c>
      <c r="B539" s="11">
        <v>54</v>
      </c>
      <c r="C539" s="11">
        <v>62</v>
      </c>
      <c r="D539" s="11">
        <v>45</v>
      </c>
      <c r="E539" s="11">
        <v>-11</v>
      </c>
      <c r="F539" s="11">
        <v>-13</v>
      </c>
      <c r="G539" s="11">
        <v>9</v>
      </c>
      <c r="H539" s="39">
        <v>7.6411401764626893E-2</v>
      </c>
      <c r="J539" s="15">
        <f t="shared" si="881"/>
        <v>44529</v>
      </c>
      <c r="K539" s="16">
        <f t="shared" si="882"/>
        <v>0.86875000000000002</v>
      </c>
      <c r="L539" s="16">
        <f t="shared" si="883"/>
        <v>0.73298429319371727</v>
      </c>
      <c r="M539" s="16">
        <f t="shared" si="884"/>
        <v>0.83495145631067957</v>
      </c>
      <c r="N539" s="16">
        <f t="shared" si="885"/>
        <v>1</v>
      </c>
      <c r="O539" s="16">
        <f t="shared" si="886"/>
        <v>0.64179104477611937</v>
      </c>
      <c r="P539" s="16">
        <f t="shared" si="887"/>
        <v>0.37037037037037035</v>
      </c>
      <c r="Q539" s="16">
        <f t="shared" si="888"/>
        <v>0.10410132842212205</v>
      </c>
      <c r="R539" s="19">
        <v>528</v>
      </c>
      <c r="S539" s="15">
        <f t="shared" si="889"/>
        <v>44529</v>
      </c>
      <c r="T539" s="16">
        <f t="shared" si="890"/>
        <v>0.81624999999999992</v>
      </c>
      <c r="U539" s="16">
        <f t="shared" si="891"/>
        <v>0.68534031413612562</v>
      </c>
      <c r="V539" s="16">
        <f t="shared" si="892"/>
        <v>0.82524271844660202</v>
      </c>
      <c r="W539" s="16">
        <f t="shared" si="893"/>
        <v>0.87222222222222212</v>
      </c>
      <c r="X539" s="16">
        <f t="shared" si="894"/>
        <v>0.71641791044776126</v>
      </c>
      <c r="Y539" s="16">
        <f t="shared" si="895"/>
        <v>0.37037037037037035</v>
      </c>
      <c r="Z539" s="16">
        <f t="shared" si="896"/>
        <v>9.8561090895238637E-2</v>
      </c>
      <c r="AB539" s="15">
        <f t="shared" si="897"/>
        <v>44529</v>
      </c>
      <c r="AC539" s="16">
        <f t="shared" si="898"/>
        <v>8.2816656409332818</v>
      </c>
      <c r="AD539" s="16">
        <f t="shared" si="899"/>
        <v>6.9534570682114225</v>
      </c>
      <c r="AE539" s="16">
        <f t="shared" si="900"/>
        <v>8.3729056867253941</v>
      </c>
      <c r="AF539" s="16">
        <f t="shared" si="901"/>
        <v>8.8495593372572756</v>
      </c>
      <c r="AG539" s="16">
        <f t="shared" si="902"/>
        <v>7.2687700992397453</v>
      </c>
      <c r="AH539" s="16">
        <f t="shared" si="903"/>
        <v>3.7577746655020281</v>
      </c>
      <c r="AJ539" s="15">
        <f t="shared" si="913"/>
        <v>44538</v>
      </c>
      <c r="AK539" s="16">
        <f t="shared" ref="AK539" si="950">Y548</f>
        <v>0.4</v>
      </c>
      <c r="AL539" s="16">
        <f t="shared" si="915"/>
        <v>9.3307081326515467E-2</v>
      </c>
      <c r="AM539" s="16">
        <f t="shared" si="916"/>
        <v>4.2869200741608697</v>
      </c>
      <c r="AO539" s="15">
        <f t="shared" si="917"/>
        <v>44538</v>
      </c>
      <c r="AP539" s="16">
        <f t="shared" si="918"/>
        <v>0.66119402985074627</v>
      </c>
      <c r="AQ539" s="16">
        <f t="shared" si="919"/>
        <v>9.3307081326515467E-2</v>
      </c>
      <c r="AR539" s="16">
        <f t="shared" si="920"/>
        <v>7.0862148987062143</v>
      </c>
      <c r="AT539" s="15">
        <f t="shared" si="921"/>
        <v>44538</v>
      </c>
      <c r="AU539" s="16">
        <f t="shared" si="922"/>
        <v>0.83000000000000007</v>
      </c>
      <c r="AV539" s="16">
        <f t="shared" si="923"/>
        <v>9.3307081326515467E-2</v>
      </c>
      <c r="AW539" s="16">
        <f t="shared" si="924"/>
        <v>8.8953591538838062</v>
      </c>
      <c r="AY539" s="15">
        <f t="shared" si="925"/>
        <v>44538</v>
      </c>
      <c r="AZ539" s="16">
        <f t="shared" si="926"/>
        <v>0.71727748691099469</v>
      </c>
      <c r="BA539" s="16">
        <f t="shared" si="927"/>
        <v>9.3307081326515467E-2</v>
      </c>
      <c r="BB539" s="16">
        <f t="shared" si="928"/>
        <v>7.6872781434560089</v>
      </c>
      <c r="BD539" s="15">
        <f t="shared" si="929"/>
        <v>44538</v>
      </c>
      <c r="BE539" s="16">
        <f t="shared" si="930"/>
        <v>0.75555555555555554</v>
      </c>
      <c r="BF539" s="16">
        <f t="shared" si="931"/>
        <v>9.3307081326515467E-2</v>
      </c>
      <c r="BG539" s="16">
        <f t="shared" si="932"/>
        <v>8.097515695637199</v>
      </c>
      <c r="BI539" s="15">
        <f t="shared" si="933"/>
        <v>44538</v>
      </c>
      <c r="BJ539" s="16">
        <f t="shared" si="934"/>
        <v>0.78543689320388332</v>
      </c>
      <c r="BK539" s="16">
        <f t="shared" si="935"/>
        <v>9.3307081326515467E-2</v>
      </c>
      <c r="BL539" s="16">
        <f t="shared" si="936"/>
        <v>8.4177629611556863</v>
      </c>
    </row>
    <row r="540" spans="1:64" x14ac:dyDescent="0.25">
      <c r="A540" s="10">
        <v>44530</v>
      </c>
      <c r="B540" s="11">
        <v>47</v>
      </c>
      <c r="C540" s="11">
        <v>57</v>
      </c>
      <c r="D540" s="11">
        <v>40</v>
      </c>
      <c r="E540" s="11">
        <v>-21</v>
      </c>
      <c r="F540" s="11">
        <v>-35</v>
      </c>
      <c r="G540" s="11">
        <v>12</v>
      </c>
      <c r="H540" s="39">
        <v>0.18552029335462999</v>
      </c>
      <c r="J540" s="15">
        <f t="shared" si="881"/>
        <v>44530</v>
      </c>
      <c r="K540" s="16">
        <f t="shared" si="882"/>
        <v>0.82499999999999996</v>
      </c>
      <c r="L540" s="16">
        <f t="shared" si="883"/>
        <v>0.70680628272251311</v>
      </c>
      <c r="M540" s="16">
        <f t="shared" si="884"/>
        <v>0.78640776699029125</v>
      </c>
      <c r="N540" s="16">
        <f t="shared" si="885"/>
        <v>0.86111111111111116</v>
      </c>
      <c r="O540" s="16">
        <f t="shared" si="886"/>
        <v>0.31343283582089554</v>
      </c>
      <c r="P540" s="16">
        <f t="shared" si="887"/>
        <v>0.48148148148148145</v>
      </c>
      <c r="Q540" s="16">
        <f t="shared" si="888"/>
        <v>0.25274904715096175</v>
      </c>
      <c r="R540" s="19">
        <v>529</v>
      </c>
      <c r="S540" s="15">
        <f t="shared" si="889"/>
        <v>44530</v>
      </c>
      <c r="T540" s="16">
        <f t="shared" si="890"/>
        <v>0.81750000000000012</v>
      </c>
      <c r="U540" s="16">
        <f t="shared" si="891"/>
        <v>0.68900523560209426</v>
      </c>
      <c r="V540" s="16">
        <f t="shared" si="892"/>
        <v>0.81941747572815538</v>
      </c>
      <c r="W540" s="16">
        <f t="shared" si="893"/>
        <v>0.86666666666666659</v>
      </c>
      <c r="X540" s="16">
        <f t="shared" si="894"/>
        <v>0.66417910447761197</v>
      </c>
      <c r="Y540" s="16">
        <f t="shared" si="895"/>
        <v>0.3888888888888889</v>
      </c>
      <c r="Z540" s="16">
        <f t="shared" si="896"/>
        <v>0.11933267131360711</v>
      </c>
      <c r="AB540" s="15">
        <f t="shared" si="897"/>
        <v>44530</v>
      </c>
      <c r="AC540" s="16">
        <f t="shared" si="898"/>
        <v>6.8505966639396201</v>
      </c>
      <c r="AD540" s="16">
        <f t="shared" si="899"/>
        <v>5.7738189216546036</v>
      </c>
      <c r="AE540" s="16">
        <f t="shared" si="900"/>
        <v>6.8666649854399084</v>
      </c>
      <c r="AF540" s="16">
        <f t="shared" si="901"/>
        <v>7.2626101228309921</v>
      </c>
      <c r="AG540" s="16">
        <f t="shared" si="902"/>
        <v>5.5657775625599175</v>
      </c>
      <c r="AH540" s="16">
        <f t="shared" si="903"/>
        <v>3.2588635166549329</v>
      </c>
      <c r="AJ540" s="15">
        <f t="shared" si="913"/>
        <v>44539</v>
      </c>
      <c r="AK540" s="16">
        <f t="shared" ref="AK540" si="951">Y549</f>
        <v>0.39999999999999997</v>
      </c>
      <c r="AL540" s="16">
        <f t="shared" si="915"/>
        <v>8.738302851575433E-2</v>
      </c>
      <c r="AM540" s="16">
        <f t="shared" si="916"/>
        <v>4.577547915129581</v>
      </c>
      <c r="AO540" s="15">
        <f t="shared" si="917"/>
        <v>44539</v>
      </c>
      <c r="AP540" s="16">
        <f t="shared" si="918"/>
        <v>0.67611940298507467</v>
      </c>
      <c r="AQ540" s="16">
        <f t="shared" si="919"/>
        <v>8.738302851575433E-2</v>
      </c>
      <c r="AR540" s="16">
        <f t="shared" si="920"/>
        <v>7.7374224087824643</v>
      </c>
      <c r="AT540" s="15">
        <f t="shared" si="921"/>
        <v>44539</v>
      </c>
      <c r="AU540" s="16">
        <f t="shared" si="922"/>
        <v>0.82562499999999994</v>
      </c>
      <c r="AV540" s="16">
        <f t="shared" si="923"/>
        <v>8.738302851575433E-2</v>
      </c>
      <c r="AW540" s="16">
        <f t="shared" si="924"/>
        <v>9.4483449935721513</v>
      </c>
      <c r="AY540" s="15">
        <f t="shared" si="925"/>
        <v>44539</v>
      </c>
      <c r="AZ540" s="16">
        <f t="shared" si="926"/>
        <v>0.71465968586387441</v>
      </c>
      <c r="BA540" s="16">
        <f t="shared" si="927"/>
        <v>8.738302851575433E-2</v>
      </c>
      <c r="BB540" s="16">
        <f t="shared" si="928"/>
        <v>8.1784723876333505</v>
      </c>
      <c r="BD540" s="15">
        <f t="shared" si="929"/>
        <v>44539</v>
      </c>
      <c r="BE540" s="16">
        <f t="shared" si="930"/>
        <v>0.72777777777777775</v>
      </c>
      <c r="BF540" s="16">
        <f t="shared" si="931"/>
        <v>8.738302851575433E-2</v>
      </c>
      <c r="BG540" s="16">
        <f t="shared" si="932"/>
        <v>8.3285941233607659</v>
      </c>
      <c r="BI540" s="15">
        <f t="shared" si="933"/>
        <v>44539</v>
      </c>
      <c r="BJ540" s="16">
        <f t="shared" si="934"/>
        <v>0.77184466019417464</v>
      </c>
      <c r="BK540" s="16">
        <f t="shared" si="935"/>
        <v>8.738302851575433E-2</v>
      </c>
      <c r="BL540" s="16">
        <f t="shared" si="936"/>
        <v>8.8328897876893606</v>
      </c>
    </row>
    <row r="541" spans="1:64" x14ac:dyDescent="0.25">
      <c r="A541" s="10">
        <v>44531</v>
      </c>
      <c r="B541" s="11">
        <v>50</v>
      </c>
      <c r="C541" s="11">
        <v>60</v>
      </c>
      <c r="D541" s="11">
        <v>33</v>
      </c>
      <c r="E541" s="11">
        <v>-22</v>
      </c>
      <c r="F541" s="11">
        <v>-9</v>
      </c>
      <c r="G541" s="11">
        <v>9</v>
      </c>
      <c r="H541" s="39">
        <v>4.5984958854421297E-2</v>
      </c>
      <c r="J541" s="15">
        <f t="shared" si="881"/>
        <v>44531</v>
      </c>
      <c r="K541" s="16">
        <f t="shared" si="882"/>
        <v>0.84375</v>
      </c>
      <c r="L541" s="16">
        <f t="shared" si="883"/>
        <v>0.72251308900523559</v>
      </c>
      <c r="M541" s="16">
        <f t="shared" si="884"/>
        <v>0.71844660194174759</v>
      </c>
      <c r="N541" s="16">
        <f t="shared" si="885"/>
        <v>0.84722222222222221</v>
      </c>
      <c r="O541" s="16">
        <f t="shared" si="886"/>
        <v>0.70149253731343286</v>
      </c>
      <c r="P541" s="16">
        <f t="shared" si="887"/>
        <v>0.37037037037037035</v>
      </c>
      <c r="Q541" s="16">
        <f t="shared" si="888"/>
        <v>6.2648965908618751E-2</v>
      </c>
      <c r="R541" s="19">
        <v>530</v>
      </c>
      <c r="S541" s="15">
        <f t="shared" si="889"/>
        <v>44531</v>
      </c>
      <c r="T541" s="16">
        <f t="shared" si="890"/>
        <v>0.82562500000000016</v>
      </c>
      <c r="U541" s="16">
        <f t="shared" si="891"/>
        <v>0.69895287958115182</v>
      </c>
      <c r="V541" s="16">
        <f t="shared" si="892"/>
        <v>0.79902912621359223</v>
      </c>
      <c r="W541" s="16">
        <f t="shared" si="893"/>
        <v>0.87638888888888888</v>
      </c>
      <c r="X541" s="16">
        <f t="shared" si="894"/>
        <v>0.67462686567164176</v>
      </c>
      <c r="Y541" s="16">
        <f t="shared" si="895"/>
        <v>0.38888888888888884</v>
      </c>
      <c r="Z541" s="16">
        <f t="shared" si="896"/>
        <v>0.12074450190099655</v>
      </c>
      <c r="AB541" s="15">
        <f t="shared" si="897"/>
        <v>44531</v>
      </c>
      <c r="AC541" s="16">
        <f t="shared" si="898"/>
        <v>6.8377854643598148</v>
      </c>
      <c r="AD541" s="16">
        <f t="shared" si="899"/>
        <v>5.7886932206176347</v>
      </c>
      <c r="AE541" s="16">
        <f t="shared" si="900"/>
        <v>6.6175197514893851</v>
      </c>
      <c r="AF541" s="16">
        <f t="shared" si="901"/>
        <v>7.2582094844159171</v>
      </c>
      <c r="AG541" s="16">
        <f t="shared" si="902"/>
        <v>5.5872263751172415</v>
      </c>
      <c r="AH541" s="16">
        <f t="shared" si="903"/>
        <v>3.2207585667772687</v>
      </c>
      <c r="AJ541" s="15">
        <f t="shared" si="913"/>
        <v>44540</v>
      </c>
      <c r="AK541" s="16">
        <f t="shared" ref="AK541" si="952">Y550</f>
        <v>0.39629629629629626</v>
      </c>
      <c r="AL541" s="16">
        <f t="shared" si="915"/>
        <v>6.8558954279913084E-2</v>
      </c>
      <c r="AM541" s="16">
        <f t="shared" si="916"/>
        <v>5.780372534246867</v>
      </c>
      <c r="AO541" s="15">
        <f t="shared" si="917"/>
        <v>44540</v>
      </c>
      <c r="AP541" s="16">
        <f t="shared" si="918"/>
        <v>0.72985074626865676</v>
      </c>
      <c r="AQ541" s="16">
        <f t="shared" si="919"/>
        <v>6.8558954279913084E-2</v>
      </c>
      <c r="AR541" s="16">
        <f t="shared" si="920"/>
        <v>10.645593328171488</v>
      </c>
      <c r="AT541" s="15">
        <f t="shared" si="921"/>
        <v>44540</v>
      </c>
      <c r="AU541" s="16">
        <f t="shared" si="922"/>
        <v>0.82312500000000011</v>
      </c>
      <c r="AV541" s="16">
        <f t="shared" si="923"/>
        <v>6.8558954279913084E-2</v>
      </c>
      <c r="AW541" s="16">
        <f t="shared" si="924"/>
        <v>12.006090358953527</v>
      </c>
      <c r="AY541" s="15">
        <f t="shared" si="925"/>
        <v>44540</v>
      </c>
      <c r="AZ541" s="16">
        <f t="shared" si="926"/>
        <v>0.71361256544502616</v>
      </c>
      <c r="BA541" s="16">
        <f t="shared" si="927"/>
        <v>6.8558954279913084E-2</v>
      </c>
      <c r="BB541" s="16">
        <f t="shared" si="928"/>
        <v>10.408743437530898</v>
      </c>
      <c r="BD541" s="15">
        <f t="shared" si="929"/>
        <v>44540</v>
      </c>
      <c r="BE541" s="16">
        <f t="shared" si="930"/>
        <v>0.7152777777777779</v>
      </c>
      <c r="BF541" s="16">
        <f t="shared" si="931"/>
        <v>6.8558954279913084E-2</v>
      </c>
      <c r="BG541" s="16">
        <f t="shared" si="932"/>
        <v>10.433032202583425</v>
      </c>
      <c r="BI541" s="15">
        <f t="shared" si="933"/>
        <v>44540</v>
      </c>
      <c r="BJ541" s="16">
        <f t="shared" si="934"/>
        <v>0.76407766990291248</v>
      </c>
      <c r="BK541" s="16">
        <f t="shared" si="935"/>
        <v>6.8558954279913084E-2</v>
      </c>
      <c r="BL541" s="16">
        <f t="shared" si="936"/>
        <v>11.144826783432688</v>
      </c>
    </row>
    <row r="542" spans="1:64" x14ac:dyDescent="0.25">
      <c r="A542" s="10">
        <v>44532</v>
      </c>
      <c r="B542" s="11">
        <v>59</v>
      </c>
      <c r="C542" s="11">
        <v>71</v>
      </c>
      <c r="D542" s="11">
        <v>38</v>
      </c>
      <c r="E542" s="11">
        <v>-33</v>
      </c>
      <c r="F542" s="11">
        <v>-6</v>
      </c>
      <c r="G542" s="11">
        <v>10</v>
      </c>
      <c r="H542" s="39">
        <v>0.15712947932648</v>
      </c>
      <c r="J542" s="15">
        <f t="shared" si="881"/>
        <v>44532</v>
      </c>
      <c r="K542" s="16">
        <f t="shared" si="882"/>
        <v>0.9</v>
      </c>
      <c r="L542" s="16">
        <f t="shared" si="883"/>
        <v>0.78010471204188481</v>
      </c>
      <c r="M542" s="16">
        <f t="shared" si="884"/>
        <v>0.76699029126213591</v>
      </c>
      <c r="N542" s="16">
        <f t="shared" si="885"/>
        <v>0.69444444444444442</v>
      </c>
      <c r="O542" s="16">
        <f t="shared" si="886"/>
        <v>0.74626865671641796</v>
      </c>
      <c r="P542" s="16">
        <f t="shared" si="887"/>
        <v>0.40740740740740738</v>
      </c>
      <c r="Q542" s="16">
        <f t="shared" si="888"/>
        <v>0.21406998372506303</v>
      </c>
      <c r="R542" s="19">
        <v>531</v>
      </c>
      <c r="S542" s="15">
        <f t="shared" si="889"/>
        <v>44532</v>
      </c>
      <c r="T542" s="16">
        <f t="shared" si="890"/>
        <v>0.828125</v>
      </c>
      <c r="U542" s="16">
        <f t="shared" si="891"/>
        <v>0.70314136125654447</v>
      </c>
      <c r="V542" s="16">
        <f t="shared" si="892"/>
        <v>0.7951456310679611</v>
      </c>
      <c r="W542" s="16">
        <f t="shared" si="893"/>
        <v>0.85277777777777763</v>
      </c>
      <c r="X542" s="16">
        <f t="shared" si="894"/>
        <v>0.67611940298507467</v>
      </c>
      <c r="Y542" s="16">
        <f t="shared" si="895"/>
        <v>0.39259259259259255</v>
      </c>
      <c r="Z542" s="16">
        <f t="shared" si="896"/>
        <v>0.13514105697892304</v>
      </c>
      <c r="AB542" s="15">
        <f t="shared" si="897"/>
        <v>44532</v>
      </c>
      <c r="AC542" s="16">
        <f t="shared" si="898"/>
        <v>6.1278564672552225</v>
      </c>
      <c r="AD542" s="16">
        <f t="shared" si="899"/>
        <v>5.2030180684927476</v>
      </c>
      <c r="AE542" s="16">
        <f t="shared" si="900"/>
        <v>5.8838198312447281</v>
      </c>
      <c r="AF542" s="16">
        <f t="shared" si="901"/>
        <v>6.3102790287542234</v>
      </c>
      <c r="AG542" s="16">
        <f t="shared" si="902"/>
        <v>5.0030643395850021</v>
      </c>
      <c r="AH542" s="16">
        <f t="shared" si="903"/>
        <v>2.9050578807728455</v>
      </c>
      <c r="AJ542" s="15">
        <f t="shared" si="913"/>
        <v>44541</v>
      </c>
      <c r="AK542" s="16">
        <f t="shared" ref="AK542" si="953">Y551</f>
        <v>0.3925925925925926</v>
      </c>
      <c r="AL542" s="16">
        <f t="shared" si="915"/>
        <v>6.9553437555007147E-2</v>
      </c>
      <c r="AM542" s="16">
        <f t="shared" si="916"/>
        <v>5.6444743264070327</v>
      </c>
      <c r="AO542" s="15">
        <f t="shared" si="917"/>
        <v>44541</v>
      </c>
      <c r="AP542" s="16">
        <f t="shared" si="918"/>
        <v>0.75820895522388054</v>
      </c>
      <c r="AQ542" s="16">
        <f t="shared" si="919"/>
        <v>6.9553437555007147E-2</v>
      </c>
      <c r="AR542" s="16">
        <f t="shared" si="920"/>
        <v>10.901099670655992</v>
      </c>
      <c r="AT542" s="15">
        <f t="shared" si="921"/>
        <v>44541</v>
      </c>
      <c r="AU542" s="16">
        <f t="shared" si="922"/>
        <v>0.81812499999999999</v>
      </c>
      <c r="AV542" s="16">
        <f t="shared" si="923"/>
        <v>6.9553437555007147E-2</v>
      </c>
      <c r="AW542" s="16">
        <f t="shared" si="924"/>
        <v>11.762538686214844</v>
      </c>
      <c r="AY542" s="15">
        <f t="shared" si="925"/>
        <v>44541</v>
      </c>
      <c r="AZ542" s="16">
        <f t="shared" si="926"/>
        <v>0.70837696335078537</v>
      </c>
      <c r="BA542" s="16">
        <f t="shared" si="927"/>
        <v>6.9553437555007147E-2</v>
      </c>
      <c r="BB542" s="16">
        <f t="shared" si="928"/>
        <v>10.184643466263722</v>
      </c>
      <c r="BD542" s="15">
        <f t="shared" si="929"/>
        <v>44541</v>
      </c>
      <c r="BE542" s="16">
        <f t="shared" si="930"/>
        <v>0.70972222222222225</v>
      </c>
      <c r="BF542" s="16">
        <f t="shared" si="931"/>
        <v>6.9553437555007147E-2</v>
      </c>
      <c r="BG542" s="16">
        <f t="shared" si="932"/>
        <v>10.203984837714602</v>
      </c>
      <c r="BI542" s="15">
        <f t="shared" si="933"/>
        <v>44541</v>
      </c>
      <c r="BJ542" s="16">
        <f t="shared" si="934"/>
        <v>0.76796116504854361</v>
      </c>
      <c r="BK542" s="16">
        <f t="shared" si="935"/>
        <v>6.9553437555007147E-2</v>
      </c>
      <c r="BL542" s="16">
        <f t="shared" si="936"/>
        <v>11.041311429664315</v>
      </c>
    </row>
    <row r="543" spans="1:64" x14ac:dyDescent="0.25">
      <c r="A543" s="10">
        <v>44533</v>
      </c>
      <c r="B543" s="11">
        <v>36</v>
      </c>
      <c r="C543" s="11">
        <v>47</v>
      </c>
      <c r="D543" s="11">
        <v>32</v>
      </c>
      <c r="E543" s="11">
        <v>-39</v>
      </c>
      <c r="F543" s="11">
        <v>-1</v>
      </c>
      <c r="G543" s="11">
        <v>13</v>
      </c>
      <c r="H543" s="39">
        <v>6.9948552437179203E-3</v>
      </c>
      <c r="J543" s="15">
        <f t="shared" si="881"/>
        <v>44533</v>
      </c>
      <c r="K543" s="16">
        <f t="shared" si="882"/>
        <v>0.75624999999999998</v>
      </c>
      <c r="L543" s="16">
        <f t="shared" si="883"/>
        <v>0.65445026178010468</v>
      </c>
      <c r="M543" s="16">
        <f t="shared" si="884"/>
        <v>0.70873786407766992</v>
      </c>
      <c r="N543" s="16">
        <f t="shared" si="885"/>
        <v>0.61111111111111116</v>
      </c>
      <c r="O543" s="16">
        <f t="shared" si="886"/>
        <v>0.82089552238805974</v>
      </c>
      <c r="P543" s="16">
        <f t="shared" si="887"/>
        <v>0.51851851851851849</v>
      </c>
      <c r="Q543" s="16">
        <f t="shared" si="888"/>
        <v>9.5296474894480347E-3</v>
      </c>
      <c r="R543" s="19">
        <v>532</v>
      </c>
      <c r="S543" s="15">
        <f t="shared" si="889"/>
        <v>44533</v>
      </c>
      <c r="T543" s="16">
        <f t="shared" si="890"/>
        <v>0.82000000000000006</v>
      </c>
      <c r="U543" s="16">
        <f t="shared" si="891"/>
        <v>0.69895287958115182</v>
      </c>
      <c r="V543" s="16">
        <f t="shared" si="892"/>
        <v>0.78543689320388343</v>
      </c>
      <c r="W543" s="16">
        <f t="shared" si="893"/>
        <v>0.8222222222222223</v>
      </c>
      <c r="X543" s="16">
        <f t="shared" si="894"/>
        <v>0.68358208955223887</v>
      </c>
      <c r="Y543" s="16">
        <f t="shared" si="895"/>
        <v>0.40370370370370362</v>
      </c>
      <c r="Z543" s="16">
        <f t="shared" si="896"/>
        <v>0.12942415390146111</v>
      </c>
      <c r="AB543" s="15">
        <f t="shared" si="897"/>
        <v>44533</v>
      </c>
      <c r="AC543" s="16">
        <f t="shared" si="898"/>
        <v>6.3357570846035314</v>
      </c>
      <c r="AD543" s="16">
        <f t="shared" si="899"/>
        <v>5.4004825105003924</v>
      </c>
      <c r="AE543" s="16">
        <f t="shared" si="900"/>
        <v>6.0687040983237699</v>
      </c>
      <c r="AF543" s="16">
        <f t="shared" si="901"/>
        <v>6.3529271580035411</v>
      </c>
      <c r="AG543" s="16">
        <f t="shared" si="902"/>
        <v>5.281719593644735</v>
      </c>
      <c r="AH543" s="16">
        <f t="shared" si="903"/>
        <v>3.1192300010017378</v>
      </c>
      <c r="AJ543" s="15">
        <f t="shared" si="913"/>
        <v>44542</v>
      </c>
      <c r="AK543" s="16">
        <f t="shared" ref="AK543" si="954">Y552</f>
        <v>0.38518518518518519</v>
      </c>
      <c r="AL543" s="16">
        <f t="shared" si="915"/>
        <v>5.5232230620564912E-2</v>
      </c>
      <c r="AM543" s="16">
        <f t="shared" si="916"/>
        <v>6.9739204963734913</v>
      </c>
      <c r="AO543" s="15">
        <f t="shared" si="917"/>
        <v>44542</v>
      </c>
      <c r="AP543" s="16">
        <f t="shared" si="918"/>
        <v>0.75671641791044775</v>
      </c>
      <c r="AQ543" s="16">
        <f t="shared" si="919"/>
        <v>5.5232230620564912E-2</v>
      </c>
      <c r="AR543" s="16">
        <f t="shared" si="920"/>
        <v>13.700631124405385</v>
      </c>
      <c r="AT543" s="15">
        <f t="shared" si="921"/>
        <v>44542</v>
      </c>
      <c r="AU543" s="16">
        <f t="shared" si="922"/>
        <v>0.80749999999999988</v>
      </c>
      <c r="AV543" s="16">
        <f t="shared" si="923"/>
        <v>5.5232230620564912E-2</v>
      </c>
      <c r="AW543" s="16">
        <f t="shared" si="924"/>
        <v>14.620086694440674</v>
      </c>
      <c r="AY543" s="15">
        <f t="shared" si="925"/>
        <v>44542</v>
      </c>
      <c r="AZ543" s="16">
        <f t="shared" si="926"/>
        <v>0.69895287958115182</v>
      </c>
      <c r="BA543" s="16">
        <f t="shared" si="927"/>
        <v>5.5232230620564912E-2</v>
      </c>
      <c r="BB543" s="16">
        <f t="shared" si="928"/>
        <v>12.654800860440117</v>
      </c>
      <c r="BD543" s="15">
        <f t="shared" si="929"/>
        <v>44542</v>
      </c>
      <c r="BE543" s="16">
        <f t="shared" si="930"/>
        <v>0.70555555555555571</v>
      </c>
      <c r="BF543" s="16">
        <f t="shared" si="931"/>
        <v>5.5232230620564912E-2</v>
      </c>
      <c r="BG543" s="16">
        <f t="shared" si="932"/>
        <v>12.774344755376445</v>
      </c>
      <c r="BI543" s="15">
        <f t="shared" si="933"/>
        <v>44542</v>
      </c>
      <c r="BJ543" s="16">
        <f t="shared" si="934"/>
        <v>0.77669902912621347</v>
      </c>
      <c r="BK543" s="16">
        <f t="shared" si="935"/>
        <v>5.5232230620564912E-2</v>
      </c>
      <c r="BL543" s="16">
        <f t="shared" si="936"/>
        <v>14.062423704412565</v>
      </c>
    </row>
    <row r="544" spans="1:64" x14ac:dyDescent="0.25">
      <c r="A544" s="10">
        <v>44534</v>
      </c>
      <c r="B544" s="11">
        <v>32</v>
      </c>
      <c r="C544" s="11">
        <v>47</v>
      </c>
      <c r="D544" s="11">
        <v>38</v>
      </c>
      <c r="E544" s="11">
        <v>-38</v>
      </c>
      <c r="F544" s="11">
        <v>0</v>
      </c>
      <c r="G544" s="11">
        <v>6</v>
      </c>
      <c r="H544" s="39">
        <v>3.66853152519757E-2</v>
      </c>
      <c r="J544" s="15">
        <f t="shared" si="881"/>
        <v>44534</v>
      </c>
      <c r="K544" s="16">
        <f t="shared" si="882"/>
        <v>0.73124999999999996</v>
      </c>
      <c r="L544" s="16">
        <f t="shared" si="883"/>
        <v>0.65445026178010468</v>
      </c>
      <c r="M544" s="16">
        <f t="shared" si="884"/>
        <v>0.76699029126213591</v>
      </c>
      <c r="N544" s="16">
        <f t="shared" si="885"/>
        <v>0.625</v>
      </c>
      <c r="O544" s="16">
        <f t="shared" si="886"/>
        <v>0.83582089552238803</v>
      </c>
      <c r="P544" s="16">
        <f t="shared" si="887"/>
        <v>0.25925925925925924</v>
      </c>
      <c r="Q544" s="16">
        <f t="shared" si="888"/>
        <v>4.997932197447174E-2</v>
      </c>
      <c r="R544" s="19">
        <v>533</v>
      </c>
      <c r="S544" s="15">
        <f t="shared" si="889"/>
        <v>44534</v>
      </c>
      <c r="T544" s="16">
        <f t="shared" si="890"/>
        <v>0.81125000000000003</v>
      </c>
      <c r="U544" s="16">
        <f t="shared" si="891"/>
        <v>0.69685863874345544</v>
      </c>
      <c r="V544" s="16">
        <f t="shared" si="892"/>
        <v>0.79320388349514559</v>
      </c>
      <c r="W544" s="16">
        <f t="shared" si="893"/>
        <v>0.80694444444444446</v>
      </c>
      <c r="X544" s="16">
        <f t="shared" si="894"/>
        <v>0.69850746268656716</v>
      </c>
      <c r="Y544" s="16">
        <f t="shared" si="895"/>
        <v>0.38518518518518519</v>
      </c>
      <c r="Z544" s="16">
        <f t="shared" si="896"/>
        <v>0.12551911572520139</v>
      </c>
      <c r="AB544" s="15">
        <f t="shared" si="897"/>
        <v>44534</v>
      </c>
      <c r="AC544" s="16">
        <f t="shared" si="898"/>
        <v>6.4631589803107534</v>
      </c>
      <c r="AD544" s="16">
        <f t="shared" si="899"/>
        <v>5.551812843145628</v>
      </c>
      <c r="AE544" s="16">
        <f t="shared" si="900"/>
        <v>6.3193871221312969</v>
      </c>
      <c r="AF544" s="16">
        <f t="shared" si="901"/>
        <v>6.4288569894890388</v>
      </c>
      <c r="AG544" s="16">
        <f t="shared" si="902"/>
        <v>5.5649488816970907</v>
      </c>
      <c r="AH544" s="16">
        <f t="shared" si="903"/>
        <v>3.0687372434049802</v>
      </c>
      <c r="AJ544" s="15">
        <f t="shared" si="913"/>
        <v>44543</v>
      </c>
      <c r="AK544" s="16">
        <f t="shared" ref="AK544" si="955">Y553</f>
        <v>0.37037037037037035</v>
      </c>
      <c r="AL544" s="16">
        <f t="shared" si="915"/>
        <v>5.573319252155455E-2</v>
      </c>
      <c r="AM544" s="16">
        <f t="shared" si="916"/>
        <v>6.6454181720727972</v>
      </c>
      <c r="AO544" s="15">
        <f t="shared" si="917"/>
        <v>44543</v>
      </c>
      <c r="AP544" s="16">
        <f t="shared" si="918"/>
        <v>0.75671641791044775</v>
      </c>
      <c r="AQ544" s="16">
        <f t="shared" si="919"/>
        <v>5.573319252155455E-2</v>
      </c>
      <c r="AR544" s="16">
        <f t="shared" si="920"/>
        <v>13.577481993657392</v>
      </c>
      <c r="AT544" s="15">
        <f t="shared" si="921"/>
        <v>44543</v>
      </c>
      <c r="AU544" s="16">
        <f t="shared" si="922"/>
        <v>0.81874999999999998</v>
      </c>
      <c r="AV544" s="16">
        <f t="shared" si="923"/>
        <v>5.573319252155455E-2</v>
      </c>
      <c r="AW544" s="16">
        <f t="shared" si="924"/>
        <v>14.690527546638428</v>
      </c>
      <c r="AY544" s="15">
        <f t="shared" si="925"/>
        <v>44543</v>
      </c>
      <c r="AZ544" s="16">
        <f t="shared" si="926"/>
        <v>0.70575916230366498</v>
      </c>
      <c r="BA544" s="16">
        <f t="shared" si="927"/>
        <v>5.573319252155455E-2</v>
      </c>
      <c r="BB544" s="16">
        <f t="shared" si="928"/>
        <v>12.663174858155056</v>
      </c>
      <c r="BD544" s="15">
        <f t="shared" si="929"/>
        <v>44543</v>
      </c>
      <c r="BE544" s="16">
        <f t="shared" si="930"/>
        <v>0.72499999999999998</v>
      </c>
      <c r="BF544" s="16">
        <f t="shared" si="931"/>
        <v>5.573319252155455E-2</v>
      </c>
      <c r="BG544" s="16">
        <f t="shared" si="932"/>
        <v>13.008406071832502</v>
      </c>
      <c r="BI544" s="15">
        <f t="shared" si="933"/>
        <v>44543</v>
      </c>
      <c r="BJ544" s="16">
        <f t="shared" si="934"/>
        <v>0.77669902912621347</v>
      </c>
      <c r="BK544" s="16">
        <f t="shared" si="935"/>
        <v>5.573319252155455E-2</v>
      </c>
      <c r="BL544" s="16">
        <f t="shared" si="936"/>
        <v>13.936022574443923</v>
      </c>
    </row>
    <row r="545" spans="1:64" x14ac:dyDescent="0.25">
      <c r="A545" s="10">
        <v>44535</v>
      </c>
      <c r="B545" s="11">
        <v>34</v>
      </c>
      <c r="C545" s="11">
        <v>43</v>
      </c>
      <c r="D545" s="11">
        <v>50</v>
      </c>
      <c r="E545" s="11">
        <v>-33</v>
      </c>
      <c r="F545" s="11">
        <v>-13</v>
      </c>
      <c r="G545" s="11">
        <v>7</v>
      </c>
      <c r="H545" s="39">
        <v>7.6056741417202603E-2</v>
      </c>
      <c r="J545" s="15">
        <f t="shared" si="881"/>
        <v>44535</v>
      </c>
      <c r="K545" s="16">
        <f t="shared" si="882"/>
        <v>0.74375000000000002</v>
      </c>
      <c r="L545" s="16">
        <f t="shared" si="883"/>
        <v>0.63350785340314131</v>
      </c>
      <c r="M545" s="16">
        <f t="shared" si="884"/>
        <v>0.88349514563106801</v>
      </c>
      <c r="N545" s="16">
        <f t="shared" si="885"/>
        <v>0.69444444444444442</v>
      </c>
      <c r="O545" s="16">
        <f t="shared" si="886"/>
        <v>0.64179104477611937</v>
      </c>
      <c r="P545" s="16">
        <f t="shared" si="887"/>
        <v>0.29629629629629628</v>
      </c>
      <c r="Q545" s="16">
        <f t="shared" si="888"/>
        <v>0.1036181464302611</v>
      </c>
      <c r="R545" s="19">
        <v>534</v>
      </c>
      <c r="S545" s="15">
        <f t="shared" si="889"/>
        <v>44535</v>
      </c>
      <c r="T545" s="16">
        <f t="shared" si="890"/>
        <v>0.796875</v>
      </c>
      <c r="U545" s="16">
        <f t="shared" si="891"/>
        <v>0.68743455497382189</v>
      </c>
      <c r="V545" s="16">
        <f t="shared" si="892"/>
        <v>0.80388349514563107</v>
      </c>
      <c r="W545" s="16">
        <f t="shared" si="893"/>
        <v>0.79305555555555574</v>
      </c>
      <c r="X545" s="16">
        <f t="shared" si="894"/>
        <v>0.69104477611940296</v>
      </c>
      <c r="Y545" s="16">
        <f t="shared" si="895"/>
        <v>0.37407407407407406</v>
      </c>
      <c r="Z545" s="16">
        <f t="shared" si="896"/>
        <v>0.110699455668767</v>
      </c>
      <c r="AB545" s="15">
        <f t="shared" si="897"/>
        <v>44535</v>
      </c>
      <c r="AC545" s="16">
        <f t="shared" si="898"/>
        <v>7.1985448815972104</v>
      </c>
      <c r="AD545" s="16">
        <f t="shared" si="899"/>
        <v>6.2099181140578654</v>
      </c>
      <c r="AE545" s="16">
        <f t="shared" si="900"/>
        <v>7.2618558988311319</v>
      </c>
      <c r="AF545" s="16">
        <f t="shared" si="901"/>
        <v>7.1640420520993606</v>
      </c>
      <c r="AG545" s="16">
        <f t="shared" si="902"/>
        <v>6.2425309315624391</v>
      </c>
      <c r="AH545" s="16">
        <f t="shared" si="903"/>
        <v>3.3791862102138248</v>
      </c>
      <c r="AJ545" s="15">
        <f t="shared" si="913"/>
        <v>44544</v>
      </c>
      <c r="AK545" s="16">
        <f t="shared" ref="AK545" si="956">Y554</f>
        <v>0.38518518518518519</v>
      </c>
      <c r="AL545" s="16">
        <f t="shared" si="915"/>
        <v>5.4258528344313287E-2</v>
      </c>
      <c r="AM545" s="16">
        <f t="shared" si="916"/>
        <v>7.0990717393011558</v>
      </c>
      <c r="AO545" s="15">
        <f t="shared" si="917"/>
        <v>44544</v>
      </c>
      <c r="AP545" s="16">
        <f t="shared" si="918"/>
        <v>0.75671641791044775</v>
      </c>
      <c r="AQ545" s="16">
        <f t="shared" si="919"/>
        <v>5.4258528344313287E-2</v>
      </c>
      <c r="AR545" s="16">
        <f t="shared" si="920"/>
        <v>13.946497278888279</v>
      </c>
      <c r="AT545" s="15">
        <f t="shared" si="921"/>
        <v>44544</v>
      </c>
      <c r="AU545" s="16">
        <f t="shared" si="922"/>
        <v>0.83374999999999999</v>
      </c>
      <c r="AV545" s="16">
        <f t="shared" si="923"/>
        <v>5.4258528344313287E-2</v>
      </c>
      <c r="AW545" s="16">
        <f t="shared" si="924"/>
        <v>15.366247951090687</v>
      </c>
      <c r="AY545" s="15">
        <f t="shared" si="925"/>
        <v>44544</v>
      </c>
      <c r="AZ545" s="16">
        <f t="shared" si="926"/>
        <v>0.71361256544502616</v>
      </c>
      <c r="BA545" s="16">
        <f t="shared" si="927"/>
        <v>5.4258528344313287E-2</v>
      </c>
      <c r="BB545" s="16">
        <f t="shared" si="928"/>
        <v>13.152081105417933</v>
      </c>
      <c r="BD545" s="15">
        <f t="shared" si="929"/>
        <v>44544</v>
      </c>
      <c r="BE545" s="16">
        <f t="shared" si="930"/>
        <v>0.74444444444444446</v>
      </c>
      <c r="BF545" s="16">
        <f t="shared" si="931"/>
        <v>5.4258528344313287E-2</v>
      </c>
      <c r="BG545" s="16">
        <f t="shared" si="932"/>
        <v>13.720321342303196</v>
      </c>
      <c r="BI545" s="15">
        <f t="shared" si="933"/>
        <v>44544</v>
      </c>
      <c r="BJ545" s="16">
        <f t="shared" si="934"/>
        <v>0.7650485436893204</v>
      </c>
      <c r="BK545" s="16">
        <f t="shared" si="935"/>
        <v>5.4258528344313287E-2</v>
      </c>
      <c r="BL545" s="16">
        <f t="shared" si="936"/>
        <v>14.100060709986128</v>
      </c>
    </row>
    <row r="546" spans="1:64" x14ac:dyDescent="0.25">
      <c r="A546" s="10">
        <v>44536</v>
      </c>
      <c r="B546" s="11">
        <v>58</v>
      </c>
      <c r="C546" s="11">
        <v>69</v>
      </c>
      <c r="D546" s="11">
        <v>45</v>
      </c>
      <c r="E546" s="11">
        <v>-27</v>
      </c>
      <c r="F546" s="11">
        <v>-3</v>
      </c>
      <c r="G546" s="11">
        <v>9</v>
      </c>
      <c r="H546" s="39">
        <v>4.9516822736818199E-2</v>
      </c>
      <c r="J546" s="15">
        <f t="shared" si="881"/>
        <v>44536</v>
      </c>
      <c r="K546" s="16">
        <f t="shared" si="882"/>
        <v>0.89375000000000004</v>
      </c>
      <c r="L546" s="16">
        <f t="shared" si="883"/>
        <v>0.76963350785340312</v>
      </c>
      <c r="M546" s="16">
        <f t="shared" si="884"/>
        <v>0.83495145631067957</v>
      </c>
      <c r="N546" s="16">
        <f t="shared" si="885"/>
        <v>0.77777777777777779</v>
      </c>
      <c r="O546" s="16">
        <f t="shared" si="886"/>
        <v>0.79104477611940294</v>
      </c>
      <c r="P546" s="16">
        <f t="shared" si="887"/>
        <v>0.37037037037037035</v>
      </c>
      <c r="Q546" s="16">
        <f t="shared" si="888"/>
        <v>6.7460704909248326E-2</v>
      </c>
      <c r="R546" s="19">
        <v>535</v>
      </c>
      <c r="S546" s="15">
        <f t="shared" si="889"/>
        <v>44536</v>
      </c>
      <c r="T546" s="16">
        <f t="shared" si="890"/>
        <v>0.80750000000000011</v>
      </c>
      <c r="U546" s="16">
        <f t="shared" si="891"/>
        <v>0.69319371727748691</v>
      </c>
      <c r="V546" s="16">
        <f t="shared" si="892"/>
        <v>0.81165048543689322</v>
      </c>
      <c r="W546" s="16">
        <f t="shared" si="893"/>
        <v>0.78333333333333333</v>
      </c>
      <c r="X546" s="16">
        <f t="shared" si="894"/>
        <v>0.69402985074626866</v>
      </c>
      <c r="Y546" s="16">
        <f t="shared" si="895"/>
        <v>0.36666666666666664</v>
      </c>
      <c r="Z546" s="16">
        <f t="shared" si="896"/>
        <v>0.11227346709103359</v>
      </c>
      <c r="AB546" s="15">
        <f t="shared" si="897"/>
        <v>44536</v>
      </c>
      <c r="AC546" s="16">
        <f t="shared" si="898"/>
        <v>7.1922602990897468</v>
      </c>
      <c r="AD546" s="16">
        <f t="shared" si="899"/>
        <v>6.1741543682393942</v>
      </c>
      <c r="AE546" s="16">
        <f t="shared" si="900"/>
        <v>7.2292279419748446</v>
      </c>
      <c r="AF546" s="16">
        <f t="shared" si="901"/>
        <v>6.9770120548445425</v>
      </c>
      <c r="AG546" s="16">
        <f t="shared" si="902"/>
        <v>6.1816016618025635</v>
      </c>
      <c r="AH546" s="16">
        <f t="shared" si="903"/>
        <v>3.2658354299272325</v>
      </c>
      <c r="AJ546" s="15">
        <f t="shared" si="913"/>
        <v>44545</v>
      </c>
      <c r="AK546" s="16">
        <f t="shared" ref="AK546" si="957">Y555</f>
        <v>0.39259259259259255</v>
      </c>
      <c r="AL546" s="16">
        <f t="shared" si="915"/>
        <v>4.7215363334139004E-2</v>
      </c>
      <c r="AM546" s="16">
        <f t="shared" si="916"/>
        <v>8.3149332096472293</v>
      </c>
      <c r="AO546" s="15">
        <f t="shared" si="917"/>
        <v>44545</v>
      </c>
      <c r="AP546" s="16">
        <f t="shared" si="918"/>
        <v>0.77313432835820894</v>
      </c>
      <c r="AQ546" s="16">
        <f t="shared" si="919"/>
        <v>4.7215363334139004E-2</v>
      </c>
      <c r="AR546" s="16">
        <f t="shared" si="920"/>
        <v>16.37463473248749</v>
      </c>
      <c r="AT546" s="15">
        <f t="shared" si="921"/>
        <v>44545</v>
      </c>
      <c r="AU546" s="16">
        <f t="shared" si="922"/>
        <v>0.85124999999999995</v>
      </c>
      <c r="AV546" s="16">
        <f t="shared" si="923"/>
        <v>4.7215363334139004E-2</v>
      </c>
      <c r="AW546" s="16">
        <f t="shared" si="924"/>
        <v>18.029089260115992</v>
      </c>
      <c r="AY546" s="15">
        <f t="shared" si="925"/>
        <v>44545</v>
      </c>
      <c r="AZ546" s="16">
        <f t="shared" si="926"/>
        <v>0.73036649214659677</v>
      </c>
      <c r="BA546" s="16">
        <f t="shared" si="927"/>
        <v>4.7215363334139004E-2</v>
      </c>
      <c r="BB546" s="16">
        <f t="shared" si="928"/>
        <v>15.468831341566872</v>
      </c>
      <c r="BD546" s="15">
        <f t="shared" si="929"/>
        <v>44545</v>
      </c>
      <c r="BE546" s="16">
        <f t="shared" si="930"/>
        <v>0.74722222222222223</v>
      </c>
      <c r="BF546" s="16">
        <f t="shared" si="931"/>
        <v>4.7215363334139004E-2</v>
      </c>
      <c r="BG546" s="16">
        <f t="shared" si="932"/>
        <v>15.8258280664748</v>
      </c>
      <c r="BI546" s="15">
        <f t="shared" si="933"/>
        <v>44545</v>
      </c>
      <c r="BJ546" s="16">
        <f t="shared" si="934"/>
        <v>0.74660194174757277</v>
      </c>
      <c r="BK546" s="16">
        <f t="shared" si="935"/>
        <v>4.7215363334139004E-2</v>
      </c>
      <c r="BL546" s="16">
        <f t="shared" si="936"/>
        <v>15.812690807098868</v>
      </c>
    </row>
    <row r="547" spans="1:64" x14ac:dyDescent="0.25">
      <c r="A547" s="10">
        <v>44537</v>
      </c>
      <c r="B547" s="11">
        <v>47</v>
      </c>
      <c r="C547" s="11">
        <v>61</v>
      </c>
      <c r="D547" s="11">
        <v>37</v>
      </c>
      <c r="E547" s="11">
        <v>-32</v>
      </c>
      <c r="F547" s="11">
        <v>-5</v>
      </c>
      <c r="G547" s="11">
        <v>10</v>
      </c>
      <c r="H547" s="39">
        <v>2.7855975936187501E-2</v>
      </c>
      <c r="J547" s="15">
        <f t="shared" si="881"/>
        <v>44537</v>
      </c>
      <c r="K547" s="16">
        <f t="shared" si="882"/>
        <v>0.82499999999999996</v>
      </c>
      <c r="L547" s="16">
        <f t="shared" si="883"/>
        <v>0.72774869109947649</v>
      </c>
      <c r="M547" s="16">
        <f t="shared" si="884"/>
        <v>0.75728155339805825</v>
      </c>
      <c r="N547" s="16">
        <f t="shared" si="885"/>
        <v>0.70833333333333337</v>
      </c>
      <c r="O547" s="16">
        <f t="shared" si="886"/>
        <v>0.76119402985074625</v>
      </c>
      <c r="P547" s="16">
        <f t="shared" si="887"/>
        <v>0.40740740740740738</v>
      </c>
      <c r="Q547" s="16">
        <f t="shared" si="888"/>
        <v>3.7950410965948381E-2</v>
      </c>
      <c r="R547" s="19">
        <v>536</v>
      </c>
      <c r="S547" s="15">
        <f t="shared" si="889"/>
        <v>44537</v>
      </c>
      <c r="T547" s="16">
        <f t="shared" si="890"/>
        <v>0.8125</v>
      </c>
      <c r="U547" s="16">
        <f t="shared" si="891"/>
        <v>0.69685863874345544</v>
      </c>
      <c r="V547" s="16">
        <f t="shared" si="892"/>
        <v>0.79805825242718442</v>
      </c>
      <c r="W547" s="16">
        <f t="shared" si="893"/>
        <v>0.76249999999999996</v>
      </c>
      <c r="X547" s="16">
        <f t="shared" si="894"/>
        <v>0.68358208955223876</v>
      </c>
      <c r="Y547" s="16">
        <f t="shared" si="895"/>
        <v>0.37407407407407406</v>
      </c>
      <c r="Z547" s="16">
        <f t="shared" si="896"/>
        <v>9.2252542943055127E-2</v>
      </c>
      <c r="AB547" s="15">
        <f t="shared" si="897"/>
        <v>44537</v>
      </c>
      <c r="AC547" s="16">
        <f t="shared" si="898"/>
        <v>8.8073452945522934</v>
      </c>
      <c r="AD547" s="16">
        <f t="shared" si="899"/>
        <v>7.5538149574218947</v>
      </c>
      <c r="AE547" s="16">
        <f t="shared" si="900"/>
        <v>8.6507995006685405</v>
      </c>
      <c r="AF547" s="16">
        <f t="shared" si="901"/>
        <v>8.2653548148875373</v>
      </c>
      <c r="AG547" s="16">
        <f t="shared" si="902"/>
        <v>7.4098996921330889</v>
      </c>
      <c r="AH547" s="16">
        <f t="shared" si="903"/>
        <v>4.0548917367511415</v>
      </c>
      <c r="AJ547" s="15">
        <f t="shared" si="913"/>
        <v>44546</v>
      </c>
      <c r="AK547" s="16">
        <f t="shared" ref="AK547" si="958">Y556</f>
        <v>0.4</v>
      </c>
      <c r="AL547" s="16">
        <f t="shared" si="915"/>
        <v>4.1115798614055871E-2</v>
      </c>
      <c r="AM547" s="16">
        <f t="shared" si="916"/>
        <v>9.728620469097633</v>
      </c>
      <c r="AO547" s="15">
        <f t="shared" si="917"/>
        <v>44546</v>
      </c>
      <c r="AP547" s="16">
        <f t="shared" si="918"/>
        <v>0.75671641791044775</v>
      </c>
      <c r="AQ547" s="16">
        <f t="shared" si="919"/>
        <v>4.1115798614055871E-2</v>
      </c>
      <c r="AR547" s="16">
        <f t="shared" si="920"/>
        <v>18.404517081464551</v>
      </c>
      <c r="AT547" s="15">
        <f t="shared" si="921"/>
        <v>44546</v>
      </c>
      <c r="AU547" s="16">
        <f t="shared" si="922"/>
        <v>0.83250000000000013</v>
      </c>
      <c r="AV547" s="16">
        <f t="shared" si="923"/>
        <v>4.1115798614055871E-2</v>
      </c>
      <c r="AW547" s="16">
        <f t="shared" si="924"/>
        <v>20.247691351309449</v>
      </c>
      <c r="AY547" s="15">
        <f t="shared" si="925"/>
        <v>44546</v>
      </c>
      <c r="AZ547" s="16">
        <f t="shared" si="926"/>
        <v>0.7120418848167539</v>
      </c>
      <c r="BA547" s="16">
        <f t="shared" si="927"/>
        <v>4.1115798614055871E-2</v>
      </c>
      <c r="BB547" s="16">
        <f t="shared" si="928"/>
        <v>17.317963138707825</v>
      </c>
      <c r="BD547" s="15">
        <f t="shared" si="929"/>
        <v>44546</v>
      </c>
      <c r="BE547" s="16">
        <f t="shared" si="930"/>
        <v>0.74305555555555558</v>
      </c>
      <c r="BF547" s="16">
        <f t="shared" si="931"/>
        <v>4.1115798614055871E-2</v>
      </c>
      <c r="BG547" s="16">
        <f t="shared" si="932"/>
        <v>18.072263718636226</v>
      </c>
      <c r="BI547" s="15">
        <f t="shared" si="933"/>
        <v>44546</v>
      </c>
      <c r="BJ547" s="16">
        <f t="shared" si="934"/>
        <v>0.71456310679611657</v>
      </c>
      <c r="BK547" s="16">
        <f t="shared" si="935"/>
        <v>4.1115798614055871E-2</v>
      </c>
      <c r="BL547" s="16">
        <f t="shared" si="936"/>
        <v>17.379283168096741</v>
      </c>
    </row>
    <row r="548" spans="1:64" x14ac:dyDescent="0.25">
      <c r="A548" s="10">
        <v>44538</v>
      </c>
      <c r="B548" s="11">
        <v>61</v>
      </c>
      <c r="C548" s="11">
        <v>73</v>
      </c>
      <c r="D548" s="11">
        <v>41</v>
      </c>
      <c r="E548" s="11">
        <v>-30</v>
      </c>
      <c r="F548" s="11">
        <v>-32</v>
      </c>
      <c r="G548" s="11">
        <v>13</v>
      </c>
      <c r="H548" s="39">
        <v>2.2727335492271999E-2</v>
      </c>
      <c r="J548" s="15">
        <f t="shared" si="881"/>
        <v>44538</v>
      </c>
      <c r="K548" s="16">
        <f t="shared" si="882"/>
        <v>0.91249999999999998</v>
      </c>
      <c r="L548" s="16">
        <f t="shared" si="883"/>
        <v>0.79057591623036649</v>
      </c>
      <c r="M548" s="16">
        <f t="shared" si="884"/>
        <v>0.79611650485436891</v>
      </c>
      <c r="N548" s="16">
        <f t="shared" si="885"/>
        <v>0.73611111111111116</v>
      </c>
      <c r="O548" s="16">
        <f t="shared" si="886"/>
        <v>0.35820895522388058</v>
      </c>
      <c r="P548" s="16">
        <f t="shared" si="887"/>
        <v>0.51851851851851849</v>
      </c>
      <c r="Q548" s="16">
        <f t="shared" si="888"/>
        <v>3.0963256289011372E-2</v>
      </c>
      <c r="R548" s="19">
        <v>537</v>
      </c>
      <c r="S548" s="15">
        <f t="shared" si="889"/>
        <v>44538</v>
      </c>
      <c r="T548" s="16">
        <f t="shared" si="890"/>
        <v>0.83000000000000007</v>
      </c>
      <c r="U548" s="16">
        <f t="shared" si="891"/>
        <v>0.71727748691099469</v>
      </c>
      <c r="V548" s="16">
        <f t="shared" si="892"/>
        <v>0.78543689320388332</v>
      </c>
      <c r="W548" s="16">
        <f t="shared" si="893"/>
        <v>0.75555555555555554</v>
      </c>
      <c r="X548" s="16">
        <f t="shared" si="894"/>
        <v>0.66119402985074627</v>
      </c>
      <c r="Y548" s="16">
        <f t="shared" si="895"/>
        <v>0.4</v>
      </c>
      <c r="Z548" s="16">
        <f t="shared" si="896"/>
        <v>9.3307081326515467E-2</v>
      </c>
      <c r="AB548" s="15">
        <f t="shared" si="897"/>
        <v>44538</v>
      </c>
      <c r="AC548" s="16">
        <f t="shared" si="898"/>
        <v>8.8953591538838062</v>
      </c>
      <c r="AD548" s="16">
        <f t="shared" si="899"/>
        <v>7.6872781434560089</v>
      </c>
      <c r="AE548" s="16">
        <f t="shared" si="900"/>
        <v>8.4177629611556863</v>
      </c>
      <c r="AF548" s="16">
        <f t="shared" si="901"/>
        <v>8.097515695637199</v>
      </c>
      <c r="AG548" s="16">
        <f t="shared" si="902"/>
        <v>7.0862148987062143</v>
      </c>
      <c r="AH548" s="16">
        <f t="shared" si="903"/>
        <v>4.2869200741608697</v>
      </c>
      <c r="AJ548" s="15">
        <f t="shared" si="913"/>
        <v>44547</v>
      </c>
      <c r="AK548" s="16">
        <f t="shared" ref="AK548" si="959">Y557</f>
        <v>0.39629629629629626</v>
      </c>
      <c r="AL548" s="16">
        <f t="shared" si="915"/>
        <v>3.9404807954252205E-2</v>
      </c>
      <c r="AM548" s="16">
        <f t="shared" si="916"/>
        <v>10.057054376622881</v>
      </c>
      <c r="AO548" s="15">
        <f t="shared" si="917"/>
        <v>44547</v>
      </c>
      <c r="AP548" s="16">
        <f t="shared" si="918"/>
        <v>0.71194029850746277</v>
      </c>
      <c r="AQ548" s="16">
        <f t="shared" si="919"/>
        <v>3.9404807954252205E-2</v>
      </c>
      <c r="AR548" s="16">
        <f t="shared" si="920"/>
        <v>18.067345978034052</v>
      </c>
      <c r="AT548" s="15">
        <f t="shared" si="921"/>
        <v>44547</v>
      </c>
      <c r="AU548" s="16">
        <f t="shared" si="922"/>
        <v>0.78499999999999992</v>
      </c>
      <c r="AV548" s="16">
        <f t="shared" si="923"/>
        <v>3.9404807954252205E-2</v>
      </c>
      <c r="AW548" s="16">
        <f t="shared" si="924"/>
        <v>19.921426870329157</v>
      </c>
      <c r="AY548" s="15">
        <f t="shared" si="925"/>
        <v>44547</v>
      </c>
      <c r="AZ548" s="16">
        <f t="shared" si="926"/>
        <v>0.66649214659685863</v>
      </c>
      <c r="BA548" s="16">
        <f t="shared" si="927"/>
        <v>3.9404807954252205E-2</v>
      </c>
      <c r="BB548" s="16">
        <f t="shared" si="928"/>
        <v>16.913980328761809</v>
      </c>
      <c r="BD548" s="15">
        <f t="shared" si="929"/>
        <v>44547</v>
      </c>
      <c r="BE548" s="16">
        <f t="shared" si="930"/>
        <v>0.70000000000000007</v>
      </c>
      <c r="BF548" s="16">
        <f t="shared" si="931"/>
        <v>3.9404807954252205E-2</v>
      </c>
      <c r="BG548" s="16">
        <f t="shared" si="932"/>
        <v>17.764329693287149</v>
      </c>
      <c r="BI548" s="15">
        <f t="shared" si="933"/>
        <v>44547</v>
      </c>
      <c r="BJ548" s="16">
        <f t="shared" si="934"/>
        <v>0.65631067961165046</v>
      </c>
      <c r="BK548" s="16">
        <f t="shared" si="935"/>
        <v>3.9404807954252205E-2</v>
      </c>
      <c r="BL548" s="16">
        <f t="shared" si="936"/>
        <v>16.655598991209587</v>
      </c>
    </row>
    <row r="549" spans="1:64" x14ac:dyDescent="0.25">
      <c r="A549" s="10">
        <v>44539</v>
      </c>
      <c r="B549" s="11">
        <v>47</v>
      </c>
      <c r="C549" s="11">
        <v>57</v>
      </c>
      <c r="D549" s="11">
        <v>31</v>
      </c>
      <c r="E549" s="11">
        <v>-31</v>
      </c>
      <c r="F549" s="11">
        <v>-3</v>
      </c>
      <c r="G549" s="11">
        <v>9</v>
      </c>
      <c r="H549" s="39">
        <v>3.2928269871975398E-2</v>
      </c>
      <c r="J549" s="15">
        <f t="shared" si="881"/>
        <v>44539</v>
      </c>
      <c r="K549" s="16">
        <f t="shared" si="882"/>
        <v>0.82499999999999996</v>
      </c>
      <c r="L549" s="16">
        <f t="shared" si="883"/>
        <v>0.70680628272251311</v>
      </c>
      <c r="M549" s="16">
        <f t="shared" si="884"/>
        <v>0.69902912621359226</v>
      </c>
      <c r="N549" s="16">
        <f t="shared" si="885"/>
        <v>0.72222222222222221</v>
      </c>
      <c r="O549" s="16">
        <f t="shared" si="886"/>
        <v>0.79104477611940294</v>
      </c>
      <c r="P549" s="16">
        <f t="shared" si="887"/>
        <v>0.37037037037037035</v>
      </c>
      <c r="Q549" s="16">
        <f t="shared" si="888"/>
        <v>4.4860800314510701E-2</v>
      </c>
      <c r="R549" s="19">
        <v>538</v>
      </c>
      <c r="S549" s="15">
        <f t="shared" si="889"/>
        <v>44539</v>
      </c>
      <c r="T549" s="16">
        <f t="shared" si="890"/>
        <v>0.82562499999999994</v>
      </c>
      <c r="U549" s="16">
        <f t="shared" si="891"/>
        <v>0.71465968586387441</v>
      </c>
      <c r="V549" s="16">
        <f t="shared" si="892"/>
        <v>0.77184466019417464</v>
      </c>
      <c r="W549" s="16">
        <f t="shared" si="893"/>
        <v>0.72777777777777775</v>
      </c>
      <c r="X549" s="16">
        <f t="shared" si="894"/>
        <v>0.67611940298507467</v>
      </c>
      <c r="Y549" s="16">
        <f t="shared" si="895"/>
        <v>0.39999999999999997</v>
      </c>
      <c r="Z549" s="16">
        <f t="shared" si="896"/>
        <v>8.738302851575433E-2</v>
      </c>
      <c r="AB549" s="15">
        <f t="shared" si="897"/>
        <v>44539</v>
      </c>
      <c r="AC549" s="16">
        <f t="shared" si="898"/>
        <v>9.4483449935721513</v>
      </c>
      <c r="AD549" s="16">
        <f t="shared" si="899"/>
        <v>8.1784723876333505</v>
      </c>
      <c r="AE549" s="16">
        <f t="shared" si="900"/>
        <v>8.8328897876893606</v>
      </c>
      <c r="AF549" s="16">
        <f t="shared" si="901"/>
        <v>8.3285941233607659</v>
      </c>
      <c r="AG549" s="16">
        <f t="shared" si="902"/>
        <v>7.7374224087824643</v>
      </c>
      <c r="AH549" s="16">
        <f t="shared" si="903"/>
        <v>4.577547915129581</v>
      </c>
      <c r="AJ549" s="15">
        <f t="shared" si="913"/>
        <v>44548</v>
      </c>
      <c r="AK549" s="16">
        <f t="shared" ref="AK549" si="960">Y558</f>
        <v>0.34444444444444439</v>
      </c>
      <c r="AL549" s="16">
        <f t="shared" si="915"/>
        <v>4.0045306927044201E-2</v>
      </c>
      <c r="AM549" s="16">
        <f t="shared" si="916"/>
        <v>8.6013685716522073</v>
      </c>
      <c r="AO549" s="15">
        <f t="shared" si="917"/>
        <v>44548</v>
      </c>
      <c r="AP549" s="16">
        <f t="shared" si="918"/>
        <v>0.77611940298507454</v>
      </c>
      <c r="AQ549" s="16">
        <f t="shared" si="919"/>
        <v>4.0045306927044201E-2</v>
      </c>
      <c r="AR549" s="16">
        <f t="shared" si="920"/>
        <v>19.381032698763761</v>
      </c>
      <c r="AT549" s="15">
        <f t="shared" si="921"/>
        <v>44548</v>
      </c>
      <c r="AU549" s="16">
        <f t="shared" si="922"/>
        <v>0.77687499999999998</v>
      </c>
      <c r="AV549" s="16">
        <f t="shared" si="923"/>
        <v>4.0045306927044201E-2</v>
      </c>
      <c r="AW549" s="16">
        <f t="shared" si="924"/>
        <v>19.39990125223251</v>
      </c>
      <c r="AY549" s="15">
        <f t="shared" si="925"/>
        <v>44548</v>
      </c>
      <c r="AZ549" s="16">
        <f t="shared" si="926"/>
        <v>0.65968586387434547</v>
      </c>
      <c r="BA549" s="16">
        <f t="shared" si="927"/>
        <v>4.0045306927044201E-2</v>
      </c>
      <c r="BB549" s="16">
        <f t="shared" si="928"/>
        <v>16.473487519428478</v>
      </c>
      <c r="BD549" s="15">
        <f t="shared" si="929"/>
        <v>44548</v>
      </c>
      <c r="BE549" s="16">
        <f t="shared" si="930"/>
        <v>0.71111111111111103</v>
      </c>
      <c r="BF549" s="16">
        <f t="shared" si="931"/>
        <v>4.0045306927044201E-2</v>
      </c>
      <c r="BG549" s="16">
        <f t="shared" si="932"/>
        <v>17.757664147927137</v>
      </c>
      <c r="BI549" s="15">
        <f t="shared" si="933"/>
        <v>44548</v>
      </c>
      <c r="BJ549" s="16">
        <f t="shared" si="934"/>
        <v>0.66019417475728148</v>
      </c>
      <c r="BK549" s="16">
        <f t="shared" si="935"/>
        <v>4.0045306927044201E-2</v>
      </c>
      <c r="BL549" s="16">
        <f t="shared" si="936"/>
        <v>16.486180914034296</v>
      </c>
    </row>
    <row r="550" spans="1:64" x14ac:dyDescent="0.25">
      <c r="A550" s="10">
        <v>44540</v>
      </c>
      <c r="B550" s="11">
        <v>43</v>
      </c>
      <c r="C550" s="11">
        <v>55</v>
      </c>
      <c r="D550" s="11">
        <v>32</v>
      </c>
      <c r="E550" s="11">
        <v>-30</v>
      </c>
      <c r="F550" s="11">
        <v>1</v>
      </c>
      <c r="G550" s="11">
        <v>11</v>
      </c>
      <c r="H550" s="39">
        <v>4.7349731933017503E-2</v>
      </c>
      <c r="J550" s="15">
        <f t="shared" si="881"/>
        <v>44540</v>
      </c>
      <c r="K550" s="16">
        <f t="shared" si="882"/>
        <v>0.8</v>
      </c>
      <c r="L550" s="16">
        <f t="shared" si="883"/>
        <v>0.69633507853403143</v>
      </c>
      <c r="M550" s="16">
        <f t="shared" si="884"/>
        <v>0.70873786407766992</v>
      </c>
      <c r="N550" s="16">
        <f t="shared" si="885"/>
        <v>0.73611111111111116</v>
      </c>
      <c r="O550" s="16">
        <f t="shared" si="886"/>
        <v>0.85074626865671643</v>
      </c>
      <c r="P550" s="16">
        <f t="shared" si="887"/>
        <v>0.44444444444444442</v>
      </c>
      <c r="Q550" s="16">
        <f t="shared" si="888"/>
        <v>6.4508304792549362E-2</v>
      </c>
      <c r="R550" s="19">
        <v>539</v>
      </c>
      <c r="S550" s="15">
        <f t="shared" si="889"/>
        <v>44540</v>
      </c>
      <c r="T550" s="16">
        <f t="shared" si="890"/>
        <v>0.82312500000000011</v>
      </c>
      <c r="U550" s="16">
        <f t="shared" si="891"/>
        <v>0.71361256544502616</v>
      </c>
      <c r="V550" s="16">
        <f t="shared" si="892"/>
        <v>0.76407766990291248</v>
      </c>
      <c r="W550" s="16">
        <f t="shared" si="893"/>
        <v>0.7152777777777779</v>
      </c>
      <c r="X550" s="16">
        <f t="shared" si="894"/>
        <v>0.72985074626865676</v>
      </c>
      <c r="Y550" s="16">
        <f t="shared" si="895"/>
        <v>0.39629629629629626</v>
      </c>
      <c r="Z550" s="16">
        <f t="shared" si="896"/>
        <v>6.8558954279913084E-2</v>
      </c>
      <c r="AB550" s="15">
        <f t="shared" si="897"/>
        <v>44540</v>
      </c>
      <c r="AC550" s="16">
        <f t="shared" si="898"/>
        <v>12.006090358953527</v>
      </c>
      <c r="AD550" s="16">
        <f t="shared" si="899"/>
        <v>10.408743437530898</v>
      </c>
      <c r="AE550" s="16">
        <f t="shared" si="900"/>
        <v>11.144826783432688</v>
      </c>
      <c r="AF550" s="16">
        <f t="shared" si="901"/>
        <v>10.433032202583425</v>
      </c>
      <c r="AG550" s="16">
        <f t="shared" si="902"/>
        <v>10.645593328171488</v>
      </c>
      <c r="AH550" s="16">
        <f t="shared" si="903"/>
        <v>5.780372534246867</v>
      </c>
      <c r="AJ550" s="15">
        <f t="shared" si="913"/>
        <v>44549</v>
      </c>
      <c r="AK550" s="16">
        <f t="shared" ref="AK550" si="961">Y559</f>
        <v>0.33333333333333326</v>
      </c>
      <c r="AL550" s="16">
        <f t="shared" si="915"/>
        <v>3.9629206201280145E-2</v>
      </c>
      <c r="AM550" s="16">
        <f t="shared" si="916"/>
        <v>8.4113048250400126</v>
      </c>
      <c r="AO550" s="15">
        <f t="shared" si="917"/>
        <v>44549</v>
      </c>
      <c r="AP550" s="16">
        <f t="shared" si="918"/>
        <v>0.76417910447761195</v>
      </c>
      <c r="AQ550" s="16">
        <f t="shared" si="919"/>
        <v>3.9629206201280145E-2</v>
      </c>
      <c r="AR550" s="16">
        <f t="shared" si="920"/>
        <v>19.283230166061884</v>
      </c>
      <c r="AT550" s="15">
        <f t="shared" si="921"/>
        <v>44549</v>
      </c>
      <c r="AU550" s="16">
        <f t="shared" si="922"/>
        <v>0.77374999999999994</v>
      </c>
      <c r="AV550" s="16">
        <f t="shared" si="923"/>
        <v>3.9629206201280145E-2</v>
      </c>
      <c r="AW550" s="16">
        <f t="shared" si="924"/>
        <v>19.524741325124133</v>
      </c>
      <c r="AY550" s="15">
        <f t="shared" si="925"/>
        <v>44549</v>
      </c>
      <c r="AZ550" s="16">
        <f t="shared" si="926"/>
        <v>0.65130890052356016</v>
      </c>
      <c r="BA550" s="16">
        <f t="shared" si="927"/>
        <v>3.9629206201280145E-2</v>
      </c>
      <c r="BB550" s="16">
        <f t="shared" si="928"/>
        <v>16.435073092695983</v>
      </c>
      <c r="BD550" s="15">
        <f t="shared" si="929"/>
        <v>44549</v>
      </c>
      <c r="BE550" s="16">
        <f t="shared" si="930"/>
        <v>0.70972222222222225</v>
      </c>
      <c r="BF550" s="16">
        <f t="shared" si="931"/>
        <v>3.9629206201280145E-2</v>
      </c>
      <c r="BG550" s="16">
        <f t="shared" si="932"/>
        <v>17.909069856647697</v>
      </c>
      <c r="BI550" s="15">
        <f t="shared" si="933"/>
        <v>44549</v>
      </c>
      <c r="BJ550" s="16">
        <f t="shared" si="934"/>
        <v>0.67572815533980579</v>
      </c>
      <c r="BK550" s="16">
        <f t="shared" si="935"/>
        <v>3.9629206201280145E-2</v>
      </c>
      <c r="BL550" s="16">
        <f t="shared" si="936"/>
        <v>17.051266480275288</v>
      </c>
    </row>
    <row r="551" spans="1:64" x14ac:dyDescent="0.25">
      <c r="A551" s="10">
        <v>44541</v>
      </c>
      <c r="B551" s="11">
        <v>42</v>
      </c>
      <c r="C551" s="11">
        <v>50</v>
      </c>
      <c r="D551" s="11">
        <v>37</v>
      </c>
      <c r="E551" s="11">
        <v>-26</v>
      </c>
      <c r="F551" s="11">
        <v>10</v>
      </c>
      <c r="G551" s="11">
        <v>8</v>
      </c>
      <c r="H551" s="39">
        <v>5.3284564174853201E-2</v>
      </c>
      <c r="J551" s="15">
        <f t="shared" si="881"/>
        <v>44541</v>
      </c>
      <c r="K551" s="16">
        <f t="shared" si="882"/>
        <v>0.79374999999999996</v>
      </c>
      <c r="L551" s="16">
        <f t="shared" si="883"/>
        <v>0.67015706806282727</v>
      </c>
      <c r="M551" s="16">
        <f t="shared" si="884"/>
        <v>0.75728155339805825</v>
      </c>
      <c r="N551" s="16">
        <f t="shared" si="885"/>
        <v>0.79166666666666663</v>
      </c>
      <c r="O551" s="16">
        <f t="shared" si="886"/>
        <v>0.9850746268656716</v>
      </c>
      <c r="P551" s="16">
        <f t="shared" si="887"/>
        <v>0.33333333333333331</v>
      </c>
      <c r="Q551" s="16">
        <f t="shared" si="888"/>
        <v>7.2593798659559478E-2</v>
      </c>
      <c r="R551" s="19">
        <v>540</v>
      </c>
      <c r="S551" s="15">
        <f t="shared" si="889"/>
        <v>44541</v>
      </c>
      <c r="T551" s="16">
        <f t="shared" si="890"/>
        <v>0.81812499999999999</v>
      </c>
      <c r="U551" s="16">
        <f t="shared" si="891"/>
        <v>0.70837696335078537</v>
      </c>
      <c r="V551" s="16">
        <f t="shared" si="892"/>
        <v>0.76796116504854361</v>
      </c>
      <c r="W551" s="16">
        <f t="shared" si="893"/>
        <v>0.70972222222222225</v>
      </c>
      <c r="X551" s="16">
        <f t="shared" si="894"/>
        <v>0.75820895522388054</v>
      </c>
      <c r="Y551" s="16">
        <f t="shared" si="895"/>
        <v>0.3925925925925926</v>
      </c>
      <c r="Z551" s="16">
        <f t="shared" si="896"/>
        <v>6.9553437555007147E-2</v>
      </c>
      <c r="AB551" s="15">
        <f t="shared" si="897"/>
        <v>44541</v>
      </c>
      <c r="AC551" s="16">
        <f t="shared" si="898"/>
        <v>11.762538686214844</v>
      </c>
      <c r="AD551" s="16">
        <f t="shared" si="899"/>
        <v>10.184643466263722</v>
      </c>
      <c r="AE551" s="16">
        <f t="shared" si="900"/>
        <v>11.041311429664315</v>
      </c>
      <c r="AF551" s="16">
        <f t="shared" si="901"/>
        <v>10.203984837714602</v>
      </c>
      <c r="AG551" s="16">
        <f t="shared" si="902"/>
        <v>10.901099670655992</v>
      </c>
      <c r="AH551" s="16">
        <f t="shared" si="903"/>
        <v>5.6444743264070327</v>
      </c>
      <c r="AJ551" s="15">
        <f t="shared" si="913"/>
        <v>44550</v>
      </c>
      <c r="AK551" s="16">
        <f t="shared" ref="AK551" si="962">Y560</f>
        <v>0.31851851851851853</v>
      </c>
      <c r="AL551" s="16">
        <f t="shared" si="915"/>
        <v>3.7404517749321214E-2</v>
      </c>
      <c r="AM551" s="16">
        <f t="shared" si="916"/>
        <v>8.5155092936413741</v>
      </c>
      <c r="AO551" s="15">
        <f t="shared" si="917"/>
        <v>44550</v>
      </c>
      <c r="AP551" s="16">
        <f t="shared" si="918"/>
        <v>0.74925373134328366</v>
      </c>
      <c r="AQ551" s="16">
        <f t="shared" si="919"/>
        <v>3.7404517749321214E-2</v>
      </c>
      <c r="AR551" s="16">
        <f t="shared" si="920"/>
        <v>20.031102562654493</v>
      </c>
      <c r="AT551" s="15">
        <f t="shared" si="921"/>
        <v>44550</v>
      </c>
      <c r="AU551" s="16">
        <f t="shared" si="922"/>
        <v>0.78812499999999985</v>
      </c>
      <c r="AV551" s="16">
        <f t="shared" si="923"/>
        <v>3.7404517749321214E-2</v>
      </c>
      <c r="AW551" s="16">
        <f t="shared" si="924"/>
        <v>21.070315764579053</v>
      </c>
      <c r="AY551" s="15">
        <f t="shared" si="925"/>
        <v>44550</v>
      </c>
      <c r="AZ551" s="16">
        <f t="shared" si="926"/>
        <v>0.66125654450261773</v>
      </c>
      <c r="BA551" s="16">
        <f t="shared" si="927"/>
        <v>3.7404517749321214E-2</v>
      </c>
      <c r="BB551" s="16">
        <f t="shared" si="928"/>
        <v>17.678520785490349</v>
      </c>
      <c r="BD551" s="15">
        <f t="shared" si="929"/>
        <v>44550</v>
      </c>
      <c r="BE551" s="16">
        <f t="shared" si="930"/>
        <v>0.71388888888888891</v>
      </c>
      <c r="BF551" s="16">
        <f t="shared" si="931"/>
        <v>3.7404517749321214E-2</v>
      </c>
      <c r="BG551" s="16">
        <f t="shared" si="932"/>
        <v>19.085632748248543</v>
      </c>
      <c r="BI551" s="15">
        <f t="shared" si="933"/>
        <v>44550</v>
      </c>
      <c r="BJ551" s="16">
        <f t="shared" si="934"/>
        <v>0.67961165048543681</v>
      </c>
      <c r="BK551" s="16">
        <f t="shared" si="935"/>
        <v>3.7404517749321214E-2</v>
      </c>
      <c r="BL551" s="16">
        <f t="shared" si="936"/>
        <v>18.169239743714375</v>
      </c>
    </row>
    <row r="552" spans="1:64" x14ac:dyDescent="0.25">
      <c r="A552" s="10">
        <v>44542</v>
      </c>
      <c r="B552" s="11">
        <v>42</v>
      </c>
      <c r="C552" s="11">
        <v>53</v>
      </c>
      <c r="D552" s="11">
        <v>47</v>
      </c>
      <c r="E552" s="11">
        <v>-36</v>
      </c>
      <c r="F552" s="11">
        <v>-7</v>
      </c>
      <c r="G552" s="11">
        <v>8</v>
      </c>
      <c r="H552" s="39">
        <v>5.2010407993910802E-2</v>
      </c>
      <c r="J552" s="15">
        <f t="shared" si="881"/>
        <v>44542</v>
      </c>
      <c r="K552" s="16">
        <f t="shared" si="882"/>
        <v>0.79374999999999996</v>
      </c>
      <c r="L552" s="16">
        <f t="shared" si="883"/>
        <v>0.68586387434554974</v>
      </c>
      <c r="M552" s="16">
        <f t="shared" si="884"/>
        <v>0.85436893203883491</v>
      </c>
      <c r="N552" s="16">
        <f t="shared" si="885"/>
        <v>0.65277777777777779</v>
      </c>
      <c r="O552" s="16">
        <f t="shared" si="886"/>
        <v>0.73134328358208955</v>
      </c>
      <c r="P552" s="16">
        <f t="shared" si="887"/>
        <v>0.33333333333333331</v>
      </c>
      <c r="Q552" s="16">
        <f t="shared" si="888"/>
        <v>7.0857914380640707E-2</v>
      </c>
      <c r="R552" s="19">
        <v>541</v>
      </c>
      <c r="S552" s="15">
        <f t="shared" si="889"/>
        <v>44542</v>
      </c>
      <c r="T552" s="16">
        <f t="shared" si="890"/>
        <v>0.80749999999999988</v>
      </c>
      <c r="U552" s="16">
        <f t="shared" si="891"/>
        <v>0.69895287958115182</v>
      </c>
      <c r="V552" s="16">
        <f t="shared" si="892"/>
        <v>0.77669902912621347</v>
      </c>
      <c r="W552" s="16">
        <f t="shared" si="893"/>
        <v>0.70555555555555571</v>
      </c>
      <c r="X552" s="16">
        <f t="shared" si="894"/>
        <v>0.75671641791044775</v>
      </c>
      <c r="Y552" s="16">
        <f t="shared" si="895"/>
        <v>0.38518518518518519</v>
      </c>
      <c r="Z552" s="16">
        <f t="shared" si="896"/>
        <v>5.5232230620564912E-2</v>
      </c>
      <c r="AB552" s="15">
        <f t="shared" si="897"/>
        <v>44542</v>
      </c>
      <c r="AC552" s="16">
        <f t="shared" si="898"/>
        <v>14.620086694440674</v>
      </c>
      <c r="AD552" s="16">
        <f t="shared" si="899"/>
        <v>12.654800860440117</v>
      </c>
      <c r="AE552" s="16">
        <f t="shared" si="900"/>
        <v>14.062423704412565</v>
      </c>
      <c r="AF552" s="16">
        <f t="shared" si="901"/>
        <v>12.774344755376445</v>
      </c>
      <c r="AG552" s="16">
        <f t="shared" si="902"/>
        <v>13.700631124405385</v>
      </c>
      <c r="AH552" s="16">
        <f t="shared" si="903"/>
        <v>6.9739204963734913</v>
      </c>
      <c r="AJ552" s="15">
        <f t="shared" si="913"/>
        <v>44551</v>
      </c>
      <c r="AK552" s="16">
        <f t="shared" ref="AK552" si="963">Y561</f>
        <v>0.32222222222222219</v>
      </c>
      <c r="AL552" s="16">
        <f t="shared" si="915"/>
        <v>4.4821641855932029E-2</v>
      </c>
      <c r="AM552" s="16">
        <f t="shared" si="916"/>
        <v>7.1889874819384136</v>
      </c>
      <c r="AO552" s="15">
        <f t="shared" si="917"/>
        <v>44551</v>
      </c>
      <c r="AP552" s="16">
        <f t="shared" si="918"/>
        <v>0.71791044776119406</v>
      </c>
      <c r="AQ552" s="16">
        <f t="shared" si="919"/>
        <v>4.4821641855932029E-2</v>
      </c>
      <c r="AR552" s="16">
        <f t="shared" si="920"/>
        <v>16.017049309990426</v>
      </c>
      <c r="AT552" s="15">
        <f t="shared" si="921"/>
        <v>44551</v>
      </c>
      <c r="AU552" s="16">
        <f t="shared" si="922"/>
        <v>0.79937499999999995</v>
      </c>
      <c r="AV552" s="16">
        <f t="shared" si="923"/>
        <v>4.4821641855932029E-2</v>
      </c>
      <c r="AW552" s="16">
        <f t="shared" si="924"/>
        <v>17.834576488058854</v>
      </c>
      <c r="AY552" s="15">
        <f t="shared" si="925"/>
        <v>44551</v>
      </c>
      <c r="AZ552" s="16">
        <f t="shared" si="926"/>
        <v>0.67015706806282727</v>
      </c>
      <c r="BA552" s="16">
        <f t="shared" si="927"/>
        <v>4.4821641855932029E-2</v>
      </c>
      <c r="BB552" s="16">
        <f t="shared" si="928"/>
        <v>14.951640330733081</v>
      </c>
      <c r="BD552" s="15">
        <f t="shared" si="929"/>
        <v>44551</v>
      </c>
      <c r="BE552" s="16">
        <f t="shared" si="930"/>
        <v>0.71666666666666667</v>
      </c>
      <c r="BF552" s="16">
        <f t="shared" si="931"/>
        <v>4.4821641855932029E-2</v>
      </c>
      <c r="BG552" s="16">
        <f t="shared" si="932"/>
        <v>15.9892997443113</v>
      </c>
      <c r="BI552" s="15">
        <f t="shared" si="933"/>
        <v>44551</v>
      </c>
      <c r="BJ552" s="16">
        <f t="shared" si="934"/>
        <v>0.67572815533980568</v>
      </c>
      <c r="BK552" s="16">
        <f t="shared" si="935"/>
        <v>4.4821641855932029E-2</v>
      </c>
      <c r="BL552" s="16">
        <f t="shared" si="936"/>
        <v>15.075934913579584</v>
      </c>
    </row>
    <row r="553" spans="1:64" x14ac:dyDescent="0.25">
      <c r="A553" s="10">
        <v>44543</v>
      </c>
      <c r="B553" s="11">
        <v>54</v>
      </c>
      <c r="C553" s="11">
        <v>60</v>
      </c>
      <c r="D553" s="11">
        <v>32</v>
      </c>
      <c r="E553" s="11">
        <v>-25</v>
      </c>
      <c r="F553" s="11">
        <v>-1</v>
      </c>
      <c r="G553" s="11">
        <v>9</v>
      </c>
      <c r="H553" s="39">
        <v>1.06719650045147E-2</v>
      </c>
      <c r="J553" s="15">
        <f t="shared" si="881"/>
        <v>44543</v>
      </c>
      <c r="K553" s="16">
        <f t="shared" si="882"/>
        <v>0.86875000000000002</v>
      </c>
      <c r="L553" s="16">
        <f t="shared" si="883"/>
        <v>0.72251308900523559</v>
      </c>
      <c r="M553" s="16">
        <f t="shared" si="884"/>
        <v>0.70873786407766992</v>
      </c>
      <c r="N553" s="16">
        <f t="shared" si="885"/>
        <v>0.80555555555555558</v>
      </c>
      <c r="O553" s="16">
        <f t="shared" si="886"/>
        <v>0.82089552238805974</v>
      </c>
      <c r="P553" s="16">
        <f t="shared" si="887"/>
        <v>0.37037037037037035</v>
      </c>
      <c r="Q553" s="16">
        <f t="shared" si="888"/>
        <v>1.4539266499344304E-2</v>
      </c>
      <c r="R553" s="19">
        <v>542</v>
      </c>
      <c r="S553" s="15">
        <f t="shared" si="889"/>
        <v>44543</v>
      </c>
      <c r="T553" s="16">
        <f t="shared" si="890"/>
        <v>0.81874999999999998</v>
      </c>
      <c r="U553" s="16">
        <f t="shared" si="891"/>
        <v>0.70575916230366498</v>
      </c>
      <c r="V553" s="16">
        <f t="shared" si="892"/>
        <v>0.77669902912621347</v>
      </c>
      <c r="W553" s="16">
        <f t="shared" si="893"/>
        <v>0.72499999999999998</v>
      </c>
      <c r="X553" s="16">
        <f t="shared" si="894"/>
        <v>0.75671641791044775</v>
      </c>
      <c r="Y553" s="16">
        <f t="shared" si="895"/>
        <v>0.37037037037037035</v>
      </c>
      <c r="Z553" s="16">
        <f t="shared" si="896"/>
        <v>5.573319252155455E-2</v>
      </c>
      <c r="AB553" s="15">
        <f t="shared" si="897"/>
        <v>44543</v>
      </c>
      <c r="AC553" s="16">
        <f t="shared" si="898"/>
        <v>14.690527546638428</v>
      </c>
      <c r="AD553" s="16">
        <f t="shared" si="899"/>
        <v>12.663174858155056</v>
      </c>
      <c r="AE553" s="16">
        <f t="shared" si="900"/>
        <v>13.936022574443923</v>
      </c>
      <c r="AF553" s="16">
        <f t="shared" si="901"/>
        <v>13.008406071832502</v>
      </c>
      <c r="AG553" s="16">
        <f t="shared" si="902"/>
        <v>13.577481993657392</v>
      </c>
      <c r="AH553" s="16">
        <f t="shared" si="903"/>
        <v>6.6454181720727972</v>
      </c>
      <c r="AJ553" s="15">
        <f t="shared" si="913"/>
        <v>44552</v>
      </c>
      <c r="AK553" s="16">
        <f t="shared" ref="AK553" si="964">Y562</f>
        <v>0.32592592592592584</v>
      </c>
      <c r="AL553" s="16">
        <f t="shared" si="915"/>
        <v>5.2412354390434721E-2</v>
      </c>
      <c r="AM553" s="16">
        <f t="shared" si="916"/>
        <v>6.2184942790016597</v>
      </c>
      <c r="AO553" s="15">
        <f t="shared" si="917"/>
        <v>44552</v>
      </c>
      <c r="AP553" s="16">
        <f t="shared" si="918"/>
        <v>0.71044776119402997</v>
      </c>
      <c r="AQ553" s="16">
        <f t="shared" si="919"/>
        <v>5.2412354390434721E-2</v>
      </c>
      <c r="AR553" s="16">
        <f t="shared" si="920"/>
        <v>13.554967515897111</v>
      </c>
      <c r="AT553" s="15">
        <f t="shared" si="921"/>
        <v>44552</v>
      </c>
      <c r="AU553" s="16">
        <f t="shared" si="922"/>
        <v>0.81750000000000012</v>
      </c>
      <c r="AV553" s="16">
        <f t="shared" si="923"/>
        <v>5.2412354390434721E-2</v>
      </c>
      <c r="AW553" s="16">
        <f t="shared" si="924"/>
        <v>15.597467610598203</v>
      </c>
      <c r="AY553" s="15">
        <f t="shared" si="925"/>
        <v>44552</v>
      </c>
      <c r="AZ553" s="16">
        <f t="shared" si="926"/>
        <v>0.68586387434554985</v>
      </c>
      <c r="BA553" s="16">
        <f t="shared" si="927"/>
        <v>5.2412354390434721E-2</v>
      </c>
      <c r="BB553" s="16">
        <f t="shared" si="928"/>
        <v>13.085919957656403</v>
      </c>
      <c r="BD553" s="15">
        <f t="shared" si="929"/>
        <v>44552</v>
      </c>
      <c r="BE553" s="16">
        <f t="shared" si="930"/>
        <v>0.71666666666666656</v>
      </c>
      <c r="BF553" s="16">
        <f t="shared" si="931"/>
        <v>5.2412354390434721E-2</v>
      </c>
      <c r="BG553" s="16">
        <f t="shared" si="932"/>
        <v>13.673620943032061</v>
      </c>
      <c r="BI553" s="15">
        <f t="shared" si="933"/>
        <v>44552</v>
      </c>
      <c r="BJ553" s="16">
        <f t="shared" si="934"/>
        <v>0.65728155339805827</v>
      </c>
      <c r="BK553" s="16">
        <f t="shared" si="935"/>
        <v>5.2412354390434721E-2</v>
      </c>
      <c r="BL553" s="16">
        <f t="shared" si="936"/>
        <v>12.540584391645121</v>
      </c>
    </row>
    <row r="554" spans="1:64" x14ac:dyDescent="0.25">
      <c r="A554" s="10">
        <v>44544</v>
      </c>
      <c r="B554" s="11">
        <v>56</v>
      </c>
      <c r="C554" s="11">
        <v>62</v>
      </c>
      <c r="D554" s="11">
        <v>26</v>
      </c>
      <c r="E554" s="11">
        <v>-24</v>
      </c>
      <c r="F554" s="11">
        <v>0</v>
      </c>
      <c r="G554" s="11">
        <v>10</v>
      </c>
      <c r="H554" s="39">
        <v>2.58611347517833E-2</v>
      </c>
      <c r="J554" s="15">
        <f t="shared" si="881"/>
        <v>44544</v>
      </c>
      <c r="K554" s="16">
        <f t="shared" si="882"/>
        <v>0.88124999999999998</v>
      </c>
      <c r="L554" s="16">
        <f t="shared" si="883"/>
        <v>0.73298429319371727</v>
      </c>
      <c r="M554" s="16">
        <f t="shared" si="884"/>
        <v>0.65048543689320393</v>
      </c>
      <c r="N554" s="16">
        <f t="shared" si="885"/>
        <v>0.81944444444444442</v>
      </c>
      <c r="O554" s="16">
        <f t="shared" si="886"/>
        <v>0.83582089552238803</v>
      </c>
      <c r="P554" s="16">
        <f t="shared" si="887"/>
        <v>0.40740740740740738</v>
      </c>
      <c r="Q554" s="16">
        <f t="shared" si="888"/>
        <v>3.5232680202059018E-2</v>
      </c>
      <c r="R554" s="19">
        <v>543</v>
      </c>
      <c r="S554" s="15">
        <f t="shared" si="889"/>
        <v>44544</v>
      </c>
      <c r="T554" s="16">
        <f t="shared" si="890"/>
        <v>0.83374999999999999</v>
      </c>
      <c r="U554" s="16">
        <f t="shared" si="891"/>
        <v>0.71361256544502616</v>
      </c>
      <c r="V554" s="16">
        <f t="shared" si="892"/>
        <v>0.7650485436893204</v>
      </c>
      <c r="W554" s="16">
        <f t="shared" si="893"/>
        <v>0.74444444444444446</v>
      </c>
      <c r="X554" s="16">
        <f t="shared" si="894"/>
        <v>0.75671641791044775</v>
      </c>
      <c r="Y554" s="16">
        <f t="shared" si="895"/>
        <v>0.38518518518518519</v>
      </c>
      <c r="Z554" s="16">
        <f t="shared" si="896"/>
        <v>5.4258528344313287E-2</v>
      </c>
      <c r="AB554" s="15">
        <f t="shared" si="897"/>
        <v>44544</v>
      </c>
      <c r="AC554" s="16">
        <f t="shared" si="898"/>
        <v>15.366247951090687</v>
      </c>
      <c r="AD554" s="16">
        <f t="shared" si="899"/>
        <v>13.152081105417933</v>
      </c>
      <c r="AE554" s="16">
        <f t="shared" si="900"/>
        <v>14.100060709986128</v>
      </c>
      <c r="AF554" s="16">
        <f t="shared" si="901"/>
        <v>13.720321342303196</v>
      </c>
      <c r="AG554" s="16">
        <f t="shared" si="902"/>
        <v>13.946497278888279</v>
      </c>
      <c r="AH554" s="16">
        <f t="shared" si="903"/>
        <v>7.0990717393011558</v>
      </c>
      <c r="AJ554" s="15">
        <f t="shared" si="913"/>
        <v>44553</v>
      </c>
      <c r="AK554" s="16">
        <f t="shared" ref="AK554" si="965">Y563</f>
        <v>0.31111111111111106</v>
      </c>
      <c r="AL554" s="16">
        <f t="shared" si="915"/>
        <v>5.9944511981971538E-2</v>
      </c>
      <c r="AM554" s="16">
        <f t="shared" si="916"/>
        <v>5.1899848847660737</v>
      </c>
      <c r="AO554" s="15">
        <f t="shared" si="917"/>
        <v>44553</v>
      </c>
      <c r="AP554" s="16">
        <f t="shared" si="918"/>
        <v>0.68955223880597027</v>
      </c>
      <c r="AQ554" s="16">
        <f t="shared" si="919"/>
        <v>5.9944511981971538E-2</v>
      </c>
      <c r="AR554" s="16">
        <f t="shared" si="920"/>
        <v>11.503175453548689</v>
      </c>
      <c r="AT554" s="15">
        <f t="shared" si="921"/>
        <v>44553</v>
      </c>
      <c r="AU554" s="16">
        <f t="shared" si="922"/>
        <v>0.83062499999999984</v>
      </c>
      <c r="AV554" s="16">
        <f t="shared" si="923"/>
        <v>5.9944511981971538E-2</v>
      </c>
      <c r="AW554" s="16">
        <f t="shared" si="924"/>
        <v>13.856564555064063</v>
      </c>
      <c r="AY554" s="15">
        <f t="shared" si="925"/>
        <v>44553</v>
      </c>
      <c r="AZ554" s="16">
        <f t="shared" si="926"/>
        <v>0.69476439790575917</v>
      </c>
      <c r="BA554" s="16">
        <f t="shared" si="927"/>
        <v>5.9944511981971538E-2</v>
      </c>
      <c r="BB554" s="16">
        <f t="shared" si="928"/>
        <v>11.59012518301444</v>
      </c>
      <c r="BD554" s="15">
        <f t="shared" si="929"/>
        <v>44553</v>
      </c>
      <c r="BE554" s="16">
        <f t="shared" si="930"/>
        <v>0.71805555555555556</v>
      </c>
      <c r="BF554" s="16">
        <f t="shared" si="931"/>
        <v>5.9944511981971538E-2</v>
      </c>
      <c r="BG554" s="16">
        <f t="shared" si="932"/>
        <v>11.978670470643127</v>
      </c>
      <c r="BI554" s="15">
        <f t="shared" si="933"/>
        <v>44553</v>
      </c>
      <c r="BJ554" s="16">
        <f t="shared" si="934"/>
        <v>0.66601941747572813</v>
      </c>
      <c r="BK554" s="16">
        <f t="shared" si="935"/>
        <v>5.9944511981971538E-2</v>
      </c>
      <c r="BL554" s="16">
        <f t="shared" si="936"/>
        <v>11.110598709620575</v>
      </c>
    </row>
    <row r="555" spans="1:64" x14ac:dyDescent="0.25">
      <c r="A555" s="10">
        <v>44545</v>
      </c>
      <c r="B555" s="11">
        <v>62</v>
      </c>
      <c r="C555" s="11">
        <v>75</v>
      </c>
      <c r="D555" s="11">
        <v>31</v>
      </c>
      <c r="E555" s="11">
        <v>-31</v>
      </c>
      <c r="F555" s="11">
        <v>-2</v>
      </c>
      <c r="G555" s="11">
        <v>9</v>
      </c>
      <c r="H555" s="39">
        <v>2.43592156080485E-2</v>
      </c>
      <c r="J555" s="15">
        <f t="shared" si="881"/>
        <v>44545</v>
      </c>
      <c r="K555" s="16">
        <f t="shared" si="882"/>
        <v>0.91874999999999996</v>
      </c>
      <c r="L555" s="16">
        <f t="shared" si="883"/>
        <v>0.80104712041884818</v>
      </c>
      <c r="M555" s="16">
        <f t="shared" si="884"/>
        <v>0.69902912621359226</v>
      </c>
      <c r="N555" s="16">
        <f t="shared" si="885"/>
        <v>0.72222222222222221</v>
      </c>
      <c r="O555" s="16">
        <f t="shared" si="886"/>
        <v>0.80597014925373134</v>
      </c>
      <c r="P555" s="16">
        <f t="shared" si="887"/>
        <v>0.37037037037037035</v>
      </c>
      <c r="Q555" s="16">
        <f t="shared" si="888"/>
        <v>3.3186496328518451E-2</v>
      </c>
      <c r="R555" s="19">
        <v>544</v>
      </c>
      <c r="S555" s="15">
        <f t="shared" si="889"/>
        <v>44545</v>
      </c>
      <c r="T555" s="16">
        <f t="shared" si="890"/>
        <v>0.85124999999999995</v>
      </c>
      <c r="U555" s="16">
        <f t="shared" si="891"/>
        <v>0.73036649214659677</v>
      </c>
      <c r="V555" s="16">
        <f t="shared" si="892"/>
        <v>0.74660194174757277</v>
      </c>
      <c r="W555" s="16">
        <f t="shared" si="893"/>
        <v>0.74722222222222223</v>
      </c>
      <c r="X555" s="16">
        <f t="shared" si="894"/>
        <v>0.77313432835820894</v>
      </c>
      <c r="Y555" s="16">
        <f t="shared" si="895"/>
        <v>0.39259259259259255</v>
      </c>
      <c r="Z555" s="16">
        <f t="shared" si="896"/>
        <v>4.7215363334139004E-2</v>
      </c>
      <c r="AB555" s="15">
        <f t="shared" si="897"/>
        <v>44545</v>
      </c>
      <c r="AC555" s="16">
        <f t="shared" si="898"/>
        <v>18.029089260115992</v>
      </c>
      <c r="AD555" s="16">
        <f t="shared" si="899"/>
        <v>15.468831341566872</v>
      </c>
      <c r="AE555" s="16">
        <f t="shared" si="900"/>
        <v>15.812690807098868</v>
      </c>
      <c r="AF555" s="16">
        <f t="shared" si="901"/>
        <v>15.8258280664748</v>
      </c>
      <c r="AG555" s="16">
        <f t="shared" si="902"/>
        <v>16.37463473248749</v>
      </c>
      <c r="AH555" s="16">
        <f t="shared" si="903"/>
        <v>8.3149332096472293</v>
      </c>
      <c r="AJ555" s="15">
        <f t="shared" si="913"/>
        <v>44554</v>
      </c>
      <c r="AK555" s="16">
        <f t="shared" ref="AK555" si="966">Y564</f>
        <v>0.3037037037037037</v>
      </c>
      <c r="AL555" s="16">
        <f t="shared" si="915"/>
        <v>6.4984906032719281E-2</v>
      </c>
      <c r="AM555" s="16">
        <f t="shared" si="916"/>
        <v>4.6734499169821335</v>
      </c>
      <c r="AO555" s="15">
        <f t="shared" si="917"/>
        <v>44554</v>
      </c>
      <c r="AP555" s="16">
        <f t="shared" si="918"/>
        <v>0.66268656716417929</v>
      </c>
      <c r="AQ555" s="16">
        <f t="shared" si="919"/>
        <v>6.4984906032719281E-2</v>
      </c>
      <c r="AR555" s="16">
        <f t="shared" si="920"/>
        <v>10.197545978300298</v>
      </c>
      <c r="AT555" s="15">
        <f t="shared" si="921"/>
        <v>44554</v>
      </c>
      <c r="AU555" s="16">
        <f t="shared" si="922"/>
        <v>0.83499999999999996</v>
      </c>
      <c r="AV555" s="16">
        <f t="shared" si="923"/>
        <v>6.4984906032719281E-2</v>
      </c>
      <c r="AW555" s="16">
        <f t="shared" si="924"/>
        <v>12.849137607117342</v>
      </c>
      <c r="AY555" s="15">
        <f t="shared" si="925"/>
        <v>44554</v>
      </c>
      <c r="AZ555" s="16">
        <f t="shared" si="926"/>
        <v>0.71047120418848164</v>
      </c>
      <c r="BA555" s="16">
        <f t="shared" si="927"/>
        <v>6.4984906032719281E-2</v>
      </c>
      <c r="BB555" s="16">
        <f t="shared" si="928"/>
        <v>10.932864992230137</v>
      </c>
      <c r="BD555" s="15">
        <f t="shared" si="929"/>
        <v>44554</v>
      </c>
      <c r="BE555" s="16">
        <f t="shared" si="930"/>
        <v>0.71388888888888891</v>
      </c>
      <c r="BF555" s="16">
        <f t="shared" si="931"/>
        <v>6.4984906032719281E-2</v>
      </c>
      <c r="BG555" s="16">
        <f t="shared" si="932"/>
        <v>10.98545696949154</v>
      </c>
      <c r="BI555" s="15">
        <f t="shared" si="933"/>
        <v>44554</v>
      </c>
      <c r="BJ555" s="16">
        <f t="shared" si="934"/>
        <v>0.68446601941747565</v>
      </c>
      <c r="BK555" s="16">
        <f t="shared" si="935"/>
        <v>6.4984906032719281E-2</v>
      </c>
      <c r="BL555" s="16">
        <f t="shared" si="936"/>
        <v>10.532692300468259</v>
      </c>
    </row>
    <row r="556" spans="1:64" x14ac:dyDescent="0.25">
      <c r="A556" s="10">
        <v>44546</v>
      </c>
      <c r="B556" s="11">
        <v>28</v>
      </c>
      <c r="C556" s="11">
        <v>34</v>
      </c>
      <c r="D556" s="11">
        <v>12</v>
      </c>
      <c r="E556" s="11">
        <v>-30</v>
      </c>
      <c r="F556" s="11">
        <v>-14</v>
      </c>
      <c r="G556" s="11">
        <v>11</v>
      </c>
      <c r="H556" s="39">
        <v>4.7454161198231901E-3</v>
      </c>
      <c r="J556" s="15">
        <f t="shared" si="881"/>
        <v>44546</v>
      </c>
      <c r="K556" s="16">
        <f t="shared" si="882"/>
        <v>0.70625000000000004</v>
      </c>
      <c r="L556" s="16">
        <f t="shared" si="883"/>
        <v>0.58638743455497377</v>
      </c>
      <c r="M556" s="16">
        <f t="shared" si="884"/>
        <v>0.5145631067961165</v>
      </c>
      <c r="N556" s="16">
        <f t="shared" si="885"/>
        <v>0.73611111111111116</v>
      </c>
      <c r="O556" s="16">
        <f t="shared" si="886"/>
        <v>0.62686567164179108</v>
      </c>
      <c r="P556" s="16">
        <f t="shared" si="887"/>
        <v>0.44444444444444442</v>
      </c>
      <c r="Q556" s="16">
        <f t="shared" si="888"/>
        <v>6.4650577084169551E-3</v>
      </c>
      <c r="R556" s="19">
        <v>545</v>
      </c>
      <c r="S556" s="15">
        <f t="shared" si="889"/>
        <v>44546</v>
      </c>
      <c r="T556" s="16">
        <f t="shared" si="890"/>
        <v>0.83250000000000013</v>
      </c>
      <c r="U556" s="16">
        <f t="shared" si="891"/>
        <v>0.7120418848167539</v>
      </c>
      <c r="V556" s="16">
        <f t="shared" si="892"/>
        <v>0.71456310679611657</v>
      </c>
      <c r="W556" s="16">
        <f t="shared" si="893"/>
        <v>0.74305555555555558</v>
      </c>
      <c r="X556" s="16">
        <f t="shared" si="894"/>
        <v>0.75671641791044775</v>
      </c>
      <c r="Y556" s="16">
        <f t="shared" si="895"/>
        <v>0.4</v>
      </c>
      <c r="Z556" s="16">
        <f t="shared" si="896"/>
        <v>4.1115798614055871E-2</v>
      </c>
      <c r="AB556" s="15">
        <f t="shared" si="897"/>
        <v>44546</v>
      </c>
      <c r="AC556" s="16">
        <f t="shared" si="898"/>
        <v>20.247691351309449</v>
      </c>
      <c r="AD556" s="16">
        <f t="shared" si="899"/>
        <v>17.317963138707825</v>
      </c>
      <c r="AE556" s="16">
        <f t="shared" si="900"/>
        <v>17.379283168096741</v>
      </c>
      <c r="AF556" s="16">
        <f t="shared" si="901"/>
        <v>18.072263718636226</v>
      </c>
      <c r="AG556" s="16">
        <f t="shared" si="902"/>
        <v>18.404517081464551</v>
      </c>
      <c r="AH556" s="16">
        <f t="shared" si="903"/>
        <v>9.728620469097633</v>
      </c>
      <c r="AJ556" s="15">
        <f t="shared" si="913"/>
        <v>44555</v>
      </c>
      <c r="AK556" s="16">
        <f t="shared" ref="AK556" si="967">Y565</f>
        <v>0.3</v>
      </c>
      <c r="AL556" s="16">
        <f t="shared" si="915"/>
        <v>6.6554330128968803E-2</v>
      </c>
      <c r="AM556" s="16">
        <f t="shared" si="916"/>
        <v>4.5075955151026355</v>
      </c>
      <c r="AO556" s="15">
        <f t="shared" si="917"/>
        <v>44555</v>
      </c>
      <c r="AP556" s="16">
        <f t="shared" si="918"/>
        <v>0.63582089552238807</v>
      </c>
      <c r="AQ556" s="16">
        <f t="shared" si="919"/>
        <v>6.6554330128968803E-2</v>
      </c>
      <c r="AR556" s="16">
        <f t="shared" si="920"/>
        <v>9.5534113902175264</v>
      </c>
      <c r="AT556" s="15">
        <f t="shared" si="921"/>
        <v>44555</v>
      </c>
      <c r="AU556" s="16">
        <f t="shared" si="922"/>
        <v>0.80874999999999986</v>
      </c>
      <c r="AV556" s="16">
        <f t="shared" si="923"/>
        <v>6.6554330128968803E-2</v>
      </c>
      <c r="AW556" s="16">
        <f t="shared" si="924"/>
        <v>12.151726242797521</v>
      </c>
      <c r="AY556" s="15">
        <f t="shared" si="925"/>
        <v>44555</v>
      </c>
      <c r="AZ556" s="16">
        <f t="shared" si="926"/>
        <v>0.68586387434554974</v>
      </c>
      <c r="BA556" s="16">
        <f t="shared" si="927"/>
        <v>6.6554330128968803E-2</v>
      </c>
      <c r="BB556" s="16">
        <f t="shared" si="928"/>
        <v>10.30532307990306</v>
      </c>
      <c r="BD556" s="15">
        <f t="shared" si="929"/>
        <v>44555</v>
      </c>
      <c r="BE556" s="16">
        <f t="shared" si="930"/>
        <v>0.71388888888888891</v>
      </c>
      <c r="BF556" s="16">
        <f t="shared" si="931"/>
        <v>6.6554330128968803E-2</v>
      </c>
      <c r="BG556" s="16">
        <f t="shared" si="932"/>
        <v>10.726407846123864</v>
      </c>
      <c r="BI556" s="15">
        <f t="shared" si="933"/>
        <v>44555</v>
      </c>
      <c r="BJ556" s="16">
        <f t="shared" si="934"/>
        <v>0.69708737864077663</v>
      </c>
      <c r="BK556" s="16">
        <f t="shared" si="935"/>
        <v>6.6554330128968803E-2</v>
      </c>
      <c r="BL556" s="16">
        <f t="shared" si="936"/>
        <v>10.473959805319392</v>
      </c>
    </row>
    <row r="557" spans="1:64" x14ac:dyDescent="0.25">
      <c r="A557" s="10">
        <v>44547</v>
      </c>
      <c r="B557" s="11">
        <v>-29</v>
      </c>
      <c r="C557" s="11">
        <v>-26</v>
      </c>
      <c r="D557" s="11">
        <v>-23</v>
      </c>
      <c r="E557" s="11">
        <v>-63</v>
      </c>
      <c r="F557" s="11">
        <v>-35</v>
      </c>
      <c r="G557" s="11">
        <v>9</v>
      </c>
      <c r="H557" s="39">
        <v>1.52971357462098E-2</v>
      </c>
      <c r="J557" s="15">
        <f t="shared" si="881"/>
        <v>44547</v>
      </c>
      <c r="K557" s="16">
        <f t="shared" si="882"/>
        <v>0.35</v>
      </c>
      <c r="L557" s="16">
        <f t="shared" si="883"/>
        <v>0.27225130890052357</v>
      </c>
      <c r="M557" s="16">
        <f t="shared" si="884"/>
        <v>0.17475728155339806</v>
      </c>
      <c r="N557" s="16">
        <f t="shared" si="885"/>
        <v>0.27777777777777779</v>
      </c>
      <c r="O557" s="16">
        <f t="shared" si="886"/>
        <v>0.31343283582089554</v>
      </c>
      <c r="P557" s="16">
        <f t="shared" si="887"/>
        <v>0.37037037037037035</v>
      </c>
      <c r="Q557" s="16">
        <f t="shared" si="888"/>
        <v>2.0840504367911791E-2</v>
      </c>
      <c r="R557" s="19">
        <v>546</v>
      </c>
      <c r="S557" s="15">
        <f t="shared" si="889"/>
        <v>44547</v>
      </c>
      <c r="T557" s="16">
        <f t="shared" si="890"/>
        <v>0.78499999999999992</v>
      </c>
      <c r="U557" s="16">
        <f t="shared" si="891"/>
        <v>0.66649214659685863</v>
      </c>
      <c r="V557" s="16">
        <f t="shared" si="892"/>
        <v>0.65631067961165046</v>
      </c>
      <c r="W557" s="16">
        <f t="shared" si="893"/>
        <v>0.70000000000000007</v>
      </c>
      <c r="X557" s="16">
        <f t="shared" si="894"/>
        <v>0.71194029850746277</v>
      </c>
      <c r="Y557" s="16">
        <f t="shared" si="895"/>
        <v>0.39629629629629626</v>
      </c>
      <c r="Z557" s="16">
        <f t="shared" si="896"/>
        <v>3.9404807954252205E-2</v>
      </c>
      <c r="AB557" s="15">
        <f t="shared" si="897"/>
        <v>44547</v>
      </c>
      <c r="AC557" s="16">
        <f t="shared" si="898"/>
        <v>19.921426870329157</v>
      </c>
      <c r="AD557" s="16">
        <f t="shared" si="899"/>
        <v>16.913980328761809</v>
      </c>
      <c r="AE557" s="16">
        <f t="shared" si="900"/>
        <v>16.655598991209587</v>
      </c>
      <c r="AF557" s="16">
        <f t="shared" si="901"/>
        <v>17.764329693287149</v>
      </c>
      <c r="AG557" s="16">
        <f t="shared" si="902"/>
        <v>18.067345978034052</v>
      </c>
      <c r="AH557" s="16">
        <f t="shared" si="903"/>
        <v>10.057054376622881</v>
      </c>
      <c r="AJ557" s="15">
        <f t="shared" si="913"/>
        <v>44556</v>
      </c>
      <c r="AK557" s="16">
        <f t="shared" ref="AK557" si="968">Y566</f>
        <v>0.27777777777777779</v>
      </c>
      <c r="AL557" s="16">
        <f t="shared" si="915"/>
        <v>7.4009295433917779E-2</v>
      </c>
      <c r="AM557" s="16">
        <f t="shared" si="916"/>
        <v>3.7532822890579065</v>
      </c>
      <c r="AO557" s="15">
        <f t="shared" si="917"/>
        <v>44556</v>
      </c>
      <c r="AP557" s="16">
        <f t="shared" si="918"/>
        <v>0.63582089552238819</v>
      </c>
      <c r="AQ557" s="16">
        <f t="shared" si="919"/>
        <v>7.4009295433917779E-2</v>
      </c>
      <c r="AR557" s="16">
        <f t="shared" si="920"/>
        <v>8.5910951022376221</v>
      </c>
      <c r="AT557" s="15">
        <f t="shared" si="921"/>
        <v>44556</v>
      </c>
      <c r="AU557" s="16">
        <f t="shared" si="922"/>
        <v>0.81437499999999985</v>
      </c>
      <c r="AV557" s="16">
        <f t="shared" si="923"/>
        <v>7.4009295433917779E-2</v>
      </c>
      <c r="AW557" s="16">
        <f t="shared" si="924"/>
        <v>11.003685350945515</v>
      </c>
      <c r="AY557" s="15">
        <f t="shared" si="925"/>
        <v>44556</v>
      </c>
      <c r="AZ557" s="16">
        <f t="shared" si="926"/>
        <v>0.69214659685863877</v>
      </c>
      <c r="BA557" s="16">
        <f t="shared" si="927"/>
        <v>7.4009295433917779E-2</v>
      </c>
      <c r="BB557" s="16">
        <f t="shared" si="928"/>
        <v>9.3521576283164336</v>
      </c>
      <c r="BD557" s="15">
        <f t="shared" si="929"/>
        <v>44556</v>
      </c>
      <c r="BE557" s="16">
        <f t="shared" si="930"/>
        <v>0.71944444444444444</v>
      </c>
      <c r="BF557" s="16">
        <f t="shared" si="931"/>
        <v>7.4009295433917779E-2</v>
      </c>
      <c r="BG557" s="16">
        <f t="shared" si="932"/>
        <v>9.721001128659978</v>
      </c>
      <c r="BI557" s="15">
        <f t="shared" si="933"/>
        <v>44556</v>
      </c>
      <c r="BJ557" s="16">
        <f t="shared" si="934"/>
        <v>0.73106796116504846</v>
      </c>
      <c r="BK557" s="16">
        <f t="shared" si="935"/>
        <v>7.4009295433917779E-2</v>
      </c>
      <c r="BL557" s="16">
        <f t="shared" si="936"/>
        <v>9.8780559506584193</v>
      </c>
    </row>
    <row r="558" spans="1:64" x14ac:dyDescent="0.25">
      <c r="A558" s="10">
        <v>44548</v>
      </c>
      <c r="B558" s="11">
        <v>48</v>
      </c>
      <c r="C558" s="11">
        <v>60</v>
      </c>
      <c r="D558" s="11">
        <v>45</v>
      </c>
      <c r="E558" s="11">
        <v>-22</v>
      </c>
      <c r="F558" s="11">
        <v>11</v>
      </c>
      <c r="G558" s="11">
        <v>-1</v>
      </c>
      <c r="H558" s="39">
        <v>2.7428661121987899E-2</v>
      </c>
      <c r="J558" s="15">
        <f t="shared" si="881"/>
        <v>44548</v>
      </c>
      <c r="K558" s="16">
        <f t="shared" si="882"/>
        <v>0.83125000000000004</v>
      </c>
      <c r="L558" s="16">
        <f t="shared" si="883"/>
        <v>0.72251308900523559</v>
      </c>
      <c r="M558" s="16">
        <f t="shared" si="884"/>
        <v>0.83495145631067957</v>
      </c>
      <c r="N558" s="16">
        <f t="shared" si="885"/>
        <v>0.84722222222222221</v>
      </c>
      <c r="O558" s="16">
        <f t="shared" si="886"/>
        <v>1</v>
      </c>
      <c r="P558" s="16">
        <f t="shared" si="887"/>
        <v>0</v>
      </c>
      <c r="Q558" s="16">
        <f t="shared" si="888"/>
        <v>3.7368246016931263E-2</v>
      </c>
      <c r="R558" s="19">
        <v>547</v>
      </c>
      <c r="S558" s="15">
        <f t="shared" si="889"/>
        <v>44548</v>
      </c>
      <c r="T558" s="16">
        <f t="shared" si="890"/>
        <v>0.77687499999999998</v>
      </c>
      <c r="U558" s="16">
        <f t="shared" si="891"/>
        <v>0.65968586387434547</v>
      </c>
      <c r="V558" s="16">
        <f t="shared" si="892"/>
        <v>0.66019417475728148</v>
      </c>
      <c r="W558" s="16">
        <f t="shared" si="893"/>
        <v>0.71111111111111103</v>
      </c>
      <c r="X558" s="16">
        <f t="shared" si="894"/>
        <v>0.77611940298507454</v>
      </c>
      <c r="Y558" s="16">
        <f t="shared" si="895"/>
        <v>0.34444444444444439</v>
      </c>
      <c r="Z558" s="16">
        <f t="shared" si="896"/>
        <v>4.0045306927044201E-2</v>
      </c>
      <c r="AB558" s="15">
        <f t="shared" si="897"/>
        <v>44548</v>
      </c>
      <c r="AC558" s="16">
        <f t="shared" si="898"/>
        <v>19.39990125223251</v>
      </c>
      <c r="AD558" s="16">
        <f t="shared" si="899"/>
        <v>16.473487519428478</v>
      </c>
      <c r="AE558" s="16">
        <f t="shared" si="900"/>
        <v>16.486180914034296</v>
      </c>
      <c r="AF558" s="16">
        <f t="shared" si="901"/>
        <v>17.757664147927137</v>
      </c>
      <c r="AG558" s="16">
        <f t="shared" si="902"/>
        <v>19.381032698763761</v>
      </c>
      <c r="AH558" s="16">
        <f t="shared" si="903"/>
        <v>8.6013685716522073</v>
      </c>
      <c r="AJ558" s="15">
        <f t="shared" si="913"/>
        <v>44557</v>
      </c>
      <c r="AK558" s="16">
        <f t="shared" ref="AK558" si="969">Y567</f>
        <v>0.27407407407407408</v>
      </c>
      <c r="AL558" s="16">
        <f t="shared" si="915"/>
        <v>7.6968399989205835E-2</v>
      </c>
      <c r="AM558" s="16">
        <f t="shared" si="916"/>
        <v>3.5608649018624612</v>
      </c>
      <c r="AO558" s="15">
        <f t="shared" si="917"/>
        <v>44557</v>
      </c>
      <c r="AP558" s="16">
        <f t="shared" si="918"/>
        <v>0.65820895522388068</v>
      </c>
      <c r="AQ558" s="16">
        <f t="shared" si="919"/>
        <v>7.6968399989205835E-2</v>
      </c>
      <c r="AR558" s="16">
        <f t="shared" si="920"/>
        <v>8.5516777705680376</v>
      </c>
      <c r="AT558" s="15">
        <f t="shared" si="921"/>
        <v>44557</v>
      </c>
      <c r="AU558" s="16">
        <f t="shared" si="922"/>
        <v>0.87249999999999994</v>
      </c>
      <c r="AV558" s="16">
        <f t="shared" si="923"/>
        <v>7.6968399989205835E-2</v>
      </c>
      <c r="AW558" s="16">
        <f t="shared" si="924"/>
        <v>11.33582093589526</v>
      </c>
      <c r="AY558" s="15">
        <f t="shared" si="925"/>
        <v>44557</v>
      </c>
      <c r="AZ558" s="16">
        <f t="shared" si="926"/>
        <v>0.74554973821989523</v>
      </c>
      <c r="BA558" s="16">
        <f t="shared" si="927"/>
        <v>7.6968399989205835E-2</v>
      </c>
      <c r="BB558" s="16">
        <f t="shared" si="928"/>
        <v>9.6864393481539466</v>
      </c>
      <c r="BD558" s="15">
        <f t="shared" si="929"/>
        <v>44557</v>
      </c>
      <c r="BE558" s="16">
        <f t="shared" si="930"/>
        <v>0.77916666666666667</v>
      </c>
      <c r="BF558" s="16">
        <f t="shared" si="931"/>
        <v>7.6968399989205835E-2</v>
      </c>
      <c r="BG558" s="16">
        <f t="shared" si="932"/>
        <v>10.123202077423178</v>
      </c>
      <c r="BI558" s="15">
        <f t="shared" si="933"/>
        <v>44557</v>
      </c>
      <c r="BJ558" s="16">
        <f t="shared" si="934"/>
        <v>0.79126213592232997</v>
      </c>
      <c r="BK558" s="16">
        <f t="shared" si="935"/>
        <v>7.6968399989205835E-2</v>
      </c>
      <c r="BL558" s="16">
        <f t="shared" si="936"/>
        <v>10.280350585867678</v>
      </c>
    </row>
    <row r="559" spans="1:64" x14ac:dyDescent="0.25">
      <c r="A559" s="10">
        <v>44549</v>
      </c>
      <c r="B559" s="11">
        <v>42</v>
      </c>
      <c r="C559" s="11">
        <v>41</v>
      </c>
      <c r="D559" s="11">
        <v>47</v>
      </c>
      <c r="E559" s="11">
        <v>-32</v>
      </c>
      <c r="F559" s="11">
        <v>-11</v>
      </c>
      <c r="G559" s="11">
        <v>6</v>
      </c>
      <c r="H559" s="39">
        <v>2.9874049506795699E-2</v>
      </c>
      <c r="J559" s="15">
        <f t="shared" si="881"/>
        <v>44549</v>
      </c>
      <c r="K559" s="16">
        <f t="shared" si="882"/>
        <v>0.79374999999999996</v>
      </c>
      <c r="L559" s="16">
        <f t="shared" si="883"/>
        <v>0.62303664921465973</v>
      </c>
      <c r="M559" s="16">
        <f t="shared" si="884"/>
        <v>0.85436893203883491</v>
      </c>
      <c r="N559" s="16">
        <f t="shared" si="885"/>
        <v>0.70833333333333337</v>
      </c>
      <c r="O559" s="16">
        <f t="shared" si="886"/>
        <v>0.67164179104477617</v>
      </c>
      <c r="P559" s="16">
        <f t="shared" si="887"/>
        <v>0.25925925925925924</v>
      </c>
      <c r="Q559" s="16">
        <f t="shared" si="888"/>
        <v>4.069979305687009E-2</v>
      </c>
      <c r="R559" s="19">
        <v>548</v>
      </c>
      <c r="S559" s="15">
        <f t="shared" si="889"/>
        <v>44549</v>
      </c>
      <c r="T559" s="16">
        <f t="shared" si="890"/>
        <v>0.77374999999999994</v>
      </c>
      <c r="U559" s="16">
        <f t="shared" si="891"/>
        <v>0.65130890052356016</v>
      </c>
      <c r="V559" s="16">
        <f t="shared" si="892"/>
        <v>0.67572815533980579</v>
      </c>
      <c r="W559" s="16">
        <f t="shared" si="893"/>
        <v>0.70972222222222225</v>
      </c>
      <c r="X559" s="16">
        <f t="shared" si="894"/>
        <v>0.76417910447761195</v>
      </c>
      <c r="Y559" s="16">
        <f t="shared" si="895"/>
        <v>0.33333333333333326</v>
      </c>
      <c r="Z559" s="16">
        <f t="shared" si="896"/>
        <v>3.9629206201280145E-2</v>
      </c>
      <c r="AB559" s="15">
        <f t="shared" si="897"/>
        <v>44549</v>
      </c>
      <c r="AC559" s="16">
        <f t="shared" si="898"/>
        <v>19.524741325124133</v>
      </c>
      <c r="AD559" s="16">
        <f t="shared" si="899"/>
        <v>16.435073092695983</v>
      </c>
      <c r="AE559" s="16">
        <f t="shared" si="900"/>
        <v>17.051266480275288</v>
      </c>
      <c r="AF559" s="16">
        <f t="shared" si="901"/>
        <v>17.909069856647697</v>
      </c>
      <c r="AG559" s="16">
        <f t="shared" si="902"/>
        <v>19.283230166061884</v>
      </c>
      <c r="AH559" s="16">
        <f t="shared" si="903"/>
        <v>8.4113048250400126</v>
      </c>
      <c r="AJ559" s="15">
        <f t="shared" si="913"/>
        <v>44558</v>
      </c>
      <c r="AK559" s="16">
        <f t="shared" ref="AK559" si="970">Y568</f>
        <v>0.30740740740740746</v>
      </c>
      <c r="AL559" s="16">
        <f t="shared" si="915"/>
        <v>9.445495102771255E-2</v>
      </c>
      <c r="AM559" s="16">
        <f t="shared" si="916"/>
        <v>3.2545399056658857</v>
      </c>
      <c r="AO559" s="15">
        <f t="shared" si="917"/>
        <v>44558</v>
      </c>
      <c r="AP559" s="16">
        <f t="shared" si="918"/>
        <v>0.61343283582089558</v>
      </c>
      <c r="AQ559" s="16">
        <f t="shared" si="919"/>
        <v>9.445495102771255E-2</v>
      </c>
      <c r="AR559" s="16">
        <f t="shared" si="920"/>
        <v>6.4944487202255585</v>
      </c>
      <c r="AT559" s="15">
        <f t="shared" si="921"/>
        <v>44558</v>
      </c>
      <c r="AU559" s="16">
        <f t="shared" si="922"/>
        <v>0.88124999999999998</v>
      </c>
      <c r="AV559" s="16">
        <f t="shared" si="923"/>
        <v>9.445495102771255E-2</v>
      </c>
      <c r="AW559" s="16">
        <f t="shared" si="924"/>
        <v>9.3298444434262233</v>
      </c>
      <c r="AY559" s="15">
        <f t="shared" si="925"/>
        <v>44558</v>
      </c>
      <c r="AZ559" s="16">
        <f t="shared" si="926"/>
        <v>0.74816753926701562</v>
      </c>
      <c r="BA559" s="16">
        <f t="shared" si="927"/>
        <v>9.445495102771255E-2</v>
      </c>
      <c r="BB559" s="16">
        <f t="shared" si="928"/>
        <v>7.9208927761500556</v>
      </c>
      <c r="BD559" s="15">
        <f t="shared" si="929"/>
        <v>44558</v>
      </c>
      <c r="BE559" s="16">
        <f t="shared" si="930"/>
        <v>0.78472222222222221</v>
      </c>
      <c r="BF559" s="16">
        <f t="shared" si="931"/>
        <v>9.445495102771255E-2</v>
      </c>
      <c r="BG559" s="16">
        <f t="shared" si="932"/>
        <v>8.3078993073850533</v>
      </c>
      <c r="BI559" s="15">
        <f t="shared" si="933"/>
        <v>44558</v>
      </c>
      <c r="BJ559" s="16">
        <f t="shared" si="934"/>
        <v>0.77961165048543679</v>
      </c>
      <c r="BK559" s="16">
        <f t="shared" si="935"/>
        <v>9.445495102771255E-2</v>
      </c>
      <c r="BL559" s="16">
        <f t="shared" si="936"/>
        <v>8.2537933904248497</v>
      </c>
    </row>
    <row r="560" spans="1:64" x14ac:dyDescent="0.25">
      <c r="A560" s="10">
        <v>44550</v>
      </c>
      <c r="B560" s="11">
        <v>66</v>
      </c>
      <c r="C560" s="11">
        <v>74</v>
      </c>
      <c r="D560" s="11">
        <v>36</v>
      </c>
      <c r="E560" s="11">
        <v>-27</v>
      </c>
      <c r="F560" s="11">
        <v>-9</v>
      </c>
      <c r="G560" s="11">
        <v>7</v>
      </c>
      <c r="H560" s="39">
        <v>3.1020299285005701E-2</v>
      </c>
      <c r="J560" s="15">
        <f t="shared" si="881"/>
        <v>44550</v>
      </c>
      <c r="K560" s="16">
        <f t="shared" si="882"/>
        <v>0.94374999999999998</v>
      </c>
      <c r="L560" s="16">
        <f t="shared" si="883"/>
        <v>0.79581151832460728</v>
      </c>
      <c r="M560" s="16">
        <f t="shared" si="884"/>
        <v>0.74757281553398058</v>
      </c>
      <c r="N560" s="16">
        <f t="shared" si="885"/>
        <v>0.77777777777777779</v>
      </c>
      <c r="O560" s="16">
        <f t="shared" si="886"/>
        <v>0.70149253731343286</v>
      </c>
      <c r="P560" s="16">
        <f t="shared" si="887"/>
        <v>0.29629629629629628</v>
      </c>
      <c r="Q560" s="16">
        <f t="shared" si="888"/>
        <v>4.2261420272960024E-2</v>
      </c>
      <c r="R560" s="19">
        <v>549</v>
      </c>
      <c r="S560" s="15">
        <f t="shared" si="889"/>
        <v>44550</v>
      </c>
      <c r="T560" s="16">
        <f t="shared" si="890"/>
        <v>0.78812499999999985</v>
      </c>
      <c r="U560" s="16">
        <f t="shared" si="891"/>
        <v>0.66125654450261773</v>
      </c>
      <c r="V560" s="16">
        <f t="shared" si="892"/>
        <v>0.67961165048543681</v>
      </c>
      <c r="W560" s="16">
        <f t="shared" si="893"/>
        <v>0.71388888888888891</v>
      </c>
      <c r="X560" s="16">
        <f t="shared" si="894"/>
        <v>0.74925373134328366</v>
      </c>
      <c r="Y560" s="16">
        <f t="shared" si="895"/>
        <v>0.31851851851851853</v>
      </c>
      <c r="Z560" s="16">
        <f t="shared" si="896"/>
        <v>3.7404517749321214E-2</v>
      </c>
      <c r="AB560" s="15">
        <f t="shared" si="897"/>
        <v>44550</v>
      </c>
      <c r="AC560" s="16">
        <f t="shared" si="898"/>
        <v>21.070315764579053</v>
      </c>
      <c r="AD560" s="16">
        <f t="shared" si="899"/>
        <v>17.678520785490349</v>
      </c>
      <c r="AE560" s="16">
        <f t="shared" si="900"/>
        <v>18.169239743714375</v>
      </c>
      <c r="AF560" s="16">
        <f t="shared" si="901"/>
        <v>19.085632748248543</v>
      </c>
      <c r="AG560" s="16">
        <f t="shared" si="902"/>
        <v>20.031102562654493</v>
      </c>
      <c r="AH560" s="16">
        <f t="shared" si="903"/>
        <v>8.5155092936413741</v>
      </c>
      <c r="AJ560" s="15">
        <f t="shared" si="913"/>
        <v>44559</v>
      </c>
      <c r="AK560" s="16">
        <f t="shared" ref="AK560" si="971">Y569</f>
        <v>0.31111111111111112</v>
      </c>
      <c r="AL560" s="16">
        <f t="shared" si="915"/>
        <v>9.2464986053404308E-2</v>
      </c>
      <c r="AM560" s="16">
        <f t="shared" si="916"/>
        <v>3.3646369765461817</v>
      </c>
      <c r="AO560" s="15">
        <f t="shared" si="917"/>
        <v>44559</v>
      </c>
      <c r="AP560" s="16">
        <f t="shared" si="918"/>
        <v>0.59701492537313428</v>
      </c>
      <c r="AQ560" s="16">
        <f t="shared" si="919"/>
        <v>9.2464986053404308E-2</v>
      </c>
      <c r="AR560" s="16">
        <f t="shared" si="920"/>
        <v>6.4566594432655933</v>
      </c>
      <c r="AT560" s="15">
        <f t="shared" si="921"/>
        <v>44559</v>
      </c>
      <c r="AU560" s="16">
        <f t="shared" si="922"/>
        <v>0.90062500000000012</v>
      </c>
      <c r="AV560" s="16">
        <f t="shared" si="923"/>
        <v>9.2464986053404308E-2</v>
      </c>
      <c r="AW560" s="16">
        <f t="shared" si="924"/>
        <v>9.7401734260775523</v>
      </c>
      <c r="AY560" s="15">
        <f t="shared" si="925"/>
        <v>44559</v>
      </c>
      <c r="AZ560" s="16">
        <f t="shared" si="926"/>
        <v>0.76649214659685849</v>
      </c>
      <c r="BA560" s="16">
        <f t="shared" si="927"/>
        <v>9.2464986053404308E-2</v>
      </c>
      <c r="BB560" s="16">
        <f t="shared" si="928"/>
        <v>8.2895394171601495</v>
      </c>
      <c r="BD560" s="15">
        <f t="shared" si="929"/>
        <v>44559</v>
      </c>
      <c r="BE560" s="16">
        <f t="shared" si="930"/>
        <v>0.79583333333333339</v>
      </c>
      <c r="BF560" s="16">
        <f t="shared" si="931"/>
        <v>9.2464986053404308E-2</v>
      </c>
      <c r="BG560" s="16">
        <f t="shared" si="932"/>
        <v>8.6068615516114377</v>
      </c>
      <c r="BI560" s="15">
        <f t="shared" si="933"/>
        <v>44559</v>
      </c>
      <c r="BJ560" s="16">
        <f t="shared" si="934"/>
        <v>0.77087378640776694</v>
      </c>
      <c r="BK560" s="16">
        <f t="shared" si="935"/>
        <v>9.2464986053404308E-2</v>
      </c>
      <c r="BL560" s="16">
        <f t="shared" si="936"/>
        <v>8.3369264335641518</v>
      </c>
    </row>
    <row r="561" spans="1:64" x14ac:dyDescent="0.25">
      <c r="A561" s="10">
        <v>44551</v>
      </c>
      <c r="B561" s="11">
        <v>60</v>
      </c>
      <c r="C561" s="11">
        <v>67</v>
      </c>
      <c r="D561" s="11">
        <v>33</v>
      </c>
      <c r="E561" s="11">
        <v>-24</v>
      </c>
      <c r="F561" s="11">
        <v>-11</v>
      </c>
      <c r="G561" s="11">
        <v>9</v>
      </c>
      <c r="H561" s="39">
        <v>0.107726986633691</v>
      </c>
      <c r="J561" s="15">
        <f t="shared" si="881"/>
        <v>44551</v>
      </c>
      <c r="K561" s="16">
        <f t="shared" si="882"/>
        <v>0.90625</v>
      </c>
      <c r="L561" s="16">
        <f t="shared" si="883"/>
        <v>0.75916230366492143</v>
      </c>
      <c r="M561" s="16">
        <f t="shared" si="884"/>
        <v>0.71844660194174759</v>
      </c>
      <c r="N561" s="16">
        <f t="shared" si="885"/>
        <v>0.81944444444444442</v>
      </c>
      <c r="O561" s="16">
        <f t="shared" si="886"/>
        <v>0.67164179104477617</v>
      </c>
      <c r="P561" s="16">
        <f t="shared" si="887"/>
        <v>0.37037037037037035</v>
      </c>
      <c r="Q561" s="16">
        <f t="shared" si="888"/>
        <v>0.14676503972566768</v>
      </c>
      <c r="R561" s="19">
        <v>550</v>
      </c>
      <c r="S561" s="15">
        <f t="shared" si="889"/>
        <v>44551</v>
      </c>
      <c r="T561" s="16">
        <f t="shared" si="890"/>
        <v>0.79937499999999995</v>
      </c>
      <c r="U561" s="16">
        <f t="shared" si="891"/>
        <v>0.67015706806282727</v>
      </c>
      <c r="V561" s="16">
        <f t="shared" si="892"/>
        <v>0.67572815533980568</v>
      </c>
      <c r="W561" s="16">
        <f t="shared" si="893"/>
        <v>0.71666666666666667</v>
      </c>
      <c r="X561" s="16">
        <f t="shared" si="894"/>
        <v>0.71791044776119406</v>
      </c>
      <c r="Y561" s="16">
        <f t="shared" si="895"/>
        <v>0.32222222222222219</v>
      </c>
      <c r="Z561" s="16">
        <f t="shared" si="896"/>
        <v>4.4821641855932029E-2</v>
      </c>
      <c r="AB561" s="15">
        <f t="shared" si="897"/>
        <v>44551</v>
      </c>
      <c r="AC561" s="16">
        <f t="shared" si="898"/>
        <v>17.834576488058854</v>
      </c>
      <c r="AD561" s="16">
        <f t="shared" si="899"/>
        <v>14.951640330733081</v>
      </c>
      <c r="AE561" s="16">
        <f t="shared" si="900"/>
        <v>15.075934913579584</v>
      </c>
      <c r="AF561" s="16">
        <f t="shared" si="901"/>
        <v>15.9892997443113</v>
      </c>
      <c r="AG561" s="16">
        <f t="shared" si="902"/>
        <v>16.017049309990426</v>
      </c>
      <c r="AH561" s="16">
        <f t="shared" si="903"/>
        <v>7.1889874819384136</v>
      </c>
      <c r="AJ561" s="15">
        <f t="shared" si="913"/>
        <v>44560</v>
      </c>
      <c r="AK561" s="16">
        <f t="shared" ref="AK561" si="972">Y570</f>
        <v>0.31851851851851853</v>
      </c>
      <c r="AL561" s="16">
        <f t="shared" si="915"/>
        <v>9.1222062303384213E-2</v>
      </c>
      <c r="AM561" s="16">
        <f t="shared" si="916"/>
        <v>3.4916829380506336</v>
      </c>
      <c r="AO561" s="15">
        <f t="shared" si="917"/>
        <v>44560</v>
      </c>
      <c r="AP561" s="16">
        <f t="shared" si="918"/>
        <v>0.55074626865671639</v>
      </c>
      <c r="AQ561" s="16">
        <f t="shared" si="919"/>
        <v>9.1222062303384213E-2</v>
      </c>
      <c r="AR561" s="16">
        <f t="shared" si="920"/>
        <v>6.0374240041302425</v>
      </c>
      <c r="AT561" s="15">
        <f t="shared" si="921"/>
        <v>44560</v>
      </c>
      <c r="AU561" s="16">
        <f t="shared" si="922"/>
        <v>0.90500000000000025</v>
      </c>
      <c r="AV561" s="16">
        <f t="shared" si="923"/>
        <v>9.1222062303384213E-2</v>
      </c>
      <c r="AW561" s="16">
        <f t="shared" si="924"/>
        <v>9.9208456501473545</v>
      </c>
      <c r="AY561" s="15">
        <f t="shared" si="925"/>
        <v>44560</v>
      </c>
      <c r="AZ561" s="16">
        <f t="shared" si="926"/>
        <v>0.77329842931937165</v>
      </c>
      <c r="BA561" s="16">
        <f t="shared" si="927"/>
        <v>9.1222062303384213E-2</v>
      </c>
      <c r="BB561" s="16">
        <f t="shared" si="928"/>
        <v>8.4770987389821748</v>
      </c>
      <c r="BD561" s="15">
        <f t="shared" si="929"/>
        <v>44560</v>
      </c>
      <c r="BE561" s="16">
        <f t="shared" si="930"/>
        <v>0.81388888888888888</v>
      </c>
      <c r="BF561" s="16">
        <f t="shared" si="931"/>
        <v>9.1222062303384213E-2</v>
      </c>
      <c r="BG561" s="16">
        <f t="shared" si="932"/>
        <v>8.9220619260072862</v>
      </c>
      <c r="BI561" s="15">
        <f t="shared" si="933"/>
        <v>44560</v>
      </c>
      <c r="BJ561" s="16">
        <f t="shared" si="934"/>
        <v>0.78446601941747562</v>
      </c>
      <c r="BK561" s="16">
        <f t="shared" si="935"/>
        <v>9.1222062303384213E-2</v>
      </c>
      <c r="BL561" s="16">
        <f t="shared" si="936"/>
        <v>8.5995207695317912</v>
      </c>
    </row>
    <row r="562" spans="1:64" x14ac:dyDescent="0.25">
      <c r="A562" s="10">
        <v>44552</v>
      </c>
      <c r="B562" s="11">
        <v>71</v>
      </c>
      <c r="C562" s="11">
        <v>83</v>
      </c>
      <c r="D562" s="11">
        <v>28</v>
      </c>
      <c r="E562" s="11">
        <v>-36</v>
      </c>
      <c r="F562" s="11">
        <v>-12</v>
      </c>
      <c r="G562" s="11">
        <v>9</v>
      </c>
      <c r="H562" s="39">
        <v>0.107726986633691</v>
      </c>
      <c r="J562" s="15">
        <f t="shared" si="881"/>
        <v>44552</v>
      </c>
      <c r="K562" s="16">
        <f t="shared" si="882"/>
        <v>0.97499999999999998</v>
      </c>
      <c r="L562" s="16">
        <f t="shared" si="883"/>
        <v>0.84293193717277481</v>
      </c>
      <c r="M562" s="16">
        <f t="shared" si="884"/>
        <v>0.66990291262135926</v>
      </c>
      <c r="N562" s="16">
        <f t="shared" si="885"/>
        <v>0.65277777777777779</v>
      </c>
      <c r="O562" s="16">
        <f t="shared" si="886"/>
        <v>0.65671641791044777</v>
      </c>
      <c r="P562" s="16">
        <f t="shared" si="887"/>
        <v>0.37037037037037035</v>
      </c>
      <c r="Q562" s="16">
        <f t="shared" si="888"/>
        <v>0.14676503972566768</v>
      </c>
      <c r="R562" s="19">
        <v>551</v>
      </c>
      <c r="S562" s="15">
        <f t="shared" si="889"/>
        <v>44552</v>
      </c>
      <c r="T562" s="16">
        <f t="shared" si="890"/>
        <v>0.81750000000000012</v>
      </c>
      <c r="U562" s="16">
        <f t="shared" si="891"/>
        <v>0.68586387434554985</v>
      </c>
      <c r="V562" s="16">
        <f t="shared" si="892"/>
        <v>0.65728155339805827</v>
      </c>
      <c r="W562" s="16">
        <f t="shared" si="893"/>
        <v>0.71666666666666656</v>
      </c>
      <c r="X562" s="16">
        <f t="shared" si="894"/>
        <v>0.71044776119402997</v>
      </c>
      <c r="Y562" s="16">
        <f t="shared" si="895"/>
        <v>0.32592592592592584</v>
      </c>
      <c r="Z562" s="16">
        <f t="shared" si="896"/>
        <v>5.2412354390434721E-2</v>
      </c>
      <c r="AB562" s="15">
        <f t="shared" si="897"/>
        <v>44552</v>
      </c>
      <c r="AC562" s="16">
        <f t="shared" si="898"/>
        <v>15.597467610598203</v>
      </c>
      <c r="AD562" s="16">
        <f t="shared" si="899"/>
        <v>13.085919957656403</v>
      </c>
      <c r="AE562" s="16">
        <f t="shared" si="900"/>
        <v>12.540584391645121</v>
      </c>
      <c r="AF562" s="16">
        <f t="shared" si="901"/>
        <v>13.673620943032061</v>
      </c>
      <c r="AG562" s="16">
        <f t="shared" si="902"/>
        <v>13.554967515897111</v>
      </c>
      <c r="AH562" s="16">
        <f t="shared" si="903"/>
        <v>6.2184942790016597</v>
      </c>
      <c r="AJ562" s="15">
        <f t="shared" si="913"/>
        <v>44561</v>
      </c>
      <c r="AK562" s="16">
        <f t="shared" ref="AK562" si="973">Y571</f>
        <v>0.31851851851851848</v>
      </c>
      <c r="AL562" s="16">
        <f t="shared" si="915"/>
        <v>7.9528776608093349E-2</v>
      </c>
      <c r="AM562" s="16">
        <f t="shared" si="916"/>
        <v>4.0050725297603034</v>
      </c>
      <c r="AO562" s="15">
        <f t="shared" si="917"/>
        <v>44561</v>
      </c>
      <c r="AP562" s="16">
        <f t="shared" si="918"/>
        <v>0.52686567164179099</v>
      </c>
      <c r="AQ562" s="16">
        <f t="shared" si="919"/>
        <v>7.9528776608093349E-2</v>
      </c>
      <c r="AR562" s="16">
        <f t="shared" si="920"/>
        <v>6.6248431588242713</v>
      </c>
      <c r="AT562" s="15">
        <f t="shared" si="921"/>
        <v>44561</v>
      </c>
      <c r="AU562" s="16">
        <f t="shared" si="922"/>
        <v>0.91000000000000014</v>
      </c>
      <c r="AV562" s="16">
        <f t="shared" si="923"/>
        <v>7.9528776608093349E-2</v>
      </c>
      <c r="AW562" s="16">
        <f t="shared" si="924"/>
        <v>11.442399076303568</v>
      </c>
      <c r="AY562" s="15">
        <f t="shared" si="925"/>
        <v>44561</v>
      </c>
      <c r="AZ562" s="16">
        <f t="shared" si="926"/>
        <v>0.79738219895287954</v>
      </c>
      <c r="BA562" s="16">
        <f t="shared" si="927"/>
        <v>7.9528776608093349E-2</v>
      </c>
      <c r="BB562" s="16">
        <f t="shared" si="928"/>
        <v>10.026335534900369</v>
      </c>
      <c r="BD562" s="15">
        <f t="shared" si="929"/>
        <v>44561</v>
      </c>
      <c r="BE562" s="16">
        <f t="shared" si="930"/>
        <v>0.80694444444444446</v>
      </c>
      <c r="BF562" s="16">
        <f t="shared" si="931"/>
        <v>7.9528776608093349E-2</v>
      </c>
      <c r="BG562" s="16">
        <f t="shared" si="932"/>
        <v>10.146571830482863</v>
      </c>
      <c r="BI562" s="15">
        <f t="shared" si="933"/>
        <v>44561</v>
      </c>
      <c r="BJ562" s="16">
        <f t="shared" si="934"/>
        <v>0.81262135922330092</v>
      </c>
      <c r="BK562" s="16">
        <f t="shared" si="935"/>
        <v>7.9528776608093349E-2</v>
      </c>
      <c r="BL562" s="16">
        <f t="shared" si="936"/>
        <v>10.21795372545192</v>
      </c>
    </row>
    <row r="563" spans="1:64" x14ac:dyDescent="0.25">
      <c r="A563" s="10">
        <v>44553</v>
      </c>
      <c r="B563" s="11">
        <v>75</v>
      </c>
      <c r="C563" s="11">
        <v>77</v>
      </c>
      <c r="D563" s="11">
        <v>41</v>
      </c>
      <c r="E563" s="11">
        <v>-24</v>
      </c>
      <c r="F563" s="11">
        <v>-15</v>
      </c>
      <c r="G563" s="11">
        <v>5</v>
      </c>
      <c r="H563" s="39">
        <v>6.5958744587924695E-2</v>
      </c>
      <c r="J563" s="15">
        <f t="shared" si="881"/>
        <v>44553</v>
      </c>
      <c r="K563" s="16">
        <f t="shared" si="882"/>
        <v>1</v>
      </c>
      <c r="L563" s="16">
        <f t="shared" si="883"/>
        <v>0.81151832460732987</v>
      </c>
      <c r="M563" s="16">
        <f t="shared" si="884"/>
        <v>0.79611650485436891</v>
      </c>
      <c r="N563" s="16">
        <f t="shared" si="885"/>
        <v>0.81944444444444442</v>
      </c>
      <c r="O563" s="16">
        <f t="shared" si="886"/>
        <v>0.61194029850746268</v>
      </c>
      <c r="P563" s="16">
        <f t="shared" si="887"/>
        <v>0.22222222222222221</v>
      </c>
      <c r="Q563" s="16">
        <f t="shared" si="888"/>
        <v>8.98608424147124E-2</v>
      </c>
      <c r="R563" s="19">
        <v>552</v>
      </c>
      <c r="S563" s="15">
        <f t="shared" si="889"/>
        <v>44553</v>
      </c>
      <c r="T563" s="16">
        <f t="shared" si="890"/>
        <v>0.83062499999999984</v>
      </c>
      <c r="U563" s="16">
        <f t="shared" si="891"/>
        <v>0.69476439790575917</v>
      </c>
      <c r="V563" s="16">
        <f t="shared" si="892"/>
        <v>0.66601941747572813</v>
      </c>
      <c r="W563" s="16">
        <f t="shared" si="893"/>
        <v>0.71805555555555556</v>
      </c>
      <c r="X563" s="16">
        <f t="shared" si="894"/>
        <v>0.68955223880597027</v>
      </c>
      <c r="Y563" s="16">
        <f t="shared" si="895"/>
        <v>0.31111111111111106</v>
      </c>
      <c r="Z563" s="16">
        <f t="shared" si="896"/>
        <v>5.9944511981971538E-2</v>
      </c>
      <c r="AB563" s="15">
        <f t="shared" si="897"/>
        <v>44553</v>
      </c>
      <c r="AC563" s="16">
        <f t="shared" si="898"/>
        <v>13.856564555064063</v>
      </c>
      <c r="AD563" s="16">
        <f t="shared" si="899"/>
        <v>11.59012518301444</v>
      </c>
      <c r="AE563" s="16">
        <f t="shared" si="900"/>
        <v>11.110598709620575</v>
      </c>
      <c r="AF563" s="16">
        <f t="shared" si="901"/>
        <v>11.978670470643127</v>
      </c>
      <c r="AG563" s="16">
        <f t="shared" si="902"/>
        <v>11.503175453548689</v>
      </c>
      <c r="AH563" s="16">
        <f t="shared" si="903"/>
        <v>5.1899848847660737</v>
      </c>
      <c r="AJ563" s="45"/>
      <c r="AK563" s="52"/>
      <c r="AL563" s="52"/>
      <c r="AM563" s="52"/>
    </row>
    <row r="564" spans="1:64" x14ac:dyDescent="0.25">
      <c r="A564" s="10">
        <v>44554</v>
      </c>
      <c r="B564" s="11">
        <v>63</v>
      </c>
      <c r="C564" s="11">
        <v>92</v>
      </c>
      <c r="D564" s="11">
        <v>45</v>
      </c>
      <c r="E564" s="11">
        <v>-27</v>
      </c>
      <c r="F564" s="11">
        <v>-18</v>
      </c>
      <c r="G564" s="11">
        <v>8</v>
      </c>
      <c r="H564" s="39">
        <v>6.2858124194799497E-2</v>
      </c>
      <c r="J564" s="15">
        <f t="shared" si="881"/>
        <v>44554</v>
      </c>
      <c r="K564" s="16">
        <f t="shared" si="882"/>
        <v>0.92500000000000004</v>
      </c>
      <c r="L564" s="16">
        <f t="shared" si="883"/>
        <v>0.89005235602094246</v>
      </c>
      <c r="M564" s="16">
        <f t="shared" si="884"/>
        <v>0.83495145631067957</v>
      </c>
      <c r="N564" s="16">
        <f t="shared" si="885"/>
        <v>0.77777777777777779</v>
      </c>
      <c r="O564" s="16">
        <f t="shared" si="886"/>
        <v>0.56716417910447758</v>
      </c>
      <c r="P564" s="16">
        <f t="shared" si="887"/>
        <v>0.33333333333333331</v>
      </c>
      <c r="Q564" s="16">
        <f t="shared" si="888"/>
        <v>8.5636620709536468E-2</v>
      </c>
      <c r="R564" s="19">
        <v>553</v>
      </c>
      <c r="S564" s="15">
        <f t="shared" si="889"/>
        <v>44554</v>
      </c>
      <c r="T564" s="16">
        <f t="shared" si="890"/>
        <v>0.83499999999999996</v>
      </c>
      <c r="U564" s="16">
        <f t="shared" si="891"/>
        <v>0.71047120418848164</v>
      </c>
      <c r="V564" s="16">
        <f t="shared" si="892"/>
        <v>0.68446601941747565</v>
      </c>
      <c r="W564" s="16">
        <f t="shared" si="893"/>
        <v>0.71388888888888891</v>
      </c>
      <c r="X564" s="16">
        <f t="shared" si="894"/>
        <v>0.66268656716417929</v>
      </c>
      <c r="Y564" s="16">
        <f t="shared" si="895"/>
        <v>0.3037037037037037</v>
      </c>
      <c r="Z564" s="16">
        <f t="shared" si="896"/>
        <v>6.4984906032719281E-2</v>
      </c>
      <c r="AB564" s="15">
        <f t="shared" si="897"/>
        <v>44554</v>
      </c>
      <c r="AC564" s="16">
        <f t="shared" si="898"/>
        <v>12.849137607117342</v>
      </c>
      <c r="AD564" s="16">
        <f t="shared" si="899"/>
        <v>10.932864992230137</v>
      </c>
      <c r="AE564" s="16">
        <f t="shared" si="900"/>
        <v>10.532692300468259</v>
      </c>
      <c r="AF564" s="16">
        <f t="shared" si="901"/>
        <v>10.98545696949154</v>
      </c>
      <c r="AG564" s="16">
        <f t="shared" si="902"/>
        <v>10.197545978300298</v>
      </c>
      <c r="AH564" s="16">
        <f t="shared" si="903"/>
        <v>4.6734499169821335</v>
      </c>
      <c r="AJ564" s="45"/>
      <c r="AK564" s="52"/>
      <c r="AL564" s="52"/>
      <c r="AM564" s="52"/>
    </row>
    <row r="565" spans="1:64" x14ac:dyDescent="0.25">
      <c r="A565" s="10">
        <v>44555</v>
      </c>
      <c r="B565" s="11">
        <v>20</v>
      </c>
      <c r="C565" s="11">
        <v>28</v>
      </c>
      <c r="D565" s="11">
        <v>44</v>
      </c>
      <c r="E565" s="11">
        <v>-31</v>
      </c>
      <c r="F565" s="11">
        <v>-20</v>
      </c>
      <c r="G565" s="11">
        <v>8</v>
      </c>
      <c r="H565" s="39">
        <v>3.5878943259489697E-2</v>
      </c>
      <c r="J565" s="15">
        <f t="shared" si="881"/>
        <v>44555</v>
      </c>
      <c r="K565" s="16">
        <f t="shared" si="882"/>
        <v>0.65625</v>
      </c>
      <c r="L565" s="16">
        <f t="shared" si="883"/>
        <v>0.55497382198952883</v>
      </c>
      <c r="M565" s="16">
        <f t="shared" si="884"/>
        <v>0.82524271844660191</v>
      </c>
      <c r="N565" s="16">
        <f t="shared" si="885"/>
        <v>0.72222222222222221</v>
      </c>
      <c r="O565" s="16">
        <f t="shared" si="886"/>
        <v>0.53731343283582089</v>
      </c>
      <c r="P565" s="16">
        <f t="shared" si="887"/>
        <v>0.33333333333333331</v>
      </c>
      <c r="Q565" s="16">
        <f t="shared" si="888"/>
        <v>4.8880737291013589E-2</v>
      </c>
      <c r="R565" s="19">
        <v>554</v>
      </c>
      <c r="S565" s="15">
        <f t="shared" si="889"/>
        <v>44555</v>
      </c>
      <c r="T565" s="16">
        <f t="shared" si="890"/>
        <v>0.80874999999999986</v>
      </c>
      <c r="U565" s="16">
        <f t="shared" si="891"/>
        <v>0.68586387434554974</v>
      </c>
      <c r="V565" s="16">
        <f t="shared" si="892"/>
        <v>0.69708737864077663</v>
      </c>
      <c r="W565" s="16">
        <f t="shared" si="893"/>
        <v>0.71388888888888891</v>
      </c>
      <c r="X565" s="16">
        <f t="shared" si="894"/>
        <v>0.63582089552238807</v>
      </c>
      <c r="Y565" s="16">
        <f t="shared" si="895"/>
        <v>0.3</v>
      </c>
      <c r="Z565" s="16">
        <f t="shared" si="896"/>
        <v>6.6554330128968803E-2</v>
      </c>
      <c r="AB565" s="15">
        <f t="shared" si="897"/>
        <v>44555</v>
      </c>
      <c r="AC565" s="16">
        <f t="shared" si="898"/>
        <v>12.151726242797521</v>
      </c>
      <c r="AD565" s="16">
        <f t="shared" si="899"/>
        <v>10.30532307990306</v>
      </c>
      <c r="AE565" s="16">
        <f t="shared" si="900"/>
        <v>10.473959805319392</v>
      </c>
      <c r="AF565" s="16">
        <f t="shared" si="901"/>
        <v>10.726407846123864</v>
      </c>
      <c r="AG565" s="16">
        <f t="shared" si="902"/>
        <v>9.5534113902175264</v>
      </c>
      <c r="AH565" s="16">
        <f t="shared" si="903"/>
        <v>4.5075955151026355</v>
      </c>
      <c r="AJ565" s="45"/>
      <c r="AK565" s="52"/>
      <c r="AL565" s="52"/>
      <c r="AM565" s="52"/>
    </row>
    <row r="566" spans="1:64" x14ac:dyDescent="0.25">
      <c r="A566" s="10">
        <v>44556</v>
      </c>
      <c r="B566" s="11">
        <v>37</v>
      </c>
      <c r="C566" s="11">
        <v>46</v>
      </c>
      <c r="D566" s="11">
        <v>47</v>
      </c>
      <c r="E566" s="11">
        <v>-26</v>
      </c>
      <c r="F566" s="11">
        <v>-14</v>
      </c>
      <c r="G566" s="11">
        <v>5</v>
      </c>
      <c r="H566" s="39">
        <v>5.9465596706563803E-2</v>
      </c>
      <c r="J566" s="15">
        <f t="shared" si="881"/>
        <v>44556</v>
      </c>
      <c r="K566" s="16">
        <f t="shared" si="882"/>
        <v>0.76249999999999996</v>
      </c>
      <c r="L566" s="16">
        <f t="shared" si="883"/>
        <v>0.64921465968586389</v>
      </c>
      <c r="M566" s="16">
        <f t="shared" si="884"/>
        <v>0.85436893203883491</v>
      </c>
      <c r="N566" s="16">
        <f t="shared" si="885"/>
        <v>0.79166666666666663</v>
      </c>
      <c r="O566" s="16">
        <f t="shared" si="886"/>
        <v>0.62686567164179108</v>
      </c>
      <c r="P566" s="16">
        <f t="shared" si="887"/>
        <v>0.22222222222222221</v>
      </c>
      <c r="Q566" s="16">
        <f t="shared" si="888"/>
        <v>8.101471075790681E-2</v>
      </c>
      <c r="R566" s="19">
        <v>555</v>
      </c>
      <c r="S566" s="15">
        <f t="shared" si="889"/>
        <v>44556</v>
      </c>
      <c r="T566" s="16">
        <f t="shared" si="890"/>
        <v>0.81437499999999985</v>
      </c>
      <c r="U566" s="16">
        <f t="shared" si="891"/>
        <v>0.69214659685863877</v>
      </c>
      <c r="V566" s="16">
        <f t="shared" si="892"/>
        <v>0.73106796116504846</v>
      </c>
      <c r="W566" s="16">
        <f t="shared" si="893"/>
        <v>0.71944444444444444</v>
      </c>
      <c r="X566" s="16">
        <f t="shared" si="894"/>
        <v>0.63582089552238819</v>
      </c>
      <c r="Y566" s="16">
        <f t="shared" si="895"/>
        <v>0.27777777777777779</v>
      </c>
      <c r="Z566" s="16">
        <f t="shared" si="896"/>
        <v>7.4009295433917779E-2</v>
      </c>
      <c r="AB566" s="15">
        <f t="shared" si="897"/>
        <v>44556</v>
      </c>
      <c r="AC566" s="16">
        <f t="shared" si="898"/>
        <v>11.003685350945515</v>
      </c>
      <c r="AD566" s="16">
        <f t="shared" si="899"/>
        <v>9.3521576283164336</v>
      </c>
      <c r="AE566" s="16">
        <f t="shared" si="900"/>
        <v>9.8780559506584193</v>
      </c>
      <c r="AF566" s="16">
        <f t="shared" si="901"/>
        <v>9.721001128659978</v>
      </c>
      <c r="AG566" s="16">
        <f t="shared" si="902"/>
        <v>8.5910951022376221</v>
      </c>
      <c r="AH566" s="16">
        <f t="shared" si="903"/>
        <v>3.7532822890579065</v>
      </c>
      <c r="AJ566" s="45"/>
      <c r="AK566" s="52"/>
      <c r="AL566" s="52"/>
      <c r="AM566" s="52"/>
    </row>
    <row r="567" spans="1:64" x14ac:dyDescent="0.25">
      <c r="A567" s="10">
        <v>44557</v>
      </c>
      <c r="B567" s="11">
        <v>64</v>
      </c>
      <c r="C567" s="11">
        <v>76</v>
      </c>
      <c r="D567" s="11">
        <v>39</v>
      </c>
      <c r="E567" s="11">
        <v>-20</v>
      </c>
      <c r="F567" s="11">
        <v>-20</v>
      </c>
      <c r="G567" s="11">
        <v>8</v>
      </c>
      <c r="H567" s="39">
        <v>3.7017255024688098E-2</v>
      </c>
      <c r="J567" s="15">
        <f t="shared" si="881"/>
        <v>44557</v>
      </c>
      <c r="K567" s="16">
        <f t="shared" si="882"/>
        <v>0.93125000000000002</v>
      </c>
      <c r="L567" s="16">
        <f t="shared" si="883"/>
        <v>0.80628272251308897</v>
      </c>
      <c r="M567" s="16">
        <f t="shared" si="884"/>
        <v>0.77669902912621358</v>
      </c>
      <c r="N567" s="16">
        <f t="shared" si="885"/>
        <v>0.875</v>
      </c>
      <c r="O567" s="16">
        <f t="shared" si="886"/>
        <v>0.53731343283582089</v>
      </c>
      <c r="P567" s="16">
        <f t="shared" si="887"/>
        <v>0.33333333333333331</v>
      </c>
      <c r="Q567" s="16">
        <f t="shared" si="888"/>
        <v>5.0431549920792372E-2</v>
      </c>
      <c r="R567" s="19">
        <v>556</v>
      </c>
      <c r="S567" s="15">
        <f t="shared" si="889"/>
        <v>44557</v>
      </c>
      <c r="T567" s="16">
        <f t="shared" si="890"/>
        <v>0.87249999999999994</v>
      </c>
      <c r="U567" s="16">
        <f t="shared" si="891"/>
        <v>0.74554973821989523</v>
      </c>
      <c r="V567" s="16">
        <f t="shared" si="892"/>
        <v>0.79126213592232997</v>
      </c>
      <c r="W567" s="16">
        <f t="shared" si="893"/>
        <v>0.77916666666666667</v>
      </c>
      <c r="X567" s="16">
        <f t="shared" si="894"/>
        <v>0.65820895522388068</v>
      </c>
      <c r="Y567" s="16">
        <f t="shared" si="895"/>
        <v>0.27407407407407408</v>
      </c>
      <c r="Z567" s="16">
        <f t="shared" si="896"/>
        <v>7.6968399989205835E-2</v>
      </c>
      <c r="AB567" s="15">
        <f t="shared" si="897"/>
        <v>44557</v>
      </c>
      <c r="AC567" s="16">
        <f t="shared" si="898"/>
        <v>11.33582093589526</v>
      </c>
      <c r="AD567" s="16">
        <f t="shared" si="899"/>
        <v>9.6864393481539466</v>
      </c>
      <c r="AE567" s="16">
        <f t="shared" si="900"/>
        <v>10.280350585867678</v>
      </c>
      <c r="AF567" s="16">
        <f t="shared" si="901"/>
        <v>10.123202077423178</v>
      </c>
      <c r="AG567" s="16">
        <f t="shared" si="902"/>
        <v>8.5516777705680376</v>
      </c>
      <c r="AH567" s="16">
        <f t="shared" si="903"/>
        <v>3.5608649018624612</v>
      </c>
      <c r="AJ567" s="45"/>
      <c r="AK567" s="52"/>
      <c r="AL567" s="52"/>
      <c r="AM567" s="52"/>
    </row>
    <row r="568" spans="1:64" x14ac:dyDescent="0.25">
      <c r="A568" s="10">
        <v>44558</v>
      </c>
      <c r="B568" s="11">
        <v>62</v>
      </c>
      <c r="C568" s="11">
        <v>65</v>
      </c>
      <c r="D568" s="11">
        <v>33</v>
      </c>
      <c r="E568" s="11">
        <v>-18</v>
      </c>
      <c r="F568" s="11">
        <v>-19</v>
      </c>
      <c r="G568" s="11">
        <v>8</v>
      </c>
      <c r="H568" s="39">
        <v>0.15578167036149801</v>
      </c>
      <c r="J568" s="15">
        <f t="shared" si="881"/>
        <v>44558</v>
      </c>
      <c r="K568" s="16">
        <f t="shared" si="882"/>
        <v>0.91874999999999996</v>
      </c>
      <c r="L568" s="16">
        <f t="shared" si="883"/>
        <v>0.74869109947643975</v>
      </c>
      <c r="M568" s="16">
        <f t="shared" si="884"/>
        <v>0.71844660194174759</v>
      </c>
      <c r="N568" s="16">
        <f t="shared" si="885"/>
        <v>0.90277777777777779</v>
      </c>
      <c r="O568" s="16">
        <f t="shared" si="886"/>
        <v>0.55223880597014929</v>
      </c>
      <c r="P568" s="16">
        <f t="shared" si="887"/>
        <v>0.33333333333333331</v>
      </c>
      <c r="Q568" s="16">
        <f t="shared" si="888"/>
        <v>0.21223375640199849</v>
      </c>
      <c r="R568" s="19">
        <v>557</v>
      </c>
      <c r="S568" s="15">
        <f t="shared" si="889"/>
        <v>44558</v>
      </c>
      <c r="T568" s="16">
        <f t="shared" si="890"/>
        <v>0.88124999999999998</v>
      </c>
      <c r="U568" s="16">
        <f t="shared" si="891"/>
        <v>0.74816753926701562</v>
      </c>
      <c r="V568" s="16">
        <f t="shared" si="892"/>
        <v>0.77961165048543679</v>
      </c>
      <c r="W568" s="16">
        <f t="shared" si="893"/>
        <v>0.78472222222222221</v>
      </c>
      <c r="X568" s="16">
        <f t="shared" si="894"/>
        <v>0.61343283582089558</v>
      </c>
      <c r="Y568" s="16">
        <f t="shared" si="895"/>
        <v>0.30740740740740746</v>
      </c>
      <c r="Z568" s="16">
        <f t="shared" si="896"/>
        <v>9.445495102771255E-2</v>
      </c>
      <c r="AB568" s="15">
        <f t="shared" si="897"/>
        <v>44558</v>
      </c>
      <c r="AC568" s="16">
        <f t="shared" si="898"/>
        <v>9.3298444434262233</v>
      </c>
      <c r="AD568" s="16">
        <f t="shared" si="899"/>
        <v>7.9208927761500556</v>
      </c>
      <c r="AE568" s="16">
        <f t="shared" si="900"/>
        <v>8.2537933904248497</v>
      </c>
      <c r="AF568" s="16">
        <f t="shared" si="901"/>
        <v>8.3078993073850533</v>
      </c>
      <c r="AG568" s="16">
        <f t="shared" si="902"/>
        <v>6.4944487202255585</v>
      </c>
      <c r="AH568" s="16">
        <f t="shared" si="903"/>
        <v>3.2545399056658857</v>
      </c>
      <c r="AJ568" s="45"/>
      <c r="AK568" s="52"/>
      <c r="AL568" s="52"/>
      <c r="AM568" s="52"/>
    </row>
    <row r="569" spans="1:64" x14ac:dyDescent="0.25">
      <c r="A569" s="10">
        <v>44559</v>
      </c>
      <c r="B569" s="11">
        <v>73</v>
      </c>
      <c r="C569" s="11">
        <v>76</v>
      </c>
      <c r="D569" s="11">
        <v>38</v>
      </c>
      <c r="E569" s="11">
        <v>-24</v>
      </c>
      <c r="F569" s="11">
        <v>-22</v>
      </c>
      <c r="G569" s="11">
        <v>7</v>
      </c>
      <c r="H569" s="39">
        <v>1.5267510334420401E-2</v>
      </c>
      <c r="J569" s="15">
        <f t="shared" si="881"/>
        <v>44559</v>
      </c>
      <c r="K569" s="16">
        <f t="shared" si="882"/>
        <v>0.98750000000000004</v>
      </c>
      <c r="L569" s="16">
        <f t="shared" si="883"/>
        <v>0.80628272251308897</v>
      </c>
      <c r="M569" s="16">
        <f t="shared" si="884"/>
        <v>0.76699029126213591</v>
      </c>
      <c r="N569" s="16">
        <f t="shared" si="885"/>
        <v>0.81944444444444442</v>
      </c>
      <c r="O569" s="16">
        <f t="shared" si="886"/>
        <v>0.5074626865671642</v>
      </c>
      <c r="P569" s="16">
        <f t="shared" si="887"/>
        <v>0.29629629629629628</v>
      </c>
      <c r="Q569" s="16">
        <f t="shared" si="888"/>
        <v>2.0800143313787583E-2</v>
      </c>
      <c r="R569" s="19">
        <v>558</v>
      </c>
      <c r="S569" s="15">
        <f t="shared" si="889"/>
        <v>44559</v>
      </c>
      <c r="T569" s="16">
        <f t="shared" si="890"/>
        <v>0.90062500000000012</v>
      </c>
      <c r="U569" s="16">
        <f t="shared" si="891"/>
        <v>0.76649214659685849</v>
      </c>
      <c r="V569" s="16">
        <f t="shared" si="892"/>
        <v>0.77087378640776694</v>
      </c>
      <c r="W569" s="16">
        <f t="shared" si="893"/>
        <v>0.79583333333333339</v>
      </c>
      <c r="X569" s="16">
        <f t="shared" si="894"/>
        <v>0.59701492537313428</v>
      </c>
      <c r="Y569" s="16">
        <f t="shared" si="895"/>
        <v>0.31111111111111112</v>
      </c>
      <c r="Z569" s="16">
        <f t="shared" si="896"/>
        <v>9.2464986053404308E-2</v>
      </c>
      <c r="AB569" s="15">
        <f t="shared" si="897"/>
        <v>44559</v>
      </c>
      <c r="AC569" s="16">
        <f t="shared" si="898"/>
        <v>9.7401734260775523</v>
      </c>
      <c r="AD569" s="16">
        <f t="shared" si="899"/>
        <v>8.2895394171601495</v>
      </c>
      <c r="AE569" s="16">
        <f t="shared" si="900"/>
        <v>8.3369264335641518</v>
      </c>
      <c r="AF569" s="16">
        <f t="shared" si="901"/>
        <v>8.6068615516114377</v>
      </c>
      <c r="AG569" s="16">
        <f t="shared" si="902"/>
        <v>6.4566594432655933</v>
      </c>
      <c r="AH569" s="16">
        <f t="shared" si="903"/>
        <v>3.3646369765461817</v>
      </c>
      <c r="AJ569" s="45"/>
      <c r="AK569" s="52"/>
      <c r="AL569" s="52"/>
      <c r="AM569" s="52"/>
    </row>
    <row r="570" spans="1:64" x14ac:dyDescent="0.25">
      <c r="A570" s="10">
        <v>44560</v>
      </c>
      <c r="B570" s="11">
        <v>73</v>
      </c>
      <c r="C570" s="11">
        <v>87</v>
      </c>
      <c r="D570" s="11">
        <v>50</v>
      </c>
      <c r="E570" s="11">
        <v>-14</v>
      </c>
      <c r="F570" s="11">
        <v>-40</v>
      </c>
      <c r="G570" s="11">
        <v>9</v>
      </c>
      <c r="H570" s="39">
        <v>2.1897116376092901E-2</v>
      </c>
      <c r="J570" s="15">
        <f t="shared" si="881"/>
        <v>44560</v>
      </c>
      <c r="K570" s="16">
        <f t="shared" si="882"/>
        <v>0.98750000000000004</v>
      </c>
      <c r="L570" s="16">
        <f t="shared" si="883"/>
        <v>0.86387434554973819</v>
      </c>
      <c r="M570" s="16">
        <f t="shared" si="884"/>
        <v>0.88349514563106801</v>
      </c>
      <c r="N570" s="16">
        <f t="shared" si="885"/>
        <v>0.95833333333333337</v>
      </c>
      <c r="O570" s="16">
        <f t="shared" si="886"/>
        <v>0.23880597014925373</v>
      </c>
      <c r="P570" s="16">
        <f t="shared" si="887"/>
        <v>0.37037037037037035</v>
      </c>
      <c r="Q570" s="16">
        <f t="shared" si="888"/>
        <v>2.9832182772759067E-2</v>
      </c>
      <c r="R570" s="19">
        <v>559</v>
      </c>
      <c r="S570" s="15">
        <f t="shared" si="889"/>
        <v>44560</v>
      </c>
      <c r="T570" s="16">
        <f t="shared" si="890"/>
        <v>0.90500000000000025</v>
      </c>
      <c r="U570" s="16">
        <f t="shared" si="891"/>
        <v>0.77329842931937165</v>
      </c>
      <c r="V570" s="16">
        <f t="shared" si="892"/>
        <v>0.78446601941747562</v>
      </c>
      <c r="W570" s="16">
        <f t="shared" si="893"/>
        <v>0.81388888888888888</v>
      </c>
      <c r="X570" s="16">
        <f t="shared" si="894"/>
        <v>0.55074626865671639</v>
      </c>
      <c r="Y570" s="16">
        <f t="shared" si="895"/>
        <v>0.31851851851851853</v>
      </c>
      <c r="Z570" s="16">
        <f t="shared" si="896"/>
        <v>9.1222062303384213E-2</v>
      </c>
      <c r="AB570" s="15">
        <f t="shared" si="897"/>
        <v>44560</v>
      </c>
      <c r="AC570" s="16">
        <f t="shared" si="898"/>
        <v>9.9208456501473545</v>
      </c>
      <c r="AD570" s="16">
        <f t="shared" si="899"/>
        <v>8.4770987389821748</v>
      </c>
      <c r="AE570" s="16">
        <f t="shared" si="900"/>
        <v>8.5995207695317912</v>
      </c>
      <c r="AF570" s="16">
        <f t="shared" si="901"/>
        <v>8.9220619260072862</v>
      </c>
      <c r="AG570" s="16">
        <f t="shared" si="902"/>
        <v>6.0374240041302425</v>
      </c>
      <c r="AH570" s="16">
        <f t="shared" si="903"/>
        <v>3.4916829380506336</v>
      </c>
      <c r="AJ570" s="45"/>
      <c r="AK570" s="52"/>
      <c r="AL570" s="52"/>
      <c r="AM570" s="52"/>
    </row>
    <row r="571" spans="1:64" x14ac:dyDescent="0.25">
      <c r="A571" s="10">
        <v>44561</v>
      </c>
      <c r="B571" s="11">
        <v>68</v>
      </c>
      <c r="C571" s="11">
        <v>113</v>
      </c>
      <c r="D571" s="11">
        <v>62</v>
      </c>
      <c r="E571" s="11">
        <v>-29</v>
      </c>
      <c r="F571" s="11">
        <v>-27</v>
      </c>
      <c r="G571" s="11">
        <v>9</v>
      </c>
      <c r="H571" s="39">
        <v>2.1897116376092901E-2</v>
      </c>
      <c r="J571" s="15">
        <f t="shared" si="881"/>
        <v>44561</v>
      </c>
      <c r="K571" s="16">
        <f t="shared" si="882"/>
        <v>0.95625000000000004</v>
      </c>
      <c r="L571" s="16">
        <f t="shared" si="883"/>
        <v>1</v>
      </c>
      <c r="M571" s="16">
        <f t="shared" si="884"/>
        <v>1</v>
      </c>
      <c r="N571" s="16">
        <f t="shared" si="885"/>
        <v>0.75</v>
      </c>
      <c r="O571" s="16">
        <f t="shared" si="886"/>
        <v>0.43283582089552236</v>
      </c>
      <c r="P571" s="16">
        <f t="shared" si="887"/>
        <v>0.37037037037037035</v>
      </c>
      <c r="Q571" s="16">
        <f t="shared" si="888"/>
        <v>2.9832182772759067E-2</v>
      </c>
      <c r="R571" s="19">
        <v>560</v>
      </c>
      <c r="S571" s="15">
        <f t="shared" si="889"/>
        <v>44561</v>
      </c>
      <c r="T571" s="16">
        <f t="shared" si="890"/>
        <v>0.91000000000000014</v>
      </c>
      <c r="U571" s="16">
        <f t="shared" si="891"/>
        <v>0.79738219895287954</v>
      </c>
      <c r="V571" s="16">
        <f t="shared" si="892"/>
        <v>0.81262135922330092</v>
      </c>
      <c r="W571" s="16">
        <f t="shared" si="893"/>
        <v>0.80694444444444446</v>
      </c>
      <c r="X571" s="16">
        <f t="shared" si="894"/>
        <v>0.52686567164179099</v>
      </c>
      <c r="Y571" s="16">
        <f t="shared" si="895"/>
        <v>0.31851851851851848</v>
      </c>
      <c r="Z571" s="16">
        <f t="shared" si="896"/>
        <v>7.9528776608093349E-2</v>
      </c>
      <c r="AB571" s="15">
        <f t="shared" si="897"/>
        <v>44561</v>
      </c>
      <c r="AC571" s="16">
        <f t="shared" si="898"/>
        <v>11.442399076303568</v>
      </c>
      <c r="AD571" s="16">
        <f t="shared" si="899"/>
        <v>10.026335534900369</v>
      </c>
      <c r="AE571" s="16">
        <f t="shared" si="900"/>
        <v>10.21795372545192</v>
      </c>
      <c r="AF571" s="16">
        <f t="shared" si="901"/>
        <v>10.146571830482863</v>
      </c>
      <c r="AG571" s="16">
        <f t="shared" si="902"/>
        <v>6.6248431588242713</v>
      </c>
      <c r="AH571" s="16">
        <f t="shared" si="903"/>
        <v>4.0050725297603034</v>
      </c>
      <c r="AJ571" s="45"/>
      <c r="AK571" s="52"/>
      <c r="AL571" s="52"/>
      <c r="AM571" s="52"/>
    </row>
  </sheetData>
  <mergeCells count="16">
    <mergeCell ref="AT10:AW10"/>
    <mergeCell ref="AY10:BB10"/>
    <mergeCell ref="BD10:BG10"/>
    <mergeCell ref="BI10:BL10"/>
    <mergeCell ref="AJ1:AP1"/>
    <mergeCell ref="AJ10:AM10"/>
    <mergeCell ref="AO10:AR10"/>
    <mergeCell ref="AB10:AH10"/>
    <mergeCell ref="AB1:AH1"/>
    <mergeCell ref="A10:H10"/>
    <mergeCell ref="B3:H3"/>
    <mergeCell ref="B2:H2"/>
    <mergeCell ref="B1:Q1"/>
    <mergeCell ref="J10:Q10"/>
    <mergeCell ref="S10:Z10"/>
    <mergeCell ref="S1:Z1"/>
  </mergeCells>
  <conditionalFormatting sqref="AC21:AH571">
    <cfRule type="colorScale" priority="5">
      <colorScale>
        <cfvo type="min"/>
        <cfvo type="percentile" val="50"/>
        <cfvo type="max"/>
        <color rgb="FFF8696B"/>
        <color rgb="FFFCFCFF"/>
        <color rgb="FF63BE7B"/>
      </colorScale>
    </cfRule>
  </conditionalFormatting>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displayEmptyCellsAs="gap" xr2:uid="{2909DEF3-04B0-40BE-AB92-5A547CB192C9}">
          <x14:colorSeries rgb="FF376092"/>
          <x14:colorNegative rgb="FFD00000"/>
          <x14:colorAxis rgb="FF000000"/>
          <x14:colorMarkers rgb="FFD00000"/>
          <x14:colorFirst rgb="FFD00000"/>
          <x14:colorLast rgb="FFD00000"/>
          <x14:colorHigh rgb="FFD00000"/>
          <x14:colorLow rgb="FFD00000"/>
          <x14:sparklines>
            <x14:sparkline>
              <xm:f>Index_Methodology!AC21:AC259</xm:f>
              <xm:sqref>AC9</xm:sqref>
            </x14:sparkline>
            <x14:sparkline>
              <xm:f>Index_Methodology!AD21:AD259</xm:f>
              <xm:sqref>AD9</xm:sqref>
            </x14:sparkline>
            <x14:sparkline>
              <xm:f>Index_Methodology!AE21:AE259</xm:f>
              <xm:sqref>AE9</xm:sqref>
            </x14:sparkline>
            <x14:sparkline>
              <xm:f>Index_Methodology!AF21:AF259</xm:f>
              <xm:sqref>AF9</xm:sqref>
            </x14:sparkline>
            <x14:sparkline>
              <xm:f>Index_Methodology!AG21:AG259</xm:f>
              <xm:sqref>AG9</xm:sqref>
            </x14:sparkline>
            <x14:sparkline>
              <xm:f>Index_Methodology!AH21:AH259</xm:f>
              <xm:sqref>AH9</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CA4D2-A67D-4DEB-976A-D0C933F87B0C}">
  <dimension ref="A1:Q551"/>
  <sheetViews>
    <sheetView showGridLines="0" tabSelected="1" zoomScale="85" zoomScaleNormal="85" workbookViewId="0">
      <selection activeCell="J1" sqref="J1:Q8"/>
    </sheetView>
  </sheetViews>
  <sheetFormatPr defaultRowHeight="12.75" x14ac:dyDescent="0.2"/>
  <cols>
    <col min="1" max="1" width="10.7109375" style="54" bestFit="1" customWidth="1"/>
    <col min="2" max="2" width="11.42578125" style="59" customWidth="1"/>
    <col min="3" max="8" width="19.28515625" style="59" customWidth="1"/>
    <col min="9" max="9" width="5" style="56" customWidth="1"/>
    <col min="10" max="10" width="21.85546875" style="53" bestFit="1" customWidth="1"/>
    <col min="11" max="11" width="12.7109375" style="53" bestFit="1" customWidth="1"/>
    <col min="12" max="13" width="22.85546875" style="53" bestFit="1" customWidth="1"/>
    <col min="14" max="15" width="15.42578125" style="53" bestFit="1" customWidth="1"/>
    <col min="16" max="16" width="12.7109375" style="53" bestFit="1" customWidth="1"/>
    <col min="17" max="17" width="10.5703125" style="53" bestFit="1" customWidth="1"/>
    <col min="18" max="16384" width="9.140625" style="53"/>
  </cols>
  <sheetData>
    <row r="1" spans="1:17" ht="26.25" x14ac:dyDescent="0.25">
      <c r="A1" s="57" t="str">
        <f>Index_Methodology!S11</f>
        <v>date</v>
      </c>
      <c r="B1" s="60" t="str">
        <f>Index_Methodology!Z11</f>
        <v>NO2</v>
      </c>
      <c r="C1" s="58" t="str">
        <f>Index_Methodology!T11</f>
        <v>retail_and_recreation</v>
      </c>
      <c r="D1" s="58" t="str">
        <f>Index_Methodology!U11</f>
        <v>grocery_and_pharmacy</v>
      </c>
      <c r="E1" s="58" t="str">
        <f>Index_Methodology!V11</f>
        <v>parks</v>
      </c>
      <c r="F1" s="58" t="str">
        <f>Index_Methodology!W11</f>
        <v>transit_stations</v>
      </c>
      <c r="G1" s="58" t="str">
        <f>Index_Methodology!X11</f>
        <v>workplaces</v>
      </c>
      <c r="H1" s="58" t="str">
        <f>Index_Methodology!Y11</f>
        <v>residential</v>
      </c>
      <c r="I1" s="55"/>
      <c r="J1" s="28"/>
      <c r="K1" s="28" t="s">
        <v>45</v>
      </c>
      <c r="L1" s="28" t="s">
        <v>51</v>
      </c>
      <c r="M1" s="28" t="s">
        <v>52</v>
      </c>
      <c r="N1" s="28" t="s">
        <v>53</v>
      </c>
      <c r="O1" s="28" t="s">
        <v>54</v>
      </c>
      <c r="P1" s="28" t="s">
        <v>55</v>
      </c>
      <c r="Q1" s="28" t="s">
        <v>56</v>
      </c>
    </row>
    <row r="2" spans="1:17" ht="15" x14ac:dyDescent="0.25">
      <c r="A2" s="57">
        <f>Index_Methodology!S21</f>
        <v>44011</v>
      </c>
      <c r="B2" s="60">
        <f>Index_Methodology!Z21</f>
        <v>9.9040576039120753E-2</v>
      </c>
      <c r="C2" s="58">
        <f>Index_Methodology!T21</f>
        <v>0.40625</v>
      </c>
      <c r="D2" s="58">
        <f>Index_Methodology!U21</f>
        <v>0.36178010471204186</v>
      </c>
      <c r="E2" s="58">
        <f>Index_Methodology!V21</f>
        <v>0.26893203883495143</v>
      </c>
      <c r="F2" s="58">
        <f>Index_Methodology!W21</f>
        <v>0.53888888888888886</v>
      </c>
      <c r="G2" s="58">
        <f>Index_Methodology!X21</f>
        <v>0.63731343283582098</v>
      </c>
      <c r="H2" s="58">
        <f>Index_Methodology!Y21</f>
        <v>0.51481481481481484</v>
      </c>
      <c r="I2" s="55"/>
      <c r="J2" s="26" t="s">
        <v>45</v>
      </c>
      <c r="K2" s="26">
        <v>1</v>
      </c>
      <c r="L2" s="26"/>
      <c r="M2" s="26"/>
      <c r="N2" s="26"/>
      <c r="O2" s="26"/>
      <c r="P2" s="26"/>
      <c r="Q2" s="26"/>
    </row>
    <row r="3" spans="1:17" ht="15" x14ac:dyDescent="0.25">
      <c r="A3" s="57">
        <f>Index_Methodology!S22</f>
        <v>44012</v>
      </c>
      <c r="B3" s="60">
        <f>Index_Methodology!Z22</f>
        <v>9.8412931541112053E-2</v>
      </c>
      <c r="C3" s="58">
        <f>Index_Methodology!T22</f>
        <v>0.41437499999999999</v>
      </c>
      <c r="D3" s="58">
        <f>Index_Methodology!U22</f>
        <v>0.37068062827225129</v>
      </c>
      <c r="E3" s="58">
        <f>Index_Methodology!V22</f>
        <v>0.27184466019417469</v>
      </c>
      <c r="F3" s="58">
        <f>Index_Methodology!W22</f>
        <v>0.55000000000000004</v>
      </c>
      <c r="G3" s="58">
        <f>Index_Methodology!X22</f>
        <v>0.60746268656716418</v>
      </c>
      <c r="H3" s="58">
        <f>Index_Methodology!Y22</f>
        <v>0.51851851851851838</v>
      </c>
      <c r="I3" s="55"/>
      <c r="J3" s="26" t="s">
        <v>51</v>
      </c>
      <c r="K3" s="26">
        <v>4.8233315103913196E-2</v>
      </c>
      <c r="L3" s="26">
        <v>1</v>
      </c>
      <c r="M3" s="26"/>
      <c r="N3" s="26"/>
      <c r="O3" s="26"/>
      <c r="P3" s="26"/>
      <c r="Q3" s="26"/>
    </row>
    <row r="4" spans="1:17" ht="15" x14ac:dyDescent="0.25">
      <c r="A4" s="57">
        <f>Index_Methodology!S23</f>
        <v>44013</v>
      </c>
      <c r="B4" s="60">
        <f>Index_Methodology!Z23</f>
        <v>0.10045844747608076</v>
      </c>
      <c r="C4" s="58">
        <f>Index_Methodology!T23</f>
        <v>0.42499999999999999</v>
      </c>
      <c r="D4" s="58">
        <f>Index_Methodology!U23</f>
        <v>0.37696335078534038</v>
      </c>
      <c r="E4" s="58">
        <f>Index_Methodology!V23</f>
        <v>0.26796116504854361</v>
      </c>
      <c r="F4" s="58">
        <f>Index_Methodology!W23</f>
        <v>0.56388888888888888</v>
      </c>
      <c r="G4" s="58">
        <f>Index_Methodology!X23</f>
        <v>0.57910447761194028</v>
      </c>
      <c r="H4" s="58">
        <f>Index_Methodology!Y23</f>
        <v>0.52592592592592591</v>
      </c>
      <c r="I4" s="55"/>
      <c r="J4" s="26" t="s">
        <v>52</v>
      </c>
      <c r="K4" s="26">
        <v>0.10020817374928685</v>
      </c>
      <c r="L4" s="26">
        <v>0.86123235353407346</v>
      </c>
      <c r="M4" s="26">
        <v>1</v>
      </c>
      <c r="N4" s="26"/>
      <c r="O4" s="26"/>
      <c r="P4" s="26"/>
      <c r="Q4" s="26"/>
    </row>
    <row r="5" spans="1:17" ht="15" x14ac:dyDescent="0.25">
      <c r="A5" s="57">
        <f>Index_Methodology!S24</f>
        <v>44014</v>
      </c>
      <c r="B5" s="60">
        <f>Index_Methodology!Z24</f>
        <v>0.11721642406228343</v>
      </c>
      <c r="C5" s="58">
        <f>Index_Methodology!T24</f>
        <v>0.42625000000000002</v>
      </c>
      <c r="D5" s="58">
        <f>Index_Methodology!U24</f>
        <v>0.37905759162303665</v>
      </c>
      <c r="E5" s="58">
        <f>Index_Methodology!V24</f>
        <v>0.26504854368932029</v>
      </c>
      <c r="F5" s="58">
        <f>Index_Methodology!W24</f>
        <v>0.56527777777777777</v>
      </c>
      <c r="G5" s="58">
        <f>Index_Methodology!X24</f>
        <v>0.57611940298507458</v>
      </c>
      <c r="H5" s="58">
        <f>Index_Methodology!Y24</f>
        <v>0.52962962962962956</v>
      </c>
      <c r="I5" s="55"/>
      <c r="J5" s="26" t="s">
        <v>53</v>
      </c>
      <c r="K5" s="26">
        <v>7.1620297371256192E-2</v>
      </c>
      <c r="L5" s="26">
        <v>0.9089782081556671</v>
      </c>
      <c r="M5" s="26">
        <v>0.86177583315734307</v>
      </c>
      <c r="N5" s="26">
        <v>1</v>
      </c>
      <c r="O5" s="26"/>
      <c r="P5" s="26"/>
      <c r="Q5" s="26"/>
    </row>
    <row r="6" spans="1:17" ht="15" x14ac:dyDescent="0.25">
      <c r="A6" s="57">
        <f>Index_Methodology!S25</f>
        <v>44015</v>
      </c>
      <c r="B6" s="60">
        <f>Index_Methodology!Z25</f>
        <v>0.11809912087543462</v>
      </c>
      <c r="C6" s="58">
        <f>Index_Methodology!T25</f>
        <v>0.42250000000000004</v>
      </c>
      <c r="D6" s="58">
        <f>Index_Methodology!U25</f>
        <v>0.38062827225130891</v>
      </c>
      <c r="E6" s="58">
        <f>Index_Methodology!V25</f>
        <v>0.26019417475728152</v>
      </c>
      <c r="F6" s="58">
        <f>Index_Methodology!W25</f>
        <v>0.56388888888888888</v>
      </c>
      <c r="G6" s="58">
        <f>Index_Methodology!X25</f>
        <v>0.58358208955223889</v>
      </c>
      <c r="H6" s="58">
        <f>Index_Methodology!Y25</f>
        <v>0.53333333333333333</v>
      </c>
      <c r="I6" s="55"/>
      <c r="J6" s="26" t="s">
        <v>54</v>
      </c>
      <c r="K6" s="26">
        <v>-0.13985208744496824</v>
      </c>
      <c r="L6" s="26">
        <v>0.57275379607353527</v>
      </c>
      <c r="M6" s="26">
        <v>0.24377190583604472</v>
      </c>
      <c r="N6" s="26">
        <v>0.49594891888180842</v>
      </c>
      <c r="O6" s="26">
        <v>1</v>
      </c>
      <c r="P6" s="26"/>
      <c r="Q6" s="26"/>
    </row>
    <row r="7" spans="1:17" ht="15" x14ac:dyDescent="0.25">
      <c r="A7" s="57">
        <f>Index_Methodology!S26</f>
        <v>44016</v>
      </c>
      <c r="B7" s="60">
        <f>Index_Methodology!Z26</f>
        <v>0.11286652151546135</v>
      </c>
      <c r="C7" s="58">
        <f>Index_Methodology!T26</f>
        <v>0.42000000000000004</v>
      </c>
      <c r="D7" s="58">
        <f>Index_Methodology!U26</f>
        <v>0.37853403141361247</v>
      </c>
      <c r="E7" s="58">
        <f>Index_Methodology!V26</f>
        <v>0.26504854368932035</v>
      </c>
      <c r="F7" s="58">
        <f>Index_Methodology!W26</f>
        <v>0.56666666666666665</v>
      </c>
      <c r="G7" s="58">
        <f>Index_Methodology!X26</f>
        <v>0.62089552238805978</v>
      </c>
      <c r="H7" s="58">
        <f>Index_Methodology!Y26</f>
        <v>0.52592592592592591</v>
      </c>
      <c r="I7" s="55"/>
      <c r="J7" s="26" t="s">
        <v>55</v>
      </c>
      <c r="K7" s="26">
        <v>-6.2252137365500719E-2</v>
      </c>
      <c r="L7" s="26">
        <v>0.60166334688535095</v>
      </c>
      <c r="M7" s="26">
        <v>0.27888869194446841</v>
      </c>
      <c r="N7" s="26">
        <v>0.45711191406233698</v>
      </c>
      <c r="O7" s="26">
        <v>0.74176588505136187</v>
      </c>
      <c r="P7" s="26">
        <v>1</v>
      </c>
      <c r="Q7" s="26"/>
    </row>
    <row r="8" spans="1:17" ht="15.75" thickBot="1" x14ac:dyDescent="0.3">
      <c r="A8" s="57">
        <f>Index_Methodology!S27</f>
        <v>44017</v>
      </c>
      <c r="B8" s="60">
        <f>Index_Methodology!Z27</f>
        <v>0.10371476207699204</v>
      </c>
      <c r="C8" s="58">
        <f>Index_Methodology!T27</f>
        <v>0.41375000000000001</v>
      </c>
      <c r="D8" s="58">
        <f>Index_Methodology!U27</f>
        <v>0.37853403141361247</v>
      </c>
      <c r="E8" s="58">
        <f>Index_Methodology!V27</f>
        <v>0.26796116504854367</v>
      </c>
      <c r="F8" s="58">
        <f>Index_Methodology!W27</f>
        <v>0.55972222222222234</v>
      </c>
      <c r="G8" s="58">
        <f>Index_Methodology!X27</f>
        <v>0.64776119402985066</v>
      </c>
      <c r="H8" s="58">
        <f>Index_Methodology!Y27</f>
        <v>0.5185185185185186</v>
      </c>
      <c r="I8" s="55"/>
      <c r="J8" s="27" t="s">
        <v>56</v>
      </c>
      <c r="K8" s="27">
        <v>1.3703040684395153E-2</v>
      </c>
      <c r="L8" s="27">
        <v>-0.73621871357798585</v>
      </c>
      <c r="M8" s="27">
        <v>-0.66975323341470971</v>
      </c>
      <c r="N8" s="27">
        <v>-0.70631441993907962</v>
      </c>
      <c r="O8" s="27">
        <v>-0.2722203465994536</v>
      </c>
      <c r="P8" s="27">
        <v>-0.31008253103718092</v>
      </c>
      <c r="Q8" s="27">
        <v>1</v>
      </c>
    </row>
    <row r="9" spans="1:17" ht="15" x14ac:dyDescent="0.25">
      <c r="A9" s="57">
        <f>Index_Methodology!S28</f>
        <v>44018</v>
      </c>
      <c r="B9" s="60">
        <f>Index_Methodology!Z28</f>
        <v>9.4432298102773066E-2</v>
      </c>
      <c r="C9" s="58">
        <f>Index_Methodology!T28</f>
        <v>0.41937500000000005</v>
      </c>
      <c r="D9" s="58">
        <f>Index_Methodology!U28</f>
        <v>0.38534031413612563</v>
      </c>
      <c r="E9" s="58">
        <f>Index_Methodology!V28</f>
        <v>0.26990291262135913</v>
      </c>
      <c r="F9" s="58">
        <f>Index_Methodology!W28</f>
        <v>0.56527777777777788</v>
      </c>
      <c r="G9" s="58">
        <f>Index_Methodology!X28</f>
        <v>0.64328358208955216</v>
      </c>
      <c r="H9" s="58">
        <f>Index_Methodology!Y28</f>
        <v>0.51851851851851849</v>
      </c>
      <c r="I9" s="55"/>
    </row>
    <row r="10" spans="1:17" ht="15" x14ac:dyDescent="0.25">
      <c r="A10" s="57">
        <f>Index_Methodology!S29</f>
        <v>44019</v>
      </c>
      <c r="B10" s="60">
        <f>Index_Methodology!Z29</f>
        <v>6.3654558058945654E-2</v>
      </c>
      <c r="C10" s="58">
        <f>Index_Methodology!T29</f>
        <v>0.42562499999999998</v>
      </c>
      <c r="D10" s="58">
        <f>Index_Methodology!U29</f>
        <v>0.39214659685863873</v>
      </c>
      <c r="E10" s="58">
        <f>Index_Methodology!V29</f>
        <v>0.26504854368932029</v>
      </c>
      <c r="F10" s="58">
        <f>Index_Methodology!W29</f>
        <v>0.56944444444444442</v>
      </c>
      <c r="G10" s="58">
        <f>Index_Methodology!X29</f>
        <v>0.61194029850746268</v>
      </c>
      <c r="H10" s="58">
        <f>Index_Methodology!Y29</f>
        <v>0.52962962962962956</v>
      </c>
      <c r="I10" s="55"/>
    </row>
    <row r="11" spans="1:17" ht="15" x14ac:dyDescent="0.25">
      <c r="A11" s="57">
        <f>Index_Methodology!S30</f>
        <v>44020</v>
      </c>
      <c r="B11" s="60">
        <f>Index_Methodology!Z30</f>
        <v>5.5104275460341176E-2</v>
      </c>
      <c r="C11" s="58">
        <f>Index_Methodology!T30</f>
        <v>0.4375</v>
      </c>
      <c r="D11" s="58">
        <f>Index_Methodology!U30</f>
        <v>0.4</v>
      </c>
      <c r="E11" s="58">
        <f>Index_Methodology!V30</f>
        <v>0.26019417475728146</v>
      </c>
      <c r="F11" s="58">
        <f>Index_Methodology!W30</f>
        <v>0.58055555555555549</v>
      </c>
      <c r="G11" s="58">
        <f>Index_Methodology!X30</f>
        <v>0.58805970149253728</v>
      </c>
      <c r="H11" s="58">
        <f>Index_Methodology!Y30</f>
        <v>0.53333333333333333</v>
      </c>
      <c r="I11" s="55"/>
      <c r="J11" s="61"/>
      <c r="K11" s="62"/>
      <c r="L11" s="62"/>
      <c r="M11" s="62"/>
      <c r="N11" s="62"/>
      <c r="O11" s="62"/>
      <c r="P11" s="62"/>
    </row>
    <row r="12" spans="1:17" ht="15" x14ac:dyDescent="0.25">
      <c r="A12" s="57">
        <f>Index_Methodology!S31</f>
        <v>44021</v>
      </c>
      <c r="B12" s="60">
        <f>Index_Methodology!Z31</f>
        <v>4.5136618164305933E-2</v>
      </c>
      <c r="C12" s="58">
        <f>Index_Methodology!T31</f>
        <v>0.43624999999999997</v>
      </c>
      <c r="D12" s="58">
        <f>Index_Methodology!U31</f>
        <v>0.40052356020942403</v>
      </c>
      <c r="E12" s="58">
        <f>Index_Methodology!V31</f>
        <v>0.26116504854368927</v>
      </c>
      <c r="F12" s="58">
        <f>Index_Methodology!W31</f>
        <v>0.58194444444444449</v>
      </c>
      <c r="G12" s="58">
        <f>Index_Methodology!X31</f>
        <v>0.59402985074626868</v>
      </c>
      <c r="H12" s="58">
        <f>Index_Methodology!Y31</f>
        <v>0.54074074074074074</v>
      </c>
      <c r="I12" s="55"/>
      <c r="J12" s="62"/>
      <c r="K12" s="63"/>
      <c r="L12" s="63"/>
      <c r="M12" s="63"/>
      <c r="N12" s="63"/>
      <c r="O12" s="63"/>
      <c r="P12" s="63"/>
    </row>
    <row r="13" spans="1:17" ht="15" x14ac:dyDescent="0.25">
      <c r="A13" s="57">
        <f>Index_Methodology!S32</f>
        <v>44022</v>
      </c>
      <c r="B13" s="60">
        <f>Index_Methodology!Z32</f>
        <v>4.6824592154514469E-2</v>
      </c>
      <c r="C13" s="58">
        <f>Index_Methodology!T32</f>
        <v>0.43187499999999995</v>
      </c>
      <c r="D13" s="58">
        <f>Index_Methodology!U32</f>
        <v>0.39633507853403138</v>
      </c>
      <c r="E13" s="58">
        <f>Index_Methodology!V32</f>
        <v>0.24757281553398053</v>
      </c>
      <c r="F13" s="58">
        <f>Index_Methodology!W32</f>
        <v>0.57222222222222219</v>
      </c>
      <c r="G13" s="58">
        <f>Index_Methodology!X32</f>
        <v>0.6</v>
      </c>
      <c r="H13" s="58">
        <f>Index_Methodology!Y32</f>
        <v>0.55185185185185193</v>
      </c>
      <c r="I13" s="55"/>
    </row>
    <row r="14" spans="1:17" ht="15" x14ac:dyDescent="0.25">
      <c r="A14" s="57">
        <f>Index_Methodology!S33</f>
        <v>44023</v>
      </c>
      <c r="B14" s="60">
        <f>Index_Methodology!Z33</f>
        <v>4.8983231463506055E-2</v>
      </c>
      <c r="C14" s="58">
        <f>Index_Methodology!T33</f>
        <v>0.42687500000000006</v>
      </c>
      <c r="D14" s="58">
        <f>Index_Methodology!U33</f>
        <v>0.39319371727748692</v>
      </c>
      <c r="E14" s="58">
        <f>Index_Methodology!V33</f>
        <v>0.24854368932038828</v>
      </c>
      <c r="F14" s="58">
        <f>Index_Methodology!W33</f>
        <v>0.56805555555555554</v>
      </c>
      <c r="G14" s="58">
        <f>Index_Methodology!X33</f>
        <v>0.63283582089552248</v>
      </c>
      <c r="H14" s="58">
        <f>Index_Methodology!Y33</f>
        <v>0.54444444444444451</v>
      </c>
      <c r="I14" s="55"/>
    </row>
    <row r="15" spans="1:17" ht="15" x14ac:dyDescent="0.25">
      <c r="A15" s="57">
        <f>Index_Methodology!S34</f>
        <v>44024</v>
      </c>
      <c r="B15" s="60">
        <f>Index_Methodology!Z34</f>
        <v>3.3649810354196112E-2</v>
      </c>
      <c r="C15" s="58">
        <f>Index_Methodology!T34</f>
        <v>0.41749999999999998</v>
      </c>
      <c r="D15" s="58">
        <f>Index_Methodology!U34</f>
        <v>0.38638743455497376</v>
      </c>
      <c r="E15" s="58">
        <f>Index_Methodology!V34</f>
        <v>0.24660194174757274</v>
      </c>
      <c r="F15" s="58">
        <f>Index_Methodology!W34</f>
        <v>0.55416666666666659</v>
      </c>
      <c r="G15" s="58">
        <f>Index_Methodology!X34</f>
        <v>0.65970149253731347</v>
      </c>
      <c r="H15" s="58">
        <f>Index_Methodology!Y34</f>
        <v>0.52592592592592591</v>
      </c>
      <c r="I15" s="55"/>
    </row>
    <row r="16" spans="1:17" ht="15" x14ac:dyDescent="0.25">
      <c r="A16" s="57">
        <f>Index_Methodology!S35</f>
        <v>44025</v>
      </c>
      <c r="B16" s="60">
        <f>Index_Methodology!Z35</f>
        <v>3.1960038977593017E-2</v>
      </c>
      <c r="C16" s="58">
        <f>Index_Methodology!T35</f>
        <v>0.42437500000000006</v>
      </c>
      <c r="D16" s="58">
        <f>Index_Methodology!U35</f>
        <v>0.39162303664921466</v>
      </c>
      <c r="E16" s="58">
        <f>Index_Methodology!V35</f>
        <v>0.25145631067961161</v>
      </c>
      <c r="F16" s="58">
        <f>Index_Methodology!W35</f>
        <v>0.55972222222222212</v>
      </c>
      <c r="G16" s="58">
        <f>Index_Methodology!X35</f>
        <v>0.65522388059701486</v>
      </c>
      <c r="H16" s="58">
        <f>Index_Methodology!Y35</f>
        <v>0.51481481481481484</v>
      </c>
      <c r="I16" s="55"/>
    </row>
    <row r="17" spans="1:9" ht="15" x14ac:dyDescent="0.25">
      <c r="A17" s="57">
        <f>Index_Methodology!S36</f>
        <v>44026</v>
      </c>
      <c r="B17" s="60">
        <f>Index_Methodology!Z36</f>
        <v>3.1759180626629017E-2</v>
      </c>
      <c r="C17" s="58">
        <f>Index_Methodology!T36</f>
        <v>0.42750000000000005</v>
      </c>
      <c r="D17" s="58">
        <f>Index_Methodology!U36</f>
        <v>0.39267015706806285</v>
      </c>
      <c r="E17" s="58">
        <f>Index_Methodology!V36</f>
        <v>0.24951456310679604</v>
      </c>
      <c r="F17" s="58">
        <f>Index_Methodology!W36</f>
        <v>0.55833333333333324</v>
      </c>
      <c r="G17" s="58">
        <f>Index_Methodology!X36</f>
        <v>0.62388059701492538</v>
      </c>
      <c r="H17" s="58">
        <f>Index_Methodology!Y36</f>
        <v>0.52222222222222225</v>
      </c>
      <c r="I17" s="55"/>
    </row>
    <row r="18" spans="1:9" ht="15" x14ac:dyDescent="0.25">
      <c r="A18" s="57">
        <f>Index_Methodology!S37</f>
        <v>44027</v>
      </c>
      <c r="B18" s="60">
        <f>Index_Methodology!Z37</f>
        <v>3.7076602614478482E-2</v>
      </c>
      <c r="C18" s="58">
        <f>Index_Methodology!T37</f>
        <v>0.43562500000000004</v>
      </c>
      <c r="D18" s="58">
        <f>Index_Methodology!U37</f>
        <v>0.39319371727748686</v>
      </c>
      <c r="E18" s="58">
        <f>Index_Methodology!V37</f>
        <v>0.24563106796116502</v>
      </c>
      <c r="F18" s="58">
        <f>Index_Methodology!W37</f>
        <v>0.5625</v>
      </c>
      <c r="G18" s="58">
        <f>Index_Methodology!X37</f>
        <v>0.59701492537313428</v>
      </c>
      <c r="H18" s="58">
        <f>Index_Methodology!Y37</f>
        <v>0.52962962962962956</v>
      </c>
      <c r="I18" s="55"/>
    </row>
    <row r="19" spans="1:9" ht="15" x14ac:dyDescent="0.25">
      <c r="A19" s="57">
        <f>Index_Methodology!S38</f>
        <v>44028</v>
      </c>
      <c r="B19" s="60">
        <f>Index_Methodology!Z38</f>
        <v>3.7615735821457219E-2</v>
      </c>
      <c r="C19" s="58">
        <f>Index_Methodology!T38</f>
        <v>0.43812500000000004</v>
      </c>
      <c r="D19" s="58">
        <f>Index_Methodology!U38</f>
        <v>0.39371727748691099</v>
      </c>
      <c r="E19" s="58">
        <f>Index_Methodology!V38</f>
        <v>0.25145631067961161</v>
      </c>
      <c r="F19" s="58">
        <f>Index_Methodology!W38</f>
        <v>0.56111111111111112</v>
      </c>
      <c r="G19" s="58">
        <f>Index_Methodology!X38</f>
        <v>0.59850746268656707</v>
      </c>
      <c r="H19" s="58">
        <f>Index_Methodology!Y38</f>
        <v>0.52592592592592591</v>
      </c>
      <c r="I19" s="55"/>
    </row>
    <row r="20" spans="1:9" ht="15" x14ac:dyDescent="0.25">
      <c r="A20" s="57">
        <f>Index_Methodology!S39</f>
        <v>44029</v>
      </c>
      <c r="B20" s="60">
        <f>Index_Methodology!Z39</f>
        <v>3.8487824522102657E-2</v>
      </c>
      <c r="C20" s="58">
        <f>Index_Methodology!T39</f>
        <v>0.43375000000000002</v>
      </c>
      <c r="D20" s="58">
        <f>Index_Methodology!U39</f>
        <v>0.38795811518324608</v>
      </c>
      <c r="E20" s="58">
        <f>Index_Methodology!V39</f>
        <v>0.25728155339805825</v>
      </c>
      <c r="F20" s="58">
        <f>Index_Methodology!W39</f>
        <v>0.55555555555555558</v>
      </c>
      <c r="G20" s="58">
        <f>Index_Methodology!X39</f>
        <v>0.60746268656716418</v>
      </c>
      <c r="H20" s="58">
        <f>Index_Methodology!Y39</f>
        <v>0.52962962962962956</v>
      </c>
      <c r="I20" s="55"/>
    </row>
    <row r="21" spans="1:9" ht="15" x14ac:dyDescent="0.25">
      <c r="A21" s="57">
        <f>Index_Methodology!S40</f>
        <v>44030</v>
      </c>
      <c r="B21" s="60">
        <f>Index_Methodology!Z40</f>
        <v>4.0523619737894499E-2</v>
      </c>
      <c r="C21" s="58">
        <f>Index_Methodology!T40</f>
        <v>0.42874999999999996</v>
      </c>
      <c r="D21" s="58">
        <f>Index_Methodology!U40</f>
        <v>0.37958115183246072</v>
      </c>
      <c r="E21" s="58">
        <f>Index_Methodology!V40</f>
        <v>0.2728155339805825</v>
      </c>
      <c r="F21" s="58">
        <f>Index_Methodology!W40</f>
        <v>0.5625</v>
      </c>
      <c r="G21" s="58">
        <f>Index_Methodology!X40</f>
        <v>0.63731343283582098</v>
      </c>
      <c r="H21" s="58">
        <f>Index_Methodology!Y40</f>
        <v>0.52222222222222214</v>
      </c>
      <c r="I21" s="55"/>
    </row>
    <row r="22" spans="1:9" ht="15" x14ac:dyDescent="0.25">
      <c r="A22" s="57">
        <f>Index_Methodology!S41</f>
        <v>44031</v>
      </c>
      <c r="B22" s="60">
        <f>Index_Methodology!Z41</f>
        <v>4.3436291533308302E-2</v>
      </c>
      <c r="C22" s="58">
        <f>Index_Methodology!T41</f>
        <v>0.42124999999999996</v>
      </c>
      <c r="D22" s="58">
        <f>Index_Methodology!U41</f>
        <v>0.37329842931937179</v>
      </c>
      <c r="E22" s="58">
        <f>Index_Methodology!V41</f>
        <v>0.27572815533980577</v>
      </c>
      <c r="F22" s="58">
        <f>Index_Methodology!W41</f>
        <v>0.54722222222222228</v>
      </c>
      <c r="G22" s="58">
        <f>Index_Methodology!X41</f>
        <v>0.65970149253731347</v>
      </c>
      <c r="H22" s="58">
        <f>Index_Methodology!Y41</f>
        <v>0.51111111111111107</v>
      </c>
      <c r="I22" s="55"/>
    </row>
    <row r="23" spans="1:9" ht="15" x14ac:dyDescent="0.25">
      <c r="A23" s="57">
        <f>Index_Methodology!S42</f>
        <v>44032</v>
      </c>
      <c r="B23" s="60">
        <f>Index_Methodology!Z42</f>
        <v>3.7295881145506957E-2</v>
      </c>
      <c r="C23" s="58">
        <f>Index_Methodology!T42</f>
        <v>0.42812499999999998</v>
      </c>
      <c r="D23" s="58">
        <f>Index_Methodology!U42</f>
        <v>0.37643979057591626</v>
      </c>
      <c r="E23" s="58">
        <f>Index_Methodology!V42</f>
        <v>0.28543689320388343</v>
      </c>
      <c r="F23" s="58">
        <f>Index_Methodology!W42</f>
        <v>0.55833333333333335</v>
      </c>
      <c r="G23" s="58">
        <f>Index_Methodology!X42</f>
        <v>0.65522388059701497</v>
      </c>
      <c r="H23" s="58">
        <f>Index_Methodology!Y42</f>
        <v>0.5</v>
      </c>
      <c r="I23" s="55"/>
    </row>
    <row r="24" spans="1:9" ht="15" x14ac:dyDescent="0.25">
      <c r="A24" s="57">
        <f>Index_Methodology!S43</f>
        <v>44033</v>
      </c>
      <c r="B24" s="60">
        <f>Index_Methodology!Z43</f>
        <v>3.2927418455220847E-2</v>
      </c>
      <c r="C24" s="58">
        <f>Index_Methodology!T43</f>
        <v>0.42812499999999998</v>
      </c>
      <c r="D24" s="58">
        <f>Index_Methodology!U43</f>
        <v>0.3722513089005236</v>
      </c>
      <c r="E24" s="58">
        <f>Index_Methodology!V43</f>
        <v>0.28543689320388343</v>
      </c>
      <c r="F24" s="58">
        <f>Index_Methodology!W43</f>
        <v>0.55694444444444458</v>
      </c>
      <c r="G24" s="58">
        <f>Index_Methodology!X43</f>
        <v>0.62238805970149258</v>
      </c>
      <c r="H24" s="58">
        <f>Index_Methodology!Y43</f>
        <v>0.5</v>
      </c>
      <c r="I24" s="55"/>
    </row>
    <row r="25" spans="1:9" ht="15" x14ac:dyDescent="0.25">
      <c r="A25" s="57">
        <f>Index_Methodology!S44</f>
        <v>44034</v>
      </c>
      <c r="B25" s="60">
        <f>Index_Methodology!Z44</f>
        <v>3.4197833803679009E-2</v>
      </c>
      <c r="C25" s="58">
        <f>Index_Methodology!T44</f>
        <v>0.43437500000000001</v>
      </c>
      <c r="D25" s="58">
        <f>Index_Methodology!U44</f>
        <v>0.3722513089005236</v>
      </c>
      <c r="E25" s="58">
        <f>Index_Methodology!V44</f>
        <v>0.28155339805825241</v>
      </c>
      <c r="F25" s="58">
        <f>Index_Methodology!W44</f>
        <v>0.56527777777777777</v>
      </c>
      <c r="G25" s="58">
        <f>Index_Methodology!X44</f>
        <v>0.59402985074626868</v>
      </c>
      <c r="H25" s="58">
        <f>Index_Methodology!Y44</f>
        <v>0.51481481481481484</v>
      </c>
      <c r="I25" s="55"/>
    </row>
    <row r="26" spans="1:9" ht="15" x14ac:dyDescent="0.25">
      <c r="A26" s="57">
        <f>Index_Methodology!S45</f>
        <v>44035</v>
      </c>
      <c r="B26" s="60">
        <f>Index_Methodology!Z45</f>
        <v>3.4581434034992753E-2</v>
      </c>
      <c r="C26" s="58">
        <f>Index_Methodology!T45</f>
        <v>0.42562499999999998</v>
      </c>
      <c r="D26" s="58">
        <f>Index_Methodology!U45</f>
        <v>0.3602094240837696</v>
      </c>
      <c r="E26" s="58">
        <f>Index_Methodology!V45</f>
        <v>0.27475728155339801</v>
      </c>
      <c r="F26" s="58">
        <f>Index_Methodology!W45</f>
        <v>0.55833333333333335</v>
      </c>
      <c r="G26" s="58">
        <f>Index_Methodology!X45</f>
        <v>0.59402985074626868</v>
      </c>
      <c r="H26" s="58">
        <f>Index_Methodology!Y45</f>
        <v>0.52592592592592591</v>
      </c>
      <c r="I26" s="55"/>
    </row>
    <row r="27" spans="1:9" ht="15" x14ac:dyDescent="0.25">
      <c r="A27" s="57">
        <f>Index_Methodology!S46</f>
        <v>44036</v>
      </c>
      <c r="B27" s="60">
        <f>Index_Methodology!Z46</f>
        <v>3.4632972221633258E-2</v>
      </c>
      <c r="C27" s="58">
        <f>Index_Methodology!T46</f>
        <v>0.41937499999999994</v>
      </c>
      <c r="D27" s="58">
        <f>Index_Methodology!U46</f>
        <v>0.35497382198952876</v>
      </c>
      <c r="E27" s="58">
        <f>Index_Methodology!V46</f>
        <v>0.26990291262135913</v>
      </c>
      <c r="F27" s="58">
        <f>Index_Methodology!W46</f>
        <v>0.55694444444444446</v>
      </c>
      <c r="G27" s="58">
        <f>Index_Methodology!X46</f>
        <v>0.59552238805970148</v>
      </c>
      <c r="H27" s="58">
        <f>Index_Methodology!Y46</f>
        <v>0.53703703703703698</v>
      </c>
      <c r="I27" s="55"/>
    </row>
    <row r="28" spans="1:9" ht="15" x14ac:dyDescent="0.25">
      <c r="A28" s="57">
        <f>Index_Methodology!S47</f>
        <v>44037</v>
      </c>
      <c r="B28" s="60">
        <f>Index_Methodology!Z47</f>
        <v>2.9107855732341769E-2</v>
      </c>
      <c r="C28" s="58">
        <f>Index_Methodology!T47</f>
        <v>0.41125</v>
      </c>
      <c r="D28" s="58">
        <f>Index_Methodology!U47</f>
        <v>0.35026178010471198</v>
      </c>
      <c r="E28" s="58">
        <f>Index_Methodology!V47</f>
        <v>0.27184466019417469</v>
      </c>
      <c r="F28" s="58">
        <f>Index_Methodology!W47</f>
        <v>0.55972222222222223</v>
      </c>
      <c r="G28" s="58">
        <f>Index_Methodology!X47</f>
        <v>0.62089552238805967</v>
      </c>
      <c r="H28" s="58">
        <f>Index_Methodology!Y47</f>
        <v>0.53333333333333333</v>
      </c>
      <c r="I28" s="55"/>
    </row>
    <row r="29" spans="1:9" ht="15" x14ac:dyDescent="0.25">
      <c r="A29" s="57">
        <f>Index_Methodology!S48</f>
        <v>44038</v>
      </c>
      <c r="B29" s="60">
        <f>Index_Methodology!Z48</f>
        <v>3.1318570830388824E-2</v>
      </c>
      <c r="C29" s="58">
        <f>Index_Methodology!T48</f>
        <v>0.395625</v>
      </c>
      <c r="D29" s="58">
        <f>Index_Methodology!U48</f>
        <v>0.33507853403141363</v>
      </c>
      <c r="E29" s="58">
        <f>Index_Methodology!V48</f>
        <v>0.26699029126213586</v>
      </c>
      <c r="F29" s="58">
        <f>Index_Methodology!W48</f>
        <v>0.55138888888888871</v>
      </c>
      <c r="G29" s="58">
        <f>Index_Methodology!X48</f>
        <v>0.64029850746268668</v>
      </c>
      <c r="H29" s="58">
        <f>Index_Methodology!Y48</f>
        <v>0.53333333333333333</v>
      </c>
      <c r="I29" s="55"/>
    </row>
    <row r="30" spans="1:9" ht="15" x14ac:dyDescent="0.25">
      <c r="A30" s="57">
        <f>Index_Methodology!S49</f>
        <v>44039</v>
      </c>
      <c r="B30" s="60">
        <f>Index_Methodology!Z49</f>
        <v>3.9292433120288461E-2</v>
      </c>
      <c r="C30" s="58">
        <f>Index_Methodology!T49</f>
        <v>0.39874999999999994</v>
      </c>
      <c r="D30" s="58">
        <f>Index_Methodology!U49</f>
        <v>0.3356020942408377</v>
      </c>
      <c r="E30" s="58">
        <f>Index_Methodology!V49</f>
        <v>0.26407766990291254</v>
      </c>
      <c r="F30" s="58">
        <f>Index_Methodology!W49</f>
        <v>0.56111111111111112</v>
      </c>
      <c r="G30" s="58">
        <f>Index_Methodology!X49</f>
        <v>0.63134328358208947</v>
      </c>
      <c r="H30" s="58">
        <f>Index_Methodology!Y49</f>
        <v>0.52962962962962956</v>
      </c>
      <c r="I30" s="55"/>
    </row>
    <row r="31" spans="1:9" ht="15" x14ac:dyDescent="0.25">
      <c r="A31" s="57">
        <f>Index_Methodology!S50</f>
        <v>44040</v>
      </c>
      <c r="B31" s="60">
        <f>Index_Methodology!Z50</f>
        <v>3.7903251119912648E-2</v>
      </c>
      <c r="C31" s="58">
        <f>Index_Methodology!T50</f>
        <v>0.39749999999999996</v>
      </c>
      <c r="D31" s="58">
        <f>Index_Methodology!U50</f>
        <v>0.3371727748691099</v>
      </c>
      <c r="E31" s="58">
        <f>Index_Methodology!V50</f>
        <v>0.25436893203883487</v>
      </c>
      <c r="F31" s="58">
        <f>Index_Methodology!W50</f>
        <v>0.56388888888888888</v>
      </c>
      <c r="G31" s="58">
        <f>Index_Methodology!X50</f>
        <v>0.6</v>
      </c>
      <c r="H31" s="58">
        <f>Index_Methodology!Y50</f>
        <v>0.54814814814814805</v>
      </c>
      <c r="I31" s="55"/>
    </row>
    <row r="32" spans="1:9" ht="15" x14ac:dyDescent="0.25">
      <c r="A32" s="57">
        <f>Index_Methodology!S51</f>
        <v>44041</v>
      </c>
      <c r="B32" s="60">
        <f>Index_Methodology!Z51</f>
        <v>3.4823289681882121E-2</v>
      </c>
      <c r="C32" s="58">
        <f>Index_Methodology!T51</f>
        <v>0.40499999999999997</v>
      </c>
      <c r="D32" s="58">
        <f>Index_Methodology!U51</f>
        <v>0.34136125654450261</v>
      </c>
      <c r="E32" s="58">
        <f>Index_Methodology!V51</f>
        <v>0.25048543689320379</v>
      </c>
      <c r="F32" s="58">
        <f>Index_Methodology!W51</f>
        <v>0.58333333333333337</v>
      </c>
      <c r="G32" s="58">
        <f>Index_Methodology!X51</f>
        <v>0.57014925373134329</v>
      </c>
      <c r="H32" s="58">
        <f>Index_Methodology!Y51</f>
        <v>0.55925925925925923</v>
      </c>
      <c r="I32" s="55"/>
    </row>
    <row r="33" spans="1:9" ht="15" x14ac:dyDescent="0.25">
      <c r="A33" s="57">
        <f>Index_Methodology!S52</f>
        <v>44042</v>
      </c>
      <c r="B33" s="60">
        <f>Index_Methodology!Z52</f>
        <v>4.3531354655287673E-2</v>
      </c>
      <c r="C33" s="58">
        <f>Index_Methodology!T52</f>
        <v>0.40125</v>
      </c>
      <c r="D33" s="58">
        <f>Index_Methodology!U52</f>
        <v>0.34083769633507854</v>
      </c>
      <c r="E33" s="58">
        <f>Index_Methodology!V52</f>
        <v>0.25242718446601936</v>
      </c>
      <c r="F33" s="58">
        <f>Index_Methodology!W52</f>
        <v>0.58472222222222225</v>
      </c>
      <c r="G33" s="58">
        <f>Index_Methodology!X52</f>
        <v>0.56119402985074629</v>
      </c>
      <c r="H33" s="58">
        <f>Index_Methodology!Y52</f>
        <v>0.55925925925925923</v>
      </c>
      <c r="I33" s="55"/>
    </row>
    <row r="34" spans="1:9" ht="15" x14ac:dyDescent="0.25">
      <c r="A34" s="57">
        <f>Index_Methodology!S53</f>
        <v>44043</v>
      </c>
      <c r="B34" s="60">
        <f>Index_Methodology!Z53</f>
        <v>5.133765359868623E-2</v>
      </c>
      <c r="C34" s="58">
        <f>Index_Methodology!T53</f>
        <v>0.39687500000000003</v>
      </c>
      <c r="D34" s="58">
        <f>Index_Methodology!U53</f>
        <v>0.33874345549738222</v>
      </c>
      <c r="E34" s="58">
        <f>Index_Methodology!V53</f>
        <v>0.26407766990291254</v>
      </c>
      <c r="F34" s="58">
        <f>Index_Methodology!W53</f>
        <v>0.5902777777777779</v>
      </c>
      <c r="G34" s="58">
        <f>Index_Methodology!X53</f>
        <v>0.53283582089552239</v>
      </c>
      <c r="H34" s="58">
        <f>Index_Methodology!Y53</f>
        <v>0.57037037037037031</v>
      </c>
      <c r="I34" s="55"/>
    </row>
    <row r="35" spans="1:9" ht="15" x14ac:dyDescent="0.25">
      <c r="A35" s="57">
        <f>Index_Methodology!S54</f>
        <v>44044</v>
      </c>
      <c r="B35" s="60">
        <f>Index_Methodology!Z54</f>
        <v>4.9017627346321466E-2</v>
      </c>
      <c r="C35" s="58">
        <f>Index_Methodology!T54</f>
        <v>0.39062500000000011</v>
      </c>
      <c r="D35" s="58">
        <f>Index_Methodology!U54</f>
        <v>0.33507853403141358</v>
      </c>
      <c r="E35" s="58">
        <f>Index_Methodology!V54</f>
        <v>0.27669902912621352</v>
      </c>
      <c r="F35" s="58">
        <f>Index_Methodology!W54</f>
        <v>0.59305555555555556</v>
      </c>
      <c r="G35" s="58">
        <f>Index_Methodology!X54</f>
        <v>0.55970149253731338</v>
      </c>
      <c r="H35" s="58">
        <f>Index_Methodology!Y54</f>
        <v>0.55925925925925923</v>
      </c>
      <c r="I35" s="55"/>
    </row>
    <row r="36" spans="1:9" ht="15" x14ac:dyDescent="0.25">
      <c r="A36" s="57">
        <f>Index_Methodology!S55</f>
        <v>44045</v>
      </c>
      <c r="B36" s="60">
        <f>Index_Methodology!Z55</f>
        <v>6.1744662760637448E-2</v>
      </c>
      <c r="C36" s="58">
        <f>Index_Methodology!T55</f>
        <v>0.38812500000000005</v>
      </c>
      <c r="D36" s="58">
        <f>Index_Methodology!U55</f>
        <v>0.33403141361256544</v>
      </c>
      <c r="E36" s="58">
        <f>Index_Methodology!V55</f>
        <v>0.29417475728155329</v>
      </c>
      <c r="F36" s="58">
        <f>Index_Methodology!W55</f>
        <v>0.60416666666666674</v>
      </c>
      <c r="G36" s="58">
        <f>Index_Methodology!X55</f>
        <v>0.58059701492537308</v>
      </c>
      <c r="H36" s="58">
        <f>Index_Methodology!Y55</f>
        <v>0.53703703703703698</v>
      </c>
      <c r="I36" s="55"/>
    </row>
    <row r="37" spans="1:9" ht="15" x14ac:dyDescent="0.25">
      <c r="A37" s="57">
        <f>Index_Methodology!S56</f>
        <v>44046</v>
      </c>
      <c r="B37" s="60">
        <f>Index_Methodology!Z56</f>
        <v>8.9464915381506777E-2</v>
      </c>
      <c r="C37" s="58">
        <f>Index_Methodology!T56</f>
        <v>0.39500000000000002</v>
      </c>
      <c r="D37" s="58">
        <f>Index_Methodology!U56</f>
        <v>0.33769633507853408</v>
      </c>
      <c r="E37" s="58">
        <f>Index_Methodology!V56</f>
        <v>0.30388349514563101</v>
      </c>
      <c r="F37" s="58">
        <f>Index_Methodology!W56</f>
        <v>0.6166666666666667</v>
      </c>
      <c r="G37" s="58">
        <f>Index_Methodology!X56</f>
        <v>0.57761194029850738</v>
      </c>
      <c r="H37" s="58">
        <f>Index_Methodology!Y56</f>
        <v>0.52222222222222214</v>
      </c>
      <c r="I37" s="55"/>
    </row>
    <row r="38" spans="1:9" ht="15" x14ac:dyDescent="0.25">
      <c r="A38" s="57">
        <f>Index_Methodology!S57</f>
        <v>44047</v>
      </c>
      <c r="B38" s="60">
        <f>Index_Methodology!Z57</f>
        <v>0.10642271249897142</v>
      </c>
      <c r="C38" s="58">
        <f>Index_Methodology!T57</f>
        <v>0.39875000000000005</v>
      </c>
      <c r="D38" s="58">
        <f>Index_Methodology!U57</f>
        <v>0.33664921465968589</v>
      </c>
      <c r="E38" s="58">
        <f>Index_Methodology!V57</f>
        <v>0.30679611650485433</v>
      </c>
      <c r="F38" s="58">
        <f>Index_Methodology!W57</f>
        <v>0.62222222222222212</v>
      </c>
      <c r="G38" s="58">
        <f>Index_Methodology!X57</f>
        <v>0.55074626865671639</v>
      </c>
      <c r="H38" s="58">
        <f>Index_Methodology!Y57</f>
        <v>0.52592592592592591</v>
      </c>
      <c r="I38" s="55"/>
    </row>
    <row r="39" spans="1:9" ht="15" x14ac:dyDescent="0.25">
      <c r="A39" s="57">
        <f>Index_Methodology!S58</f>
        <v>44048</v>
      </c>
      <c r="B39" s="60">
        <f>Index_Methodology!Z58</f>
        <v>0.10218806281212453</v>
      </c>
      <c r="C39" s="58">
        <f>Index_Methodology!T58</f>
        <v>0.40750000000000003</v>
      </c>
      <c r="D39" s="58">
        <f>Index_Methodology!U58</f>
        <v>0.34083769633507854</v>
      </c>
      <c r="E39" s="58">
        <f>Index_Methodology!V58</f>
        <v>0.30582524271844658</v>
      </c>
      <c r="F39" s="58">
        <f>Index_Methodology!W58</f>
        <v>0.63055555555555565</v>
      </c>
      <c r="G39" s="58">
        <f>Index_Methodology!X58</f>
        <v>0.52238805970149249</v>
      </c>
      <c r="H39" s="58">
        <f>Index_Methodology!Y58</f>
        <v>0.52962962962962945</v>
      </c>
      <c r="I39" s="55"/>
    </row>
    <row r="40" spans="1:9" ht="15" x14ac:dyDescent="0.25">
      <c r="A40" s="57">
        <f>Index_Methodology!S59</f>
        <v>44049</v>
      </c>
      <c r="B40" s="60">
        <f>Index_Methodology!Z59</f>
        <v>9.2240969181092924E-2</v>
      </c>
      <c r="C40" s="58">
        <f>Index_Methodology!T59</f>
        <v>0.41375000000000001</v>
      </c>
      <c r="D40" s="58">
        <f>Index_Methodology!U59</f>
        <v>0.3450261780104712</v>
      </c>
      <c r="E40" s="58">
        <f>Index_Methodology!V59</f>
        <v>0.31747572815533975</v>
      </c>
      <c r="F40" s="58">
        <f>Index_Methodology!W59</f>
        <v>0.63749999999999996</v>
      </c>
      <c r="G40" s="58">
        <f>Index_Methodology!X59</f>
        <v>0.5238805970149254</v>
      </c>
      <c r="H40" s="58">
        <f>Index_Methodology!Y59</f>
        <v>0.52222222222222214</v>
      </c>
      <c r="I40" s="55"/>
    </row>
    <row r="41" spans="1:9" ht="15" x14ac:dyDescent="0.25">
      <c r="A41" s="57">
        <f>Index_Methodology!S60</f>
        <v>44050</v>
      </c>
      <c r="B41" s="60">
        <f>Index_Methodology!Z60</f>
        <v>0.13476296027824403</v>
      </c>
      <c r="C41" s="58">
        <f>Index_Methodology!T60</f>
        <v>0.41562500000000002</v>
      </c>
      <c r="D41" s="58">
        <f>Index_Methodology!U60</f>
        <v>0.34136125654450261</v>
      </c>
      <c r="E41" s="58">
        <f>Index_Methodology!V60</f>
        <v>0.32621359223300966</v>
      </c>
      <c r="F41" s="58">
        <f>Index_Methodology!W60</f>
        <v>0.6333333333333333</v>
      </c>
      <c r="G41" s="58">
        <f>Index_Methodology!X60</f>
        <v>0.52985074626865658</v>
      </c>
      <c r="H41" s="58">
        <f>Index_Methodology!Y60</f>
        <v>0.51851851851851838</v>
      </c>
      <c r="I41" s="55"/>
    </row>
    <row r="42" spans="1:9" ht="15" x14ac:dyDescent="0.25">
      <c r="A42" s="57">
        <f>Index_Methodology!S61</f>
        <v>44051</v>
      </c>
      <c r="B42" s="60">
        <f>Index_Methodology!Z61</f>
        <v>0.13379865702601496</v>
      </c>
      <c r="C42" s="58">
        <f>Index_Methodology!T61</f>
        <v>0.41312500000000008</v>
      </c>
      <c r="D42" s="58">
        <f>Index_Methodology!U61</f>
        <v>0.33560209424083765</v>
      </c>
      <c r="E42" s="58">
        <f>Index_Methodology!V61</f>
        <v>0.33786407766990284</v>
      </c>
      <c r="F42" s="58">
        <f>Index_Methodology!W61</f>
        <v>0.63194444444444442</v>
      </c>
      <c r="G42" s="58">
        <f>Index_Methodology!X61</f>
        <v>0.56268656716417909</v>
      </c>
      <c r="H42" s="58">
        <f>Index_Methodology!Y61</f>
        <v>0.50740740740740731</v>
      </c>
      <c r="I42" s="55"/>
    </row>
    <row r="43" spans="1:9" ht="15" x14ac:dyDescent="0.25">
      <c r="A43" s="57">
        <f>Index_Methodology!S62</f>
        <v>44052</v>
      </c>
      <c r="B43" s="60">
        <f>Index_Methodology!Z62</f>
        <v>0.13270416297085763</v>
      </c>
      <c r="C43" s="58">
        <f>Index_Methodology!T62</f>
        <v>0.40374999999999994</v>
      </c>
      <c r="D43" s="58">
        <f>Index_Methodology!U62</f>
        <v>0.32617801047120415</v>
      </c>
      <c r="E43" s="58">
        <f>Index_Methodology!V62</f>
        <v>0.34077669902912616</v>
      </c>
      <c r="F43" s="58">
        <f>Index_Methodology!W62</f>
        <v>0.62361111111111112</v>
      </c>
      <c r="G43" s="58">
        <f>Index_Methodology!X62</f>
        <v>0.58955223880597019</v>
      </c>
      <c r="H43" s="58">
        <f>Index_Methodology!Y62</f>
        <v>0.50370370370370376</v>
      </c>
      <c r="I43" s="55"/>
    </row>
    <row r="44" spans="1:9" ht="15" x14ac:dyDescent="0.25">
      <c r="A44" s="57">
        <f>Index_Methodology!S63</f>
        <v>44053</v>
      </c>
      <c r="B44" s="60">
        <f>Index_Methodology!Z63</f>
        <v>0.12859000951427449</v>
      </c>
      <c r="C44" s="58">
        <f>Index_Methodology!T63</f>
        <v>0.41500000000000004</v>
      </c>
      <c r="D44" s="58">
        <f>Index_Methodology!U63</f>
        <v>0.33403141361256544</v>
      </c>
      <c r="E44" s="58">
        <f>Index_Methodology!V63</f>
        <v>0.34271844660194167</v>
      </c>
      <c r="F44" s="58">
        <f>Index_Methodology!W63</f>
        <v>0.63055555555555565</v>
      </c>
      <c r="G44" s="58">
        <f>Index_Methodology!X63</f>
        <v>0.61791044776119397</v>
      </c>
      <c r="H44" s="58">
        <f>Index_Methodology!Y63</f>
        <v>0.49629629629629635</v>
      </c>
      <c r="I44" s="55"/>
    </row>
    <row r="45" spans="1:9" ht="15" x14ac:dyDescent="0.25">
      <c r="A45" s="57">
        <f>Index_Methodology!S64</f>
        <v>44054</v>
      </c>
      <c r="B45" s="60">
        <f>Index_Methodology!Z64</f>
        <v>0.12982115582989379</v>
      </c>
      <c r="C45" s="58">
        <f>Index_Methodology!T64</f>
        <v>0.421875</v>
      </c>
      <c r="D45" s="58">
        <f>Index_Methodology!U64</f>
        <v>0.33769633507853403</v>
      </c>
      <c r="E45" s="58">
        <f>Index_Methodology!V64</f>
        <v>0.34368932038834943</v>
      </c>
      <c r="F45" s="58">
        <f>Index_Methodology!W64</f>
        <v>0.64027777777777783</v>
      </c>
      <c r="G45" s="58">
        <f>Index_Methodology!X64</f>
        <v>0.59402985074626868</v>
      </c>
      <c r="H45" s="58">
        <f>Index_Methodology!Y64</f>
        <v>0.50740740740740742</v>
      </c>
      <c r="I45" s="55"/>
    </row>
    <row r="46" spans="1:9" ht="15" x14ac:dyDescent="0.25">
      <c r="A46" s="57">
        <f>Index_Methodology!S65</f>
        <v>44055</v>
      </c>
      <c r="B46" s="60">
        <f>Index_Methodology!Z65</f>
        <v>0.11936697753098154</v>
      </c>
      <c r="C46" s="58">
        <f>Index_Methodology!T65</f>
        <v>0.42750000000000005</v>
      </c>
      <c r="D46" s="58">
        <f>Index_Methodology!U65</f>
        <v>0.33664921465968589</v>
      </c>
      <c r="E46" s="58">
        <f>Index_Methodology!V65</f>
        <v>0.33009708737864074</v>
      </c>
      <c r="F46" s="58">
        <f>Index_Methodology!W65</f>
        <v>0.6347222222222223</v>
      </c>
      <c r="G46" s="58">
        <f>Index_Methodology!X65</f>
        <v>0.56865671641791049</v>
      </c>
      <c r="H46" s="58">
        <f>Index_Methodology!Y65</f>
        <v>0.52962962962962956</v>
      </c>
      <c r="I46" s="55"/>
    </row>
    <row r="47" spans="1:9" ht="15" x14ac:dyDescent="0.25">
      <c r="A47" s="57">
        <f>Index_Methodology!S66</f>
        <v>44056</v>
      </c>
      <c r="B47" s="60">
        <f>Index_Methodology!Z66</f>
        <v>9.583167295663883E-2</v>
      </c>
      <c r="C47" s="58">
        <f>Index_Methodology!T66</f>
        <v>0.43062500000000004</v>
      </c>
      <c r="D47" s="58">
        <f>Index_Methodology!U66</f>
        <v>0.33874345549738216</v>
      </c>
      <c r="E47" s="58">
        <f>Index_Methodology!V66</f>
        <v>0.33106796116504855</v>
      </c>
      <c r="F47" s="58">
        <f>Index_Methodology!W66</f>
        <v>0.63333333333333341</v>
      </c>
      <c r="G47" s="58">
        <f>Index_Methodology!X66</f>
        <v>0.57313432835820899</v>
      </c>
      <c r="H47" s="58">
        <f>Index_Methodology!Y66</f>
        <v>0.52962962962962956</v>
      </c>
      <c r="I47" s="55"/>
    </row>
    <row r="48" spans="1:9" ht="15" x14ac:dyDescent="0.25">
      <c r="A48" s="57">
        <f>Index_Methodology!S67</f>
        <v>44057</v>
      </c>
      <c r="B48" s="60">
        <f>Index_Methodology!Z67</f>
        <v>7.8007597978958912E-2</v>
      </c>
      <c r="C48" s="58">
        <f>Index_Methodology!T67</f>
        <v>0.43499999999999994</v>
      </c>
      <c r="D48" s="58">
        <f>Index_Methodology!U67</f>
        <v>0.34712041884816752</v>
      </c>
      <c r="E48" s="58">
        <f>Index_Methodology!V67</f>
        <v>0.33689320388349508</v>
      </c>
      <c r="F48" s="58">
        <f>Index_Methodology!W67</f>
        <v>0.63611111111111107</v>
      </c>
      <c r="G48" s="58">
        <f>Index_Methodology!X67</f>
        <v>0.58358208955223889</v>
      </c>
      <c r="H48" s="58">
        <f>Index_Methodology!Y67</f>
        <v>0.52962962962962956</v>
      </c>
      <c r="I48" s="55"/>
    </row>
    <row r="49" spans="1:9" ht="15" x14ac:dyDescent="0.25">
      <c r="A49" s="57">
        <f>Index_Methodology!S68</f>
        <v>44058</v>
      </c>
      <c r="B49" s="60">
        <f>Index_Methodology!Z68</f>
        <v>7.9148424248993265E-2</v>
      </c>
      <c r="C49" s="58">
        <f>Index_Methodology!T68</f>
        <v>0.43749999999999989</v>
      </c>
      <c r="D49" s="58">
        <f>Index_Methodology!U68</f>
        <v>0.34921465968586385</v>
      </c>
      <c r="E49" s="58">
        <f>Index_Methodology!V68</f>
        <v>0.34951456310679607</v>
      </c>
      <c r="F49" s="58">
        <f>Index_Methodology!W68</f>
        <v>0.64166666666666672</v>
      </c>
      <c r="G49" s="58">
        <f>Index_Methodology!X68</f>
        <v>0.62388059701492549</v>
      </c>
      <c r="H49" s="58">
        <f>Index_Methodology!Y68</f>
        <v>0.51851851851851838</v>
      </c>
      <c r="I49" s="55"/>
    </row>
    <row r="50" spans="1:9" ht="15" x14ac:dyDescent="0.25">
      <c r="A50" s="57">
        <f>Index_Methodology!S69</f>
        <v>44059</v>
      </c>
      <c r="B50" s="60">
        <f>Index_Methodology!Z69</f>
        <v>7.9934854666780658E-2</v>
      </c>
      <c r="C50" s="58">
        <f>Index_Methodology!T69</f>
        <v>0.39812499999999995</v>
      </c>
      <c r="D50" s="58">
        <f>Index_Methodology!U69</f>
        <v>0.31884816753926698</v>
      </c>
      <c r="E50" s="58">
        <f>Index_Methodology!V69</f>
        <v>0.34077669902912616</v>
      </c>
      <c r="F50" s="58">
        <f>Index_Methodology!W69</f>
        <v>0.6166666666666667</v>
      </c>
      <c r="G50" s="58">
        <f>Index_Methodology!X69</f>
        <v>0.62537313432835828</v>
      </c>
      <c r="H50" s="58">
        <f>Index_Methodology!Y69</f>
        <v>0.53333333333333344</v>
      </c>
      <c r="I50" s="55"/>
    </row>
    <row r="51" spans="1:9" ht="15" x14ac:dyDescent="0.25">
      <c r="A51" s="57">
        <f>Index_Methodology!S70</f>
        <v>44060</v>
      </c>
      <c r="B51" s="60">
        <f>Index_Methodology!Z70</f>
        <v>3.9991285547055985E-2</v>
      </c>
      <c r="C51" s="58">
        <f>Index_Methodology!T70</f>
        <v>0.40937499999999999</v>
      </c>
      <c r="D51" s="58">
        <f>Index_Methodology!U70</f>
        <v>0.3287958115183246</v>
      </c>
      <c r="E51" s="58">
        <f>Index_Methodology!V70</f>
        <v>0.34757281553398051</v>
      </c>
      <c r="F51" s="58">
        <f>Index_Methodology!W70</f>
        <v>0.67361111111111105</v>
      </c>
      <c r="G51" s="58">
        <f>Index_Methodology!X70</f>
        <v>0.62388059701492538</v>
      </c>
      <c r="H51" s="58">
        <f>Index_Methodology!Y70</f>
        <v>0.52962962962962967</v>
      </c>
      <c r="I51" s="55"/>
    </row>
    <row r="52" spans="1:9" ht="15" x14ac:dyDescent="0.25">
      <c r="A52" s="57">
        <f>Index_Methodology!S71</f>
        <v>44061</v>
      </c>
      <c r="B52" s="60">
        <f>Index_Methodology!Z71</f>
        <v>4.3377454167752572E-2</v>
      </c>
      <c r="C52" s="58">
        <f>Index_Methodology!T71</f>
        <v>0.41999999999999993</v>
      </c>
      <c r="D52" s="58">
        <f>Index_Methodology!U71</f>
        <v>0.3371727748691099</v>
      </c>
      <c r="E52" s="58">
        <f>Index_Methodology!V71</f>
        <v>0.34854368932038826</v>
      </c>
      <c r="F52" s="58">
        <f>Index_Methodology!W71</f>
        <v>0.72638888888888886</v>
      </c>
      <c r="G52" s="58">
        <f>Index_Methodology!X71</f>
        <v>0.59701492537313428</v>
      </c>
      <c r="H52" s="58">
        <f>Index_Methodology!Y71</f>
        <v>0.53703703703703698</v>
      </c>
      <c r="I52" s="55"/>
    </row>
    <row r="53" spans="1:9" ht="15" x14ac:dyDescent="0.25">
      <c r="A53" s="57">
        <f>Index_Methodology!S72</f>
        <v>44062</v>
      </c>
      <c r="B53" s="60">
        <f>Index_Methodology!Z72</f>
        <v>4.0085557343789255E-2</v>
      </c>
      <c r="C53" s="58">
        <f>Index_Methodology!T72</f>
        <v>0.4375</v>
      </c>
      <c r="D53" s="58">
        <f>Index_Methodology!U72</f>
        <v>0.34712041884816752</v>
      </c>
      <c r="E53" s="58">
        <f>Index_Methodology!V72</f>
        <v>0.35436893203883491</v>
      </c>
      <c r="F53" s="58">
        <f>Index_Methodology!W72</f>
        <v>0.7847222222222221</v>
      </c>
      <c r="G53" s="58">
        <f>Index_Methodology!X72</f>
        <v>0.57611940298507458</v>
      </c>
      <c r="H53" s="58">
        <f>Index_Methodology!Y72</f>
        <v>0.53703703703703698</v>
      </c>
      <c r="I53" s="55"/>
    </row>
    <row r="54" spans="1:9" ht="15" x14ac:dyDescent="0.25">
      <c r="A54" s="57">
        <f>Index_Methodology!S73</f>
        <v>44063</v>
      </c>
      <c r="B54" s="60">
        <f>Index_Methodology!Z73</f>
        <v>3.7331773024502551E-2</v>
      </c>
      <c r="C54" s="58">
        <f>Index_Methodology!T73</f>
        <v>0.44374999999999998</v>
      </c>
      <c r="D54" s="58">
        <f>Index_Methodology!U73</f>
        <v>0.34973821989528797</v>
      </c>
      <c r="E54" s="58">
        <f>Index_Methodology!V73</f>
        <v>0.35631067961165042</v>
      </c>
      <c r="F54" s="58">
        <f>Index_Methodology!W73</f>
        <v>0.83333333333333326</v>
      </c>
      <c r="G54" s="58">
        <f>Index_Methodology!X73</f>
        <v>0.55671641791044757</v>
      </c>
      <c r="H54" s="58">
        <f>Index_Methodology!Y73</f>
        <v>0.54444444444444451</v>
      </c>
      <c r="I54" s="55"/>
    </row>
    <row r="55" spans="1:9" ht="15" x14ac:dyDescent="0.25">
      <c r="A55" s="57">
        <f>Index_Methodology!S74</f>
        <v>44064</v>
      </c>
      <c r="B55" s="60">
        <f>Index_Methodology!Z74</f>
        <v>3.7339660843799735E-2</v>
      </c>
      <c r="C55" s="58">
        <f>Index_Methodology!T74</f>
        <v>0.45437500000000003</v>
      </c>
      <c r="D55" s="58">
        <f>Index_Methodology!U74</f>
        <v>0.35602094240837701</v>
      </c>
      <c r="E55" s="58">
        <f>Index_Methodology!V74</f>
        <v>0.35825242718446598</v>
      </c>
      <c r="F55" s="58">
        <f>Index_Methodology!W74</f>
        <v>0.87916666666666665</v>
      </c>
      <c r="G55" s="58">
        <f>Index_Methodology!X74</f>
        <v>0.53880597014925369</v>
      </c>
      <c r="H55" s="58">
        <f>Index_Methodology!Y74</f>
        <v>0.55555555555555558</v>
      </c>
      <c r="I55" s="55"/>
    </row>
    <row r="56" spans="1:9" ht="15" x14ac:dyDescent="0.25">
      <c r="A56" s="57">
        <f>Index_Methodology!S75</f>
        <v>44065</v>
      </c>
      <c r="B56" s="60">
        <f>Index_Methodology!Z75</f>
        <v>4.1733700888496691E-2</v>
      </c>
      <c r="C56" s="58">
        <f>Index_Methodology!T75</f>
        <v>0.46500000000000002</v>
      </c>
      <c r="D56" s="58">
        <f>Index_Methodology!U75</f>
        <v>0.3654450261780105</v>
      </c>
      <c r="E56" s="58">
        <f>Index_Methodology!V75</f>
        <v>0.3689320388349514</v>
      </c>
      <c r="F56" s="58">
        <f>Index_Methodology!W75</f>
        <v>0.93472222222222212</v>
      </c>
      <c r="G56" s="58">
        <f>Index_Methodology!X75</f>
        <v>0.57164179104477608</v>
      </c>
      <c r="H56" s="58">
        <f>Index_Methodology!Y75</f>
        <v>0.53703703703703698</v>
      </c>
      <c r="I56" s="55"/>
    </row>
    <row r="57" spans="1:9" ht="15" x14ac:dyDescent="0.25">
      <c r="A57" s="57">
        <f>Index_Methodology!S76</f>
        <v>44066</v>
      </c>
      <c r="B57" s="60">
        <f>Index_Methodology!Z76</f>
        <v>3.8890620502924862E-2</v>
      </c>
      <c r="C57" s="58">
        <f>Index_Methodology!T76</f>
        <v>0.47125000000000006</v>
      </c>
      <c r="D57" s="58">
        <f>Index_Methodology!U76</f>
        <v>0.36858638743455502</v>
      </c>
      <c r="E57" s="58">
        <f>Index_Methodology!V76</f>
        <v>0.37572815533980575</v>
      </c>
      <c r="F57" s="58">
        <f>Index_Methodology!W76</f>
        <v>0.98472222222222217</v>
      </c>
      <c r="G57" s="58">
        <f>Index_Methodology!X76</f>
        <v>0.59850746268656718</v>
      </c>
      <c r="H57" s="58">
        <f>Index_Methodology!Y76</f>
        <v>0.55925925925925923</v>
      </c>
      <c r="I57" s="55"/>
    </row>
    <row r="58" spans="1:9" ht="15" x14ac:dyDescent="0.25">
      <c r="A58" s="57">
        <f>Index_Methodology!S77</f>
        <v>44067</v>
      </c>
      <c r="B58" s="60">
        <f>Index_Methodology!Z77</f>
        <v>4.2508516182796094E-2</v>
      </c>
      <c r="C58" s="58">
        <f>Index_Methodology!T77</f>
        <v>0.47874999999999995</v>
      </c>
      <c r="D58" s="58">
        <f>Index_Methodology!U77</f>
        <v>0.36910994764397909</v>
      </c>
      <c r="E58" s="58">
        <f>Index_Methodology!V77</f>
        <v>0.38058252427184458</v>
      </c>
      <c r="F58" s="58">
        <f>Index_Methodology!W77</f>
        <v>1.0333333333333337</v>
      </c>
      <c r="G58" s="58">
        <f>Index_Methodology!X77</f>
        <v>0.59850746268656718</v>
      </c>
      <c r="H58" s="58">
        <f>Index_Methodology!Y77</f>
        <v>0.55185185185185182</v>
      </c>
      <c r="I58" s="55"/>
    </row>
    <row r="59" spans="1:9" ht="15" x14ac:dyDescent="0.25">
      <c r="A59" s="57">
        <f>Index_Methodology!S78</f>
        <v>44068</v>
      </c>
      <c r="B59" s="60">
        <f>Index_Methodology!Z78</f>
        <v>4.2739869039742008E-2</v>
      </c>
      <c r="C59" s="58">
        <f>Index_Methodology!T78</f>
        <v>0.48749999999999999</v>
      </c>
      <c r="D59" s="58">
        <f>Index_Methodology!U78</f>
        <v>0.37539267015706812</v>
      </c>
      <c r="E59" s="58">
        <f>Index_Methodology!V78</f>
        <v>0.3834951456310679</v>
      </c>
      <c r="F59" s="58">
        <f>Index_Methodology!W78</f>
        <v>1.0833333333333333</v>
      </c>
      <c r="G59" s="58">
        <f>Index_Methodology!X78</f>
        <v>0.56716417910447769</v>
      </c>
      <c r="H59" s="58">
        <f>Index_Methodology!Y78</f>
        <v>0.562962962962963</v>
      </c>
      <c r="I59" s="55"/>
    </row>
    <row r="60" spans="1:9" ht="15" x14ac:dyDescent="0.25">
      <c r="A60" s="57">
        <f>Index_Methodology!S79</f>
        <v>44069</v>
      </c>
      <c r="B60" s="60">
        <f>Index_Methodology!Z79</f>
        <v>4.3461412514626908E-2</v>
      </c>
      <c r="C60" s="58">
        <f>Index_Methodology!T79</f>
        <v>0.53125</v>
      </c>
      <c r="D60" s="58">
        <f>Index_Methodology!U79</f>
        <v>0.40837696335078533</v>
      </c>
      <c r="E60" s="58">
        <f>Index_Methodology!V79</f>
        <v>0.3980582524271844</v>
      </c>
      <c r="F60" s="58">
        <f>Index_Methodology!W79</f>
        <v>1.1527777777777779</v>
      </c>
      <c r="G60" s="58">
        <f>Index_Methodology!X79</f>
        <v>0.56865671641791038</v>
      </c>
      <c r="H60" s="58">
        <f>Index_Methodology!Y79</f>
        <v>0.55185185185185182</v>
      </c>
      <c r="I60" s="55"/>
    </row>
    <row r="61" spans="1:9" ht="15" x14ac:dyDescent="0.25">
      <c r="A61" s="57">
        <f>Index_Methodology!S80</f>
        <v>44070</v>
      </c>
      <c r="B61" s="60">
        <f>Index_Methodology!Z80</f>
        <v>4.0501019365095405E-2</v>
      </c>
      <c r="C61" s="58">
        <f>Index_Methodology!T80</f>
        <v>0.53125</v>
      </c>
      <c r="D61" s="58">
        <f>Index_Methodology!U80</f>
        <v>0.40837696335078533</v>
      </c>
      <c r="E61" s="58">
        <f>Index_Methodology!V80</f>
        <v>0.3980582524271844</v>
      </c>
      <c r="F61" s="58">
        <f>Index_Methodology!W80</f>
        <v>1.1527777777777779</v>
      </c>
      <c r="G61" s="58">
        <f>Index_Methodology!X80</f>
        <v>0.57164179104477619</v>
      </c>
      <c r="H61" s="58">
        <f>Index_Methodology!Y80</f>
        <v>0.55555555555555558</v>
      </c>
      <c r="I61" s="55"/>
    </row>
    <row r="62" spans="1:9" ht="15" x14ac:dyDescent="0.25">
      <c r="A62" s="57">
        <f>Index_Methodology!S81</f>
        <v>44071</v>
      </c>
      <c r="B62" s="60">
        <f>Index_Methodology!Z81</f>
        <v>3.6774489379472662E-2</v>
      </c>
      <c r="C62" s="58">
        <f>Index_Methodology!T81</f>
        <v>0.53125</v>
      </c>
      <c r="D62" s="58">
        <f>Index_Methodology!U81</f>
        <v>0.40837696335078533</v>
      </c>
      <c r="E62" s="58">
        <f>Index_Methodology!V81</f>
        <v>0.3980582524271844</v>
      </c>
      <c r="F62" s="58">
        <f>Index_Methodology!W81</f>
        <v>1.1527777777777779</v>
      </c>
      <c r="G62" s="58">
        <f>Index_Methodology!X81</f>
        <v>0.58208955223880599</v>
      </c>
      <c r="H62" s="58">
        <f>Index_Methodology!Y81</f>
        <v>0.55555555555555547</v>
      </c>
      <c r="I62" s="55"/>
    </row>
    <row r="63" spans="1:9" ht="15" x14ac:dyDescent="0.25">
      <c r="A63" s="57">
        <f>Index_Methodology!S82</f>
        <v>44072</v>
      </c>
      <c r="B63" s="60">
        <f>Index_Methodology!Z82</f>
        <v>3.3172037459930574E-2</v>
      </c>
      <c r="C63" s="58">
        <f>Index_Methodology!T82</f>
        <v>0.53125</v>
      </c>
      <c r="D63" s="58">
        <f>Index_Methodology!U82</f>
        <v>0.40837696335078533</v>
      </c>
      <c r="E63" s="58">
        <f>Index_Methodology!V82</f>
        <v>0.3980582524271844</v>
      </c>
      <c r="F63" s="58">
        <f>Index_Methodology!W82</f>
        <v>1.1527777777777779</v>
      </c>
      <c r="G63" s="58">
        <f>Index_Methodology!X82</f>
        <v>0.61343283582089558</v>
      </c>
      <c r="H63" s="58">
        <f>Index_Methodology!Y82</f>
        <v>0.54814814814814805</v>
      </c>
      <c r="I63" s="55"/>
    </row>
    <row r="64" spans="1:9" ht="15" x14ac:dyDescent="0.25">
      <c r="A64" s="57">
        <f>Index_Methodology!S83</f>
        <v>44073</v>
      </c>
      <c r="B64" s="60">
        <f>Index_Methodology!Z83</f>
        <v>3.4664503090762452E-2</v>
      </c>
      <c r="C64" s="58">
        <f>Index_Methodology!T83</f>
        <v>0.53125</v>
      </c>
      <c r="D64" s="58">
        <f>Index_Methodology!U83</f>
        <v>0.40837696335078533</v>
      </c>
      <c r="E64" s="58">
        <f>Index_Methodology!V83</f>
        <v>0.3980582524271844</v>
      </c>
      <c r="F64" s="58">
        <f>Index_Methodology!W83</f>
        <v>1.1527777777777779</v>
      </c>
      <c r="G64" s="58">
        <f>Index_Methodology!X83</f>
        <v>0.66417910447761197</v>
      </c>
      <c r="H64" s="58">
        <f>Index_Methodology!Y83</f>
        <v>0.55925925925925912</v>
      </c>
      <c r="I64" s="55"/>
    </row>
    <row r="65" spans="1:9" ht="15" x14ac:dyDescent="0.25">
      <c r="A65" s="57">
        <f>Index_Methodology!S84</f>
        <v>44074</v>
      </c>
      <c r="B65" s="60">
        <f>Index_Methodology!Z84</f>
        <v>3.3094817403526114E-2</v>
      </c>
      <c r="C65" s="58">
        <f>Index_Methodology!T84</f>
        <v>0.53125</v>
      </c>
      <c r="D65" s="58">
        <f>Index_Methodology!U84</f>
        <v>0.40837696335078533</v>
      </c>
      <c r="E65" s="58">
        <f>Index_Methodology!V84</f>
        <v>0.3980582524271844</v>
      </c>
      <c r="F65" s="58">
        <f>Index_Methodology!W84</f>
        <v>1.1527777777777779</v>
      </c>
      <c r="G65" s="58">
        <f>Index_Methodology!X84</f>
        <v>0.65671641791044766</v>
      </c>
      <c r="H65" s="58">
        <f>Index_Methodology!Y84</f>
        <v>0.55185185185185182</v>
      </c>
      <c r="I65" s="55"/>
    </row>
    <row r="66" spans="1:9" ht="15" x14ac:dyDescent="0.25">
      <c r="A66" s="57">
        <f>Index_Methodology!S85</f>
        <v>44075</v>
      </c>
      <c r="B66" s="60">
        <f>Index_Methodology!Z85</f>
        <v>2.5588266407417036E-2</v>
      </c>
      <c r="C66" s="58">
        <f>Index_Methodology!T85</f>
        <v>0.53125</v>
      </c>
      <c r="D66" s="58">
        <f>Index_Methodology!U85</f>
        <v>0.40837696335078533</v>
      </c>
      <c r="E66" s="58">
        <f>Index_Methodology!V85</f>
        <v>0.3980582524271844</v>
      </c>
      <c r="F66" s="58">
        <f>Index_Methodology!W85</f>
        <v>1.1527777777777779</v>
      </c>
      <c r="G66" s="58">
        <f>Index_Methodology!X85</f>
        <v>0.63283582089552237</v>
      </c>
      <c r="H66" s="58">
        <f>Index_Methodology!Y85</f>
        <v>0.55925925925925923</v>
      </c>
      <c r="I66" s="55"/>
    </row>
    <row r="67" spans="1:9" ht="15" x14ac:dyDescent="0.25">
      <c r="A67" s="57">
        <f>Index_Methodology!S86</f>
        <v>44076</v>
      </c>
      <c r="B67" s="60">
        <f>Index_Methodology!Z86</f>
        <v>2.5620323653067122E-2</v>
      </c>
      <c r="C67" s="58">
        <f>Index_Methodology!T86</f>
        <v>0.53125</v>
      </c>
      <c r="D67" s="58">
        <f>Index_Methodology!U86</f>
        <v>0.40837696335078533</v>
      </c>
      <c r="E67" s="58">
        <f>Index_Methodology!V86</f>
        <v>0.3980582524271844</v>
      </c>
      <c r="F67" s="58">
        <f>Index_Methodology!W86</f>
        <v>1.1527777777777779</v>
      </c>
      <c r="G67" s="58">
        <f>Index_Methodology!X86</f>
        <v>0.60298507462686568</v>
      </c>
      <c r="H67" s="58">
        <f>Index_Methodology!Y86</f>
        <v>0.54074074074074074</v>
      </c>
      <c r="I67" s="55"/>
    </row>
    <row r="68" spans="1:9" ht="15" x14ac:dyDescent="0.25">
      <c r="A68" s="57">
        <f>Index_Methodology!S87</f>
        <v>44077</v>
      </c>
      <c r="B68" s="60">
        <f>Index_Methodology!Z87</f>
        <v>2.6452681741993677E-2</v>
      </c>
      <c r="C68" s="58">
        <f>Index_Methodology!T87</f>
        <v>0.53125</v>
      </c>
      <c r="D68" s="58">
        <f>Index_Methodology!U87</f>
        <v>0.40837696335078533</v>
      </c>
      <c r="E68" s="58">
        <f>Index_Methodology!V87</f>
        <v>0.3980582524271844</v>
      </c>
      <c r="F68" s="58">
        <f>Index_Methodology!W87</f>
        <v>1.1527777777777779</v>
      </c>
      <c r="G68" s="58">
        <f>Index_Methodology!X87</f>
        <v>0.59850746268656718</v>
      </c>
      <c r="H68" s="58">
        <f>Index_Methodology!Y87</f>
        <v>0.5444444444444444</v>
      </c>
      <c r="I68" s="55"/>
    </row>
    <row r="69" spans="1:9" ht="15" x14ac:dyDescent="0.25">
      <c r="A69" s="57">
        <f>Index_Methodology!S88</f>
        <v>44078</v>
      </c>
      <c r="B69" s="60">
        <f>Index_Methodology!Z88</f>
        <v>2.9776092515058739E-2</v>
      </c>
      <c r="C69" s="58">
        <f>Index_Methodology!T88</f>
        <v>0.53125</v>
      </c>
      <c r="D69" s="58">
        <f>Index_Methodology!U88</f>
        <v>0.40837696335078533</v>
      </c>
      <c r="E69" s="58">
        <f>Index_Methodology!V88</f>
        <v>0.3980582524271844</v>
      </c>
      <c r="F69" s="58">
        <f>Index_Methodology!W88</f>
        <v>1.1527777777777779</v>
      </c>
      <c r="G69" s="58">
        <f>Index_Methodology!X88</f>
        <v>0.60000000000000009</v>
      </c>
      <c r="H69" s="58">
        <f>Index_Methodology!Y88</f>
        <v>0.55185185185185182</v>
      </c>
      <c r="I69" s="55"/>
    </row>
    <row r="70" spans="1:9" ht="15" x14ac:dyDescent="0.25">
      <c r="A70" s="57">
        <f>Index_Methodology!S89</f>
        <v>44079</v>
      </c>
      <c r="B70" s="60">
        <f>Index_Methodology!Z89</f>
        <v>2.8739159326167697E-2</v>
      </c>
      <c r="C70" s="58">
        <f>Index_Methodology!T89</f>
        <v>0.53125</v>
      </c>
      <c r="D70" s="58">
        <f>Index_Methodology!U89</f>
        <v>0.40837696335078533</v>
      </c>
      <c r="E70" s="58">
        <f>Index_Methodology!V89</f>
        <v>0.3980582524271844</v>
      </c>
      <c r="F70" s="58">
        <f>Index_Methodology!W89</f>
        <v>1.1527777777777779</v>
      </c>
      <c r="G70" s="58">
        <f>Index_Methodology!X89</f>
        <v>0.62835820895522398</v>
      </c>
      <c r="H70" s="58">
        <f>Index_Methodology!Y89</f>
        <v>0.55555555555555558</v>
      </c>
      <c r="I70" s="55"/>
    </row>
    <row r="71" spans="1:9" ht="15" x14ac:dyDescent="0.25">
      <c r="A71" s="57">
        <f>Index_Methodology!S90</f>
        <v>44080</v>
      </c>
      <c r="B71" s="60">
        <f>Index_Methodology!Z90</f>
        <v>2.8324337595795827E-2</v>
      </c>
      <c r="C71" s="58">
        <f>Index_Methodology!T90</f>
        <v>0.53125</v>
      </c>
      <c r="D71" s="58">
        <f>Index_Methodology!U90</f>
        <v>0.40837696335078533</v>
      </c>
      <c r="E71" s="58">
        <f>Index_Methodology!V90</f>
        <v>0.3980582524271844</v>
      </c>
      <c r="F71" s="58">
        <f>Index_Methodology!W90</f>
        <v>1.1527777777777779</v>
      </c>
      <c r="G71" s="58">
        <f>Index_Methodology!X90</f>
        <v>0.65522388059701497</v>
      </c>
      <c r="H71" s="58">
        <f>Index_Methodology!Y90</f>
        <v>0.57407407407407407</v>
      </c>
      <c r="I71" s="55"/>
    </row>
    <row r="72" spans="1:9" ht="15" x14ac:dyDescent="0.25">
      <c r="A72" s="57">
        <f>Index_Methodology!S91</f>
        <v>44081</v>
      </c>
      <c r="B72" s="60">
        <f>Index_Methodology!Z91</f>
        <v>3.3280404280005421E-2</v>
      </c>
      <c r="C72" s="58">
        <f>Index_Methodology!T91</f>
        <v>0.53125</v>
      </c>
      <c r="D72" s="58">
        <f>Index_Methodology!U91</f>
        <v>0.40837696335078533</v>
      </c>
      <c r="E72" s="58">
        <f>Index_Methodology!V91</f>
        <v>0.3980582524271844</v>
      </c>
      <c r="F72" s="58">
        <f>Index_Methodology!W91</f>
        <v>1.1527777777777779</v>
      </c>
      <c r="G72" s="58">
        <f>Index_Methodology!X91</f>
        <v>0.63582089552238796</v>
      </c>
      <c r="H72" s="58">
        <f>Index_Methodology!Y91</f>
        <v>0.58518518518518514</v>
      </c>
      <c r="I72" s="55"/>
    </row>
    <row r="73" spans="1:9" ht="15" x14ac:dyDescent="0.25">
      <c r="A73" s="57">
        <f>Index_Methodology!S92</f>
        <v>44082</v>
      </c>
      <c r="B73" s="60">
        <f>Index_Methodology!Z92</f>
        <v>3.7834994970000459E-2</v>
      </c>
      <c r="C73" s="58">
        <f>Index_Methodology!T92</f>
        <v>0.53125</v>
      </c>
      <c r="D73" s="58">
        <f>Index_Methodology!U92</f>
        <v>0.40837696335078533</v>
      </c>
      <c r="E73" s="58">
        <f>Index_Methodology!V92</f>
        <v>0.3980582524271844</v>
      </c>
      <c r="F73" s="58">
        <f>Index_Methodology!W92</f>
        <v>1.1527777777777779</v>
      </c>
      <c r="G73" s="58">
        <f>Index_Methodology!X92</f>
        <v>0.59999999999999987</v>
      </c>
      <c r="H73" s="58">
        <f>Index_Methodology!Y92</f>
        <v>0.6074074074074074</v>
      </c>
      <c r="I73" s="55"/>
    </row>
    <row r="74" spans="1:9" ht="15" x14ac:dyDescent="0.25">
      <c r="A74" s="57">
        <f>Index_Methodology!S93</f>
        <v>44083</v>
      </c>
      <c r="B74" s="60">
        <f>Index_Methodology!Z93</f>
        <v>3.5055485885311988E-2</v>
      </c>
      <c r="C74" s="58">
        <f>Index_Methodology!T93</f>
        <v>0.53125</v>
      </c>
      <c r="D74" s="58">
        <f>Index_Methodology!U93</f>
        <v>0.40837696335078533</v>
      </c>
      <c r="E74" s="58">
        <f>Index_Methodology!V93</f>
        <v>0.3980582524271844</v>
      </c>
      <c r="F74" s="58">
        <f>Index_Methodology!W93</f>
        <v>1.1527777777777779</v>
      </c>
      <c r="G74" s="58">
        <f>Index_Methodology!X93</f>
        <v>0.56417910447761188</v>
      </c>
      <c r="H74" s="58">
        <f>Index_Methodology!Y93</f>
        <v>0.6</v>
      </c>
      <c r="I74" s="55"/>
    </row>
    <row r="75" spans="1:9" ht="15" x14ac:dyDescent="0.25">
      <c r="A75" s="57">
        <f>Index_Methodology!S94</f>
        <v>44084</v>
      </c>
      <c r="B75" s="60">
        <f>Index_Methodology!Z94</f>
        <v>3.6094888640840726E-2</v>
      </c>
      <c r="C75" s="58">
        <f>Index_Methodology!T94</f>
        <v>0.53125</v>
      </c>
      <c r="D75" s="58">
        <f>Index_Methodology!U94</f>
        <v>0.40837696335078533</v>
      </c>
      <c r="E75" s="58">
        <f>Index_Methodology!V94</f>
        <v>0.3980582524271844</v>
      </c>
      <c r="F75" s="58">
        <f>Index_Methodology!W94</f>
        <v>1.1527777777777779</v>
      </c>
      <c r="G75" s="58">
        <f>Index_Methodology!X94</f>
        <v>0.58208955223880587</v>
      </c>
      <c r="H75" s="58">
        <f>Index_Methodology!Y94</f>
        <v>0.60370370370370374</v>
      </c>
      <c r="I75" s="55"/>
    </row>
    <row r="76" spans="1:9" ht="15" x14ac:dyDescent="0.25">
      <c r="A76" s="57">
        <f>Index_Methodology!S95</f>
        <v>44085</v>
      </c>
      <c r="B76" s="60">
        <f>Index_Methodology!Z95</f>
        <v>3.8049113016079703E-2</v>
      </c>
      <c r="C76" s="58">
        <f>Index_Methodology!T95</f>
        <v>0.51749999999999996</v>
      </c>
      <c r="D76" s="58">
        <f>Index_Methodology!U95</f>
        <v>0.40837696335078533</v>
      </c>
      <c r="E76" s="58">
        <f>Index_Methodology!V95</f>
        <v>0.38834951456310673</v>
      </c>
      <c r="F76" s="58">
        <f>Index_Methodology!W95</f>
        <v>1.0638888888888889</v>
      </c>
      <c r="G76" s="58">
        <f>Index_Methodology!X95</f>
        <v>0.57462686567164167</v>
      </c>
      <c r="H76" s="58">
        <f>Index_Methodology!Y95</f>
        <v>0.61851851851851858</v>
      </c>
      <c r="I76" s="55"/>
    </row>
    <row r="77" spans="1:9" ht="15" x14ac:dyDescent="0.25">
      <c r="A77" s="57">
        <f>Index_Methodology!S96</f>
        <v>44086</v>
      </c>
      <c r="B77" s="60">
        <f>Index_Methodology!Z96</f>
        <v>3.8145103668648962E-2</v>
      </c>
      <c r="C77" s="58">
        <f>Index_Methodology!T96</f>
        <v>0.49375000000000002</v>
      </c>
      <c r="D77" s="58">
        <f>Index_Methodology!U96</f>
        <v>0.4020942408376964</v>
      </c>
      <c r="E77" s="58">
        <f>Index_Methodology!V96</f>
        <v>0.3766990291262135</v>
      </c>
      <c r="F77" s="58">
        <f>Index_Methodology!W96</f>
        <v>0.97361111111111109</v>
      </c>
      <c r="G77" s="58">
        <f>Index_Methodology!X96</f>
        <v>0.58805970149253739</v>
      </c>
      <c r="H77" s="58">
        <f>Index_Methodology!Y96</f>
        <v>0.61851851851851847</v>
      </c>
      <c r="I77" s="55"/>
    </row>
    <row r="78" spans="1:9" ht="15" x14ac:dyDescent="0.25">
      <c r="A78" s="57">
        <f>Index_Methodology!S97</f>
        <v>44087</v>
      </c>
      <c r="B78" s="60">
        <f>Index_Methodology!Z97</f>
        <v>3.7793960404860306E-2</v>
      </c>
      <c r="C78" s="58">
        <f>Index_Methodology!T97</f>
        <v>0.44749999999999995</v>
      </c>
      <c r="D78" s="58">
        <f>Index_Methodology!U97</f>
        <v>0.37015706806282722</v>
      </c>
      <c r="E78" s="58">
        <f>Index_Methodology!V97</f>
        <v>0.35825242718446593</v>
      </c>
      <c r="F78" s="58">
        <f>Index_Methodology!W97</f>
        <v>0.87499999999999978</v>
      </c>
      <c r="G78" s="58">
        <f>Index_Methodology!X97</f>
        <v>0.5656716417910449</v>
      </c>
      <c r="H78" s="58">
        <f>Index_Methodology!Y97</f>
        <v>0.63703703703703707</v>
      </c>
      <c r="I78" s="55"/>
    </row>
    <row r="79" spans="1:9" ht="15" x14ac:dyDescent="0.25">
      <c r="A79" s="57">
        <f>Index_Methodology!S98</f>
        <v>44088</v>
      </c>
      <c r="B79" s="60">
        <f>Index_Methodology!Z98</f>
        <v>4.2752308714710932E-2</v>
      </c>
      <c r="C79" s="58">
        <f>Index_Methodology!T98</f>
        <v>0.44187500000000002</v>
      </c>
      <c r="D79" s="58">
        <f>Index_Methodology!U98</f>
        <v>0.37277486910994762</v>
      </c>
      <c r="E79" s="58">
        <f>Index_Methodology!V98</f>
        <v>0.35145631067961158</v>
      </c>
      <c r="F79" s="58">
        <f>Index_Methodology!W98</f>
        <v>0.78749999999999998</v>
      </c>
      <c r="G79" s="58">
        <f>Index_Methodology!X98</f>
        <v>0.55671641791044768</v>
      </c>
      <c r="H79" s="58">
        <f>Index_Methodology!Y98</f>
        <v>0.62962962962962954</v>
      </c>
      <c r="I79" s="55"/>
    </row>
    <row r="80" spans="1:9" ht="15" x14ac:dyDescent="0.25">
      <c r="A80" s="57">
        <f>Index_Methodology!S99</f>
        <v>44089</v>
      </c>
      <c r="B80" s="60">
        <f>Index_Methodology!Z99</f>
        <v>5.5614332101331709E-2</v>
      </c>
      <c r="C80" s="58">
        <f>Index_Methodology!T99</f>
        <v>0.43187500000000006</v>
      </c>
      <c r="D80" s="58">
        <f>Index_Methodology!U99</f>
        <v>0.36858638743455496</v>
      </c>
      <c r="E80" s="58">
        <f>Index_Methodology!V99</f>
        <v>0.33786407766990284</v>
      </c>
      <c r="F80" s="58">
        <f>Index_Methodology!W99</f>
        <v>0.7</v>
      </c>
      <c r="G80" s="58">
        <f>Index_Methodology!X99</f>
        <v>0.51791044776119399</v>
      </c>
      <c r="H80" s="58">
        <f>Index_Methodology!Y99</f>
        <v>0.63703703703703707</v>
      </c>
      <c r="I80" s="55"/>
    </row>
    <row r="81" spans="1:9" ht="15" x14ac:dyDescent="0.25">
      <c r="A81" s="57">
        <f>Index_Methodology!S100</f>
        <v>44090</v>
      </c>
      <c r="B81" s="60">
        <f>Index_Methodology!Z100</f>
        <v>6.9363105473590675E-2</v>
      </c>
      <c r="C81" s="58">
        <f>Index_Methodology!T100</f>
        <v>0.42125000000000001</v>
      </c>
      <c r="D81" s="58">
        <f>Index_Methodology!U100</f>
        <v>0.3670157068062827</v>
      </c>
      <c r="E81" s="58">
        <f>Index_Methodology!V100</f>
        <v>0.32135922330097083</v>
      </c>
      <c r="F81" s="58">
        <f>Index_Methodology!W100</f>
        <v>0.60972222222222228</v>
      </c>
      <c r="G81" s="58">
        <f>Index_Methodology!X100</f>
        <v>0.47462686567164181</v>
      </c>
      <c r="H81" s="58">
        <f>Index_Methodology!Y100</f>
        <v>0.63333333333333341</v>
      </c>
      <c r="I81" s="55"/>
    </row>
    <row r="82" spans="1:9" ht="15" x14ac:dyDescent="0.25">
      <c r="A82" s="57">
        <f>Index_Methodology!S101</f>
        <v>44091</v>
      </c>
      <c r="B82" s="60">
        <f>Index_Methodology!Z101</f>
        <v>9.1931667041337525E-2</v>
      </c>
      <c r="C82" s="58">
        <f>Index_Methodology!T101</f>
        <v>0.41437499999999999</v>
      </c>
      <c r="D82" s="58">
        <f>Index_Methodology!U101</f>
        <v>0.3680628272251309</v>
      </c>
      <c r="E82" s="58">
        <f>Index_Methodology!V101</f>
        <v>0.31553398058252419</v>
      </c>
      <c r="F82" s="58">
        <f>Index_Methodology!W101</f>
        <v>0.52222222222222214</v>
      </c>
      <c r="G82" s="58">
        <f>Index_Methodology!X101</f>
        <v>0.4776119402985074</v>
      </c>
      <c r="H82" s="58">
        <f>Index_Methodology!Y101</f>
        <v>0.63703703703703707</v>
      </c>
      <c r="I82" s="55"/>
    </row>
    <row r="83" spans="1:9" ht="15" x14ac:dyDescent="0.25">
      <c r="A83" s="57">
        <f>Index_Methodology!S102</f>
        <v>44092</v>
      </c>
      <c r="B83" s="60">
        <f>Index_Methodology!Z102</f>
        <v>8.92072702037153E-2</v>
      </c>
      <c r="C83" s="58">
        <f>Index_Methodology!T102</f>
        <v>0.40125</v>
      </c>
      <c r="D83" s="58">
        <f>Index_Methodology!U102</f>
        <v>0.36596858638743457</v>
      </c>
      <c r="E83" s="58">
        <f>Index_Methodology!V102</f>
        <v>0.30679611650485433</v>
      </c>
      <c r="F83" s="58">
        <f>Index_Methodology!W102</f>
        <v>0.43472222222222212</v>
      </c>
      <c r="G83" s="58">
        <f>Index_Methodology!X102</f>
        <v>0.48208955223880601</v>
      </c>
      <c r="H83" s="58">
        <f>Index_Methodology!Y102</f>
        <v>0.64814814814814814</v>
      </c>
      <c r="I83" s="55"/>
    </row>
    <row r="84" spans="1:9" ht="15" x14ac:dyDescent="0.25">
      <c r="A84" s="57">
        <f>Index_Methodology!S103</f>
        <v>44093</v>
      </c>
      <c r="B84" s="60">
        <f>Index_Methodology!Z103</f>
        <v>9.2924298877682582E-2</v>
      </c>
      <c r="C84" s="58">
        <f>Index_Methodology!T103</f>
        <v>0.37874999999999998</v>
      </c>
      <c r="D84" s="58">
        <f>Index_Methodology!U103</f>
        <v>0.35759162303664921</v>
      </c>
      <c r="E84" s="58">
        <f>Index_Methodology!V103</f>
        <v>0.29805825242718442</v>
      </c>
      <c r="F84" s="58">
        <f>Index_Methodology!W103</f>
        <v>0.34444444444444444</v>
      </c>
      <c r="G84" s="58">
        <f>Index_Methodology!X103</f>
        <v>0.50149253731343291</v>
      </c>
      <c r="H84" s="58">
        <f>Index_Methodology!Y103</f>
        <v>0.64444444444444449</v>
      </c>
      <c r="I84" s="55"/>
    </row>
    <row r="85" spans="1:9" ht="15" x14ac:dyDescent="0.25">
      <c r="A85" s="57">
        <f>Index_Methodology!S104</f>
        <v>44094</v>
      </c>
      <c r="B85" s="60">
        <f>Index_Methodology!Z104</f>
        <v>9.3456511874580178E-2</v>
      </c>
      <c r="C85" s="58">
        <f>Index_Methodology!T104</f>
        <v>0.32999999999999996</v>
      </c>
      <c r="D85" s="58">
        <f>Index_Methodology!U104</f>
        <v>0.31989528795811523</v>
      </c>
      <c r="E85" s="58">
        <f>Index_Methodology!V104</f>
        <v>0.2728155339805825</v>
      </c>
      <c r="F85" s="58">
        <f>Index_Methodology!W104</f>
        <v>0.2361111111111111</v>
      </c>
      <c r="G85" s="58">
        <f>Index_Methodology!X104</f>
        <v>0.48208955223880601</v>
      </c>
      <c r="H85" s="58">
        <f>Index_Methodology!Y104</f>
        <v>0.58518518518518525</v>
      </c>
      <c r="I85" s="55"/>
    </row>
    <row r="86" spans="1:9" ht="15" x14ac:dyDescent="0.25">
      <c r="A86" s="57">
        <f>Index_Methodology!S105</f>
        <v>44095</v>
      </c>
      <c r="B86" s="60">
        <f>Index_Methodology!Z105</f>
        <v>9.2489162726589927E-2</v>
      </c>
      <c r="C86" s="58">
        <f>Index_Methodology!T105</f>
        <v>0.33937499999999998</v>
      </c>
      <c r="D86" s="58">
        <f>Index_Methodology!U105</f>
        <v>0.32356020942408376</v>
      </c>
      <c r="E86" s="58">
        <f>Index_Methodology!V105</f>
        <v>0.27669902912621358</v>
      </c>
      <c r="F86" s="58">
        <f>Index_Methodology!W105</f>
        <v>0.23055555555555557</v>
      </c>
      <c r="G86" s="58">
        <f>Index_Methodology!X105</f>
        <v>0.47611940298507466</v>
      </c>
      <c r="H86" s="58">
        <f>Index_Methodology!Y105</f>
        <v>0.58518518518518525</v>
      </c>
      <c r="I86" s="55"/>
    </row>
    <row r="87" spans="1:9" ht="15" x14ac:dyDescent="0.25">
      <c r="A87" s="57">
        <f>Index_Methodology!S106</f>
        <v>44096</v>
      </c>
      <c r="B87" s="60">
        <f>Index_Methodology!Z106</f>
        <v>9.0202517818348524E-2</v>
      </c>
      <c r="C87" s="58">
        <f>Index_Methodology!T106</f>
        <v>0.35374999999999995</v>
      </c>
      <c r="D87" s="58">
        <f>Index_Methodology!U106</f>
        <v>0.32565445026178008</v>
      </c>
      <c r="E87" s="58">
        <f>Index_Methodology!V106</f>
        <v>0.2805825242718446</v>
      </c>
      <c r="F87" s="58">
        <f>Index_Methodology!W106</f>
        <v>0.23472222222222219</v>
      </c>
      <c r="G87" s="58">
        <f>Index_Methodology!X106</f>
        <v>0.4567164179104477</v>
      </c>
      <c r="H87" s="58">
        <f>Index_Methodology!Y106</f>
        <v>0.58888888888888891</v>
      </c>
      <c r="I87" s="55"/>
    </row>
    <row r="88" spans="1:9" ht="15" x14ac:dyDescent="0.25">
      <c r="A88" s="57">
        <f>Index_Methodology!S107</f>
        <v>44097</v>
      </c>
      <c r="B88" s="60">
        <f>Index_Methodology!Z107</f>
        <v>8.8384819273597523E-2</v>
      </c>
      <c r="C88" s="58">
        <f>Index_Methodology!T107</f>
        <v>0.38687499999999997</v>
      </c>
      <c r="D88" s="58">
        <f>Index_Methodology!U107</f>
        <v>0.35340314136125656</v>
      </c>
      <c r="E88" s="58">
        <f>Index_Methodology!V107</f>
        <v>0.28252427184466011</v>
      </c>
      <c r="F88" s="58">
        <f>Index_Methodology!W107</f>
        <v>0.24305555555555552</v>
      </c>
      <c r="G88" s="58">
        <f>Index_Methodology!X107</f>
        <v>0.4656716417910447</v>
      </c>
      <c r="H88" s="58">
        <f>Index_Methodology!Y107</f>
        <v>0.58518518518518525</v>
      </c>
      <c r="I88" s="55"/>
    </row>
    <row r="89" spans="1:9" ht="15" x14ac:dyDescent="0.25">
      <c r="A89" s="57">
        <f>Index_Methodology!S108</f>
        <v>44098</v>
      </c>
      <c r="B89" s="60">
        <f>Index_Methodology!Z108</f>
        <v>7.9988297551103399E-2</v>
      </c>
      <c r="C89" s="58">
        <f>Index_Methodology!T108</f>
        <v>0.37812499999999999</v>
      </c>
      <c r="D89" s="58">
        <f>Index_Methodology!U108</f>
        <v>0.33979057591623041</v>
      </c>
      <c r="E89" s="58">
        <f>Index_Methodology!V108</f>
        <v>0.27669902912621358</v>
      </c>
      <c r="F89" s="58">
        <f>Index_Methodology!W108</f>
        <v>0.23333333333333331</v>
      </c>
      <c r="G89" s="58">
        <f>Index_Methodology!X108</f>
        <v>0.46268656716417905</v>
      </c>
      <c r="H89" s="58">
        <f>Index_Methodology!Y108</f>
        <v>0.59629629629629632</v>
      </c>
      <c r="I89" s="55"/>
    </row>
    <row r="90" spans="1:9" ht="15" x14ac:dyDescent="0.25">
      <c r="A90" s="57">
        <f>Index_Methodology!S109</f>
        <v>44099</v>
      </c>
      <c r="B90" s="60">
        <f>Index_Methodology!Z109</f>
        <v>7.0607636164937398E-2</v>
      </c>
      <c r="C90" s="58">
        <f>Index_Methodology!T109</f>
        <v>0.3725</v>
      </c>
      <c r="D90" s="58">
        <f>Index_Methodology!U109</f>
        <v>0.33403141361256544</v>
      </c>
      <c r="E90" s="58">
        <f>Index_Methodology!V109</f>
        <v>0.27766990291262134</v>
      </c>
      <c r="F90" s="58">
        <f>Index_Methodology!W109</f>
        <v>0.22638888888888889</v>
      </c>
      <c r="G90" s="58">
        <f>Index_Methodology!X109</f>
        <v>0.47164179104477605</v>
      </c>
      <c r="H90" s="58">
        <f>Index_Methodology!Y109</f>
        <v>0.6</v>
      </c>
      <c r="I90" s="55"/>
    </row>
    <row r="91" spans="1:9" ht="15" x14ac:dyDescent="0.25">
      <c r="A91" s="57">
        <f>Index_Methodology!S110</f>
        <v>44100</v>
      </c>
      <c r="B91" s="60">
        <f>Index_Methodology!Z110</f>
        <v>5.9897775675083989E-2</v>
      </c>
      <c r="C91" s="58">
        <f>Index_Methodology!T110</f>
        <v>0.36750000000000005</v>
      </c>
      <c r="D91" s="58">
        <f>Index_Methodology!U110</f>
        <v>0.32931937172774867</v>
      </c>
      <c r="E91" s="58">
        <f>Index_Methodology!V110</f>
        <v>0.28155339805825241</v>
      </c>
      <c r="F91" s="58">
        <f>Index_Methodology!W110</f>
        <v>0.21805555555555553</v>
      </c>
      <c r="G91" s="58">
        <f>Index_Methodology!X110</f>
        <v>0.50298507462686559</v>
      </c>
      <c r="H91" s="58">
        <f>Index_Methodology!Y110</f>
        <v>0.59259259259259256</v>
      </c>
      <c r="I91" s="55"/>
    </row>
    <row r="92" spans="1:9" ht="15" x14ac:dyDescent="0.25">
      <c r="A92" s="57">
        <f>Index_Methodology!S111</f>
        <v>44101</v>
      </c>
      <c r="B92" s="60">
        <f>Index_Methodology!Z111</f>
        <v>3.2173812612931632E-2</v>
      </c>
      <c r="C92" s="58">
        <f>Index_Methodology!T111</f>
        <v>0.323125</v>
      </c>
      <c r="D92" s="58">
        <f>Index_Methodology!U111</f>
        <v>0.28743455497382198</v>
      </c>
      <c r="E92" s="58">
        <f>Index_Methodology!V111</f>
        <v>0.26116504854368927</v>
      </c>
      <c r="F92" s="58">
        <f>Index_Methodology!W111</f>
        <v>0.19583333333333336</v>
      </c>
      <c r="G92" s="58">
        <f>Index_Methodology!X111</f>
        <v>0.4731343283582089</v>
      </c>
      <c r="H92" s="58">
        <f>Index_Methodology!Y111</f>
        <v>0.625925925925926</v>
      </c>
      <c r="I92" s="55"/>
    </row>
    <row r="93" spans="1:9" ht="15" x14ac:dyDescent="0.25">
      <c r="A93" s="57">
        <f>Index_Methodology!S112</f>
        <v>44102</v>
      </c>
      <c r="B93" s="60">
        <f>Index_Methodology!Z112</f>
        <v>3.4235120263402814E-2</v>
      </c>
      <c r="C93" s="58">
        <f>Index_Methodology!T112</f>
        <v>0.32624999999999998</v>
      </c>
      <c r="D93" s="58">
        <f>Index_Methodology!U112</f>
        <v>0.29109947643979062</v>
      </c>
      <c r="E93" s="58">
        <f>Index_Methodology!V112</f>
        <v>0.25631067961165044</v>
      </c>
      <c r="F93" s="58">
        <f>Index_Methodology!W112</f>
        <v>0.19027777777777777</v>
      </c>
      <c r="G93" s="58">
        <f>Index_Methodology!X112</f>
        <v>0.4686567164179104</v>
      </c>
      <c r="H93" s="58">
        <f>Index_Methodology!Y112</f>
        <v>0.61851851851851847</v>
      </c>
      <c r="I93" s="55"/>
    </row>
    <row r="94" spans="1:9" ht="15" x14ac:dyDescent="0.25">
      <c r="A94" s="57">
        <f>Index_Methodology!S113</f>
        <v>44103</v>
      </c>
      <c r="B94" s="60">
        <f>Index_Methodology!Z113</f>
        <v>3.5586864194126454E-2</v>
      </c>
      <c r="C94" s="58">
        <f>Index_Methodology!T113</f>
        <v>0.33624999999999994</v>
      </c>
      <c r="D94" s="58">
        <f>Index_Methodology!U113</f>
        <v>0.29476439790575915</v>
      </c>
      <c r="E94" s="58">
        <f>Index_Methodology!V113</f>
        <v>0.24951456310679604</v>
      </c>
      <c r="F94" s="58">
        <f>Index_Methodology!W113</f>
        <v>0.1875</v>
      </c>
      <c r="G94" s="58">
        <f>Index_Methodology!X113</f>
        <v>0.44776119402985071</v>
      </c>
      <c r="H94" s="58">
        <f>Index_Methodology!Y113</f>
        <v>0.62962962962962954</v>
      </c>
      <c r="I94" s="55"/>
    </row>
    <row r="95" spans="1:9" ht="15" x14ac:dyDescent="0.25">
      <c r="A95" s="57">
        <f>Index_Methodology!S114</f>
        <v>44104</v>
      </c>
      <c r="B95" s="60">
        <f>Index_Methodology!Z114</f>
        <v>3.7663065578095581E-2</v>
      </c>
      <c r="C95" s="58">
        <f>Index_Methodology!T114</f>
        <v>0.37687500000000002</v>
      </c>
      <c r="D95" s="58">
        <f>Index_Methodology!U114</f>
        <v>0.33246073298429318</v>
      </c>
      <c r="E95" s="58">
        <f>Index_Methodology!V114</f>
        <v>0.25631067961165044</v>
      </c>
      <c r="F95" s="58">
        <f>Index_Methodology!W114</f>
        <v>0.20833333333333334</v>
      </c>
      <c r="G95" s="58">
        <f>Index_Methodology!X114</f>
        <v>0.4641791044776119</v>
      </c>
      <c r="H95" s="58">
        <f>Index_Methodology!Y114</f>
        <v>0.68148148148148147</v>
      </c>
      <c r="I95" s="55"/>
    </row>
    <row r="96" spans="1:9" ht="15" x14ac:dyDescent="0.25">
      <c r="A96" s="57">
        <f>Index_Methodology!S115</f>
        <v>44105</v>
      </c>
      <c r="B96" s="60">
        <f>Index_Methodology!Z115</f>
        <v>3.9704457856172319E-2</v>
      </c>
      <c r="C96" s="58">
        <f>Index_Methodology!T115</f>
        <v>0.37000000000000005</v>
      </c>
      <c r="D96" s="58">
        <f>Index_Methodology!U115</f>
        <v>0.32565445026178008</v>
      </c>
      <c r="E96" s="58">
        <f>Index_Methodology!V115</f>
        <v>0.2427184466019417</v>
      </c>
      <c r="F96" s="58">
        <f>Index_Methodology!W115</f>
        <v>0.21944444444444447</v>
      </c>
      <c r="G96" s="58">
        <f>Index_Methodology!X115</f>
        <v>0.45970149253731341</v>
      </c>
      <c r="H96" s="58">
        <f>Index_Methodology!Y115</f>
        <v>0.66296296296296298</v>
      </c>
      <c r="I96" s="55"/>
    </row>
    <row r="97" spans="1:9" ht="15" x14ac:dyDescent="0.25">
      <c r="A97" s="57">
        <f>Index_Methodology!S116</f>
        <v>44106</v>
      </c>
      <c r="B97" s="60">
        <f>Index_Methodology!Z116</f>
        <v>4.0518174771620452E-2</v>
      </c>
      <c r="C97" s="58">
        <f>Index_Methodology!T116</f>
        <v>0.36625000000000008</v>
      </c>
      <c r="D97" s="58">
        <f>Index_Methodology!U116</f>
        <v>0.32617801047120415</v>
      </c>
      <c r="E97" s="58">
        <f>Index_Methodology!V116</f>
        <v>0.22621359223300966</v>
      </c>
      <c r="F97" s="58">
        <f>Index_Methodology!W116</f>
        <v>0.21527777777777776</v>
      </c>
      <c r="G97" s="58">
        <f>Index_Methodology!X116</f>
        <v>0.45373134328358206</v>
      </c>
      <c r="H97" s="58">
        <f>Index_Methodology!Y116</f>
        <v>0.64814814814814825</v>
      </c>
      <c r="I97" s="55"/>
    </row>
    <row r="98" spans="1:9" ht="15" x14ac:dyDescent="0.25">
      <c r="A98" s="57">
        <f>Index_Methodology!S117</f>
        <v>44107</v>
      </c>
      <c r="B98" s="60">
        <f>Index_Methodology!Z117</f>
        <v>4.2024424311571218E-2</v>
      </c>
      <c r="C98" s="58">
        <f>Index_Methodology!T117</f>
        <v>0.364375</v>
      </c>
      <c r="D98" s="58">
        <f>Index_Methodology!U117</f>
        <v>0.3287958115183246</v>
      </c>
      <c r="E98" s="58">
        <f>Index_Methodology!V117</f>
        <v>0.22427184466019412</v>
      </c>
      <c r="F98" s="58">
        <f>Index_Methodology!W117</f>
        <v>0.21388888888888888</v>
      </c>
      <c r="G98" s="58">
        <f>Index_Methodology!X117</f>
        <v>0.4641791044776119</v>
      </c>
      <c r="H98" s="58">
        <f>Index_Methodology!Y117</f>
        <v>0.61481481481481481</v>
      </c>
      <c r="I98" s="55"/>
    </row>
    <row r="99" spans="1:9" ht="15" x14ac:dyDescent="0.25">
      <c r="A99" s="57">
        <f>Index_Methodology!S118</f>
        <v>44108</v>
      </c>
      <c r="B99" s="60">
        <f>Index_Methodology!Z118</f>
        <v>4.5069858476149589E-2</v>
      </c>
      <c r="C99" s="58">
        <f>Index_Methodology!T118</f>
        <v>0.32812500000000006</v>
      </c>
      <c r="D99" s="58">
        <f>Index_Methodology!U118</f>
        <v>0.30157068062827225</v>
      </c>
      <c r="E99" s="58">
        <f>Index_Methodology!V118</f>
        <v>0.20194174757281549</v>
      </c>
      <c r="F99" s="58">
        <f>Index_Methodology!W118</f>
        <v>0.20416666666666666</v>
      </c>
      <c r="G99" s="58">
        <f>Index_Methodology!X118</f>
        <v>0.42686567164179101</v>
      </c>
      <c r="H99" s="58">
        <f>Index_Methodology!Y118</f>
        <v>0.62222222222222223</v>
      </c>
      <c r="I99" s="55"/>
    </row>
    <row r="100" spans="1:9" ht="15" x14ac:dyDescent="0.25">
      <c r="A100" s="57">
        <f>Index_Methodology!S119</f>
        <v>44109</v>
      </c>
      <c r="B100" s="60">
        <f>Index_Methodology!Z119</f>
        <v>4.7899502406969739E-2</v>
      </c>
      <c r="C100" s="58">
        <f>Index_Methodology!T119</f>
        <v>0.33562500000000001</v>
      </c>
      <c r="D100" s="58">
        <f>Index_Methodology!U119</f>
        <v>0.3151832460732984</v>
      </c>
      <c r="E100" s="58">
        <f>Index_Methodology!V119</f>
        <v>0.19029126213592229</v>
      </c>
      <c r="F100" s="58">
        <f>Index_Methodology!W119</f>
        <v>0.21388888888888888</v>
      </c>
      <c r="G100" s="58">
        <f>Index_Methodology!X119</f>
        <v>0.41492537313432837</v>
      </c>
      <c r="H100" s="58">
        <f>Index_Methodology!Y119</f>
        <v>0.5888888888888888</v>
      </c>
      <c r="I100" s="55"/>
    </row>
    <row r="101" spans="1:9" ht="15" x14ac:dyDescent="0.25">
      <c r="A101" s="57">
        <f>Index_Methodology!S120</f>
        <v>44110</v>
      </c>
      <c r="B101" s="60">
        <f>Index_Methodology!Z120</f>
        <v>4.5017170702746433E-2</v>
      </c>
      <c r="C101" s="58">
        <f>Index_Methodology!T120</f>
        <v>0.34062500000000001</v>
      </c>
      <c r="D101" s="58">
        <f>Index_Methodology!U120</f>
        <v>0.32041884816753929</v>
      </c>
      <c r="E101" s="58">
        <f>Index_Methodology!V120</f>
        <v>0.17669902912621355</v>
      </c>
      <c r="F101" s="58">
        <f>Index_Methodology!W120</f>
        <v>0.22916666666666669</v>
      </c>
      <c r="G101" s="58">
        <f>Index_Methodology!X120</f>
        <v>0.38358208955223877</v>
      </c>
      <c r="H101" s="58">
        <f>Index_Methodology!Y120</f>
        <v>0.56666666666666665</v>
      </c>
      <c r="I101" s="55"/>
    </row>
    <row r="102" spans="1:9" ht="15" x14ac:dyDescent="0.25">
      <c r="A102" s="57">
        <f>Index_Methodology!S121</f>
        <v>44111</v>
      </c>
      <c r="B102" s="60">
        <f>Index_Methodology!Z121</f>
        <v>8.4715041929675508E-2</v>
      </c>
      <c r="C102" s="58">
        <f>Index_Methodology!T121</f>
        <v>0.38062500000000005</v>
      </c>
      <c r="D102" s="58">
        <f>Index_Methodology!U121</f>
        <v>0.36335078534031418</v>
      </c>
      <c r="E102" s="58">
        <f>Index_Methodology!V121</f>
        <v>0.1844660194174757</v>
      </c>
      <c r="F102" s="58">
        <f>Index_Methodology!W121</f>
        <v>0.2541666666666666</v>
      </c>
      <c r="G102" s="58">
        <f>Index_Methodology!X121</f>
        <v>0.40746268656716411</v>
      </c>
      <c r="H102" s="58">
        <f>Index_Methodology!Y121</f>
        <v>0.51111111111111118</v>
      </c>
      <c r="I102" s="55"/>
    </row>
    <row r="103" spans="1:9" ht="15" x14ac:dyDescent="0.25">
      <c r="A103" s="57">
        <f>Index_Methodology!S122</f>
        <v>44112</v>
      </c>
      <c r="B103" s="60">
        <f>Index_Methodology!Z122</f>
        <v>8.3602144776164622E-2</v>
      </c>
      <c r="C103" s="58">
        <f>Index_Methodology!T122</f>
        <v>0.38187500000000002</v>
      </c>
      <c r="D103" s="58">
        <f>Index_Methodology!U122</f>
        <v>0.36492146596858638</v>
      </c>
      <c r="E103" s="58">
        <f>Index_Methodology!V122</f>
        <v>0.18932038834951453</v>
      </c>
      <c r="F103" s="58">
        <f>Index_Methodology!W122</f>
        <v>0.25694444444444448</v>
      </c>
      <c r="G103" s="58">
        <f>Index_Methodology!X122</f>
        <v>0.40746268656716411</v>
      </c>
      <c r="H103" s="58">
        <f>Index_Methodology!Y122</f>
        <v>0.49629629629629629</v>
      </c>
      <c r="I103" s="55"/>
    </row>
    <row r="104" spans="1:9" ht="15" x14ac:dyDescent="0.25">
      <c r="A104" s="57">
        <f>Index_Methodology!S123</f>
        <v>44113</v>
      </c>
      <c r="B104" s="60">
        <f>Index_Methodology!Z123</f>
        <v>8.3121044685981207E-2</v>
      </c>
      <c r="C104" s="58">
        <f>Index_Methodology!T123</f>
        <v>0.38312500000000005</v>
      </c>
      <c r="D104" s="58">
        <f>Index_Methodology!U123</f>
        <v>0.37277486910994773</v>
      </c>
      <c r="E104" s="58">
        <f>Index_Methodology!V123</f>
        <v>0.19126213592233005</v>
      </c>
      <c r="F104" s="58">
        <f>Index_Methodology!W123</f>
        <v>0.25972222222222224</v>
      </c>
      <c r="G104" s="58">
        <f>Index_Methodology!X123</f>
        <v>0.41940298507462687</v>
      </c>
      <c r="H104" s="58">
        <f>Index_Methodology!Y123</f>
        <v>0.48888888888888882</v>
      </c>
      <c r="I104" s="55"/>
    </row>
    <row r="105" spans="1:9" ht="15" x14ac:dyDescent="0.25">
      <c r="A105" s="57">
        <f>Index_Methodology!S124</f>
        <v>44114</v>
      </c>
      <c r="B105" s="60">
        <f>Index_Methodology!Z124</f>
        <v>8.1589813984662363E-2</v>
      </c>
      <c r="C105" s="58">
        <f>Index_Methodology!T124</f>
        <v>0.37750000000000006</v>
      </c>
      <c r="D105" s="58">
        <f>Index_Methodology!U124</f>
        <v>0.37434554973821987</v>
      </c>
      <c r="E105" s="58">
        <f>Index_Methodology!V124</f>
        <v>0.19708737864077666</v>
      </c>
      <c r="F105" s="58">
        <f>Index_Methodology!W124</f>
        <v>0.25972222222222224</v>
      </c>
      <c r="G105" s="58">
        <f>Index_Methodology!X124</f>
        <v>0.44925373134328356</v>
      </c>
      <c r="H105" s="58">
        <f>Index_Methodology!Y124</f>
        <v>0.48518518518518511</v>
      </c>
      <c r="I105" s="55"/>
    </row>
    <row r="106" spans="1:9" ht="15" x14ac:dyDescent="0.25">
      <c r="A106" s="57">
        <f>Index_Methodology!S125</f>
        <v>44115</v>
      </c>
      <c r="B106" s="60">
        <f>Index_Methodology!Z125</f>
        <v>7.9658057683688471E-2</v>
      </c>
      <c r="C106" s="58">
        <f>Index_Methodology!T125</f>
        <v>0.33875</v>
      </c>
      <c r="D106" s="58">
        <f>Index_Methodology!U125</f>
        <v>0.34188481675392668</v>
      </c>
      <c r="E106" s="58">
        <f>Index_Methodology!V125</f>
        <v>0.187378640776699</v>
      </c>
      <c r="F106" s="58">
        <f>Index_Methodology!W125</f>
        <v>0.24027777777777776</v>
      </c>
      <c r="G106" s="58">
        <f>Index_Methodology!X125</f>
        <v>0.42835820895522392</v>
      </c>
      <c r="H106" s="58">
        <f>Index_Methodology!Y125</f>
        <v>0.53333333333333333</v>
      </c>
      <c r="I106" s="55"/>
    </row>
    <row r="107" spans="1:9" ht="15" x14ac:dyDescent="0.25">
      <c r="A107" s="57">
        <f>Index_Methodology!S126</f>
        <v>44116</v>
      </c>
      <c r="B107" s="60">
        <f>Index_Methodology!Z126</f>
        <v>8.3458619588220512E-2</v>
      </c>
      <c r="C107" s="58">
        <f>Index_Methodology!T126</f>
        <v>0.34437499999999999</v>
      </c>
      <c r="D107" s="58">
        <f>Index_Methodology!U126</f>
        <v>0.35654450261780107</v>
      </c>
      <c r="E107" s="58">
        <f>Index_Methodology!V126</f>
        <v>0.19514563106796112</v>
      </c>
      <c r="F107" s="58">
        <f>Index_Methodology!W126</f>
        <v>0.24166666666666664</v>
      </c>
      <c r="G107" s="58">
        <f>Index_Methodology!X126</f>
        <v>0.43731343283582091</v>
      </c>
      <c r="H107" s="58">
        <f>Index_Methodology!Y126</f>
        <v>0.54814814814814805</v>
      </c>
      <c r="I107" s="55"/>
    </row>
    <row r="108" spans="1:9" ht="15" x14ac:dyDescent="0.25">
      <c r="A108" s="57">
        <f>Index_Methodology!S127</f>
        <v>44117</v>
      </c>
      <c r="B108" s="60">
        <f>Index_Methodology!Z127</f>
        <v>8.8651078794891966E-2</v>
      </c>
      <c r="C108" s="58">
        <f>Index_Methodology!T127</f>
        <v>0.34812500000000002</v>
      </c>
      <c r="D108" s="58">
        <f>Index_Methodology!U127</f>
        <v>0.35706806282722514</v>
      </c>
      <c r="E108" s="58">
        <f>Index_Methodology!V127</f>
        <v>0.19223300970873783</v>
      </c>
      <c r="F108" s="58">
        <f>Index_Methodology!W127</f>
        <v>0.24305555555555552</v>
      </c>
      <c r="G108" s="58">
        <f>Index_Methodology!X127</f>
        <v>0.43283582089552242</v>
      </c>
      <c r="H108" s="58">
        <f>Index_Methodology!Y127</f>
        <v>0.57777777777777772</v>
      </c>
      <c r="I108" s="55"/>
    </row>
    <row r="109" spans="1:9" ht="15" x14ac:dyDescent="0.25">
      <c r="A109" s="57">
        <f>Index_Methodology!S128</f>
        <v>44118</v>
      </c>
      <c r="B109" s="60">
        <f>Index_Methodology!Z128</f>
        <v>8.4059866587743365E-2</v>
      </c>
      <c r="C109" s="58">
        <f>Index_Methodology!T128</f>
        <v>0.38624999999999998</v>
      </c>
      <c r="D109" s="58">
        <f>Index_Methodology!U128</f>
        <v>0.39581151832460731</v>
      </c>
      <c r="E109" s="58">
        <f>Index_Methodology!V128</f>
        <v>0.20582524271844654</v>
      </c>
      <c r="F109" s="58">
        <f>Index_Methodology!W128</f>
        <v>0.25694444444444448</v>
      </c>
      <c r="G109" s="58">
        <f>Index_Methodology!X128</f>
        <v>0.4731343283582089</v>
      </c>
      <c r="H109" s="58">
        <f>Index_Methodology!Y128</f>
        <v>0.57037037037037042</v>
      </c>
      <c r="I109" s="55"/>
    </row>
    <row r="110" spans="1:9" ht="15" x14ac:dyDescent="0.25">
      <c r="A110" s="57">
        <f>Index_Methodology!S129</f>
        <v>44119</v>
      </c>
      <c r="B110" s="60">
        <f>Index_Methodology!Z129</f>
        <v>8.1189992845378547E-2</v>
      </c>
      <c r="C110" s="58">
        <f>Index_Methodology!T129</f>
        <v>0.38687499999999997</v>
      </c>
      <c r="D110" s="58">
        <f>Index_Methodology!U129</f>
        <v>0.39214659685863873</v>
      </c>
      <c r="E110" s="58">
        <f>Index_Methodology!V129</f>
        <v>0.21262135922330092</v>
      </c>
      <c r="F110" s="58">
        <f>Index_Methodology!W129</f>
        <v>0.24583333333333335</v>
      </c>
      <c r="G110" s="58">
        <f>Index_Methodology!X129</f>
        <v>0.48358208955223886</v>
      </c>
      <c r="H110" s="58">
        <f>Index_Methodology!Y129</f>
        <v>0.59259259259259267</v>
      </c>
      <c r="I110" s="55"/>
    </row>
    <row r="111" spans="1:9" ht="15" x14ac:dyDescent="0.25">
      <c r="A111" s="57">
        <f>Index_Methodology!S130</f>
        <v>44120</v>
      </c>
      <c r="B111" s="60">
        <f>Index_Methodology!Z130</f>
        <v>8.491415866917891E-2</v>
      </c>
      <c r="C111" s="58">
        <f>Index_Methodology!T130</f>
        <v>0.38437500000000002</v>
      </c>
      <c r="D111" s="58">
        <f>Index_Methodology!U130</f>
        <v>0.39371727748691099</v>
      </c>
      <c r="E111" s="58">
        <f>Index_Methodology!V130</f>
        <v>0.21747572815533975</v>
      </c>
      <c r="F111" s="58">
        <f>Index_Methodology!W130</f>
        <v>0.23333333333333339</v>
      </c>
      <c r="G111" s="58">
        <f>Index_Methodology!X130</f>
        <v>0.49701492537313435</v>
      </c>
      <c r="H111" s="58">
        <f>Index_Methodology!Y130</f>
        <v>0.62222222222222234</v>
      </c>
      <c r="I111" s="55"/>
    </row>
    <row r="112" spans="1:9" ht="15" x14ac:dyDescent="0.25">
      <c r="A112" s="57">
        <f>Index_Methodology!S131</f>
        <v>44121</v>
      </c>
      <c r="B112" s="60">
        <f>Index_Methodology!Z131</f>
        <v>4.6739020300625787E-2</v>
      </c>
      <c r="C112" s="58">
        <f>Index_Methodology!T131</f>
        <v>0.38312499999999999</v>
      </c>
      <c r="D112" s="58">
        <f>Index_Methodology!U131</f>
        <v>0.39371727748691099</v>
      </c>
      <c r="E112" s="58">
        <f>Index_Methodology!V131</f>
        <v>0.22038834951456304</v>
      </c>
      <c r="F112" s="58">
        <f>Index_Methodology!W131</f>
        <v>0.2208333333333333</v>
      </c>
      <c r="G112" s="58">
        <f>Index_Methodology!X131</f>
        <v>0.52686567164179099</v>
      </c>
      <c r="H112" s="58">
        <f>Index_Methodology!Y131</f>
        <v>0.63333333333333341</v>
      </c>
      <c r="I112" s="55"/>
    </row>
    <row r="113" spans="1:9" ht="15" x14ac:dyDescent="0.25">
      <c r="A113" s="57">
        <f>Index_Methodology!S132</f>
        <v>44122</v>
      </c>
      <c r="B113" s="60">
        <f>Index_Methodology!Z132</f>
        <v>6.1680061067568251E-2</v>
      </c>
      <c r="C113" s="58">
        <f>Index_Methodology!T132</f>
        <v>0.33999999999999997</v>
      </c>
      <c r="D113" s="58">
        <f>Index_Methodology!U132</f>
        <v>0.35130890052356023</v>
      </c>
      <c r="E113" s="58">
        <f>Index_Methodology!V132</f>
        <v>0.18932038834951453</v>
      </c>
      <c r="F113" s="58">
        <f>Index_Methodology!W132</f>
        <v>0.2</v>
      </c>
      <c r="G113" s="58">
        <f>Index_Methodology!X132</f>
        <v>0.50149253731343291</v>
      </c>
      <c r="H113" s="58">
        <f>Index_Methodology!Y132</f>
        <v>0.67777777777777781</v>
      </c>
      <c r="I113" s="55"/>
    </row>
    <row r="114" spans="1:9" ht="15" x14ac:dyDescent="0.25">
      <c r="A114" s="57">
        <f>Index_Methodology!S133</f>
        <v>44123</v>
      </c>
      <c r="B114" s="60">
        <f>Index_Methodology!Z133</f>
        <v>6.539769477800747E-2</v>
      </c>
      <c r="C114" s="58">
        <f>Index_Methodology!T133</f>
        <v>0.34312500000000001</v>
      </c>
      <c r="D114" s="58">
        <f>Index_Methodology!U133</f>
        <v>0.35078534031413611</v>
      </c>
      <c r="E114" s="58">
        <f>Index_Methodology!V133</f>
        <v>0.18252427184466016</v>
      </c>
      <c r="F114" s="58">
        <f>Index_Methodology!W133</f>
        <v>0.19444444444444445</v>
      </c>
      <c r="G114" s="58">
        <f>Index_Methodology!X133</f>
        <v>0.4925373134328358</v>
      </c>
      <c r="H114" s="58">
        <f>Index_Methodology!Y133</f>
        <v>0.68148148148148147</v>
      </c>
      <c r="I114" s="55"/>
    </row>
    <row r="115" spans="1:9" ht="15" x14ac:dyDescent="0.25">
      <c r="A115" s="57">
        <f>Index_Methodology!S134</f>
        <v>44124</v>
      </c>
      <c r="B115" s="60">
        <f>Index_Methodology!Z134</f>
        <v>7.1334300169488371E-2</v>
      </c>
      <c r="C115" s="58">
        <f>Index_Methodology!T134</f>
        <v>0.34250000000000008</v>
      </c>
      <c r="D115" s="58">
        <f>Index_Methodology!U134</f>
        <v>0.34293193717277487</v>
      </c>
      <c r="E115" s="58">
        <f>Index_Methodology!V134</f>
        <v>0.17087378640776696</v>
      </c>
      <c r="F115" s="58">
        <f>Index_Methodology!W134</f>
        <v>0.18611111111111112</v>
      </c>
      <c r="G115" s="58">
        <f>Index_Methodology!X134</f>
        <v>0.46716417910447755</v>
      </c>
      <c r="H115" s="58">
        <f>Index_Methodology!Y134</f>
        <v>0.6962962962962963</v>
      </c>
      <c r="I115" s="55"/>
    </row>
    <row r="116" spans="1:9" ht="15" x14ac:dyDescent="0.25">
      <c r="A116" s="57">
        <f>Index_Methodology!S135</f>
        <v>44125</v>
      </c>
      <c r="B116" s="60">
        <f>Index_Methodology!Z135</f>
        <v>7.5624974693159125E-2</v>
      </c>
      <c r="C116" s="58">
        <f>Index_Methodology!T135</f>
        <v>0.38250000000000006</v>
      </c>
      <c r="D116" s="58">
        <f>Index_Methodology!U135</f>
        <v>0.38010471204188478</v>
      </c>
      <c r="E116" s="58">
        <f>Index_Methodology!V135</f>
        <v>0.17766990291262133</v>
      </c>
      <c r="F116" s="58">
        <f>Index_Methodology!W135</f>
        <v>0.19166666666666668</v>
      </c>
      <c r="G116" s="58">
        <f>Index_Methodology!X135</f>
        <v>0.49402985074626854</v>
      </c>
      <c r="H116" s="58">
        <f>Index_Methodology!Y135</f>
        <v>0.66296296296296298</v>
      </c>
      <c r="I116" s="55"/>
    </row>
    <row r="117" spans="1:9" ht="15" x14ac:dyDescent="0.25">
      <c r="A117" s="57">
        <f>Index_Methodology!S136</f>
        <v>44126</v>
      </c>
      <c r="B117" s="60">
        <f>Index_Methodology!Z136</f>
        <v>7.9666482870899474E-2</v>
      </c>
      <c r="C117" s="58">
        <f>Index_Methodology!T136</f>
        <v>0.38062500000000005</v>
      </c>
      <c r="D117" s="58">
        <f>Index_Methodology!U136</f>
        <v>0.37015706806282728</v>
      </c>
      <c r="E117" s="58">
        <f>Index_Methodology!V136</f>
        <v>0.18737864077669902</v>
      </c>
      <c r="F117" s="58">
        <f>Index_Methodology!W136</f>
        <v>0.18333333333333332</v>
      </c>
      <c r="G117" s="58">
        <f>Index_Methodology!X136</f>
        <v>0.4925373134328358</v>
      </c>
      <c r="H117" s="58">
        <f>Index_Methodology!Y136</f>
        <v>0.65555555555555556</v>
      </c>
      <c r="I117" s="55"/>
    </row>
    <row r="118" spans="1:9" ht="15" x14ac:dyDescent="0.25">
      <c r="A118" s="57">
        <f>Index_Methodology!S137</f>
        <v>44127</v>
      </c>
      <c r="B118" s="60">
        <f>Index_Methodology!Z137</f>
        <v>7.4922863098889514E-2</v>
      </c>
      <c r="C118" s="58">
        <f>Index_Methodology!T137</f>
        <v>0.37812499999999999</v>
      </c>
      <c r="D118" s="58">
        <f>Index_Methodology!U137</f>
        <v>0.3680628272251309</v>
      </c>
      <c r="E118" s="58">
        <f>Index_Methodology!V137</f>
        <v>0.19514563106796118</v>
      </c>
      <c r="F118" s="58">
        <f>Index_Methodology!W137</f>
        <v>0.17222222222222222</v>
      </c>
      <c r="G118" s="58">
        <f>Index_Methodology!X137</f>
        <v>0.49552238805970139</v>
      </c>
      <c r="H118" s="58">
        <f>Index_Methodology!Y137</f>
        <v>0.64814814814814814</v>
      </c>
      <c r="I118" s="55"/>
    </row>
    <row r="119" spans="1:9" ht="15" x14ac:dyDescent="0.25">
      <c r="A119" s="57">
        <f>Index_Methodology!S138</f>
        <v>44128</v>
      </c>
      <c r="B119" s="60">
        <f>Index_Methodology!Z138</f>
        <v>7.7955497019731701E-2</v>
      </c>
      <c r="C119" s="58">
        <f>Index_Methodology!T138</f>
        <v>0.37937499999999996</v>
      </c>
      <c r="D119" s="58">
        <f>Index_Methodology!U138</f>
        <v>0.36596858638743457</v>
      </c>
      <c r="E119" s="58">
        <f>Index_Methodology!V138</f>
        <v>0.20970873786407768</v>
      </c>
      <c r="F119" s="58">
        <f>Index_Methodology!W138</f>
        <v>0.16388888888888886</v>
      </c>
      <c r="G119" s="58">
        <f>Index_Methodology!X138</f>
        <v>0.51343283582089549</v>
      </c>
      <c r="H119" s="58">
        <f>Index_Methodology!Y138</f>
        <v>0.62222222222222212</v>
      </c>
      <c r="I119" s="55"/>
    </row>
    <row r="120" spans="1:9" ht="15" x14ac:dyDescent="0.25">
      <c r="A120" s="57">
        <f>Index_Methodology!S139</f>
        <v>44129</v>
      </c>
      <c r="B120" s="60">
        <f>Index_Methodology!Z139</f>
        <v>9.7910086614158856E-2</v>
      </c>
      <c r="C120" s="58">
        <f>Index_Methodology!T139</f>
        <v>0.33562499999999995</v>
      </c>
      <c r="D120" s="58">
        <f>Index_Methodology!U139</f>
        <v>0.32827225130890053</v>
      </c>
      <c r="E120" s="58">
        <f>Index_Methodology!V139</f>
        <v>0.19611650485436896</v>
      </c>
      <c r="F120" s="58">
        <f>Index_Methodology!W139</f>
        <v>0.14444444444444443</v>
      </c>
      <c r="G120" s="58">
        <f>Index_Methodology!X139</f>
        <v>0.47611940298507455</v>
      </c>
      <c r="H120" s="58">
        <f>Index_Methodology!Y139</f>
        <v>0.64444444444444438</v>
      </c>
      <c r="I120" s="55"/>
    </row>
    <row r="121" spans="1:9" ht="15" x14ac:dyDescent="0.25">
      <c r="A121" s="57">
        <f>Index_Methodology!S140</f>
        <v>44130</v>
      </c>
      <c r="B121" s="60">
        <f>Index_Methodology!Z140</f>
        <v>0.10639599662023536</v>
      </c>
      <c r="C121" s="58">
        <f>Index_Methodology!T140</f>
        <v>0.34062500000000001</v>
      </c>
      <c r="D121" s="58">
        <f>Index_Methodology!U140</f>
        <v>0.33246073298429318</v>
      </c>
      <c r="E121" s="58">
        <f>Index_Methodology!V140</f>
        <v>0.2058252427184466</v>
      </c>
      <c r="F121" s="58">
        <f>Index_Methodology!W140</f>
        <v>0.14305555555555555</v>
      </c>
      <c r="G121" s="58">
        <f>Index_Methodology!X140</f>
        <v>0.4686567164179104</v>
      </c>
      <c r="H121" s="58">
        <f>Index_Methodology!Y140</f>
        <v>0.62222222222222223</v>
      </c>
      <c r="I121" s="55"/>
    </row>
    <row r="122" spans="1:9" ht="15" x14ac:dyDescent="0.25">
      <c r="A122" s="57">
        <f>Index_Methodology!S141</f>
        <v>44131</v>
      </c>
      <c r="B122" s="60">
        <f>Index_Methodology!Z141</f>
        <v>0.10408833696969415</v>
      </c>
      <c r="C122" s="58">
        <f>Index_Methodology!T141</f>
        <v>0.34562499999999996</v>
      </c>
      <c r="D122" s="58">
        <f>Index_Methodology!U141</f>
        <v>0.33403141361256544</v>
      </c>
      <c r="E122" s="58">
        <f>Index_Methodology!V141</f>
        <v>0.20970873786407768</v>
      </c>
      <c r="F122" s="58">
        <f>Index_Methodology!W141</f>
        <v>0.14722222222222223</v>
      </c>
      <c r="G122" s="58">
        <f>Index_Methodology!X141</f>
        <v>0.44626865671641791</v>
      </c>
      <c r="H122" s="58">
        <f>Index_Methodology!Y141</f>
        <v>0.61111111111111116</v>
      </c>
      <c r="I122" s="55"/>
    </row>
    <row r="123" spans="1:9" ht="15" x14ac:dyDescent="0.25">
      <c r="A123" s="57">
        <f>Index_Methodology!S142</f>
        <v>44132</v>
      </c>
      <c r="B123" s="60">
        <f>Index_Methodology!Z142</f>
        <v>9.4619563170697113E-2</v>
      </c>
      <c r="C123" s="58">
        <f>Index_Methodology!T142</f>
        <v>0.38875000000000004</v>
      </c>
      <c r="D123" s="58">
        <f>Index_Methodology!U142</f>
        <v>0.37329842931937174</v>
      </c>
      <c r="E123" s="58">
        <f>Index_Methodology!V142</f>
        <v>0.23106796116504852</v>
      </c>
      <c r="F123" s="58">
        <f>Index_Methodology!W142</f>
        <v>0.15277777777777776</v>
      </c>
      <c r="G123" s="58">
        <f>Index_Methodology!X142</f>
        <v>0.46716417910447755</v>
      </c>
      <c r="H123" s="58">
        <f>Index_Methodology!Y142</f>
        <v>0.56296296296296311</v>
      </c>
      <c r="I123" s="55"/>
    </row>
    <row r="124" spans="1:9" ht="15" x14ac:dyDescent="0.25">
      <c r="A124" s="57">
        <f>Index_Methodology!S143</f>
        <v>44133</v>
      </c>
      <c r="B124" s="60">
        <f>Index_Methodology!Z143</f>
        <v>9.1690820160288067E-2</v>
      </c>
      <c r="C124" s="58">
        <f>Index_Methodology!T143</f>
        <v>0.38687499999999997</v>
      </c>
      <c r="D124" s="58">
        <f>Index_Methodology!U143</f>
        <v>0.3680628272251309</v>
      </c>
      <c r="E124" s="58">
        <f>Index_Methodology!V143</f>
        <v>0.23980582524271837</v>
      </c>
      <c r="F124" s="58">
        <f>Index_Methodology!W143</f>
        <v>0.15972222222222224</v>
      </c>
      <c r="G124" s="58">
        <f>Index_Methodology!X143</f>
        <v>0.43731343283582086</v>
      </c>
      <c r="H124" s="58">
        <f>Index_Methodology!Y143</f>
        <v>0.54444444444444451</v>
      </c>
      <c r="I124" s="55"/>
    </row>
    <row r="125" spans="1:9" ht="15" x14ac:dyDescent="0.25">
      <c r="A125" s="57">
        <f>Index_Methodology!S144</f>
        <v>44134</v>
      </c>
      <c r="B125" s="60">
        <f>Index_Methodology!Z144</f>
        <v>8.6892774628615305E-2</v>
      </c>
      <c r="C125" s="58">
        <f>Index_Methodology!T144</f>
        <v>0.38812499999999994</v>
      </c>
      <c r="D125" s="58">
        <f>Index_Methodology!U144</f>
        <v>0.37172774869109948</v>
      </c>
      <c r="E125" s="58">
        <f>Index_Methodology!V144</f>
        <v>0.24563106796116499</v>
      </c>
      <c r="F125" s="58">
        <f>Index_Methodology!W144</f>
        <v>0.16527777777777777</v>
      </c>
      <c r="G125" s="58">
        <f>Index_Methodology!X144</f>
        <v>0.43731343283582091</v>
      </c>
      <c r="H125" s="58">
        <f>Index_Methodology!Y144</f>
        <v>0.52592592592592602</v>
      </c>
      <c r="I125" s="55"/>
    </row>
    <row r="126" spans="1:9" ht="15" x14ac:dyDescent="0.25">
      <c r="A126" s="57">
        <f>Index_Methodology!S145</f>
        <v>44135</v>
      </c>
      <c r="B126" s="60">
        <f>Index_Methodology!Z145</f>
        <v>9.1138952906939449E-2</v>
      </c>
      <c r="C126" s="58">
        <f>Index_Methodology!T145</f>
        <v>0.38249999999999995</v>
      </c>
      <c r="D126" s="58">
        <f>Index_Methodology!U145</f>
        <v>0.36649214659685869</v>
      </c>
      <c r="E126" s="58">
        <f>Index_Methodology!V145</f>
        <v>0.25436893203883487</v>
      </c>
      <c r="F126" s="58">
        <f>Index_Methodology!W145</f>
        <v>0.16944444444444443</v>
      </c>
      <c r="G126" s="58">
        <f>Index_Methodology!X145</f>
        <v>0.44925373134328356</v>
      </c>
      <c r="H126" s="58">
        <f>Index_Methodology!Y145</f>
        <v>0.50740740740740742</v>
      </c>
      <c r="I126" s="55"/>
    </row>
    <row r="127" spans="1:9" ht="15" x14ac:dyDescent="0.25">
      <c r="A127" s="57">
        <f>Index_Methodology!S146</f>
        <v>44136</v>
      </c>
      <c r="B127" s="60">
        <f>Index_Methodology!Z146</f>
        <v>9.2728845115509537E-2</v>
      </c>
      <c r="C127" s="58">
        <f>Index_Methodology!T146</f>
        <v>0.33875</v>
      </c>
      <c r="D127" s="58">
        <f>Index_Methodology!U146</f>
        <v>0.32827225130890053</v>
      </c>
      <c r="E127" s="58">
        <f>Index_Methodology!V146</f>
        <v>0.22427184466019412</v>
      </c>
      <c r="F127" s="58">
        <f>Index_Methodology!W146</f>
        <v>0.15694444444444444</v>
      </c>
      <c r="G127" s="58">
        <f>Index_Methodology!X146</f>
        <v>0.41044776119402987</v>
      </c>
      <c r="H127" s="58">
        <f>Index_Methodology!Y146</f>
        <v>0.53703703703703698</v>
      </c>
      <c r="I127" s="55"/>
    </row>
    <row r="128" spans="1:9" ht="15" x14ac:dyDescent="0.25">
      <c r="A128" s="57">
        <f>Index_Methodology!S147</f>
        <v>44137</v>
      </c>
      <c r="B128" s="60">
        <f>Index_Methodology!Z147</f>
        <v>9.1461569740029836E-2</v>
      </c>
      <c r="C128" s="58">
        <f>Index_Methodology!T147</f>
        <v>0.33875</v>
      </c>
      <c r="D128" s="58">
        <f>Index_Methodology!U147</f>
        <v>0.32827225130890053</v>
      </c>
      <c r="E128" s="58">
        <f>Index_Methodology!V147</f>
        <v>0.21747572815533975</v>
      </c>
      <c r="F128" s="58">
        <f>Index_Methodology!W147</f>
        <v>0.16527777777777777</v>
      </c>
      <c r="G128" s="58">
        <f>Index_Methodology!X147</f>
        <v>0.37164179104477613</v>
      </c>
      <c r="H128" s="58">
        <f>Index_Methodology!Y147</f>
        <v>0.5444444444444444</v>
      </c>
      <c r="I128" s="55"/>
    </row>
    <row r="129" spans="1:9" ht="15" x14ac:dyDescent="0.25">
      <c r="A129" s="57">
        <f>Index_Methodology!S148</f>
        <v>44138</v>
      </c>
      <c r="B129" s="60">
        <f>Index_Methodology!Z148</f>
        <v>9.1327123708221727E-2</v>
      </c>
      <c r="C129" s="58">
        <f>Index_Methodology!T148</f>
        <v>0.34249999999999992</v>
      </c>
      <c r="D129" s="58">
        <f>Index_Methodology!U148</f>
        <v>0.33350785340314137</v>
      </c>
      <c r="E129" s="58">
        <f>Index_Methodology!V148</f>
        <v>0.20485436893203879</v>
      </c>
      <c r="F129" s="58">
        <f>Index_Methodology!W148</f>
        <v>0.18055555555555555</v>
      </c>
      <c r="G129" s="58">
        <f>Index_Methodology!X148</f>
        <v>0.35522388059701493</v>
      </c>
      <c r="H129" s="58">
        <f>Index_Methodology!Y148</f>
        <v>0.54444444444444451</v>
      </c>
      <c r="I129" s="55"/>
    </row>
    <row r="130" spans="1:9" ht="15" x14ac:dyDescent="0.25">
      <c r="A130" s="57">
        <f>Index_Methodology!S149</f>
        <v>44139</v>
      </c>
      <c r="B130" s="60">
        <f>Index_Methodology!Z149</f>
        <v>7.0606685183059445E-2</v>
      </c>
      <c r="C130" s="58">
        <f>Index_Methodology!T149</f>
        <v>0.38499999999999995</v>
      </c>
      <c r="D130" s="58">
        <f>Index_Methodology!U149</f>
        <v>0.37591623036649213</v>
      </c>
      <c r="E130" s="58">
        <f>Index_Methodology!V149</f>
        <v>0.21067961165048538</v>
      </c>
      <c r="F130" s="58">
        <f>Index_Methodology!W149</f>
        <v>0.20277777777777778</v>
      </c>
      <c r="G130" s="58">
        <f>Index_Methodology!X149</f>
        <v>0.38805970149253732</v>
      </c>
      <c r="H130" s="58">
        <f>Index_Methodology!Y149</f>
        <v>0.50740740740740742</v>
      </c>
      <c r="I130" s="55"/>
    </row>
    <row r="131" spans="1:9" ht="15" x14ac:dyDescent="0.25">
      <c r="A131" s="57">
        <f>Index_Methodology!S150</f>
        <v>44140</v>
      </c>
      <c r="B131" s="60">
        <f>Index_Methodology!Z150</f>
        <v>7.040242767479224E-2</v>
      </c>
      <c r="C131" s="58">
        <f>Index_Methodology!T150</f>
        <v>0.38249999999999995</v>
      </c>
      <c r="D131" s="58">
        <f>Index_Methodology!U150</f>
        <v>0.37172774869109948</v>
      </c>
      <c r="E131" s="58">
        <f>Index_Methodology!V150</f>
        <v>0.20679611650485433</v>
      </c>
      <c r="F131" s="58">
        <f>Index_Methodology!W150</f>
        <v>0.21111111111111108</v>
      </c>
      <c r="G131" s="58">
        <f>Index_Methodology!X150</f>
        <v>0.39402985074626867</v>
      </c>
      <c r="H131" s="58">
        <f>Index_Methodology!Y150</f>
        <v>0.50740740740740742</v>
      </c>
      <c r="I131" s="55"/>
    </row>
    <row r="132" spans="1:9" ht="15" x14ac:dyDescent="0.25">
      <c r="A132" s="57">
        <f>Index_Methodology!S151</f>
        <v>44141</v>
      </c>
      <c r="B132" s="60">
        <f>Index_Methodology!Z151</f>
        <v>7.4407852232214897E-2</v>
      </c>
      <c r="C132" s="58">
        <f>Index_Methodology!T151</f>
        <v>0.37624999999999992</v>
      </c>
      <c r="D132" s="58">
        <f>Index_Methodology!U151</f>
        <v>0.36753926701570677</v>
      </c>
      <c r="E132" s="58">
        <f>Index_Methodology!V151</f>
        <v>0.20582524271844654</v>
      </c>
      <c r="F132" s="58">
        <f>Index_Methodology!W151</f>
        <v>0.20972222222222223</v>
      </c>
      <c r="G132" s="58">
        <f>Index_Methodology!X151</f>
        <v>0.40149253731343287</v>
      </c>
      <c r="H132" s="58">
        <f>Index_Methodology!Y151</f>
        <v>0.51481481481481484</v>
      </c>
      <c r="I132" s="55"/>
    </row>
    <row r="133" spans="1:9" ht="15" x14ac:dyDescent="0.25">
      <c r="A133" s="57">
        <f>Index_Methodology!S152</f>
        <v>44142</v>
      </c>
      <c r="B133" s="60">
        <f>Index_Methodology!Z152</f>
        <v>6.5419687759463427E-2</v>
      </c>
      <c r="C133" s="58">
        <f>Index_Methodology!T152</f>
        <v>0.37187499999999996</v>
      </c>
      <c r="D133" s="58">
        <f>Index_Methodology!U152</f>
        <v>0.36282722513089005</v>
      </c>
      <c r="E133" s="58">
        <f>Index_Methodology!V152</f>
        <v>0.21165048543689316</v>
      </c>
      <c r="F133" s="58">
        <f>Index_Methodology!W152</f>
        <v>0.22638888888888889</v>
      </c>
      <c r="G133" s="58">
        <f>Index_Methodology!X152</f>
        <v>0.42388059701492536</v>
      </c>
      <c r="H133" s="58">
        <f>Index_Methodology!Y152</f>
        <v>0.51481481481481484</v>
      </c>
      <c r="I133" s="55"/>
    </row>
    <row r="134" spans="1:9" ht="15" x14ac:dyDescent="0.25">
      <c r="A134" s="57">
        <f>Index_Methodology!S153</f>
        <v>44143</v>
      </c>
      <c r="B134" s="60">
        <f>Index_Methodology!Z153</f>
        <v>6.2709630331754335E-2</v>
      </c>
      <c r="C134" s="58">
        <f>Index_Methodology!T153</f>
        <v>0.33062499999999995</v>
      </c>
      <c r="D134" s="58">
        <f>Index_Methodology!U153</f>
        <v>0.32670157068062822</v>
      </c>
      <c r="E134" s="58">
        <f>Index_Methodology!V153</f>
        <v>0.19126213592233005</v>
      </c>
      <c r="F134" s="58">
        <f>Index_Methodology!W153</f>
        <v>0.20555555555555555</v>
      </c>
      <c r="G134" s="58">
        <f>Index_Methodology!X153</f>
        <v>0.42238805970149251</v>
      </c>
      <c r="H134" s="58">
        <f>Index_Methodology!Y153</f>
        <v>0.55185185185185193</v>
      </c>
      <c r="I134" s="55"/>
    </row>
    <row r="135" spans="1:9" ht="15" x14ac:dyDescent="0.25">
      <c r="A135" s="57">
        <f>Index_Methodology!S154</f>
        <v>44144</v>
      </c>
      <c r="B135" s="60">
        <f>Index_Methodology!Z154</f>
        <v>6.6077220639255738E-2</v>
      </c>
      <c r="C135" s="58">
        <f>Index_Methodology!T154</f>
        <v>0.34062499999999996</v>
      </c>
      <c r="D135" s="58">
        <f>Index_Methodology!U154</f>
        <v>0.33874345549738216</v>
      </c>
      <c r="E135" s="58">
        <f>Index_Methodology!V154</f>
        <v>0.1990291262135922</v>
      </c>
      <c r="F135" s="58">
        <f>Index_Methodology!W154</f>
        <v>0.21527777777777776</v>
      </c>
      <c r="G135" s="58">
        <f>Index_Methodology!X154</f>
        <v>0.42835820895522392</v>
      </c>
      <c r="H135" s="58">
        <f>Index_Methodology!Y154</f>
        <v>0.55185185185185193</v>
      </c>
      <c r="I135" s="55"/>
    </row>
    <row r="136" spans="1:9" ht="15" x14ac:dyDescent="0.25">
      <c r="A136" s="57">
        <f>Index_Methodology!S155</f>
        <v>44145</v>
      </c>
      <c r="B136" s="60">
        <f>Index_Methodology!Z155</f>
        <v>6.1624274468209936E-2</v>
      </c>
      <c r="C136" s="58">
        <f>Index_Methodology!T155</f>
        <v>0.34499999999999997</v>
      </c>
      <c r="D136" s="58">
        <f>Index_Methodology!U155</f>
        <v>0.34031413612565442</v>
      </c>
      <c r="E136" s="58">
        <f>Index_Methodology!V155</f>
        <v>0.19708737864077666</v>
      </c>
      <c r="F136" s="58">
        <f>Index_Methodology!W155</f>
        <v>0.21944444444444441</v>
      </c>
      <c r="G136" s="58">
        <f>Index_Methodology!X155</f>
        <v>0.41641791044776111</v>
      </c>
      <c r="H136" s="58">
        <f>Index_Methodology!Y155</f>
        <v>0.562962962962963</v>
      </c>
      <c r="I136" s="55"/>
    </row>
    <row r="137" spans="1:9" ht="15" x14ac:dyDescent="0.25">
      <c r="A137" s="57">
        <f>Index_Methodology!S156</f>
        <v>44146</v>
      </c>
      <c r="B137" s="60">
        <f>Index_Methodology!Z156</f>
        <v>5.8737867348761776E-2</v>
      </c>
      <c r="C137" s="58">
        <f>Index_Methodology!T156</f>
        <v>0.39499999999999996</v>
      </c>
      <c r="D137" s="58">
        <f>Index_Methodology!U156</f>
        <v>0.38429319371727744</v>
      </c>
      <c r="E137" s="58">
        <f>Index_Methodology!V156</f>
        <v>0.22038834951456304</v>
      </c>
      <c r="F137" s="58">
        <f>Index_Methodology!W156</f>
        <v>0.2361111111111111</v>
      </c>
      <c r="G137" s="58">
        <f>Index_Methodology!X156</f>
        <v>0.45970149253731341</v>
      </c>
      <c r="H137" s="58">
        <f>Index_Methodology!Y156</f>
        <v>0.53333333333333333</v>
      </c>
      <c r="I137" s="55"/>
    </row>
    <row r="138" spans="1:9" ht="15" x14ac:dyDescent="0.25">
      <c r="A138" s="57">
        <f>Index_Methodology!S157</f>
        <v>44147</v>
      </c>
      <c r="B138" s="60">
        <f>Index_Methodology!Z157</f>
        <v>5.9044409779127373E-2</v>
      </c>
      <c r="C138" s="58">
        <f>Index_Methodology!T157</f>
        <v>0.40187499999999998</v>
      </c>
      <c r="D138" s="58">
        <f>Index_Methodology!U157</f>
        <v>0.39109947643979054</v>
      </c>
      <c r="E138" s="58">
        <f>Index_Methodology!V157</f>
        <v>0.23203883495145625</v>
      </c>
      <c r="F138" s="58">
        <f>Index_Methodology!W157</f>
        <v>0.2361111111111111</v>
      </c>
      <c r="G138" s="58">
        <f>Index_Methodology!X157</f>
        <v>0.49850746268656715</v>
      </c>
      <c r="H138" s="58">
        <f>Index_Methodology!Y157</f>
        <v>0.52592592592592591</v>
      </c>
      <c r="I138" s="55"/>
    </row>
    <row r="139" spans="1:9" ht="15" x14ac:dyDescent="0.25">
      <c r="A139" s="57">
        <f>Index_Methodology!S158</f>
        <v>44148</v>
      </c>
      <c r="B139" s="60">
        <f>Index_Methodology!Z158</f>
        <v>6.1662498178150324E-2</v>
      </c>
      <c r="C139" s="58">
        <f>Index_Methodology!T158</f>
        <v>0.40375000000000005</v>
      </c>
      <c r="D139" s="58">
        <f>Index_Methodology!U158</f>
        <v>0.3900523560209424</v>
      </c>
      <c r="E139" s="58">
        <f>Index_Methodology!V158</f>
        <v>0.23786407766990286</v>
      </c>
      <c r="F139" s="58">
        <f>Index_Methodology!W158</f>
        <v>0.2277777777777778</v>
      </c>
      <c r="G139" s="58">
        <f>Index_Methodology!X158</f>
        <v>0.5104477611940299</v>
      </c>
      <c r="H139" s="58">
        <f>Index_Methodology!Y158</f>
        <v>0.54074074074074063</v>
      </c>
      <c r="I139" s="55"/>
    </row>
    <row r="140" spans="1:9" ht="15" x14ac:dyDescent="0.25">
      <c r="A140" s="57">
        <f>Index_Methodology!S159</f>
        <v>44149</v>
      </c>
      <c r="B140" s="60">
        <f>Index_Methodology!Z159</f>
        <v>6.2686634228184823E-2</v>
      </c>
      <c r="C140" s="58">
        <f>Index_Methodology!T159</f>
        <v>0.40812499999999996</v>
      </c>
      <c r="D140" s="58">
        <f>Index_Methodology!U159</f>
        <v>0.38952879581151834</v>
      </c>
      <c r="E140" s="58">
        <f>Index_Methodology!V159</f>
        <v>0.25145631067961161</v>
      </c>
      <c r="F140" s="58">
        <f>Index_Methodology!W159</f>
        <v>0.22916666666666669</v>
      </c>
      <c r="G140" s="58">
        <f>Index_Methodology!X159</f>
        <v>0.5343283582089553</v>
      </c>
      <c r="H140" s="58">
        <f>Index_Methodology!Y159</f>
        <v>0.53703703703703698</v>
      </c>
      <c r="I140" s="55"/>
    </row>
    <row r="141" spans="1:9" ht="15" x14ac:dyDescent="0.25">
      <c r="A141" s="57">
        <f>Index_Methodology!S160</f>
        <v>44150</v>
      </c>
      <c r="B141" s="60">
        <f>Index_Methodology!Z160</f>
        <v>5.5764442199160803E-2</v>
      </c>
      <c r="C141" s="58">
        <f>Index_Methodology!T160</f>
        <v>0.36937500000000001</v>
      </c>
      <c r="D141" s="58">
        <f>Index_Methodology!U160</f>
        <v>0.3518324607329843</v>
      </c>
      <c r="E141" s="58">
        <f>Index_Methodology!V160</f>
        <v>0.23592233009708732</v>
      </c>
      <c r="F141" s="58">
        <f>Index_Methodology!W160</f>
        <v>0.21249999999999999</v>
      </c>
      <c r="G141" s="58">
        <f>Index_Methodology!X160</f>
        <v>0.50149253731343291</v>
      </c>
      <c r="H141" s="58">
        <f>Index_Methodology!Y160</f>
        <v>0.57037037037037042</v>
      </c>
      <c r="I141" s="55"/>
    </row>
    <row r="142" spans="1:9" ht="15" x14ac:dyDescent="0.25">
      <c r="A142" s="57">
        <f>Index_Methodology!S161</f>
        <v>44151</v>
      </c>
      <c r="B142" s="60">
        <f>Index_Methodology!Z161</f>
        <v>6.0686746168155968E-2</v>
      </c>
      <c r="C142" s="58">
        <f>Index_Methodology!T161</f>
        <v>0.38374999999999998</v>
      </c>
      <c r="D142" s="58">
        <f>Index_Methodology!U161</f>
        <v>0.36020942408376966</v>
      </c>
      <c r="E142" s="58">
        <f>Index_Methodology!V161</f>
        <v>0.23592233009708732</v>
      </c>
      <c r="F142" s="58">
        <f>Index_Methodology!W161</f>
        <v>0.22083333333333335</v>
      </c>
      <c r="G142" s="58">
        <f>Index_Methodology!X161</f>
        <v>0.5</v>
      </c>
      <c r="H142" s="58">
        <f>Index_Methodology!Y161</f>
        <v>0.562962962962963</v>
      </c>
      <c r="I142" s="55"/>
    </row>
    <row r="143" spans="1:9" ht="15" x14ac:dyDescent="0.25">
      <c r="A143" s="57">
        <f>Index_Methodology!S162</f>
        <v>44152</v>
      </c>
      <c r="B143" s="60">
        <f>Index_Methodology!Z162</f>
        <v>6.9680592729955873E-2</v>
      </c>
      <c r="C143" s="58">
        <f>Index_Methodology!T162</f>
        <v>0.39124999999999999</v>
      </c>
      <c r="D143" s="58">
        <f>Index_Methodology!U162</f>
        <v>0.36858638743455496</v>
      </c>
      <c r="E143" s="58">
        <f>Index_Methodology!V162</f>
        <v>0.23009708737864071</v>
      </c>
      <c r="F143" s="58">
        <f>Index_Methodology!W162</f>
        <v>0.22222222222222224</v>
      </c>
      <c r="G143" s="58">
        <f>Index_Methodology!X162</f>
        <v>0.4880597014925373</v>
      </c>
      <c r="H143" s="58">
        <f>Index_Methodology!Y162</f>
        <v>0.562962962962963</v>
      </c>
      <c r="I143" s="55"/>
    </row>
    <row r="144" spans="1:9" ht="15" x14ac:dyDescent="0.25">
      <c r="A144" s="57">
        <f>Index_Methodology!S163</f>
        <v>44153</v>
      </c>
      <c r="B144" s="60">
        <f>Index_Methodology!Z163</f>
        <v>7.1732270410324178E-2</v>
      </c>
      <c r="C144" s="58">
        <f>Index_Methodology!T163</f>
        <v>0.44125000000000003</v>
      </c>
      <c r="D144" s="58">
        <f>Index_Methodology!U163</f>
        <v>0.41361256544502617</v>
      </c>
      <c r="E144" s="58">
        <f>Index_Methodology!V163</f>
        <v>0.24660194174757274</v>
      </c>
      <c r="F144" s="58">
        <f>Index_Methodology!W163</f>
        <v>0.23888888888888893</v>
      </c>
      <c r="G144" s="58">
        <f>Index_Methodology!X163</f>
        <v>0.52238805970149238</v>
      </c>
      <c r="H144" s="58">
        <f>Index_Methodology!Y163</f>
        <v>0.52592592592592602</v>
      </c>
      <c r="I144" s="55"/>
    </row>
    <row r="145" spans="1:9" ht="15" x14ac:dyDescent="0.25">
      <c r="A145" s="57">
        <f>Index_Methodology!S164</f>
        <v>44154</v>
      </c>
      <c r="B145" s="60">
        <f>Index_Methodology!Z164</f>
        <v>7.0869790290053428E-2</v>
      </c>
      <c r="C145" s="58">
        <f>Index_Methodology!T164</f>
        <v>0.44187500000000002</v>
      </c>
      <c r="D145" s="58">
        <f>Index_Methodology!U164</f>
        <v>0.41047120418848165</v>
      </c>
      <c r="E145" s="58">
        <f>Index_Methodology!V164</f>
        <v>0.2427184466019417</v>
      </c>
      <c r="F145" s="58">
        <f>Index_Methodology!W164</f>
        <v>0.22638888888888892</v>
      </c>
      <c r="G145" s="58">
        <f>Index_Methodology!X164</f>
        <v>0.52238805970149249</v>
      </c>
      <c r="H145" s="58">
        <f>Index_Methodology!Y164</f>
        <v>0.52592592592592602</v>
      </c>
      <c r="I145" s="55"/>
    </row>
    <row r="146" spans="1:9" ht="15" x14ac:dyDescent="0.25">
      <c r="A146" s="57">
        <f>Index_Methodology!S165</f>
        <v>44155</v>
      </c>
      <c r="B146" s="60">
        <f>Index_Methodology!Z165</f>
        <v>6.8987152222958842E-2</v>
      </c>
      <c r="C146" s="58">
        <f>Index_Methodology!T165</f>
        <v>0.44937500000000002</v>
      </c>
      <c r="D146" s="58">
        <f>Index_Methodology!U165</f>
        <v>0.41884816753926701</v>
      </c>
      <c r="E146" s="58">
        <f>Index_Methodology!V165</f>
        <v>0.24368932038834945</v>
      </c>
      <c r="F146" s="58">
        <f>Index_Methodology!W165</f>
        <v>0.21805555555555553</v>
      </c>
      <c r="G146" s="58">
        <f>Index_Methodology!X165</f>
        <v>0.5313432835820896</v>
      </c>
      <c r="H146" s="58">
        <f>Index_Methodology!Y165</f>
        <v>0.52222222222222225</v>
      </c>
      <c r="I146" s="55"/>
    </row>
    <row r="147" spans="1:9" ht="15" x14ac:dyDescent="0.25">
      <c r="A147" s="57">
        <f>Index_Methodology!S166</f>
        <v>44156</v>
      </c>
      <c r="B147" s="60">
        <f>Index_Methodology!Z166</f>
        <v>7.3107012655277304E-2</v>
      </c>
      <c r="C147" s="58">
        <f>Index_Methodology!T166</f>
        <v>0.44875000000000009</v>
      </c>
      <c r="D147" s="58">
        <f>Index_Methodology!U166</f>
        <v>0.4130890052356021</v>
      </c>
      <c r="E147" s="58">
        <f>Index_Methodology!V166</f>
        <v>0.24951456310679604</v>
      </c>
      <c r="F147" s="58">
        <f>Index_Methodology!W166</f>
        <v>0.22361111111111115</v>
      </c>
      <c r="G147" s="58">
        <f>Index_Methodology!X166</f>
        <v>0.5492537313432837</v>
      </c>
      <c r="H147" s="58">
        <f>Index_Methodology!Y166</f>
        <v>0.50740740740740742</v>
      </c>
      <c r="I147" s="55"/>
    </row>
    <row r="148" spans="1:9" ht="15" x14ac:dyDescent="0.25">
      <c r="A148" s="57">
        <f>Index_Methodology!S167</f>
        <v>44157</v>
      </c>
      <c r="B148" s="60">
        <f>Index_Methodology!Z167</f>
        <v>7.7755564611780806E-2</v>
      </c>
      <c r="C148" s="58">
        <f>Index_Methodology!T167</f>
        <v>0.40812500000000007</v>
      </c>
      <c r="D148" s="58">
        <f>Index_Methodology!U167</f>
        <v>0.37905759162303665</v>
      </c>
      <c r="E148" s="58">
        <f>Index_Methodology!V167</f>
        <v>0.23300970873786403</v>
      </c>
      <c r="F148" s="58">
        <f>Index_Methodology!W167</f>
        <v>0.21111111111111117</v>
      </c>
      <c r="G148" s="58">
        <f>Index_Methodology!X167</f>
        <v>0.5194029850746269</v>
      </c>
      <c r="H148" s="58">
        <f>Index_Methodology!Y167</f>
        <v>0.52592592592592591</v>
      </c>
      <c r="I148" s="55"/>
    </row>
    <row r="149" spans="1:9" ht="15" x14ac:dyDescent="0.25">
      <c r="A149" s="57">
        <f>Index_Methodology!S168</f>
        <v>44158</v>
      </c>
      <c r="B149" s="60">
        <f>Index_Methodology!Z168</f>
        <v>7.8737144431064054E-2</v>
      </c>
      <c r="C149" s="58">
        <f>Index_Methodology!T168</f>
        <v>0.41312500000000008</v>
      </c>
      <c r="D149" s="58">
        <f>Index_Methodology!U168</f>
        <v>0.38481675392670156</v>
      </c>
      <c r="E149" s="58">
        <f>Index_Methodology!V168</f>
        <v>0.23106796116504852</v>
      </c>
      <c r="F149" s="58">
        <f>Index_Methodology!W168</f>
        <v>0.21944444444444447</v>
      </c>
      <c r="G149" s="58">
        <f>Index_Methodology!X168</f>
        <v>0.50895522388059711</v>
      </c>
      <c r="H149" s="58">
        <f>Index_Methodology!Y168</f>
        <v>0.51481481481481484</v>
      </c>
      <c r="I149" s="55"/>
    </row>
    <row r="150" spans="1:9" ht="15" x14ac:dyDescent="0.25">
      <c r="A150" s="57">
        <f>Index_Methodology!S169</f>
        <v>44159</v>
      </c>
      <c r="B150" s="60">
        <f>Index_Methodology!Z169</f>
        <v>7.9090798906446366E-2</v>
      </c>
      <c r="C150" s="58">
        <f>Index_Methodology!T169</f>
        <v>0.41499999999999992</v>
      </c>
      <c r="D150" s="58">
        <f>Index_Methodology!U169</f>
        <v>0.38534031413612568</v>
      </c>
      <c r="E150" s="58">
        <f>Index_Methodology!V169</f>
        <v>0.22427184466019418</v>
      </c>
      <c r="F150" s="58">
        <f>Index_Methodology!W169</f>
        <v>0.22361111111111115</v>
      </c>
      <c r="G150" s="58">
        <f>Index_Methodology!X169</f>
        <v>0.4880597014925373</v>
      </c>
      <c r="H150" s="58">
        <f>Index_Methodology!Y169</f>
        <v>0.51851851851851849</v>
      </c>
      <c r="I150" s="55"/>
    </row>
    <row r="151" spans="1:9" ht="15" x14ac:dyDescent="0.25">
      <c r="A151" s="57">
        <f>Index_Methodology!S170</f>
        <v>44160</v>
      </c>
      <c r="B151" s="60">
        <f>Index_Methodology!Z170</f>
        <v>7.772969462372506E-2</v>
      </c>
      <c r="C151" s="58">
        <f>Index_Methodology!T170</f>
        <v>0.46312499999999995</v>
      </c>
      <c r="D151" s="58">
        <f>Index_Methodology!U170</f>
        <v>0.43193717277486909</v>
      </c>
      <c r="E151" s="58">
        <f>Index_Methodology!V170</f>
        <v>0.24174757281553397</v>
      </c>
      <c r="F151" s="58">
        <f>Index_Methodology!W170</f>
        <v>0.24305555555555558</v>
      </c>
      <c r="G151" s="58">
        <f>Index_Methodology!X170</f>
        <v>0.5208955223880597</v>
      </c>
      <c r="H151" s="58">
        <f>Index_Methodology!Y170</f>
        <v>0.48148148148148151</v>
      </c>
      <c r="I151" s="55"/>
    </row>
    <row r="152" spans="1:9" ht="15" x14ac:dyDescent="0.25">
      <c r="A152" s="57">
        <f>Index_Methodology!S171</f>
        <v>44161</v>
      </c>
      <c r="B152" s="60">
        <f>Index_Methodology!Z171</f>
        <v>7.0458641135810435E-2</v>
      </c>
      <c r="C152" s="58">
        <f>Index_Methodology!T171</f>
        <v>0.46187500000000004</v>
      </c>
      <c r="D152" s="58">
        <f>Index_Methodology!U171</f>
        <v>0.43403141361256548</v>
      </c>
      <c r="E152" s="58">
        <f>Index_Methodology!V171</f>
        <v>0.23980582524271843</v>
      </c>
      <c r="F152" s="58">
        <f>Index_Methodology!W171</f>
        <v>0.23888888888888887</v>
      </c>
      <c r="G152" s="58">
        <f>Index_Methodology!X171</f>
        <v>0.51791044776119388</v>
      </c>
      <c r="H152" s="58">
        <f>Index_Methodology!Y171</f>
        <v>0.48518518518518527</v>
      </c>
      <c r="I152" s="55"/>
    </row>
    <row r="153" spans="1:9" ht="15" x14ac:dyDescent="0.25">
      <c r="A153" s="57">
        <f>Index_Methodology!S172</f>
        <v>44162</v>
      </c>
      <c r="B153" s="60">
        <f>Index_Methodology!Z172</f>
        <v>7.1945516278040161E-2</v>
      </c>
      <c r="C153" s="58">
        <f>Index_Methodology!T172</f>
        <v>0.46062500000000001</v>
      </c>
      <c r="D153" s="58">
        <f>Index_Methodology!U172</f>
        <v>0.43298429319371728</v>
      </c>
      <c r="E153" s="58">
        <f>Index_Methodology!V172</f>
        <v>0.24563106796116499</v>
      </c>
      <c r="F153" s="58">
        <f>Index_Methodology!W172</f>
        <v>0.23611111111111116</v>
      </c>
      <c r="G153" s="58">
        <f>Index_Methodology!X172</f>
        <v>0.5238805970149254</v>
      </c>
      <c r="H153" s="58">
        <f>Index_Methodology!Y172</f>
        <v>0.48518518518518527</v>
      </c>
      <c r="I153" s="55"/>
    </row>
    <row r="154" spans="1:9" ht="15" x14ac:dyDescent="0.25">
      <c r="A154" s="57">
        <f>Index_Methodology!S173</f>
        <v>44163</v>
      </c>
      <c r="B154" s="60">
        <f>Index_Methodology!Z173</f>
        <v>7.1902865365896559E-2</v>
      </c>
      <c r="C154" s="58">
        <f>Index_Methodology!T173</f>
        <v>0.45749999999999991</v>
      </c>
      <c r="D154" s="58">
        <f>Index_Methodology!U173</f>
        <v>0.42984293193717277</v>
      </c>
      <c r="E154" s="58">
        <f>Index_Methodology!V173</f>
        <v>0.25242718446601936</v>
      </c>
      <c r="F154" s="58">
        <f>Index_Methodology!W173</f>
        <v>0.25277777777777782</v>
      </c>
      <c r="G154" s="58">
        <f>Index_Methodology!X173</f>
        <v>0.54029850746268659</v>
      </c>
      <c r="H154" s="58">
        <f>Index_Methodology!Y173</f>
        <v>0.47407407407407404</v>
      </c>
      <c r="I154" s="55"/>
    </row>
    <row r="155" spans="1:9" ht="15" x14ac:dyDescent="0.25">
      <c r="A155" s="57">
        <f>Index_Methodology!S174</f>
        <v>44164</v>
      </c>
      <c r="B155" s="60">
        <f>Index_Methodology!Z174</f>
        <v>6.584904043370747E-2</v>
      </c>
      <c r="C155" s="58">
        <f>Index_Methodology!T174</f>
        <v>0.41374999999999995</v>
      </c>
      <c r="D155" s="58">
        <f>Index_Methodology!U174</f>
        <v>0.39424083769633511</v>
      </c>
      <c r="E155" s="58">
        <f>Index_Methodology!V174</f>
        <v>0.24757281553398053</v>
      </c>
      <c r="F155" s="58">
        <f>Index_Methodology!W174</f>
        <v>0.24722222222222223</v>
      </c>
      <c r="G155" s="58">
        <f>Index_Methodology!X174</f>
        <v>0.51343283582089549</v>
      </c>
      <c r="H155" s="58">
        <f>Index_Methodology!Y174</f>
        <v>0.49629629629629635</v>
      </c>
      <c r="I155" s="55"/>
    </row>
    <row r="156" spans="1:9" ht="15" x14ac:dyDescent="0.25">
      <c r="A156" s="57">
        <f>Index_Methodology!S175</f>
        <v>44165</v>
      </c>
      <c r="B156" s="60">
        <f>Index_Methodology!Z175</f>
        <v>7.0734596884356432E-2</v>
      </c>
      <c r="C156" s="58">
        <f>Index_Methodology!T175</f>
        <v>0.42000000000000004</v>
      </c>
      <c r="D156" s="58">
        <f>Index_Methodology!U175</f>
        <v>0.39842931937172776</v>
      </c>
      <c r="E156" s="58">
        <f>Index_Methodology!V175</f>
        <v>0.25631067961165044</v>
      </c>
      <c r="F156" s="58">
        <f>Index_Methodology!W175</f>
        <v>0.25555555555555554</v>
      </c>
      <c r="G156" s="58">
        <f>Index_Methodology!X175</f>
        <v>0.47761194029850751</v>
      </c>
      <c r="H156" s="58">
        <f>Index_Methodology!Y175</f>
        <v>0.49999999999999989</v>
      </c>
      <c r="I156" s="55"/>
    </row>
    <row r="157" spans="1:9" ht="15" x14ac:dyDescent="0.25">
      <c r="A157" s="57">
        <f>Index_Methodology!S176</f>
        <v>44166</v>
      </c>
      <c r="B157" s="60">
        <f>Index_Methodology!Z176</f>
        <v>6.0777406789659115E-2</v>
      </c>
      <c r="C157" s="58">
        <f>Index_Methodology!T176</f>
        <v>0.42374999999999996</v>
      </c>
      <c r="D157" s="58">
        <f>Index_Methodology!U176</f>
        <v>0.4047120418848168</v>
      </c>
      <c r="E157" s="58">
        <f>Index_Methodology!V176</f>
        <v>0.25436893203883487</v>
      </c>
      <c r="F157" s="58">
        <f>Index_Methodology!W176</f>
        <v>0.25694444444444442</v>
      </c>
      <c r="G157" s="58">
        <f>Index_Methodology!X176</f>
        <v>0.46417910447761185</v>
      </c>
      <c r="H157" s="58">
        <f>Index_Methodology!Y176</f>
        <v>0.50740740740740731</v>
      </c>
      <c r="I157" s="55"/>
    </row>
    <row r="158" spans="1:9" ht="15" x14ac:dyDescent="0.25">
      <c r="A158" s="57">
        <f>Index_Methodology!S177</f>
        <v>44167</v>
      </c>
      <c r="B158" s="60">
        <f>Index_Methodology!Z177</f>
        <v>5.6549730320293715E-2</v>
      </c>
      <c r="C158" s="58">
        <f>Index_Methodology!T177</f>
        <v>0.47187499999999999</v>
      </c>
      <c r="D158" s="58">
        <f>Index_Methodology!U177</f>
        <v>0.44764397905759157</v>
      </c>
      <c r="E158" s="58">
        <f>Index_Methodology!V177</f>
        <v>0.26699029126213586</v>
      </c>
      <c r="F158" s="58">
        <f>Index_Methodology!W177</f>
        <v>0.27500000000000002</v>
      </c>
      <c r="G158" s="58">
        <f>Index_Methodology!X177</f>
        <v>0.4985074626865672</v>
      </c>
      <c r="H158" s="58">
        <f>Index_Methodology!Y177</f>
        <v>0.48148148148148151</v>
      </c>
      <c r="I158" s="55"/>
    </row>
    <row r="159" spans="1:9" ht="15" x14ac:dyDescent="0.25">
      <c r="A159" s="57">
        <f>Index_Methodology!S178</f>
        <v>44168</v>
      </c>
      <c r="B159" s="60">
        <f>Index_Methodology!Z178</f>
        <v>5.2569733382294391E-2</v>
      </c>
      <c r="C159" s="58">
        <f>Index_Methodology!T178</f>
        <v>0.47124999999999995</v>
      </c>
      <c r="D159" s="58">
        <f>Index_Methodology!U178</f>
        <v>0.45026178010471202</v>
      </c>
      <c r="E159" s="58">
        <f>Index_Methodology!V178</f>
        <v>0.27378640776699026</v>
      </c>
      <c r="F159" s="58">
        <f>Index_Methodology!W178</f>
        <v>0.27777777777777779</v>
      </c>
      <c r="G159" s="58">
        <f>Index_Methodology!X178</f>
        <v>0.5074626865671642</v>
      </c>
      <c r="H159" s="58">
        <f>Index_Methodology!Y178</f>
        <v>0.48518518518518522</v>
      </c>
      <c r="I159" s="55"/>
    </row>
    <row r="160" spans="1:9" ht="15" x14ac:dyDescent="0.25">
      <c r="A160" s="57">
        <f>Index_Methodology!S179</f>
        <v>44169</v>
      </c>
      <c r="B160" s="60">
        <f>Index_Methodology!Z179</f>
        <v>5.3952541885809294E-2</v>
      </c>
      <c r="C160" s="58">
        <f>Index_Methodology!T179</f>
        <v>0.47187499999999999</v>
      </c>
      <c r="D160" s="58">
        <f>Index_Methodology!U179</f>
        <v>0.45340314136125653</v>
      </c>
      <c r="E160" s="58">
        <f>Index_Methodology!V179</f>
        <v>0.28349514563106792</v>
      </c>
      <c r="F160" s="58">
        <f>Index_Methodology!W179</f>
        <v>0.27916666666666667</v>
      </c>
      <c r="G160" s="58">
        <f>Index_Methodology!X179</f>
        <v>0.5194029850746269</v>
      </c>
      <c r="H160" s="58">
        <f>Index_Methodology!Y179</f>
        <v>0.49259259259259258</v>
      </c>
      <c r="I160" s="55"/>
    </row>
    <row r="161" spans="1:9" ht="15" x14ac:dyDescent="0.25">
      <c r="A161" s="57">
        <f>Index_Methodology!S180</f>
        <v>44170</v>
      </c>
      <c r="B161" s="60">
        <f>Index_Methodology!Z180</f>
        <v>5.1513786109491221E-2</v>
      </c>
      <c r="C161" s="58">
        <f>Index_Methodology!T180</f>
        <v>0.47125000000000006</v>
      </c>
      <c r="D161" s="58">
        <f>Index_Methodology!U180</f>
        <v>0.44869109947643981</v>
      </c>
      <c r="E161" s="58">
        <f>Index_Methodology!V180</f>
        <v>0.29126213592233008</v>
      </c>
      <c r="F161" s="58">
        <f>Index_Methodology!W180</f>
        <v>0.27777777777777773</v>
      </c>
      <c r="G161" s="58">
        <f>Index_Methodology!X180</f>
        <v>0.54477611940298498</v>
      </c>
      <c r="H161" s="58">
        <f>Index_Methodology!Y180</f>
        <v>0.47777777777777769</v>
      </c>
      <c r="I161" s="55"/>
    </row>
    <row r="162" spans="1:9" ht="15" x14ac:dyDescent="0.25">
      <c r="A162" s="57">
        <f>Index_Methodology!S181</f>
        <v>44171</v>
      </c>
      <c r="B162" s="60">
        <f>Index_Methodology!Z181</f>
        <v>5.4032770261094376E-2</v>
      </c>
      <c r="C162" s="58">
        <f>Index_Methodology!T181</f>
        <v>0.4250000000000001</v>
      </c>
      <c r="D162" s="58">
        <f>Index_Methodology!U181</f>
        <v>0.40837696335078533</v>
      </c>
      <c r="E162" s="58">
        <f>Index_Methodology!V181</f>
        <v>0.28252427184466011</v>
      </c>
      <c r="F162" s="58">
        <f>Index_Methodology!W181</f>
        <v>0.2638888888888889</v>
      </c>
      <c r="G162" s="58">
        <f>Index_Methodology!X181</f>
        <v>0.5208955223880597</v>
      </c>
      <c r="H162" s="58">
        <f>Index_Methodology!Y181</f>
        <v>0.5</v>
      </c>
      <c r="I162" s="55"/>
    </row>
    <row r="163" spans="1:9" ht="15" x14ac:dyDescent="0.25">
      <c r="A163" s="57">
        <f>Index_Methodology!S182</f>
        <v>44172</v>
      </c>
      <c r="B163" s="60">
        <f>Index_Methodology!Z182</f>
        <v>4.7806547329062879E-2</v>
      </c>
      <c r="C163" s="58">
        <f>Index_Methodology!T182</f>
        <v>0.43437500000000007</v>
      </c>
      <c r="D163" s="58">
        <f>Index_Methodology!U182</f>
        <v>0.41727748691099481</v>
      </c>
      <c r="E163" s="58">
        <f>Index_Methodology!V182</f>
        <v>0.28446601941747562</v>
      </c>
      <c r="F163" s="58">
        <f>Index_Methodology!W182</f>
        <v>0.26805555555555555</v>
      </c>
      <c r="G163" s="58">
        <f>Index_Methodology!X182</f>
        <v>0.5149253731343284</v>
      </c>
      <c r="H163" s="58">
        <f>Index_Methodology!Y182</f>
        <v>0.49259259259259264</v>
      </c>
      <c r="I163" s="55"/>
    </row>
    <row r="164" spans="1:9" ht="15" x14ac:dyDescent="0.25">
      <c r="A164" s="57">
        <f>Index_Methodology!S183</f>
        <v>44173</v>
      </c>
      <c r="B164" s="60">
        <f>Index_Methodology!Z183</f>
        <v>4.7129627425541651E-2</v>
      </c>
      <c r="C164" s="58">
        <f>Index_Methodology!T183</f>
        <v>0.43500000000000005</v>
      </c>
      <c r="D164" s="58">
        <f>Index_Methodology!U183</f>
        <v>0.41884816753926701</v>
      </c>
      <c r="E164" s="58">
        <f>Index_Methodology!V183</f>
        <v>0.28155339805825236</v>
      </c>
      <c r="F164" s="58">
        <f>Index_Methodology!W183</f>
        <v>0.25555555555555554</v>
      </c>
      <c r="G164" s="58">
        <f>Index_Methodology!X183</f>
        <v>0.47462686567164181</v>
      </c>
      <c r="H164" s="58">
        <f>Index_Methodology!Y183</f>
        <v>0.51111111111111118</v>
      </c>
      <c r="I164" s="55"/>
    </row>
    <row r="165" spans="1:9" ht="15" x14ac:dyDescent="0.25">
      <c r="A165" s="57">
        <f>Index_Methodology!S184</f>
        <v>44174</v>
      </c>
      <c r="B165" s="60">
        <f>Index_Methodology!Z184</f>
        <v>5.3526484760440765E-2</v>
      </c>
      <c r="C165" s="58">
        <f>Index_Methodology!T184</f>
        <v>0.479375</v>
      </c>
      <c r="D165" s="58">
        <f>Index_Methodology!U184</f>
        <v>0.45340314136125653</v>
      </c>
      <c r="E165" s="58">
        <f>Index_Methodology!V184</f>
        <v>0.29126213592233008</v>
      </c>
      <c r="F165" s="58">
        <f>Index_Methodology!W184</f>
        <v>0.26944444444444449</v>
      </c>
      <c r="G165" s="58">
        <f>Index_Methodology!X184</f>
        <v>0.5044776119402985</v>
      </c>
      <c r="H165" s="58">
        <f>Index_Methodology!Y184</f>
        <v>0.48888888888888893</v>
      </c>
      <c r="I165" s="55"/>
    </row>
    <row r="166" spans="1:9" ht="15" x14ac:dyDescent="0.25">
      <c r="A166" s="57">
        <f>Index_Methodology!S185</f>
        <v>44175</v>
      </c>
      <c r="B166" s="60">
        <f>Index_Methodology!Z185</f>
        <v>4.9490014243050107E-2</v>
      </c>
      <c r="C166" s="58">
        <f>Index_Methodology!T185</f>
        <v>0.47312500000000002</v>
      </c>
      <c r="D166" s="58">
        <f>Index_Methodology!U185</f>
        <v>0.44921465968586388</v>
      </c>
      <c r="E166" s="58">
        <f>Index_Methodology!V185</f>
        <v>0.30388349514563107</v>
      </c>
      <c r="F166" s="58">
        <f>Index_Methodology!W185</f>
        <v>0.27500000000000008</v>
      </c>
      <c r="G166" s="58">
        <f>Index_Methodology!X185</f>
        <v>0.54029850746268659</v>
      </c>
      <c r="H166" s="58">
        <f>Index_Methodology!Y185</f>
        <v>0.49259259259259258</v>
      </c>
      <c r="I166" s="55"/>
    </row>
    <row r="167" spans="1:9" ht="15" x14ac:dyDescent="0.25">
      <c r="A167" s="57">
        <f>Index_Methodology!S186</f>
        <v>44176</v>
      </c>
      <c r="B167" s="60">
        <f>Index_Methodology!Z186</f>
        <v>4.861090283602916E-2</v>
      </c>
      <c r="C167" s="58">
        <f>Index_Methodology!T186</f>
        <v>0.47000000000000003</v>
      </c>
      <c r="D167" s="58">
        <f>Index_Methodology!U186</f>
        <v>0.44973821989528789</v>
      </c>
      <c r="E167" s="58">
        <f>Index_Methodology!V186</f>
        <v>0.3242718446601941</v>
      </c>
      <c r="F167" s="58">
        <f>Index_Methodology!W186</f>
        <v>0.28333333333333333</v>
      </c>
      <c r="G167" s="58">
        <f>Index_Methodology!X186</f>
        <v>0.5447761194029852</v>
      </c>
      <c r="H167" s="58">
        <f>Index_Methodology!Y186</f>
        <v>0.50740740740740742</v>
      </c>
      <c r="I167" s="55"/>
    </row>
    <row r="168" spans="1:9" ht="15" x14ac:dyDescent="0.25">
      <c r="A168" s="57">
        <f>Index_Methodology!S187</f>
        <v>44177</v>
      </c>
      <c r="B168" s="60">
        <f>Index_Methodology!Z187</f>
        <v>4.8394723918019467E-2</v>
      </c>
      <c r="C168" s="58">
        <f>Index_Methodology!T187</f>
        <v>0.46812499999999996</v>
      </c>
      <c r="D168" s="58">
        <f>Index_Methodology!U187</f>
        <v>0.44450261780104705</v>
      </c>
      <c r="E168" s="58">
        <f>Index_Methodology!V187</f>
        <v>0.35145631067961158</v>
      </c>
      <c r="F168" s="58">
        <f>Index_Methodology!W187</f>
        <v>0.28888888888888886</v>
      </c>
      <c r="G168" s="58">
        <f>Index_Methodology!X187</f>
        <v>0.56268656716417909</v>
      </c>
      <c r="H168" s="58">
        <f>Index_Methodology!Y187</f>
        <v>0.50370370370370376</v>
      </c>
      <c r="I168" s="55"/>
    </row>
    <row r="169" spans="1:9" ht="15" x14ac:dyDescent="0.25">
      <c r="A169" s="57">
        <f>Index_Methodology!S188</f>
        <v>44178</v>
      </c>
      <c r="B169" s="60">
        <f>Index_Methodology!Z188</f>
        <v>5.0552332219114302E-2</v>
      </c>
      <c r="C169" s="58">
        <f>Index_Methodology!T188</f>
        <v>0.42437499999999995</v>
      </c>
      <c r="D169" s="58">
        <f>Index_Methodology!U188</f>
        <v>0.40418848167539262</v>
      </c>
      <c r="E169" s="58">
        <f>Index_Methodology!V188</f>
        <v>0.36019417475728149</v>
      </c>
      <c r="F169" s="58">
        <f>Index_Methodology!W188</f>
        <v>0.27500000000000002</v>
      </c>
      <c r="G169" s="58">
        <f>Index_Methodology!X188</f>
        <v>0.52985074626865669</v>
      </c>
      <c r="H169" s="58">
        <f>Index_Methodology!Y188</f>
        <v>0.52962962962962967</v>
      </c>
      <c r="I169" s="55"/>
    </row>
    <row r="170" spans="1:9" ht="15" x14ac:dyDescent="0.25">
      <c r="A170" s="57">
        <f>Index_Methodology!S189</f>
        <v>44179</v>
      </c>
      <c r="B170" s="60">
        <f>Index_Methodology!Z189</f>
        <v>5.1025192896480706E-2</v>
      </c>
      <c r="C170" s="58">
        <f>Index_Methodology!T189</f>
        <v>0.42374999999999996</v>
      </c>
      <c r="D170" s="58">
        <f>Index_Methodology!U189</f>
        <v>0.40471204188481674</v>
      </c>
      <c r="E170" s="58">
        <f>Index_Methodology!V189</f>
        <v>0.37378640776699024</v>
      </c>
      <c r="F170" s="58">
        <f>Index_Methodology!W189</f>
        <v>0.28194444444444444</v>
      </c>
      <c r="G170" s="58">
        <f>Index_Methodology!X189</f>
        <v>0.5223880597014926</v>
      </c>
      <c r="H170" s="58">
        <f>Index_Methodology!Y189</f>
        <v>0.52962962962962956</v>
      </c>
      <c r="I170" s="55"/>
    </row>
    <row r="171" spans="1:9" ht="15" x14ac:dyDescent="0.25">
      <c r="A171" s="57">
        <f>Index_Methodology!S190</f>
        <v>44180</v>
      </c>
      <c r="B171" s="60">
        <f>Index_Methodology!Z190</f>
        <v>5.3030812001833814E-2</v>
      </c>
      <c r="C171" s="58">
        <f>Index_Methodology!T190</f>
        <v>0.41624999999999995</v>
      </c>
      <c r="D171" s="58">
        <f>Index_Methodology!U190</f>
        <v>0.40471204188481674</v>
      </c>
      <c r="E171" s="58">
        <f>Index_Methodology!V190</f>
        <v>0.38640776699029128</v>
      </c>
      <c r="F171" s="58">
        <f>Index_Methodology!W190</f>
        <v>0.28888888888888886</v>
      </c>
      <c r="G171" s="58">
        <f>Index_Methodology!X190</f>
        <v>0.49552238805970139</v>
      </c>
      <c r="H171" s="58">
        <f>Index_Methodology!Y190</f>
        <v>0.55555555555555558</v>
      </c>
      <c r="I171" s="55"/>
    </row>
    <row r="172" spans="1:9" ht="15" x14ac:dyDescent="0.25">
      <c r="A172" s="57">
        <f>Index_Methodology!S191</f>
        <v>44181</v>
      </c>
      <c r="B172" s="60">
        <f>Index_Methodology!Z191</f>
        <v>5.1161603238150867E-2</v>
      </c>
      <c r="C172" s="58">
        <f>Index_Methodology!T191</f>
        <v>0.47062499999999996</v>
      </c>
      <c r="D172" s="58">
        <f>Index_Methodology!U191</f>
        <v>0.45287958115183241</v>
      </c>
      <c r="E172" s="58">
        <f>Index_Methodology!V191</f>
        <v>0.42038834951456305</v>
      </c>
      <c r="F172" s="58">
        <f>Index_Methodology!W191</f>
        <v>0.31388888888888888</v>
      </c>
      <c r="G172" s="58">
        <f>Index_Methodology!X191</f>
        <v>0.52089552238805958</v>
      </c>
      <c r="H172" s="58">
        <f>Index_Methodology!Y191</f>
        <v>0.53333333333333333</v>
      </c>
      <c r="I172" s="55"/>
    </row>
    <row r="173" spans="1:9" ht="15" x14ac:dyDescent="0.25">
      <c r="A173" s="57">
        <f>Index_Methodology!S192</f>
        <v>44182</v>
      </c>
      <c r="B173" s="60">
        <f>Index_Methodology!Z192</f>
        <v>5.3787162476040443E-2</v>
      </c>
      <c r="C173" s="58">
        <f>Index_Methodology!T192</f>
        <v>0.47562499999999996</v>
      </c>
      <c r="D173" s="58">
        <f>Index_Methodology!U192</f>
        <v>0.45497382198952874</v>
      </c>
      <c r="E173" s="58">
        <f>Index_Methodology!V192</f>
        <v>0.44466019417475727</v>
      </c>
      <c r="F173" s="58">
        <f>Index_Methodology!W192</f>
        <v>0.31805555555555559</v>
      </c>
      <c r="G173" s="58">
        <f>Index_Methodology!X192</f>
        <v>0.52238805970149249</v>
      </c>
      <c r="H173" s="58">
        <f>Index_Methodology!Y192</f>
        <v>0.54444444444444451</v>
      </c>
      <c r="I173" s="55"/>
    </row>
    <row r="174" spans="1:9" ht="15" x14ac:dyDescent="0.25">
      <c r="A174" s="57">
        <f>Index_Methodology!S193</f>
        <v>44183</v>
      </c>
      <c r="B174" s="60">
        <f>Index_Methodology!Z193</f>
        <v>5.0209397856453765E-2</v>
      </c>
      <c r="C174" s="58">
        <f>Index_Methodology!T193</f>
        <v>0.48062500000000002</v>
      </c>
      <c r="D174" s="58">
        <f>Index_Methodology!U193</f>
        <v>0.46125654450261788</v>
      </c>
      <c r="E174" s="58">
        <f>Index_Methodology!V193</f>
        <v>0.46601941747572811</v>
      </c>
      <c r="F174" s="58">
        <f>Index_Methodology!W193</f>
        <v>0.32777777777777783</v>
      </c>
      <c r="G174" s="58">
        <f>Index_Methodology!X193</f>
        <v>0.55223880597014918</v>
      </c>
      <c r="H174" s="58">
        <f>Index_Methodology!Y193</f>
        <v>0.54814814814814816</v>
      </c>
      <c r="I174" s="55"/>
    </row>
    <row r="175" spans="1:9" ht="15" x14ac:dyDescent="0.25">
      <c r="A175" s="57">
        <f>Index_Methodology!S194</f>
        <v>44184</v>
      </c>
      <c r="B175" s="60">
        <f>Index_Methodology!Z194</f>
        <v>4.4953413328353023E-2</v>
      </c>
      <c r="C175" s="58">
        <f>Index_Methodology!T194</f>
        <v>0.48250000000000004</v>
      </c>
      <c r="D175" s="58">
        <f>Index_Methodology!U194</f>
        <v>0.4659685863874346</v>
      </c>
      <c r="E175" s="58">
        <f>Index_Methodology!V194</f>
        <v>0.4990291262135923</v>
      </c>
      <c r="F175" s="58">
        <f>Index_Methodology!W194</f>
        <v>0.33472222222222225</v>
      </c>
      <c r="G175" s="58">
        <f>Index_Methodology!X194</f>
        <v>0.57313432835820888</v>
      </c>
      <c r="H175" s="58">
        <f>Index_Methodology!Y194</f>
        <v>0.53333333333333333</v>
      </c>
      <c r="I175" s="55"/>
    </row>
    <row r="176" spans="1:9" ht="15" x14ac:dyDescent="0.25">
      <c r="A176" s="57">
        <f>Index_Methodology!S195</f>
        <v>44185</v>
      </c>
      <c r="B176" s="60">
        <f>Index_Methodology!Z195</f>
        <v>4.5659618922597685E-2</v>
      </c>
      <c r="C176" s="58">
        <f>Index_Methodology!T195</f>
        <v>0.4406250000000001</v>
      </c>
      <c r="D176" s="58">
        <f>Index_Methodology!U195</f>
        <v>0.43089005235602096</v>
      </c>
      <c r="E176" s="58">
        <f>Index_Methodology!V195</f>
        <v>0.49514563106796122</v>
      </c>
      <c r="F176" s="58">
        <f>Index_Methodology!W195</f>
        <v>0.32361111111111118</v>
      </c>
      <c r="G176" s="58">
        <f>Index_Methodology!X195</f>
        <v>0.54626865671641789</v>
      </c>
      <c r="H176" s="58">
        <f>Index_Methodology!Y195</f>
        <v>0.55185185185185182</v>
      </c>
      <c r="I176" s="55"/>
    </row>
    <row r="177" spans="1:9" ht="15" x14ac:dyDescent="0.25">
      <c r="A177" s="57">
        <f>Index_Methodology!S196</f>
        <v>44186</v>
      </c>
      <c r="B177" s="60">
        <f>Index_Methodology!Z196</f>
        <v>5.7679993400267984E-2</v>
      </c>
      <c r="C177" s="58">
        <f>Index_Methodology!T196</f>
        <v>0.45437500000000008</v>
      </c>
      <c r="D177" s="58">
        <f>Index_Methodology!U196</f>
        <v>0.44031413612565445</v>
      </c>
      <c r="E177" s="58">
        <f>Index_Methodology!V196</f>
        <v>0.4990291262135923</v>
      </c>
      <c r="F177" s="58">
        <f>Index_Methodology!W196</f>
        <v>0.32361111111111113</v>
      </c>
      <c r="G177" s="58">
        <f>Index_Methodology!X196</f>
        <v>0.5313432835820896</v>
      </c>
      <c r="H177" s="58">
        <f>Index_Methodology!Y196</f>
        <v>0.54074074074074074</v>
      </c>
      <c r="I177" s="55"/>
    </row>
    <row r="178" spans="1:9" ht="15" x14ac:dyDescent="0.25">
      <c r="A178" s="57">
        <f>Index_Methodology!S197</f>
        <v>44187</v>
      </c>
      <c r="B178" s="60">
        <f>Index_Methodology!Z197</f>
        <v>5.7703360353220122E-2</v>
      </c>
      <c r="C178" s="58">
        <f>Index_Methodology!T197</f>
        <v>0.46000000000000008</v>
      </c>
      <c r="D178" s="58">
        <f>Index_Methodology!U197</f>
        <v>0.44397905759162304</v>
      </c>
      <c r="E178" s="58">
        <f>Index_Methodology!V197</f>
        <v>0.49902912621359219</v>
      </c>
      <c r="F178" s="58">
        <f>Index_Methodology!W197</f>
        <v>0.32916666666666672</v>
      </c>
      <c r="G178" s="58">
        <f>Index_Methodology!X197</f>
        <v>0.50298507462686559</v>
      </c>
      <c r="H178" s="58">
        <f>Index_Methodology!Y197</f>
        <v>0.54444444444444451</v>
      </c>
      <c r="I178" s="55"/>
    </row>
    <row r="179" spans="1:9" ht="15" x14ac:dyDescent="0.25">
      <c r="A179" s="57">
        <f>Index_Methodology!S198</f>
        <v>44188</v>
      </c>
      <c r="B179" s="60">
        <f>Index_Methodology!Z198</f>
        <v>5.6066942869607429E-2</v>
      </c>
      <c r="C179" s="58">
        <f>Index_Methodology!T198</f>
        <v>0.51125000000000009</v>
      </c>
      <c r="D179" s="58">
        <f>Index_Methodology!U198</f>
        <v>0.48534031413612561</v>
      </c>
      <c r="E179" s="58">
        <f>Index_Methodology!V198</f>
        <v>0.50582524271844653</v>
      </c>
      <c r="F179" s="58">
        <f>Index_Methodology!W198</f>
        <v>0.34583333333333333</v>
      </c>
      <c r="G179" s="58">
        <f>Index_Methodology!X198</f>
        <v>0.5208955223880597</v>
      </c>
      <c r="H179" s="58">
        <f>Index_Methodology!Y198</f>
        <v>0.52222222222222225</v>
      </c>
      <c r="I179" s="55"/>
    </row>
    <row r="180" spans="1:9" ht="15" x14ac:dyDescent="0.25">
      <c r="A180" s="57">
        <f>Index_Methodology!S199</f>
        <v>44189</v>
      </c>
      <c r="B180" s="60">
        <f>Index_Methodology!Z199</f>
        <v>5.3741337818292476E-2</v>
      </c>
      <c r="C180" s="58">
        <f>Index_Methodology!T199</f>
        <v>0.52250000000000008</v>
      </c>
      <c r="D180" s="58">
        <f>Index_Methodology!U199</f>
        <v>0.50261780104712039</v>
      </c>
      <c r="E180" s="58">
        <f>Index_Methodology!V199</f>
        <v>0.52621359223300967</v>
      </c>
      <c r="F180" s="58">
        <f>Index_Methodology!W199</f>
        <v>0.34861111111111109</v>
      </c>
      <c r="G180" s="58">
        <f>Index_Methodology!X199</f>
        <v>0.49253731343283585</v>
      </c>
      <c r="H180" s="58">
        <f>Index_Methodology!Y199</f>
        <v>0.52592592592592591</v>
      </c>
      <c r="I180" s="55"/>
    </row>
    <row r="181" spans="1:9" ht="15" x14ac:dyDescent="0.25">
      <c r="A181" s="57">
        <f>Index_Methodology!S200</f>
        <v>44190</v>
      </c>
      <c r="B181" s="60">
        <f>Index_Methodology!Z200</f>
        <v>5.7122810707362859E-2</v>
      </c>
      <c r="C181" s="58">
        <f>Index_Methodology!T200</f>
        <v>0.50937500000000013</v>
      </c>
      <c r="D181" s="58">
        <f>Index_Methodology!U200</f>
        <v>0.49214659685863876</v>
      </c>
      <c r="E181" s="58">
        <f>Index_Methodology!V200</f>
        <v>0.5300970873786407</v>
      </c>
      <c r="F181" s="58">
        <f>Index_Methodology!W200</f>
        <v>0.33611111111111114</v>
      </c>
      <c r="G181" s="58">
        <f>Index_Methodology!X200</f>
        <v>0.45373134328358217</v>
      </c>
      <c r="H181" s="58">
        <f>Index_Methodology!Y200</f>
        <v>0.54814814814814805</v>
      </c>
      <c r="I181" s="55"/>
    </row>
    <row r="182" spans="1:9" ht="15" x14ac:dyDescent="0.25">
      <c r="A182" s="57">
        <f>Index_Methodology!S201</f>
        <v>44191</v>
      </c>
      <c r="B182" s="60">
        <f>Index_Methodology!Z201</f>
        <v>5.424401890380888E-2</v>
      </c>
      <c r="C182" s="58">
        <f>Index_Methodology!T201</f>
        <v>0.49750000000000005</v>
      </c>
      <c r="D182" s="58">
        <f>Index_Methodology!U201</f>
        <v>0.48115183246073301</v>
      </c>
      <c r="E182" s="58">
        <f>Index_Methodology!V201</f>
        <v>0.53786407766990285</v>
      </c>
      <c r="F182" s="58">
        <f>Index_Methodology!W201</f>
        <v>0.33194444444444449</v>
      </c>
      <c r="G182" s="58">
        <f>Index_Methodology!X201</f>
        <v>0.46119402985074631</v>
      </c>
      <c r="H182" s="58">
        <f>Index_Methodology!Y201</f>
        <v>0.54814814814814816</v>
      </c>
      <c r="I182" s="55"/>
    </row>
    <row r="183" spans="1:9" ht="15" x14ac:dyDescent="0.25">
      <c r="A183" s="57">
        <f>Index_Methodology!S202</f>
        <v>44192</v>
      </c>
      <c r="B183" s="60">
        <f>Index_Methodology!Z202</f>
        <v>5.0064787730859615E-2</v>
      </c>
      <c r="C183" s="58">
        <f>Index_Methodology!T202</f>
        <v>0.44499999999999995</v>
      </c>
      <c r="D183" s="58">
        <f>Index_Methodology!U202</f>
        <v>0.44450261780104705</v>
      </c>
      <c r="E183" s="58">
        <f>Index_Methodology!V202</f>
        <v>0.52912621359223289</v>
      </c>
      <c r="F183" s="58">
        <f>Index_Methodology!W202</f>
        <v>0.31944444444444453</v>
      </c>
      <c r="G183" s="58">
        <f>Index_Methodology!X202</f>
        <v>0.43582089552238801</v>
      </c>
      <c r="H183" s="58">
        <f>Index_Methodology!Y202</f>
        <v>0.57037037037037031</v>
      </c>
      <c r="I183" s="55"/>
    </row>
    <row r="184" spans="1:9" ht="15" x14ac:dyDescent="0.25">
      <c r="A184" s="57">
        <f>Index_Methodology!S203</f>
        <v>44193</v>
      </c>
      <c r="B184" s="60">
        <f>Index_Methodology!Z203</f>
        <v>5.8734634894308232E-2</v>
      </c>
      <c r="C184" s="58">
        <f>Index_Methodology!T203</f>
        <v>0.45187499999999992</v>
      </c>
      <c r="D184" s="58">
        <f>Index_Methodology!U203</f>
        <v>0.44659685863874349</v>
      </c>
      <c r="E184" s="58">
        <f>Index_Methodology!V203</f>
        <v>0.53592233009708734</v>
      </c>
      <c r="F184" s="58">
        <f>Index_Methodology!W203</f>
        <v>0.32083333333333336</v>
      </c>
      <c r="G184" s="58">
        <f>Index_Methodology!X203</f>
        <v>0.42089552238805972</v>
      </c>
      <c r="H184" s="58">
        <f>Index_Methodology!Y203</f>
        <v>0.56296296296296289</v>
      </c>
      <c r="I184" s="55"/>
    </row>
    <row r="185" spans="1:9" ht="15" x14ac:dyDescent="0.25">
      <c r="A185" s="57">
        <f>Index_Methodology!S204</f>
        <v>44194</v>
      </c>
      <c r="B185" s="60">
        <f>Index_Methodology!Z204</f>
        <v>7.2367166267898436E-2</v>
      </c>
      <c r="C185" s="58">
        <f>Index_Methodology!T204</f>
        <v>0.45999999999999996</v>
      </c>
      <c r="D185" s="58">
        <f>Index_Methodology!U204</f>
        <v>0.45026178010471207</v>
      </c>
      <c r="E185" s="58">
        <f>Index_Methodology!V204</f>
        <v>0.52524271844660186</v>
      </c>
      <c r="F185" s="58">
        <f>Index_Methodology!W204</f>
        <v>0.32222222222222224</v>
      </c>
      <c r="G185" s="58">
        <f>Index_Methodology!X204</f>
        <v>0.38507462686567162</v>
      </c>
      <c r="H185" s="58">
        <f>Index_Methodology!Y204</f>
        <v>0.58148148148148138</v>
      </c>
      <c r="I185" s="55"/>
    </row>
    <row r="186" spans="1:9" ht="15" x14ac:dyDescent="0.25">
      <c r="A186" s="57">
        <f>Index_Methodology!S205</f>
        <v>44195</v>
      </c>
      <c r="B186" s="60">
        <f>Index_Methodology!Z205</f>
        <v>7.0529545688281445E-2</v>
      </c>
      <c r="C186" s="58">
        <f>Index_Methodology!T205</f>
        <v>0.51374999999999993</v>
      </c>
      <c r="D186" s="58">
        <f>Index_Methodology!U205</f>
        <v>0.49947643979057588</v>
      </c>
      <c r="E186" s="58">
        <f>Index_Methodology!V205</f>
        <v>0.53689320388349504</v>
      </c>
      <c r="F186" s="58">
        <f>Index_Methodology!W205</f>
        <v>0.34027777777777779</v>
      </c>
      <c r="G186" s="58">
        <f>Index_Methodology!X205</f>
        <v>0.37611940298507462</v>
      </c>
      <c r="H186" s="58">
        <f>Index_Methodology!Y205</f>
        <v>0.56296296296296289</v>
      </c>
      <c r="I186" s="55"/>
    </row>
    <row r="187" spans="1:9" ht="15" x14ac:dyDescent="0.25">
      <c r="A187" s="57">
        <f>Index_Methodology!S206</f>
        <v>44196</v>
      </c>
      <c r="B187" s="60">
        <f>Index_Methodology!Z206</f>
        <v>6.1178571747093083E-2</v>
      </c>
      <c r="C187" s="58">
        <f>Index_Methodology!T206</f>
        <v>0.50687499999999985</v>
      </c>
      <c r="D187" s="58">
        <f>Index_Methodology!U206</f>
        <v>0.5083769633507853</v>
      </c>
      <c r="E187" s="58">
        <f>Index_Methodology!V206</f>
        <v>0.54951456310679603</v>
      </c>
      <c r="F187" s="58">
        <f>Index_Methodology!W206</f>
        <v>0.35</v>
      </c>
      <c r="G187" s="58">
        <f>Index_Methodology!X206</f>
        <v>0.34925373134328364</v>
      </c>
      <c r="H187" s="58">
        <f>Index_Methodology!Y206</f>
        <v>0.57037037037037019</v>
      </c>
      <c r="I187" s="55"/>
    </row>
    <row r="188" spans="1:9" ht="15" x14ac:dyDescent="0.25">
      <c r="A188" s="57">
        <f>Index_Methodology!S207</f>
        <v>44197</v>
      </c>
      <c r="B188" s="60">
        <f>Index_Methodology!Z207</f>
        <v>0.1019841733689443</v>
      </c>
      <c r="C188" s="58">
        <f>Index_Methodology!T207</f>
        <v>0.46499999999999986</v>
      </c>
      <c r="D188" s="58">
        <f>Index_Methodology!U207</f>
        <v>0.48062827225130889</v>
      </c>
      <c r="E188" s="58">
        <f>Index_Methodology!V207</f>
        <v>0.55048543689320384</v>
      </c>
      <c r="F188" s="58">
        <f>Index_Methodology!W207</f>
        <v>0.3263888888888889</v>
      </c>
      <c r="G188" s="58">
        <f>Index_Methodology!X207</f>
        <v>0.30298507462686575</v>
      </c>
      <c r="H188" s="58">
        <f>Index_Methodology!Y207</f>
        <v>0.59999999999999987</v>
      </c>
      <c r="I188" s="55"/>
    </row>
    <row r="189" spans="1:9" ht="15" x14ac:dyDescent="0.25">
      <c r="A189" s="57">
        <f>Index_Methodology!S208</f>
        <v>44198</v>
      </c>
      <c r="B189" s="60">
        <f>Index_Methodology!Z208</f>
        <v>0.10134217957947234</v>
      </c>
      <c r="C189" s="58">
        <f>Index_Methodology!T208</f>
        <v>0.448125</v>
      </c>
      <c r="D189" s="58">
        <f>Index_Methodology!U208</f>
        <v>0.4701570680628272</v>
      </c>
      <c r="E189" s="58">
        <f>Index_Methodology!V208</f>
        <v>0.56116504854368932</v>
      </c>
      <c r="F189" s="58">
        <f>Index_Methodology!W208</f>
        <v>0.32361111111111107</v>
      </c>
      <c r="G189" s="58">
        <f>Index_Methodology!X208</f>
        <v>0.31641791044776124</v>
      </c>
      <c r="H189" s="58">
        <f>Index_Methodology!Y208</f>
        <v>0.59259259259259256</v>
      </c>
      <c r="I189" s="55"/>
    </row>
    <row r="190" spans="1:9" ht="15" x14ac:dyDescent="0.25">
      <c r="A190" s="57">
        <f>Index_Methodology!S209</f>
        <v>44199</v>
      </c>
      <c r="B190" s="60">
        <f>Index_Methodology!Z209</f>
        <v>0.10770757512221033</v>
      </c>
      <c r="C190" s="58">
        <f>Index_Methodology!T209</f>
        <v>0.39437500000000003</v>
      </c>
      <c r="D190" s="58">
        <f>Index_Methodology!U209</f>
        <v>0.41675392670157063</v>
      </c>
      <c r="E190" s="58">
        <f>Index_Methodology!V209</f>
        <v>0.53980582524271847</v>
      </c>
      <c r="F190" s="58">
        <f>Index_Methodology!W209</f>
        <v>0.30694444444444446</v>
      </c>
      <c r="G190" s="58">
        <f>Index_Methodology!X209</f>
        <v>0.31791044776119409</v>
      </c>
      <c r="H190" s="58">
        <f>Index_Methodology!Y209</f>
        <v>0.61111111111111105</v>
      </c>
      <c r="I190" s="55"/>
    </row>
    <row r="191" spans="1:9" ht="15" x14ac:dyDescent="0.25">
      <c r="A191" s="57">
        <f>Index_Methodology!S210</f>
        <v>44200</v>
      </c>
      <c r="B191" s="60">
        <f>Index_Methodology!Z210</f>
        <v>0.13185110259421978</v>
      </c>
      <c r="C191" s="58">
        <f>Index_Methodology!T210</f>
        <v>0.41999999999999993</v>
      </c>
      <c r="D191" s="58">
        <f>Index_Methodology!U210</f>
        <v>0.43664921465968581</v>
      </c>
      <c r="E191" s="58">
        <f>Index_Methodology!V210</f>
        <v>0.53883495145631077</v>
      </c>
      <c r="F191" s="58">
        <f>Index_Methodology!W210</f>
        <v>0.32222222222222224</v>
      </c>
      <c r="G191" s="58">
        <f>Index_Methodology!X210</f>
        <v>0.36119402985074628</v>
      </c>
      <c r="H191" s="58">
        <f>Index_Methodology!Y210</f>
        <v>0.58148148148148149</v>
      </c>
      <c r="I191" s="55"/>
    </row>
    <row r="192" spans="1:9" ht="15" x14ac:dyDescent="0.25">
      <c r="A192" s="57">
        <f>Index_Methodology!S211</f>
        <v>44201</v>
      </c>
      <c r="B192" s="60">
        <f>Index_Methodology!Z211</f>
        <v>0.13362485021115372</v>
      </c>
      <c r="C192" s="58">
        <f>Index_Methodology!T211</f>
        <v>0.42249999999999999</v>
      </c>
      <c r="D192" s="58">
        <f>Index_Methodology!U211</f>
        <v>0.437696335078534</v>
      </c>
      <c r="E192" s="58">
        <f>Index_Methodology!V211</f>
        <v>0.53398058252427194</v>
      </c>
      <c r="F192" s="58">
        <f>Index_Methodology!W211</f>
        <v>0.32916666666666666</v>
      </c>
      <c r="G192" s="58">
        <f>Index_Methodology!X211</f>
        <v>0.35074626865671643</v>
      </c>
      <c r="H192" s="58">
        <f>Index_Methodology!Y211</f>
        <v>0.58518518518518514</v>
      </c>
      <c r="I192" s="55"/>
    </row>
    <row r="193" spans="1:9" ht="15" x14ac:dyDescent="0.25">
      <c r="A193" s="57">
        <f>Index_Methodology!S212</f>
        <v>44202</v>
      </c>
      <c r="B193" s="60">
        <f>Index_Methodology!Z212</f>
        <v>0.15809655959590901</v>
      </c>
      <c r="C193" s="58">
        <f>Index_Methodology!T212</f>
        <v>0.46812499999999996</v>
      </c>
      <c r="D193" s="58">
        <f>Index_Methodology!U212</f>
        <v>0.47643979057591623</v>
      </c>
      <c r="E193" s="58">
        <f>Index_Methodology!V212</f>
        <v>0.529126213592233</v>
      </c>
      <c r="F193" s="58">
        <f>Index_Methodology!W212</f>
        <v>0.33611111111111114</v>
      </c>
      <c r="G193" s="58">
        <f>Index_Methodology!X212</f>
        <v>0.37462686567164177</v>
      </c>
      <c r="H193" s="58">
        <f>Index_Methodology!Y212</f>
        <v>0.57037037037037031</v>
      </c>
      <c r="I193" s="55"/>
    </row>
    <row r="194" spans="1:9" ht="15" x14ac:dyDescent="0.25">
      <c r="A194" s="57">
        <f>Index_Methodology!S213</f>
        <v>44203</v>
      </c>
      <c r="B194" s="60">
        <f>Index_Methodology!Z213</f>
        <v>0.14783255040471149</v>
      </c>
      <c r="C194" s="58">
        <f>Index_Methodology!T213</f>
        <v>0.45937499999999998</v>
      </c>
      <c r="D194" s="58">
        <f>Index_Methodology!U213</f>
        <v>0.47539267015706804</v>
      </c>
      <c r="E194" s="58">
        <f>Index_Methodology!V213</f>
        <v>0.51747572815533982</v>
      </c>
      <c r="F194" s="58">
        <f>Index_Methodology!W213</f>
        <v>0.3347222222222222</v>
      </c>
      <c r="G194" s="58">
        <f>Index_Methodology!X213</f>
        <v>0.38805970149253732</v>
      </c>
      <c r="H194" s="58">
        <f>Index_Methodology!Y213</f>
        <v>0.57777777777777772</v>
      </c>
      <c r="I194" s="55"/>
    </row>
    <row r="195" spans="1:9" ht="15" x14ac:dyDescent="0.25">
      <c r="A195" s="57">
        <f>Index_Methodology!S214</f>
        <v>44204</v>
      </c>
      <c r="B195" s="60">
        <f>Index_Methodology!Z214</f>
        <v>0.13682791796558011</v>
      </c>
      <c r="C195" s="58">
        <f>Index_Methodology!T214</f>
        <v>0.44874999999999998</v>
      </c>
      <c r="D195" s="58">
        <f>Index_Methodology!U214</f>
        <v>0.47696335078534025</v>
      </c>
      <c r="E195" s="58">
        <f>Index_Methodology!V214</f>
        <v>0.50873786407766997</v>
      </c>
      <c r="F195" s="58">
        <f>Index_Methodology!W214</f>
        <v>0.33194444444444443</v>
      </c>
      <c r="G195" s="58">
        <f>Index_Methodology!X214</f>
        <v>0.40895522388059702</v>
      </c>
      <c r="H195" s="58">
        <f>Index_Methodology!Y214</f>
        <v>0.58148148148148138</v>
      </c>
      <c r="I195" s="55"/>
    </row>
    <row r="196" spans="1:9" ht="15" x14ac:dyDescent="0.25">
      <c r="A196" s="57">
        <f>Index_Methodology!S215</f>
        <v>44205</v>
      </c>
      <c r="B196" s="60">
        <f>Index_Methodology!Z215</f>
        <v>0.13679249877536173</v>
      </c>
      <c r="C196" s="58">
        <f>Index_Methodology!T215</f>
        <v>0.4425</v>
      </c>
      <c r="D196" s="58">
        <f>Index_Methodology!U215</f>
        <v>0.47172774869109946</v>
      </c>
      <c r="E196" s="58">
        <f>Index_Methodology!V215</f>
        <v>0.49611650485436903</v>
      </c>
      <c r="F196" s="58">
        <f>Index_Methodology!W215</f>
        <v>0.32916666666666666</v>
      </c>
      <c r="G196" s="58">
        <f>Index_Methodology!X215</f>
        <v>0.4641791044776119</v>
      </c>
      <c r="H196" s="58">
        <f>Index_Methodology!Y215</f>
        <v>0.56296296296296289</v>
      </c>
      <c r="I196" s="55"/>
    </row>
    <row r="197" spans="1:9" ht="15" x14ac:dyDescent="0.25">
      <c r="A197" s="57">
        <f>Index_Methodology!S216</f>
        <v>44206</v>
      </c>
      <c r="B197" s="60">
        <f>Index_Methodology!Z216</f>
        <v>0.13971854156938715</v>
      </c>
      <c r="C197" s="58">
        <f>Index_Methodology!T216</f>
        <v>0.39625000000000005</v>
      </c>
      <c r="D197" s="58">
        <f>Index_Methodology!U216</f>
        <v>0.42146596858638741</v>
      </c>
      <c r="E197" s="58">
        <f>Index_Methodology!V216</f>
        <v>0.44854368932038835</v>
      </c>
      <c r="F197" s="58">
        <f>Index_Methodology!W216</f>
        <v>0.3125</v>
      </c>
      <c r="G197" s="58">
        <f>Index_Methodology!X216</f>
        <v>0.4776119402985074</v>
      </c>
      <c r="H197" s="58">
        <f>Index_Methodology!Y216</f>
        <v>0.57777777777777783</v>
      </c>
      <c r="I197" s="55"/>
    </row>
    <row r="198" spans="1:9" ht="15" x14ac:dyDescent="0.25">
      <c r="A198" s="57">
        <f>Index_Methodology!S217</f>
        <v>44207</v>
      </c>
      <c r="B198" s="60">
        <f>Index_Methodology!Z217</f>
        <v>0.10099531421734034</v>
      </c>
      <c r="C198" s="58">
        <f>Index_Methodology!T217</f>
        <v>0.44437500000000008</v>
      </c>
      <c r="D198" s="58">
        <f>Index_Methodology!U217</f>
        <v>0.45968586387434557</v>
      </c>
      <c r="E198" s="58">
        <f>Index_Methodology!V217</f>
        <v>0.42427184466019413</v>
      </c>
      <c r="F198" s="58">
        <f>Index_Methodology!W217</f>
        <v>0.33472222222222225</v>
      </c>
      <c r="G198" s="58">
        <f>Index_Methodology!X217</f>
        <v>0.53731343283582089</v>
      </c>
      <c r="H198" s="58">
        <f>Index_Methodology!Y217</f>
        <v>0.54814814814814816</v>
      </c>
      <c r="I198" s="55"/>
    </row>
    <row r="199" spans="1:9" ht="15" x14ac:dyDescent="0.25">
      <c r="A199" s="57">
        <f>Index_Methodology!S218</f>
        <v>44208</v>
      </c>
      <c r="B199" s="60">
        <f>Index_Methodology!Z218</f>
        <v>0.10836117944055615</v>
      </c>
      <c r="C199" s="58">
        <f>Index_Methodology!T218</f>
        <v>0.45437500000000008</v>
      </c>
      <c r="D199" s="58">
        <f>Index_Methodology!U218</f>
        <v>0.46492146596858641</v>
      </c>
      <c r="E199" s="58">
        <f>Index_Methodology!V218</f>
        <v>0.39029126213592225</v>
      </c>
      <c r="F199" s="58">
        <f>Index_Methodology!W218</f>
        <v>0.34027777777777779</v>
      </c>
      <c r="G199" s="58">
        <f>Index_Methodology!X218</f>
        <v>0.53432835820895519</v>
      </c>
      <c r="H199" s="58">
        <f>Index_Methodology!Y218</f>
        <v>0.55555555555555558</v>
      </c>
      <c r="I199" s="55"/>
    </row>
    <row r="200" spans="1:9" ht="15" x14ac:dyDescent="0.25">
      <c r="A200" s="57">
        <f>Index_Methodology!S219</f>
        <v>44209</v>
      </c>
      <c r="B200" s="60">
        <f>Index_Methodology!Z219</f>
        <v>9.9359424056592677E-2</v>
      </c>
      <c r="C200" s="58">
        <f>Index_Methodology!T219</f>
        <v>0.50187500000000007</v>
      </c>
      <c r="D200" s="58">
        <f>Index_Methodology!U219</f>
        <v>0.50366492146596853</v>
      </c>
      <c r="E200" s="58">
        <f>Index_Methodology!V219</f>
        <v>0.37378640776699024</v>
      </c>
      <c r="F200" s="58">
        <f>Index_Methodology!W219</f>
        <v>0.35138888888888886</v>
      </c>
      <c r="G200" s="58">
        <f>Index_Methodology!X219</f>
        <v>0.56119402985074629</v>
      </c>
      <c r="H200" s="58">
        <f>Index_Methodology!Y219</f>
        <v>0.52592592592592591</v>
      </c>
      <c r="I200" s="55"/>
    </row>
    <row r="201" spans="1:9" ht="15" x14ac:dyDescent="0.25">
      <c r="A201" s="57">
        <f>Index_Methodology!S220</f>
        <v>44210</v>
      </c>
      <c r="B201" s="60">
        <f>Index_Methodology!Z220</f>
        <v>7.223922490017487E-2</v>
      </c>
      <c r="C201" s="58">
        <f>Index_Methodology!T220</f>
        <v>0.49749999999999994</v>
      </c>
      <c r="D201" s="58">
        <f>Index_Methodology!U220</f>
        <v>0.4984293193717278</v>
      </c>
      <c r="E201" s="58">
        <f>Index_Methodology!V220</f>
        <v>0.34660194174757275</v>
      </c>
      <c r="F201" s="58">
        <f>Index_Methodology!W220</f>
        <v>0.34861111111111115</v>
      </c>
      <c r="G201" s="58">
        <f>Index_Methodology!X220</f>
        <v>0.55373134328358209</v>
      </c>
      <c r="H201" s="58">
        <f>Index_Methodology!Y220</f>
        <v>0.52222222222222225</v>
      </c>
      <c r="I201" s="55"/>
    </row>
    <row r="202" spans="1:9" ht="15" x14ac:dyDescent="0.25">
      <c r="A202" s="57">
        <f>Index_Methodology!S221</f>
        <v>44211</v>
      </c>
      <c r="B202" s="60">
        <f>Index_Methodology!Z221</f>
        <v>8.1633143709727143E-2</v>
      </c>
      <c r="C202" s="58">
        <f>Index_Methodology!T221</f>
        <v>0.49187500000000001</v>
      </c>
      <c r="D202" s="58">
        <f>Index_Methodology!U221</f>
        <v>0.49319371727748695</v>
      </c>
      <c r="E202" s="58">
        <f>Index_Methodology!V221</f>
        <v>0.30776699029126209</v>
      </c>
      <c r="F202" s="58">
        <f>Index_Methodology!W221</f>
        <v>0.34027777777777785</v>
      </c>
      <c r="G202" s="58">
        <f>Index_Methodology!X221</f>
        <v>0.55074626865671639</v>
      </c>
      <c r="H202" s="58">
        <f>Index_Methodology!Y221</f>
        <v>0.5185185185185186</v>
      </c>
      <c r="I202" s="55"/>
    </row>
    <row r="203" spans="1:9" ht="15" x14ac:dyDescent="0.25">
      <c r="A203" s="57">
        <f>Index_Methodology!S222</f>
        <v>44212</v>
      </c>
      <c r="B203" s="60">
        <f>Index_Methodology!Z222</f>
        <v>8.3920142568183878E-2</v>
      </c>
      <c r="C203" s="58">
        <f>Index_Methodology!T222</f>
        <v>0.48312499999999997</v>
      </c>
      <c r="D203" s="58">
        <f>Index_Methodology!U222</f>
        <v>0.47748691099476437</v>
      </c>
      <c r="E203" s="58">
        <f>Index_Methodology!V222</f>
        <v>0.28932038834951451</v>
      </c>
      <c r="F203" s="58">
        <f>Index_Methodology!W222</f>
        <v>0.34305555555555556</v>
      </c>
      <c r="G203" s="58">
        <f>Index_Methodology!X222</f>
        <v>0.55074626865671639</v>
      </c>
      <c r="H203" s="58">
        <f>Index_Methodology!Y222</f>
        <v>0.49259259259259264</v>
      </c>
      <c r="I203" s="55"/>
    </row>
    <row r="204" spans="1:9" ht="15" x14ac:dyDescent="0.25">
      <c r="A204" s="57">
        <f>Index_Methodology!S223</f>
        <v>44213</v>
      </c>
      <c r="B204" s="60">
        <f>Index_Methodology!Z223</f>
        <v>0.11194206877793875</v>
      </c>
      <c r="C204" s="58">
        <f>Index_Methodology!T223</f>
        <v>0.4425</v>
      </c>
      <c r="D204" s="58">
        <f>Index_Methodology!U223</f>
        <v>0.43926701570680632</v>
      </c>
      <c r="E204" s="58">
        <f>Index_Methodology!V223</f>
        <v>0.25631067961165044</v>
      </c>
      <c r="F204" s="58">
        <f>Index_Methodology!W223</f>
        <v>0.32638888888888895</v>
      </c>
      <c r="G204" s="58">
        <f>Index_Methodology!X223</f>
        <v>0.5149253731343284</v>
      </c>
      <c r="H204" s="58">
        <f>Index_Methodology!Y223</f>
        <v>0.49259259259259264</v>
      </c>
      <c r="I204" s="55"/>
    </row>
    <row r="205" spans="1:9" ht="15" x14ac:dyDescent="0.25">
      <c r="A205" s="57">
        <f>Index_Methodology!S224</f>
        <v>44214</v>
      </c>
      <c r="B205" s="60">
        <f>Index_Methodology!Z224</f>
        <v>0.12524608248831695</v>
      </c>
      <c r="C205" s="58">
        <f>Index_Methodology!T224</f>
        <v>0.43999999999999995</v>
      </c>
      <c r="D205" s="58">
        <f>Index_Methodology!U224</f>
        <v>0.42774869109947644</v>
      </c>
      <c r="E205" s="58">
        <f>Index_Methodology!V224</f>
        <v>0.23300970873786403</v>
      </c>
      <c r="F205" s="58">
        <f>Index_Methodology!W224</f>
        <v>0.3208333333333333</v>
      </c>
      <c r="G205" s="58">
        <f>Index_Methodology!X224</f>
        <v>0.491044776119403</v>
      </c>
      <c r="H205" s="58">
        <f>Index_Methodology!Y224</f>
        <v>0.48518518518518522</v>
      </c>
      <c r="I205" s="55"/>
    </row>
    <row r="206" spans="1:9" ht="15" x14ac:dyDescent="0.25">
      <c r="A206" s="57">
        <f>Index_Methodology!S225</f>
        <v>44215</v>
      </c>
      <c r="B206" s="60">
        <f>Index_Methodology!Z225</f>
        <v>0.1254779243164032</v>
      </c>
      <c r="C206" s="58">
        <f>Index_Methodology!T225</f>
        <v>0.43312499999999998</v>
      </c>
      <c r="D206" s="58">
        <f>Index_Methodology!U225</f>
        <v>0.41780104712041882</v>
      </c>
      <c r="E206" s="58">
        <f>Index_Methodology!V225</f>
        <v>0.21165048543689316</v>
      </c>
      <c r="F206" s="58">
        <f>Index_Methodology!W225</f>
        <v>0.31805555555555559</v>
      </c>
      <c r="G206" s="58">
        <f>Index_Methodology!X225</f>
        <v>0.45970149253731341</v>
      </c>
      <c r="H206" s="58">
        <f>Index_Methodology!Y225</f>
        <v>0.49629629629629635</v>
      </c>
      <c r="I206" s="55"/>
    </row>
    <row r="207" spans="1:9" ht="15" x14ac:dyDescent="0.25">
      <c r="A207" s="57">
        <f>Index_Methodology!S226</f>
        <v>44216</v>
      </c>
      <c r="B207" s="60">
        <f>Index_Methodology!Z226</f>
        <v>0.12247223177914923</v>
      </c>
      <c r="C207" s="58">
        <f>Index_Methodology!T226</f>
        <v>0.47124999999999995</v>
      </c>
      <c r="D207" s="58">
        <f>Index_Methodology!U226</f>
        <v>0.44397905759162304</v>
      </c>
      <c r="E207" s="58">
        <f>Index_Methodology!V226</f>
        <v>0.21067961165048538</v>
      </c>
      <c r="F207" s="58">
        <f>Index_Methodology!W226</f>
        <v>0.31944444444444448</v>
      </c>
      <c r="G207" s="58">
        <f>Index_Methodology!X226</f>
        <v>0.46716417910447766</v>
      </c>
      <c r="H207" s="58">
        <f>Index_Methodology!Y226</f>
        <v>0.47407407407407415</v>
      </c>
      <c r="I207" s="55"/>
    </row>
    <row r="208" spans="1:9" ht="15" x14ac:dyDescent="0.25">
      <c r="A208" s="57">
        <f>Index_Methodology!S227</f>
        <v>44217</v>
      </c>
      <c r="B208" s="60">
        <f>Index_Methodology!Z227</f>
        <v>0.12081350509098354</v>
      </c>
      <c r="C208" s="58">
        <f>Index_Methodology!T227</f>
        <v>0.45875000000000005</v>
      </c>
      <c r="D208" s="58">
        <f>Index_Methodology!U227</f>
        <v>0.42670157068062825</v>
      </c>
      <c r="E208" s="58">
        <f>Index_Methodology!V227</f>
        <v>0.20097087378640771</v>
      </c>
      <c r="F208" s="58">
        <f>Index_Methodology!W227</f>
        <v>0.31111111111111112</v>
      </c>
      <c r="G208" s="58">
        <f>Index_Methodology!X227</f>
        <v>0.43283582089552242</v>
      </c>
      <c r="H208" s="58">
        <f>Index_Methodology!Y227</f>
        <v>0.48148148148148151</v>
      </c>
      <c r="I208" s="55"/>
    </row>
    <row r="209" spans="1:9" ht="15" x14ac:dyDescent="0.25">
      <c r="A209" s="57">
        <f>Index_Methodology!S228</f>
        <v>44218</v>
      </c>
      <c r="B209" s="60">
        <f>Index_Methodology!Z228</f>
        <v>0.12389963848872029</v>
      </c>
      <c r="C209" s="58">
        <f>Index_Methodology!T228</f>
        <v>0.45062499999999994</v>
      </c>
      <c r="D209" s="58">
        <f>Index_Methodology!U228</f>
        <v>0.42094240837696334</v>
      </c>
      <c r="E209" s="58">
        <f>Index_Methodology!V228</f>
        <v>0.19805825242718442</v>
      </c>
      <c r="F209" s="58">
        <f>Index_Methodology!W228</f>
        <v>0.30694444444444446</v>
      </c>
      <c r="G209" s="58">
        <f>Index_Methodology!X228</f>
        <v>0.42835820895522386</v>
      </c>
      <c r="H209" s="58">
        <f>Index_Methodology!Y228</f>
        <v>0.48518518518518511</v>
      </c>
      <c r="I209" s="55"/>
    </row>
    <row r="210" spans="1:9" ht="15" x14ac:dyDescent="0.25">
      <c r="A210" s="57">
        <f>Index_Methodology!S229</f>
        <v>44219</v>
      </c>
      <c r="B210" s="60">
        <f>Index_Methodology!Z229</f>
        <v>0.12618399903359548</v>
      </c>
      <c r="C210" s="58">
        <f>Index_Methodology!T229</f>
        <v>0.43937499999999996</v>
      </c>
      <c r="D210" s="58">
        <f>Index_Methodology!U229</f>
        <v>0.41047120418848165</v>
      </c>
      <c r="E210" s="58">
        <f>Index_Methodology!V229</f>
        <v>0.19514563106796112</v>
      </c>
      <c r="F210" s="58">
        <f>Index_Methodology!W229</f>
        <v>0.30138888888888887</v>
      </c>
      <c r="G210" s="58">
        <f>Index_Methodology!X229</f>
        <v>0.43134328358208956</v>
      </c>
      <c r="H210" s="58">
        <f>Index_Methodology!Y229</f>
        <v>0.4814814814814814</v>
      </c>
      <c r="I210" s="55"/>
    </row>
    <row r="211" spans="1:9" ht="15" x14ac:dyDescent="0.25">
      <c r="A211" s="57">
        <f>Index_Methodology!S230</f>
        <v>44220</v>
      </c>
      <c r="B211" s="60">
        <f>Index_Methodology!Z230</f>
        <v>0.12494953662840311</v>
      </c>
      <c r="C211" s="58">
        <f>Index_Methodology!T230</f>
        <v>0.40062499999999995</v>
      </c>
      <c r="D211" s="58">
        <f>Index_Methodology!U230</f>
        <v>0.37958115183246072</v>
      </c>
      <c r="E211" s="58">
        <f>Index_Methodology!V230</f>
        <v>0.18834951456310675</v>
      </c>
      <c r="F211" s="58">
        <f>Index_Methodology!W230</f>
        <v>0.28888888888888886</v>
      </c>
      <c r="G211" s="58">
        <f>Index_Methodology!X230</f>
        <v>0.41343283582089557</v>
      </c>
      <c r="H211" s="58">
        <f>Index_Methodology!Y230</f>
        <v>0.49259259259259258</v>
      </c>
      <c r="I211" s="55"/>
    </row>
    <row r="212" spans="1:9" ht="15" x14ac:dyDescent="0.25">
      <c r="A212" s="57">
        <f>Index_Methodology!S231</f>
        <v>44221</v>
      </c>
      <c r="B212" s="60">
        <f>Index_Methodology!Z231</f>
        <v>0.12266120263707839</v>
      </c>
      <c r="C212" s="58">
        <f>Index_Methodology!T231</f>
        <v>0.40687500000000004</v>
      </c>
      <c r="D212" s="58">
        <f>Index_Methodology!U231</f>
        <v>0.3858638743455497</v>
      </c>
      <c r="E212" s="58">
        <f>Index_Methodology!V231</f>
        <v>0.20291262135922325</v>
      </c>
      <c r="F212" s="58">
        <f>Index_Methodology!W231</f>
        <v>0.29583333333333334</v>
      </c>
      <c r="G212" s="58">
        <f>Index_Methodology!X231</f>
        <v>0.41044776119402987</v>
      </c>
      <c r="H212" s="58">
        <f>Index_Methodology!Y231</f>
        <v>0.48888888888888882</v>
      </c>
      <c r="I212" s="55"/>
    </row>
    <row r="213" spans="1:9" ht="15" x14ac:dyDescent="0.25">
      <c r="A213" s="57">
        <f>Index_Methodology!S232</f>
        <v>44222</v>
      </c>
      <c r="B213" s="60">
        <f>Index_Methodology!Z232</f>
        <v>9.8434625644875776E-2</v>
      </c>
      <c r="C213" s="58">
        <f>Index_Methodology!T232</f>
        <v>0.40875000000000006</v>
      </c>
      <c r="D213" s="58">
        <f>Index_Methodology!U232</f>
        <v>0.38952879581151828</v>
      </c>
      <c r="E213" s="58">
        <f>Index_Methodology!V232</f>
        <v>0.21067961165048538</v>
      </c>
      <c r="F213" s="58">
        <f>Index_Methodology!W232</f>
        <v>0.30138888888888887</v>
      </c>
      <c r="G213" s="58">
        <f>Index_Methodology!X232</f>
        <v>0.4</v>
      </c>
      <c r="H213" s="58">
        <f>Index_Methodology!Y232</f>
        <v>0.50370370370370376</v>
      </c>
      <c r="I213" s="55"/>
    </row>
    <row r="214" spans="1:9" ht="15" x14ac:dyDescent="0.25">
      <c r="A214" s="57">
        <f>Index_Methodology!S233</f>
        <v>44223</v>
      </c>
      <c r="B214" s="60">
        <f>Index_Methodology!Z233</f>
        <v>7.9979602741573827E-2</v>
      </c>
      <c r="C214" s="58">
        <f>Index_Methodology!T233</f>
        <v>0.44874999999999998</v>
      </c>
      <c r="D214" s="58">
        <f>Index_Methodology!U233</f>
        <v>0.42303664921465967</v>
      </c>
      <c r="E214" s="58">
        <f>Index_Methodology!V233</f>
        <v>0.21941747572815529</v>
      </c>
      <c r="F214" s="58">
        <f>Index_Methodology!W233</f>
        <v>0.3125</v>
      </c>
      <c r="G214" s="58">
        <f>Index_Methodology!X233</f>
        <v>0.42537313432835822</v>
      </c>
      <c r="H214" s="58">
        <f>Index_Methodology!Y233</f>
        <v>0.49259259259259264</v>
      </c>
      <c r="I214" s="55"/>
    </row>
    <row r="215" spans="1:9" ht="15" x14ac:dyDescent="0.25">
      <c r="A215" s="57">
        <f>Index_Methodology!S234</f>
        <v>44224</v>
      </c>
      <c r="B215" s="60">
        <f>Index_Methodology!Z234</f>
        <v>6.8654003506836175E-2</v>
      </c>
      <c r="C215" s="58">
        <f>Index_Methodology!T234</f>
        <v>0.45249999999999996</v>
      </c>
      <c r="D215" s="58">
        <f>Index_Methodology!U234</f>
        <v>0.42827225130890045</v>
      </c>
      <c r="E215" s="58">
        <f>Index_Methodology!V234</f>
        <v>0.22524271844660188</v>
      </c>
      <c r="F215" s="58">
        <f>Index_Methodology!W234</f>
        <v>0.31944444444444448</v>
      </c>
      <c r="G215" s="58">
        <f>Index_Methodology!X234</f>
        <v>0.43432835820895521</v>
      </c>
      <c r="H215" s="58">
        <f>Index_Methodology!Y234</f>
        <v>0.49259259259259264</v>
      </c>
      <c r="I215" s="55"/>
    </row>
    <row r="216" spans="1:9" ht="15" x14ac:dyDescent="0.25">
      <c r="A216" s="57">
        <f>Index_Methodology!S235</f>
        <v>44225</v>
      </c>
      <c r="B216" s="60">
        <f>Index_Methodology!Z235</f>
        <v>7.3264445852428112E-2</v>
      </c>
      <c r="C216" s="58">
        <f>Index_Methodology!T235</f>
        <v>0.453125</v>
      </c>
      <c r="D216" s="58">
        <f>Index_Methodology!U235</f>
        <v>0.42879581151832458</v>
      </c>
      <c r="E216" s="58">
        <f>Index_Methodology!V235</f>
        <v>0.22524271844660188</v>
      </c>
      <c r="F216" s="58">
        <f>Index_Methodology!W235</f>
        <v>0.31944444444444453</v>
      </c>
      <c r="G216" s="58">
        <f>Index_Methodology!X235</f>
        <v>0.44328358208955232</v>
      </c>
      <c r="H216" s="58">
        <f>Index_Methodology!Y235</f>
        <v>0.48518518518518522</v>
      </c>
      <c r="I216" s="55"/>
    </row>
    <row r="217" spans="1:9" ht="15" x14ac:dyDescent="0.25">
      <c r="A217" s="57">
        <f>Index_Methodology!S236</f>
        <v>44226</v>
      </c>
      <c r="B217" s="60">
        <f>Index_Methodology!Z236</f>
        <v>7.2831342644848113E-2</v>
      </c>
      <c r="C217" s="58">
        <f>Index_Methodology!T236</f>
        <v>0.45562499999999995</v>
      </c>
      <c r="D217" s="58">
        <f>Index_Methodology!U236</f>
        <v>0.43455497382198949</v>
      </c>
      <c r="E217" s="58">
        <f>Index_Methodology!V236</f>
        <v>0.23689320388349508</v>
      </c>
      <c r="F217" s="58">
        <f>Index_Methodology!W236</f>
        <v>0.32500000000000007</v>
      </c>
      <c r="G217" s="58">
        <f>Index_Methodology!X236</f>
        <v>0.46268656716417916</v>
      </c>
      <c r="H217" s="58">
        <f>Index_Methodology!Y236</f>
        <v>0.46296296296296297</v>
      </c>
      <c r="I217" s="55"/>
    </row>
    <row r="218" spans="1:9" ht="15" x14ac:dyDescent="0.25">
      <c r="A218" s="57">
        <f>Index_Methodology!S237</f>
        <v>44227</v>
      </c>
      <c r="B218" s="60">
        <f>Index_Methodology!Z237</f>
        <v>7.1843212438886667E-2</v>
      </c>
      <c r="C218" s="58">
        <f>Index_Methodology!T237</f>
        <v>0.41812500000000002</v>
      </c>
      <c r="D218" s="58">
        <f>Index_Methodology!U237</f>
        <v>0.40732984293193714</v>
      </c>
      <c r="E218" s="58">
        <f>Index_Methodology!V237</f>
        <v>0.23398058252427179</v>
      </c>
      <c r="F218" s="58">
        <f>Index_Methodology!W237</f>
        <v>0.31805555555555559</v>
      </c>
      <c r="G218" s="58">
        <f>Index_Methodology!X237</f>
        <v>0.46417910447761201</v>
      </c>
      <c r="H218" s="58">
        <f>Index_Methodology!Y237</f>
        <v>0.45925925925925926</v>
      </c>
      <c r="I218" s="55"/>
    </row>
    <row r="219" spans="1:9" ht="15" x14ac:dyDescent="0.25">
      <c r="A219" s="57">
        <f>Index_Methodology!S238</f>
        <v>44228</v>
      </c>
      <c r="B219" s="60">
        <f>Index_Methodology!Z238</f>
        <v>6.1629015209001735E-2</v>
      </c>
      <c r="C219" s="58">
        <f>Index_Methodology!T238</f>
        <v>0.42874999999999996</v>
      </c>
      <c r="D219" s="58">
        <f>Index_Methodology!U238</f>
        <v>0.41675392670157069</v>
      </c>
      <c r="E219" s="58">
        <f>Index_Methodology!V238</f>
        <v>0.23786407766990286</v>
      </c>
      <c r="F219" s="58">
        <f>Index_Methodology!W238</f>
        <v>0.32083333333333336</v>
      </c>
      <c r="G219" s="58">
        <f>Index_Methodology!X238</f>
        <v>0.46119402985074631</v>
      </c>
      <c r="H219" s="58">
        <f>Index_Methodology!Y238</f>
        <v>0.42962962962962958</v>
      </c>
      <c r="I219" s="55"/>
    </row>
    <row r="220" spans="1:9" ht="15" x14ac:dyDescent="0.25">
      <c r="A220" s="57">
        <f>Index_Methodology!S239</f>
        <v>44229</v>
      </c>
      <c r="B220" s="60">
        <f>Index_Methodology!Z239</f>
        <v>6.1814171532209986E-2</v>
      </c>
      <c r="C220" s="58">
        <f>Index_Methodology!T239</f>
        <v>0.43499999999999994</v>
      </c>
      <c r="D220" s="58">
        <f>Index_Methodology!U239</f>
        <v>0.42146596858638741</v>
      </c>
      <c r="E220" s="58">
        <f>Index_Methodology!V239</f>
        <v>0.23300970873786403</v>
      </c>
      <c r="F220" s="58">
        <f>Index_Methodology!W239</f>
        <v>0.32916666666666672</v>
      </c>
      <c r="G220" s="58">
        <f>Index_Methodology!X239</f>
        <v>0.44925373134328356</v>
      </c>
      <c r="H220" s="58">
        <f>Index_Methodology!Y239</f>
        <v>0.42222222222222217</v>
      </c>
      <c r="I220" s="55"/>
    </row>
    <row r="221" spans="1:9" ht="15" x14ac:dyDescent="0.25">
      <c r="A221" s="57">
        <f>Index_Methodology!S240</f>
        <v>44230</v>
      </c>
      <c r="B221" s="60">
        <f>Index_Methodology!Z240</f>
        <v>6.1918706059831644E-2</v>
      </c>
      <c r="C221" s="58">
        <f>Index_Methodology!T240</f>
        <v>0.47187499999999999</v>
      </c>
      <c r="D221" s="58">
        <f>Index_Methodology!U240</f>
        <v>0.44816753926701569</v>
      </c>
      <c r="E221" s="58">
        <f>Index_Methodology!V240</f>
        <v>0.24077669902912616</v>
      </c>
      <c r="F221" s="58">
        <f>Index_Methodology!W240</f>
        <v>0.32916666666666672</v>
      </c>
      <c r="G221" s="58">
        <f>Index_Methodology!X240</f>
        <v>0.4641791044776119</v>
      </c>
      <c r="H221" s="58">
        <f>Index_Methodology!Y240</f>
        <v>0.40370370370370362</v>
      </c>
      <c r="I221" s="55"/>
    </row>
    <row r="222" spans="1:9" ht="15" x14ac:dyDescent="0.25">
      <c r="A222" s="57">
        <f>Index_Methodology!S241</f>
        <v>44231</v>
      </c>
      <c r="B222" s="60">
        <f>Index_Methodology!Z241</f>
        <v>5.705254822160187E-2</v>
      </c>
      <c r="C222" s="58">
        <f>Index_Methodology!T241</f>
        <v>0.46625000000000016</v>
      </c>
      <c r="D222" s="58">
        <f>Index_Methodology!U241</f>
        <v>0.44188481675392666</v>
      </c>
      <c r="E222" s="58">
        <f>Index_Methodology!V241</f>
        <v>0.24174757281553391</v>
      </c>
      <c r="F222" s="58">
        <f>Index_Methodology!W241</f>
        <v>0.31944444444444448</v>
      </c>
      <c r="G222" s="58">
        <f>Index_Methodology!X241</f>
        <v>0.45820895522388055</v>
      </c>
      <c r="H222" s="58">
        <f>Index_Methodology!Y241</f>
        <v>0.40370370370370373</v>
      </c>
      <c r="I222" s="55"/>
    </row>
    <row r="223" spans="1:9" ht="15" x14ac:dyDescent="0.25">
      <c r="A223" s="57">
        <f>Index_Methodology!S242</f>
        <v>44232</v>
      </c>
      <c r="B223" s="60">
        <f>Index_Methodology!Z242</f>
        <v>5.5211502859504359E-2</v>
      </c>
      <c r="C223" s="58">
        <f>Index_Methodology!T242</f>
        <v>0.46250000000000008</v>
      </c>
      <c r="D223" s="58">
        <f>Index_Methodology!U242</f>
        <v>0.44136125654450264</v>
      </c>
      <c r="E223" s="58">
        <f>Index_Methodology!V242</f>
        <v>0.24466019417475721</v>
      </c>
      <c r="F223" s="58">
        <f>Index_Methodology!W242</f>
        <v>0.30833333333333335</v>
      </c>
      <c r="G223" s="58">
        <f>Index_Methodology!X242</f>
        <v>0.45970149253731341</v>
      </c>
      <c r="H223" s="58">
        <f>Index_Methodology!Y242</f>
        <v>0.40370370370370373</v>
      </c>
      <c r="I223" s="55"/>
    </row>
    <row r="224" spans="1:9" ht="15" x14ac:dyDescent="0.25">
      <c r="A224" s="57">
        <f>Index_Methodology!S243</f>
        <v>44233</v>
      </c>
      <c r="B224" s="60">
        <f>Index_Methodology!Z243</f>
        <v>4.9363549735399803E-2</v>
      </c>
      <c r="C224" s="58">
        <f>Index_Methodology!T243</f>
        <v>0.45687500000000003</v>
      </c>
      <c r="D224" s="58">
        <f>Index_Methodology!U243</f>
        <v>0.4361256544502618</v>
      </c>
      <c r="E224" s="58">
        <f>Index_Methodology!V243</f>
        <v>0.25825242718446595</v>
      </c>
      <c r="F224" s="58">
        <f>Index_Methodology!W243</f>
        <v>0.30694444444444441</v>
      </c>
      <c r="G224" s="58">
        <f>Index_Methodology!X243</f>
        <v>0.4656716417910447</v>
      </c>
      <c r="H224" s="58">
        <f>Index_Methodology!Y243</f>
        <v>0.38888888888888884</v>
      </c>
      <c r="I224" s="55"/>
    </row>
    <row r="225" spans="1:9" ht="15" x14ac:dyDescent="0.25">
      <c r="A225" s="57">
        <f>Index_Methodology!S244</f>
        <v>44234</v>
      </c>
      <c r="B225" s="60">
        <f>Index_Methodology!Z244</f>
        <v>4.6203453756731336E-2</v>
      </c>
      <c r="C225" s="58">
        <f>Index_Methodology!T244</f>
        <v>0.41312499999999996</v>
      </c>
      <c r="D225" s="58">
        <f>Index_Methodology!U244</f>
        <v>0.39790575916230364</v>
      </c>
      <c r="E225" s="58">
        <f>Index_Methodology!V244</f>
        <v>0.25339805825242717</v>
      </c>
      <c r="F225" s="58">
        <f>Index_Methodology!W244</f>
        <v>0.28611111111111109</v>
      </c>
      <c r="G225" s="58">
        <f>Index_Methodology!X244</f>
        <v>0.43432835820895521</v>
      </c>
      <c r="H225" s="58">
        <f>Index_Methodology!Y244</f>
        <v>0.4</v>
      </c>
      <c r="I225" s="55"/>
    </row>
    <row r="226" spans="1:9" ht="15" x14ac:dyDescent="0.25">
      <c r="A226" s="57">
        <f>Index_Methodology!S245</f>
        <v>44235</v>
      </c>
      <c r="B226" s="60">
        <f>Index_Methodology!Z245</f>
        <v>4.3674053163639662E-2</v>
      </c>
      <c r="C226" s="58">
        <f>Index_Methodology!T245</f>
        <v>0.41249999999999992</v>
      </c>
      <c r="D226" s="58">
        <f>Index_Methodology!U245</f>
        <v>0.39738219895287952</v>
      </c>
      <c r="E226" s="58">
        <f>Index_Methodology!V245</f>
        <v>0.26116504854368927</v>
      </c>
      <c r="F226" s="58">
        <f>Index_Methodology!W245</f>
        <v>0.2805555555555555</v>
      </c>
      <c r="G226" s="58">
        <f>Index_Methodology!X245</f>
        <v>0.41791044776119401</v>
      </c>
      <c r="H226" s="58">
        <f>Index_Methodology!Y245</f>
        <v>0.39629629629629626</v>
      </c>
      <c r="I226" s="55"/>
    </row>
    <row r="227" spans="1:9" ht="15" x14ac:dyDescent="0.25">
      <c r="A227" s="57">
        <f>Index_Methodology!S246</f>
        <v>44236</v>
      </c>
      <c r="B227" s="60">
        <f>Index_Methodology!Z246</f>
        <v>4.3883981136908452E-2</v>
      </c>
      <c r="C227" s="58">
        <f>Index_Methodology!T246</f>
        <v>0.40937499999999999</v>
      </c>
      <c r="D227" s="58">
        <f>Index_Methodology!U246</f>
        <v>0.39214659685863873</v>
      </c>
      <c r="E227" s="58">
        <f>Index_Methodology!V246</f>
        <v>0.26019417475728152</v>
      </c>
      <c r="F227" s="58">
        <f>Index_Methodology!W246</f>
        <v>0.27083333333333331</v>
      </c>
      <c r="G227" s="58">
        <f>Index_Methodology!X246</f>
        <v>0.39402985074626862</v>
      </c>
      <c r="H227" s="58">
        <f>Index_Methodology!Y246</f>
        <v>0.41111111111111109</v>
      </c>
      <c r="I227" s="55"/>
    </row>
    <row r="228" spans="1:9" ht="15" x14ac:dyDescent="0.25">
      <c r="A228" s="57">
        <f>Index_Methodology!S247</f>
        <v>44237</v>
      </c>
      <c r="B228" s="60">
        <f>Index_Methodology!Z247</f>
        <v>4.1563604461376288E-2</v>
      </c>
      <c r="C228" s="58">
        <f>Index_Methodology!T247</f>
        <v>0.44437499999999996</v>
      </c>
      <c r="D228" s="58">
        <f>Index_Methodology!U247</f>
        <v>0.41727748691099481</v>
      </c>
      <c r="E228" s="58">
        <f>Index_Methodology!V247</f>
        <v>0.26990291262135918</v>
      </c>
      <c r="F228" s="58">
        <f>Index_Methodology!W247</f>
        <v>0.27222222222222225</v>
      </c>
      <c r="G228" s="58">
        <f>Index_Methodology!X247</f>
        <v>0.40746268656716411</v>
      </c>
      <c r="H228" s="58">
        <f>Index_Methodology!Y247</f>
        <v>0.4</v>
      </c>
      <c r="I228" s="55"/>
    </row>
    <row r="229" spans="1:9" ht="15" x14ac:dyDescent="0.25">
      <c r="A229" s="57">
        <f>Index_Methodology!S248</f>
        <v>44238</v>
      </c>
      <c r="B229" s="60">
        <f>Index_Methodology!Z248</f>
        <v>4.175955740034356E-2</v>
      </c>
      <c r="C229" s="58">
        <f>Index_Methodology!T248</f>
        <v>0.43687499999999996</v>
      </c>
      <c r="D229" s="58">
        <f>Index_Methodology!U248</f>
        <v>0.40837696335078533</v>
      </c>
      <c r="E229" s="58">
        <f>Index_Methodology!V248</f>
        <v>0.27378640776699026</v>
      </c>
      <c r="F229" s="58">
        <f>Index_Methodology!W248</f>
        <v>0.25694444444444448</v>
      </c>
      <c r="G229" s="58">
        <f>Index_Methodology!X248</f>
        <v>0.39999999999999997</v>
      </c>
      <c r="H229" s="58">
        <f>Index_Methodology!Y248</f>
        <v>0.4148148148148148</v>
      </c>
      <c r="I229" s="55"/>
    </row>
    <row r="230" spans="1:9" ht="15" x14ac:dyDescent="0.25">
      <c r="A230" s="57">
        <f>Index_Methodology!S249</f>
        <v>44239</v>
      </c>
      <c r="B230" s="60">
        <f>Index_Methodology!Z249</f>
        <v>3.9258306375372934E-2</v>
      </c>
      <c r="C230" s="58">
        <f>Index_Methodology!T249</f>
        <v>0.42875000000000008</v>
      </c>
      <c r="D230" s="58">
        <f>Index_Methodology!U249</f>
        <v>0.40366492146596861</v>
      </c>
      <c r="E230" s="58">
        <f>Index_Methodology!V249</f>
        <v>0.27669902912621358</v>
      </c>
      <c r="F230" s="58">
        <f>Index_Methodology!W249</f>
        <v>0.24305555555555558</v>
      </c>
      <c r="G230" s="58">
        <f>Index_Methodology!X249</f>
        <v>0.37313432835820898</v>
      </c>
      <c r="H230" s="58">
        <f>Index_Methodology!Y249</f>
        <v>0.437037037037037</v>
      </c>
      <c r="I230" s="55"/>
    </row>
    <row r="231" spans="1:9" ht="15" x14ac:dyDescent="0.25">
      <c r="A231" s="57">
        <f>Index_Methodology!S250</f>
        <v>44240</v>
      </c>
      <c r="B231" s="60">
        <f>Index_Methodology!Z250</f>
        <v>4.2137187573575763E-2</v>
      </c>
      <c r="C231" s="58">
        <f>Index_Methodology!T250</f>
        <v>0.42125000000000001</v>
      </c>
      <c r="D231" s="58">
        <f>Index_Methodology!U250</f>
        <v>0.3979057591623037</v>
      </c>
      <c r="E231" s="58">
        <f>Index_Methodology!V250</f>
        <v>0.2805825242718446</v>
      </c>
      <c r="F231" s="58">
        <f>Index_Methodology!W250</f>
        <v>0.24722222222222218</v>
      </c>
      <c r="G231" s="58">
        <f>Index_Methodology!X250</f>
        <v>0.38059701492537312</v>
      </c>
      <c r="H231" s="58">
        <f>Index_Methodology!Y250</f>
        <v>0.437037037037037</v>
      </c>
      <c r="I231" s="55"/>
    </row>
    <row r="232" spans="1:9" ht="15" x14ac:dyDescent="0.25">
      <c r="A232" s="57">
        <f>Index_Methodology!S251</f>
        <v>44241</v>
      </c>
      <c r="B232" s="60">
        <f>Index_Methodology!Z251</f>
        <v>4.1838916984941604E-2</v>
      </c>
      <c r="C232" s="58">
        <f>Index_Methodology!T251</f>
        <v>0.38624999999999993</v>
      </c>
      <c r="D232" s="58">
        <f>Index_Methodology!U251</f>
        <v>0.36701570680628276</v>
      </c>
      <c r="E232" s="58">
        <f>Index_Methodology!V251</f>
        <v>0.26699029126213586</v>
      </c>
      <c r="F232" s="58">
        <f>Index_Methodology!W251</f>
        <v>0.23888888888888887</v>
      </c>
      <c r="G232" s="58">
        <f>Index_Methodology!X251</f>
        <v>0.36417910447761187</v>
      </c>
      <c r="H232" s="58">
        <f>Index_Methodology!Y251</f>
        <v>0.44814814814814807</v>
      </c>
      <c r="I232" s="55"/>
    </row>
    <row r="233" spans="1:9" ht="15" x14ac:dyDescent="0.25">
      <c r="A233" s="57">
        <f>Index_Methodology!S252</f>
        <v>44242</v>
      </c>
      <c r="B233" s="60">
        <f>Index_Methodology!Z252</f>
        <v>4.3398483637649483E-2</v>
      </c>
      <c r="C233" s="58">
        <f>Index_Methodology!T252</f>
        <v>0.39437499999999998</v>
      </c>
      <c r="D233" s="58">
        <f>Index_Methodology!U252</f>
        <v>0.3670157068062827</v>
      </c>
      <c r="E233" s="58">
        <f>Index_Methodology!V252</f>
        <v>0.25145631067961161</v>
      </c>
      <c r="F233" s="58">
        <f>Index_Methodology!W252</f>
        <v>0.23888888888888887</v>
      </c>
      <c r="G233" s="58">
        <f>Index_Methodology!X252</f>
        <v>0.36417910447761187</v>
      </c>
      <c r="H233" s="58">
        <f>Index_Methodology!Y252</f>
        <v>0.437037037037037</v>
      </c>
      <c r="I233" s="55"/>
    </row>
    <row r="234" spans="1:9" ht="15" x14ac:dyDescent="0.25">
      <c r="A234" s="57">
        <f>Index_Methodology!S253</f>
        <v>44243</v>
      </c>
      <c r="B234" s="60">
        <f>Index_Methodology!Z253</f>
        <v>4.9978951557402798E-2</v>
      </c>
      <c r="C234" s="58">
        <f>Index_Methodology!T253</f>
        <v>0.39374999999999993</v>
      </c>
      <c r="D234" s="58">
        <f>Index_Methodology!U253</f>
        <v>0.36492146596858638</v>
      </c>
      <c r="E234" s="58">
        <f>Index_Methodology!V253</f>
        <v>0.23495145631067954</v>
      </c>
      <c r="F234" s="58">
        <f>Index_Methodology!W253</f>
        <v>0.23888888888888887</v>
      </c>
      <c r="G234" s="58">
        <f>Index_Methodology!X253</f>
        <v>0.35373134328358208</v>
      </c>
      <c r="H234" s="58">
        <f>Index_Methodology!Y253</f>
        <v>0.44814814814814807</v>
      </c>
      <c r="I234" s="55"/>
    </row>
    <row r="235" spans="1:9" ht="15" x14ac:dyDescent="0.25">
      <c r="A235" s="57">
        <f>Index_Methodology!S254</f>
        <v>44244</v>
      </c>
      <c r="B235" s="60">
        <f>Index_Methodology!Z254</f>
        <v>5.1009056352326422E-2</v>
      </c>
      <c r="C235" s="58">
        <f>Index_Methodology!T254</f>
        <v>0.43624999999999992</v>
      </c>
      <c r="D235" s="58">
        <f>Index_Methodology!U254</f>
        <v>0.3994764397905759</v>
      </c>
      <c r="E235" s="58">
        <f>Index_Methodology!V254</f>
        <v>0.23106796116504849</v>
      </c>
      <c r="F235" s="58">
        <f>Index_Methodology!W254</f>
        <v>0.24305555555555558</v>
      </c>
      <c r="G235" s="58">
        <f>Index_Methodology!X254</f>
        <v>0.38059701492537312</v>
      </c>
      <c r="H235" s="58">
        <f>Index_Methodology!Y254</f>
        <v>0.437037037037037</v>
      </c>
      <c r="I235" s="55"/>
    </row>
    <row r="236" spans="1:9" ht="15" x14ac:dyDescent="0.25">
      <c r="A236" s="57">
        <f>Index_Methodology!S255</f>
        <v>44245</v>
      </c>
      <c r="B236" s="60">
        <f>Index_Methodology!Z255</f>
        <v>4.774208028938294E-2</v>
      </c>
      <c r="C236" s="58">
        <f>Index_Methodology!T255</f>
        <v>0.4375</v>
      </c>
      <c r="D236" s="58">
        <f>Index_Methodology!U255</f>
        <v>0.39895287958115178</v>
      </c>
      <c r="E236" s="58">
        <f>Index_Methodology!V255</f>
        <v>0.22718446601941741</v>
      </c>
      <c r="F236" s="58">
        <f>Index_Methodology!W255</f>
        <v>0.24166666666666664</v>
      </c>
      <c r="G236" s="58">
        <f>Index_Methodology!X255</f>
        <v>0.38656716417910447</v>
      </c>
      <c r="H236" s="58">
        <f>Index_Methodology!Y255</f>
        <v>0.44444444444444436</v>
      </c>
      <c r="I236" s="55"/>
    </row>
    <row r="237" spans="1:9" ht="15" x14ac:dyDescent="0.25">
      <c r="A237" s="57">
        <f>Index_Methodology!S256</f>
        <v>44246</v>
      </c>
      <c r="B237" s="60">
        <f>Index_Methodology!Z256</f>
        <v>4.6970205042899879E-2</v>
      </c>
      <c r="C237" s="58">
        <f>Index_Methodology!T256</f>
        <v>0.43499999999999994</v>
      </c>
      <c r="D237" s="58">
        <f>Index_Methodology!U256</f>
        <v>0.3979057591623037</v>
      </c>
      <c r="E237" s="58">
        <f>Index_Methodology!V256</f>
        <v>0.22135922330097083</v>
      </c>
      <c r="F237" s="58">
        <f>Index_Methodology!W256</f>
        <v>0.24305555555555552</v>
      </c>
      <c r="G237" s="58">
        <f>Index_Methodology!X256</f>
        <v>0.4</v>
      </c>
      <c r="H237" s="58">
        <f>Index_Methodology!Y256</f>
        <v>0.44814814814814807</v>
      </c>
      <c r="I237" s="55"/>
    </row>
    <row r="238" spans="1:9" ht="15" x14ac:dyDescent="0.25">
      <c r="A238" s="57">
        <f>Index_Methodology!S257</f>
        <v>44247</v>
      </c>
      <c r="B238" s="60">
        <f>Index_Methodology!Z257</f>
        <v>5.3795757634755824E-2</v>
      </c>
      <c r="C238" s="58">
        <f>Index_Methodology!T257</f>
        <v>0.43312499999999998</v>
      </c>
      <c r="D238" s="58">
        <f>Index_Methodology!U257</f>
        <v>0.40157068062827223</v>
      </c>
      <c r="E238" s="58">
        <f>Index_Methodology!V257</f>
        <v>0.22427184466019412</v>
      </c>
      <c r="F238" s="58">
        <f>Index_Methodology!W257</f>
        <v>0.24861111111111106</v>
      </c>
      <c r="G238" s="58">
        <f>Index_Methodology!X257</f>
        <v>0.41791044776119407</v>
      </c>
      <c r="H238" s="58">
        <f>Index_Methodology!Y257</f>
        <v>0.44444444444444448</v>
      </c>
      <c r="I238" s="55"/>
    </row>
    <row r="239" spans="1:9" ht="15" x14ac:dyDescent="0.25">
      <c r="A239" s="57">
        <f>Index_Methodology!S258</f>
        <v>44248</v>
      </c>
      <c r="B239" s="60">
        <f>Index_Methodology!Z258</f>
        <v>5.2482354755960546E-2</v>
      </c>
      <c r="C239" s="58">
        <f>Index_Methodology!T258</f>
        <v>0.39624999999999999</v>
      </c>
      <c r="D239" s="58">
        <f>Index_Methodology!U258</f>
        <v>0.37277486910994762</v>
      </c>
      <c r="E239" s="58">
        <f>Index_Methodology!V258</f>
        <v>0.2135922330097087</v>
      </c>
      <c r="F239" s="58">
        <f>Index_Methodology!W258</f>
        <v>0.24583333333333329</v>
      </c>
      <c r="G239" s="58">
        <f>Index_Methodology!X258</f>
        <v>0.39850746268656723</v>
      </c>
      <c r="H239" s="58">
        <f>Index_Methodology!Y258</f>
        <v>0.47407407407407404</v>
      </c>
      <c r="I239" s="55"/>
    </row>
    <row r="240" spans="1:9" ht="15" x14ac:dyDescent="0.25">
      <c r="A240" s="57">
        <f>Index_Methodology!S259</f>
        <v>44249</v>
      </c>
      <c r="B240" s="60">
        <f>Index_Methodology!Z259</f>
        <v>5.3537170392897834E-2</v>
      </c>
      <c r="C240" s="58">
        <f>Index_Methodology!T259</f>
        <v>0.40687499999999999</v>
      </c>
      <c r="D240" s="58">
        <f>Index_Methodology!U259</f>
        <v>0.38115183246073303</v>
      </c>
      <c r="E240" s="58">
        <f>Index_Methodology!V259</f>
        <v>0.22330097087378639</v>
      </c>
      <c r="F240" s="58">
        <f>Index_Methodology!W259</f>
        <v>0.2541666666666666</v>
      </c>
      <c r="G240" s="58">
        <f>Index_Methodology!X259</f>
        <v>0.42686567164179107</v>
      </c>
      <c r="H240" s="58">
        <f>Index_Methodology!Y259</f>
        <v>0.46296296296296297</v>
      </c>
      <c r="I240" s="55"/>
    </row>
    <row r="241" spans="1:9" ht="15" x14ac:dyDescent="0.25">
      <c r="A241" s="57">
        <f>Index_Methodology!S260</f>
        <v>44250</v>
      </c>
      <c r="B241" s="60">
        <f>Index_Methodology!Z260</f>
        <v>4.9954362764219523E-2</v>
      </c>
      <c r="C241" s="58">
        <f>Index_Methodology!T260</f>
        <v>0.41125</v>
      </c>
      <c r="D241" s="58">
        <f>Index_Methodology!U260</f>
        <v>0.38691099476439789</v>
      </c>
      <c r="E241" s="58">
        <f>Index_Methodology!V260</f>
        <v>0.21941747572815534</v>
      </c>
      <c r="F241" s="58">
        <f>Index_Methodology!W260</f>
        <v>0.25138888888888894</v>
      </c>
      <c r="G241" s="58">
        <f>Index_Methodology!X260</f>
        <v>0.41940298507462692</v>
      </c>
      <c r="H241" s="58">
        <f>Index_Methodology!Y260</f>
        <v>0.47037037037037033</v>
      </c>
      <c r="I241" s="55"/>
    </row>
    <row r="242" spans="1:9" ht="15" x14ac:dyDescent="0.25">
      <c r="A242" s="57">
        <f>Index_Methodology!S261</f>
        <v>44251</v>
      </c>
      <c r="B242" s="60">
        <f>Index_Methodology!Z261</f>
        <v>5.0656687684823079E-2</v>
      </c>
      <c r="C242" s="58">
        <f>Index_Methodology!T261</f>
        <v>0.448125</v>
      </c>
      <c r="D242" s="58">
        <f>Index_Methodology!U261</f>
        <v>0.42094240837696334</v>
      </c>
      <c r="E242" s="58">
        <f>Index_Methodology!V261</f>
        <v>0.2203883495145631</v>
      </c>
      <c r="F242" s="58">
        <f>Index_Methodology!W261</f>
        <v>0.26111111111111118</v>
      </c>
      <c r="G242" s="58">
        <f>Index_Methodology!X261</f>
        <v>0.43880597014925371</v>
      </c>
      <c r="H242" s="58">
        <f>Index_Methodology!Y261</f>
        <v>0.46296296296296297</v>
      </c>
      <c r="I242" s="55"/>
    </row>
    <row r="243" spans="1:9" ht="15" x14ac:dyDescent="0.25">
      <c r="A243" s="57">
        <f>Index_Methodology!S262</f>
        <v>44252</v>
      </c>
      <c r="B243" s="60">
        <f>Index_Methodology!Z262</f>
        <v>5.1136574635254228E-2</v>
      </c>
      <c r="C243" s="58">
        <f>Index_Methodology!T262</f>
        <v>0.44437499999999996</v>
      </c>
      <c r="D243" s="58">
        <f>Index_Methodology!U262</f>
        <v>0.42303664921465967</v>
      </c>
      <c r="E243" s="58">
        <f>Index_Methodology!V262</f>
        <v>0.22815533980582522</v>
      </c>
      <c r="F243" s="58">
        <f>Index_Methodology!W262</f>
        <v>0.26111111111111113</v>
      </c>
      <c r="G243" s="58">
        <f>Index_Methodology!X262</f>
        <v>0.40746268656716422</v>
      </c>
      <c r="H243" s="58">
        <f>Index_Methodology!Y262</f>
        <v>0.48148148148148151</v>
      </c>
      <c r="I243" s="55"/>
    </row>
    <row r="244" spans="1:9" ht="15" x14ac:dyDescent="0.25">
      <c r="A244" s="57">
        <f>Index_Methodology!S263</f>
        <v>44253</v>
      </c>
      <c r="B244" s="60">
        <f>Index_Methodology!Z263</f>
        <v>4.5051594247961721E-2</v>
      </c>
      <c r="C244" s="58">
        <f>Index_Methodology!T263</f>
        <v>0.44437500000000008</v>
      </c>
      <c r="D244" s="58">
        <f>Index_Methodology!U263</f>
        <v>0.42722513089005226</v>
      </c>
      <c r="E244" s="58">
        <f>Index_Methodology!V263</f>
        <v>0.22815533980582522</v>
      </c>
      <c r="F244" s="58">
        <f>Index_Methodology!W263</f>
        <v>0.25416666666666671</v>
      </c>
      <c r="G244" s="58">
        <f>Index_Methodology!X263</f>
        <v>0.41492537313432842</v>
      </c>
      <c r="H244" s="58">
        <f>Index_Methodology!Y263</f>
        <v>0.48518518518518522</v>
      </c>
      <c r="I244" s="55"/>
    </row>
    <row r="245" spans="1:9" ht="15" x14ac:dyDescent="0.25">
      <c r="A245" s="57">
        <f>Index_Methodology!S264</f>
        <v>44254</v>
      </c>
      <c r="B245" s="60">
        <f>Index_Methodology!Z264</f>
        <v>4.3396081602869438E-2</v>
      </c>
      <c r="C245" s="58">
        <f>Index_Methodology!T264</f>
        <v>0.44124999999999998</v>
      </c>
      <c r="D245" s="58">
        <f>Index_Methodology!U264</f>
        <v>0.42879581151832469</v>
      </c>
      <c r="E245" s="58">
        <f>Index_Methodology!V264</f>
        <v>0.23980582524271843</v>
      </c>
      <c r="F245" s="58">
        <f>Index_Methodology!W264</f>
        <v>0.2680555555555556</v>
      </c>
      <c r="G245" s="58">
        <f>Index_Methodology!X264</f>
        <v>0.42985074626865671</v>
      </c>
      <c r="H245" s="58">
        <f>Index_Methodology!Y264</f>
        <v>0.47407407407407415</v>
      </c>
      <c r="I245" s="55"/>
    </row>
    <row r="246" spans="1:9" ht="15" x14ac:dyDescent="0.25">
      <c r="A246" s="57">
        <f>Index_Methodology!S265</f>
        <v>44255</v>
      </c>
      <c r="B246" s="60">
        <f>Index_Methodology!Z265</f>
        <v>4.4511017203290246E-2</v>
      </c>
      <c r="C246" s="58">
        <f>Index_Methodology!T265</f>
        <v>0.40312500000000001</v>
      </c>
      <c r="D246" s="58">
        <f>Index_Methodology!U265</f>
        <v>0.39685863874345551</v>
      </c>
      <c r="E246" s="58">
        <f>Index_Methodology!V265</f>
        <v>0.23592233009708732</v>
      </c>
      <c r="F246" s="58">
        <f>Index_Methodology!W265</f>
        <v>0.25833333333333336</v>
      </c>
      <c r="G246" s="58">
        <f>Index_Methodology!X265</f>
        <v>0.40746268656716422</v>
      </c>
      <c r="H246" s="58">
        <f>Index_Methodology!Y265</f>
        <v>0.48888888888888893</v>
      </c>
      <c r="I246" s="55"/>
    </row>
    <row r="247" spans="1:9" ht="15" x14ac:dyDescent="0.25">
      <c r="A247" s="57">
        <f>Index_Methodology!S266</f>
        <v>44256</v>
      </c>
      <c r="B247" s="60">
        <f>Index_Methodology!Z266</f>
        <v>4.6065235003371598E-2</v>
      </c>
      <c r="C247" s="58">
        <f>Index_Methodology!T266</f>
        <v>0.41312499999999996</v>
      </c>
      <c r="D247" s="58">
        <f>Index_Methodology!U266</f>
        <v>0.40575916230366493</v>
      </c>
      <c r="E247" s="58">
        <f>Index_Methodology!V266</f>
        <v>0.24077669902912616</v>
      </c>
      <c r="F247" s="58">
        <f>Index_Methodology!W266</f>
        <v>0.2638888888888889</v>
      </c>
      <c r="G247" s="58">
        <f>Index_Methodology!X266</f>
        <v>0.40149253731343287</v>
      </c>
      <c r="H247" s="58">
        <f>Index_Methodology!Y266</f>
        <v>0.48148148148148151</v>
      </c>
      <c r="I247" s="55"/>
    </row>
    <row r="248" spans="1:9" ht="15" x14ac:dyDescent="0.25">
      <c r="A248" s="57">
        <f>Index_Methodology!S267</f>
        <v>44257</v>
      </c>
      <c r="B248" s="60">
        <f>Index_Methodology!Z267</f>
        <v>4.0464890278920265E-2</v>
      </c>
      <c r="C248" s="58">
        <f>Index_Methodology!T267</f>
        <v>0.41749999999999998</v>
      </c>
      <c r="D248" s="58">
        <f>Index_Methodology!U267</f>
        <v>0.40680628272251312</v>
      </c>
      <c r="E248" s="58">
        <f>Index_Methodology!V267</f>
        <v>0.23786407766990286</v>
      </c>
      <c r="F248" s="58">
        <f>Index_Methodology!W267</f>
        <v>0.26250000000000001</v>
      </c>
      <c r="G248" s="58">
        <f>Index_Methodology!X267</f>
        <v>0.38955223880597012</v>
      </c>
      <c r="H248" s="58">
        <f>Index_Methodology!Y267</f>
        <v>0.48888888888888893</v>
      </c>
      <c r="I248" s="55"/>
    </row>
    <row r="249" spans="1:9" ht="15" x14ac:dyDescent="0.25">
      <c r="A249" s="57">
        <f>Index_Methodology!S268</f>
        <v>44258</v>
      </c>
      <c r="B249" s="60">
        <f>Index_Methodology!Z268</f>
        <v>4.0241367033165214E-2</v>
      </c>
      <c r="C249" s="58">
        <f>Index_Methodology!T268</f>
        <v>0.45999999999999996</v>
      </c>
      <c r="D249" s="58">
        <f>Index_Methodology!U268</f>
        <v>0.44293193717277496</v>
      </c>
      <c r="E249" s="58">
        <f>Index_Methodology!V268</f>
        <v>0.24757281553398053</v>
      </c>
      <c r="F249" s="58">
        <f>Index_Methodology!W268</f>
        <v>0.27222222222222225</v>
      </c>
      <c r="G249" s="58">
        <f>Index_Methodology!X268</f>
        <v>0.41641791044776111</v>
      </c>
      <c r="H249" s="58">
        <f>Index_Methodology!Y268</f>
        <v>0.46296296296296297</v>
      </c>
      <c r="I249" s="55"/>
    </row>
    <row r="250" spans="1:9" ht="15" x14ac:dyDescent="0.25">
      <c r="A250" s="57">
        <f>Index_Methodology!S269</f>
        <v>44259</v>
      </c>
      <c r="B250" s="60">
        <f>Index_Methodology!Z269</f>
        <v>3.9365224244420884E-2</v>
      </c>
      <c r="C250" s="58">
        <f>Index_Methodology!T269</f>
        <v>0.46124999999999999</v>
      </c>
      <c r="D250" s="58">
        <f>Index_Methodology!U269</f>
        <v>0.44188481675392666</v>
      </c>
      <c r="E250" s="58">
        <f>Index_Methodology!V269</f>
        <v>0.24757281553398053</v>
      </c>
      <c r="F250" s="58">
        <f>Index_Methodology!W269</f>
        <v>0.26944444444444443</v>
      </c>
      <c r="G250" s="58">
        <f>Index_Methodology!X269</f>
        <v>0.41492537313432837</v>
      </c>
      <c r="H250" s="58">
        <f>Index_Methodology!Y269</f>
        <v>0.46296296296296297</v>
      </c>
      <c r="I250" s="55"/>
    </row>
    <row r="251" spans="1:9" ht="15" x14ac:dyDescent="0.25">
      <c r="A251" s="57">
        <f>Index_Methodology!S270</f>
        <v>44260</v>
      </c>
      <c r="B251" s="60">
        <f>Index_Methodology!Z270</f>
        <v>4.0701810568208999E-2</v>
      </c>
      <c r="C251" s="58">
        <f>Index_Methodology!T270</f>
        <v>0.46312499999999995</v>
      </c>
      <c r="D251" s="58">
        <f>Index_Methodology!U270</f>
        <v>0.43874345549738225</v>
      </c>
      <c r="E251" s="58">
        <f>Index_Methodology!V270</f>
        <v>0.25436893203883487</v>
      </c>
      <c r="F251" s="58">
        <f>Index_Methodology!W270</f>
        <v>0.27916666666666667</v>
      </c>
      <c r="G251" s="58">
        <f>Index_Methodology!X270</f>
        <v>0.42388059701492536</v>
      </c>
      <c r="H251" s="58">
        <f>Index_Methodology!Y270</f>
        <v>0.46666666666666667</v>
      </c>
      <c r="I251" s="55"/>
    </row>
    <row r="252" spans="1:9" ht="15" x14ac:dyDescent="0.25">
      <c r="A252" s="57">
        <f>Index_Methodology!S271</f>
        <v>44261</v>
      </c>
      <c r="B252" s="60">
        <f>Index_Methodology!Z271</f>
        <v>3.8911687616488902E-2</v>
      </c>
      <c r="C252" s="58">
        <f>Index_Methodology!T271</f>
        <v>0.46375</v>
      </c>
      <c r="D252" s="58">
        <f>Index_Methodology!U271</f>
        <v>0.43979057591623033</v>
      </c>
      <c r="E252" s="58">
        <f>Index_Methodology!V271</f>
        <v>0.27961165048543679</v>
      </c>
      <c r="F252" s="58">
        <f>Index_Methodology!W271</f>
        <v>0.28472222222222221</v>
      </c>
      <c r="G252" s="58">
        <f>Index_Methodology!X271</f>
        <v>0.43880597014925371</v>
      </c>
      <c r="H252" s="58">
        <f>Index_Methodology!Y271</f>
        <v>0.4555555555555556</v>
      </c>
      <c r="I252" s="55"/>
    </row>
    <row r="253" spans="1:9" ht="15" x14ac:dyDescent="0.25">
      <c r="A253" s="57">
        <f>Index_Methodology!S272</f>
        <v>44262</v>
      </c>
      <c r="B253" s="60">
        <f>Index_Methodology!Z272</f>
        <v>4.2542952983343776E-2</v>
      </c>
      <c r="C253" s="58">
        <f>Index_Methodology!T272</f>
        <v>0.42937499999999995</v>
      </c>
      <c r="D253" s="58">
        <f>Index_Methodology!U272</f>
        <v>0.41204188481675397</v>
      </c>
      <c r="E253" s="58">
        <f>Index_Methodology!V272</f>
        <v>0.2805825242718446</v>
      </c>
      <c r="F253" s="58">
        <f>Index_Methodology!W272</f>
        <v>0.28472222222222221</v>
      </c>
      <c r="G253" s="58">
        <f>Index_Methodology!X272</f>
        <v>0.4492537313432835</v>
      </c>
      <c r="H253" s="58">
        <f>Index_Methodology!Y272</f>
        <v>0.4555555555555556</v>
      </c>
      <c r="I253" s="55"/>
    </row>
    <row r="254" spans="1:9" ht="15" x14ac:dyDescent="0.25">
      <c r="A254" s="57">
        <f>Index_Methodology!S273</f>
        <v>44263</v>
      </c>
      <c r="B254" s="60">
        <f>Index_Methodology!Z273</f>
        <v>4.6618405991213842E-2</v>
      </c>
      <c r="C254" s="58">
        <f>Index_Methodology!T273</f>
        <v>0.44124999999999998</v>
      </c>
      <c r="D254" s="58">
        <f>Index_Methodology!U273</f>
        <v>0.41832460732984289</v>
      </c>
      <c r="E254" s="58">
        <f>Index_Methodology!V273</f>
        <v>0.29805825242718442</v>
      </c>
      <c r="F254" s="58">
        <f>Index_Methodology!W273</f>
        <v>0.29444444444444445</v>
      </c>
      <c r="G254" s="58">
        <f>Index_Methodology!X273</f>
        <v>0.44925373134328356</v>
      </c>
      <c r="H254" s="58">
        <f>Index_Methodology!Y273</f>
        <v>0.44444444444444448</v>
      </c>
      <c r="I254" s="55"/>
    </row>
    <row r="255" spans="1:9" ht="15" x14ac:dyDescent="0.25">
      <c r="A255" s="57">
        <f>Index_Methodology!S274</f>
        <v>44264</v>
      </c>
      <c r="B255" s="60">
        <f>Index_Methodology!Z274</f>
        <v>4.8493492656828133E-2</v>
      </c>
      <c r="C255" s="58">
        <f>Index_Methodology!T274</f>
        <v>0.44374999999999992</v>
      </c>
      <c r="D255" s="58">
        <f>Index_Methodology!U274</f>
        <v>0.41623036649214662</v>
      </c>
      <c r="E255" s="58">
        <f>Index_Methodology!V274</f>
        <v>0.29417475728155335</v>
      </c>
      <c r="F255" s="58">
        <f>Index_Methodology!W274</f>
        <v>0.29444444444444445</v>
      </c>
      <c r="G255" s="58">
        <f>Index_Methodology!X274</f>
        <v>0.43731343283582086</v>
      </c>
      <c r="H255" s="58">
        <f>Index_Methodology!Y274</f>
        <v>0.45185185185185184</v>
      </c>
      <c r="I255" s="55"/>
    </row>
    <row r="256" spans="1:9" ht="15" x14ac:dyDescent="0.25">
      <c r="A256" s="57">
        <f>Index_Methodology!S275</f>
        <v>44265</v>
      </c>
      <c r="B256" s="60">
        <f>Index_Methodology!Z275</f>
        <v>4.8626406132698946E-2</v>
      </c>
      <c r="C256" s="58">
        <f>Index_Methodology!T275</f>
        <v>0.48312499999999992</v>
      </c>
      <c r="D256" s="58">
        <f>Index_Methodology!U275</f>
        <v>0.44712041884816756</v>
      </c>
      <c r="E256" s="58">
        <f>Index_Methodology!V275</f>
        <v>0.29126213592233008</v>
      </c>
      <c r="F256" s="58">
        <f>Index_Methodology!W275</f>
        <v>0.30972222222222223</v>
      </c>
      <c r="G256" s="58">
        <f>Index_Methodology!X275</f>
        <v>0.45970149253731335</v>
      </c>
      <c r="H256" s="58">
        <f>Index_Methodology!Y275</f>
        <v>0.44074074074074077</v>
      </c>
      <c r="I256" s="55"/>
    </row>
    <row r="257" spans="1:9" ht="15" x14ac:dyDescent="0.25">
      <c r="A257" s="57">
        <f>Index_Methodology!S276</f>
        <v>44266</v>
      </c>
      <c r="B257" s="60">
        <f>Index_Methodology!Z276</f>
        <v>4.8720760322468262E-2</v>
      </c>
      <c r="C257" s="58">
        <f>Index_Methodology!T276</f>
        <v>0.47812499999999991</v>
      </c>
      <c r="D257" s="58">
        <f>Index_Methodology!U276</f>
        <v>0.44083769633507847</v>
      </c>
      <c r="E257" s="58">
        <f>Index_Methodology!V276</f>
        <v>0.28543689320388343</v>
      </c>
      <c r="F257" s="58">
        <f>Index_Methodology!W276</f>
        <v>0.30972222222222223</v>
      </c>
      <c r="G257" s="58">
        <f>Index_Methodology!X276</f>
        <v>0.43134328358208951</v>
      </c>
      <c r="H257" s="58">
        <f>Index_Methodology!Y276</f>
        <v>0.46296296296296297</v>
      </c>
      <c r="I257" s="55"/>
    </row>
    <row r="258" spans="1:9" ht="15" x14ac:dyDescent="0.25">
      <c r="A258" s="57">
        <f>Index_Methodology!S277</f>
        <v>44267</v>
      </c>
      <c r="B258" s="60">
        <f>Index_Methodology!Z277</f>
        <v>4.8362763172086508E-2</v>
      </c>
      <c r="C258" s="58">
        <f>Index_Methodology!T277</f>
        <v>0.47249999999999998</v>
      </c>
      <c r="D258" s="58">
        <f>Index_Methodology!U277</f>
        <v>0.43717277486910994</v>
      </c>
      <c r="E258" s="58">
        <f>Index_Methodology!V277</f>
        <v>0.27961165048543685</v>
      </c>
      <c r="F258" s="58">
        <f>Index_Methodology!W277</f>
        <v>0.30833333333333335</v>
      </c>
      <c r="G258" s="58">
        <f>Index_Methodology!X277</f>
        <v>0.43582089552238806</v>
      </c>
      <c r="H258" s="58">
        <f>Index_Methodology!Y277</f>
        <v>0.47037037037037033</v>
      </c>
      <c r="I258" s="55"/>
    </row>
    <row r="259" spans="1:9" ht="15" x14ac:dyDescent="0.25">
      <c r="A259" s="57">
        <f>Index_Methodology!S278</f>
        <v>44268</v>
      </c>
      <c r="B259" s="60">
        <f>Index_Methodology!Z278</f>
        <v>4.99574710357365E-2</v>
      </c>
      <c r="C259" s="58">
        <f>Index_Methodology!T278</f>
        <v>0.46750000000000008</v>
      </c>
      <c r="D259" s="58">
        <f>Index_Methodology!U278</f>
        <v>0.43036649214659689</v>
      </c>
      <c r="E259" s="58">
        <f>Index_Methodology!V278</f>
        <v>0.28640776699029125</v>
      </c>
      <c r="F259" s="58">
        <f>Index_Methodology!W278</f>
        <v>0.31527777777777782</v>
      </c>
      <c r="G259" s="58">
        <f>Index_Methodology!X278</f>
        <v>0.44477611940298517</v>
      </c>
      <c r="H259" s="58">
        <f>Index_Methodology!Y278</f>
        <v>0.46296296296296297</v>
      </c>
      <c r="I259" s="55"/>
    </row>
    <row r="260" spans="1:9" ht="15" x14ac:dyDescent="0.25">
      <c r="A260" s="57">
        <f>Index_Methodology!S279</f>
        <v>44269</v>
      </c>
      <c r="B260" s="60">
        <f>Index_Methodology!Z279</f>
        <v>5.0816495495836542E-2</v>
      </c>
      <c r="C260" s="58">
        <f>Index_Methodology!T279</f>
        <v>0.43374999999999997</v>
      </c>
      <c r="D260" s="58">
        <f>Index_Methodology!U279</f>
        <v>0.40994764397905764</v>
      </c>
      <c r="E260" s="58">
        <f>Index_Methodology!V279</f>
        <v>0.28543689320388343</v>
      </c>
      <c r="F260" s="58">
        <f>Index_Methodology!W279</f>
        <v>0.31388888888888888</v>
      </c>
      <c r="G260" s="58">
        <f>Index_Methodology!X279</f>
        <v>0.42985074626865671</v>
      </c>
      <c r="H260" s="58">
        <f>Index_Methodology!Y279</f>
        <v>0.47037037037037033</v>
      </c>
      <c r="I260" s="55"/>
    </row>
    <row r="261" spans="1:9" ht="15" x14ac:dyDescent="0.25">
      <c r="A261" s="57">
        <f>Index_Methodology!S280</f>
        <v>44270</v>
      </c>
      <c r="B261" s="60">
        <f>Index_Methodology!Z280</f>
        <v>4.933421165649348E-2</v>
      </c>
      <c r="C261" s="58">
        <f>Index_Methodology!T280</f>
        <v>0.44062499999999999</v>
      </c>
      <c r="D261" s="58">
        <f>Index_Methodology!U280</f>
        <v>0.41832460732984289</v>
      </c>
      <c r="E261" s="58">
        <f>Index_Methodology!V280</f>
        <v>0.28543689320388343</v>
      </c>
      <c r="F261" s="58">
        <f>Index_Methodology!W280</f>
        <v>0.31111111111111106</v>
      </c>
      <c r="G261" s="58">
        <f>Index_Methodology!X280</f>
        <v>0.42686567164179107</v>
      </c>
      <c r="H261" s="58">
        <f>Index_Methodology!Y280</f>
        <v>0.46296296296296297</v>
      </c>
      <c r="I261" s="55"/>
    </row>
    <row r="262" spans="1:9" ht="15" x14ac:dyDescent="0.25">
      <c r="A262" s="57">
        <f>Index_Methodology!S281</f>
        <v>44271</v>
      </c>
      <c r="B262" s="60">
        <f>Index_Methodology!Z281</f>
        <v>4.7129229556265056E-2</v>
      </c>
      <c r="C262" s="58">
        <f>Index_Methodology!T281</f>
        <v>0.44124999999999998</v>
      </c>
      <c r="D262" s="58">
        <f>Index_Methodology!U281</f>
        <v>0.41623036649214662</v>
      </c>
      <c r="E262" s="58">
        <f>Index_Methodology!V281</f>
        <v>0.26699029126213591</v>
      </c>
      <c r="F262" s="58">
        <f>Index_Methodology!W281</f>
        <v>0.31111111111111117</v>
      </c>
      <c r="G262" s="58">
        <f>Index_Methodology!X281</f>
        <v>0.41492537313432837</v>
      </c>
      <c r="H262" s="58">
        <f>Index_Methodology!Y281</f>
        <v>0.47037037037037033</v>
      </c>
      <c r="I262" s="55"/>
    </row>
    <row r="263" spans="1:9" ht="15" x14ac:dyDescent="0.25">
      <c r="A263" s="57">
        <f>Index_Methodology!S282</f>
        <v>44272</v>
      </c>
      <c r="B263" s="60">
        <f>Index_Methodology!Z282</f>
        <v>4.3257271186604364E-2</v>
      </c>
      <c r="C263" s="58">
        <f>Index_Methodology!T282</f>
        <v>0.48125000000000001</v>
      </c>
      <c r="D263" s="58">
        <f>Index_Methodology!U282</f>
        <v>0.44869109947643981</v>
      </c>
      <c r="E263" s="58">
        <f>Index_Methodology!V282</f>
        <v>0.26893203883495143</v>
      </c>
      <c r="F263" s="58">
        <f>Index_Methodology!W282</f>
        <v>0.31527777777777771</v>
      </c>
      <c r="G263" s="58">
        <f>Index_Methodology!X282</f>
        <v>0.43880597014925371</v>
      </c>
      <c r="H263" s="58">
        <f>Index_Methodology!Y282</f>
        <v>0.45925925925925926</v>
      </c>
      <c r="I263" s="55"/>
    </row>
    <row r="264" spans="1:9" ht="15" x14ac:dyDescent="0.25">
      <c r="A264" s="57">
        <f>Index_Methodology!S283</f>
        <v>44273</v>
      </c>
      <c r="B264" s="60">
        <f>Index_Methodology!Z283</f>
        <v>4.031796804126643E-2</v>
      </c>
      <c r="C264" s="58">
        <f>Index_Methodology!T283</f>
        <v>0.47499999999999998</v>
      </c>
      <c r="D264" s="58">
        <f>Index_Methodology!U283</f>
        <v>0.44712041884816756</v>
      </c>
      <c r="E264" s="58">
        <f>Index_Methodology!V283</f>
        <v>0.26504854368932035</v>
      </c>
      <c r="F264" s="58">
        <f>Index_Methodology!W283</f>
        <v>0.31527777777777777</v>
      </c>
      <c r="G264" s="58">
        <f>Index_Methodology!X283</f>
        <v>0.41343283582089557</v>
      </c>
      <c r="H264" s="58">
        <f>Index_Methodology!Y283</f>
        <v>0.47407407407407404</v>
      </c>
      <c r="I264" s="55"/>
    </row>
    <row r="265" spans="1:9" ht="15" x14ac:dyDescent="0.25">
      <c r="A265" s="57">
        <f>Index_Methodology!S284</f>
        <v>44274</v>
      </c>
      <c r="B265" s="60">
        <f>Index_Methodology!Z284</f>
        <v>4.1261591620240498E-2</v>
      </c>
      <c r="C265" s="58">
        <f>Index_Methodology!T284</f>
        <v>0.47312500000000002</v>
      </c>
      <c r="D265" s="58">
        <f>Index_Methodology!U284</f>
        <v>0.44973821989528789</v>
      </c>
      <c r="E265" s="58">
        <f>Index_Methodology!V284</f>
        <v>0.26796116504854361</v>
      </c>
      <c r="F265" s="58">
        <f>Index_Methodology!W284</f>
        <v>0.3125</v>
      </c>
      <c r="G265" s="58">
        <f>Index_Methodology!X284</f>
        <v>0.42089552238805972</v>
      </c>
      <c r="H265" s="58">
        <f>Index_Methodology!Y284</f>
        <v>0.47777777777777775</v>
      </c>
      <c r="I265" s="55"/>
    </row>
    <row r="266" spans="1:9" ht="15" x14ac:dyDescent="0.25">
      <c r="A266" s="57">
        <f>Index_Methodology!S285</f>
        <v>44275</v>
      </c>
      <c r="B266" s="60">
        <f>Index_Methodology!Z285</f>
        <v>3.914770367957255E-2</v>
      </c>
      <c r="C266" s="58">
        <f>Index_Methodology!T285</f>
        <v>0.47187499999999999</v>
      </c>
      <c r="D266" s="58">
        <f>Index_Methodology!U285</f>
        <v>0.4523560209424084</v>
      </c>
      <c r="E266" s="58">
        <f>Index_Methodology!V285</f>
        <v>0.28932038834951446</v>
      </c>
      <c r="F266" s="58">
        <f>Index_Methodology!W285</f>
        <v>0.31388888888888888</v>
      </c>
      <c r="G266" s="58">
        <f>Index_Methodology!X285</f>
        <v>0.43880597014925382</v>
      </c>
      <c r="H266" s="58">
        <f>Index_Methodology!Y285</f>
        <v>0.46666666666666667</v>
      </c>
      <c r="I266" s="55"/>
    </row>
    <row r="267" spans="1:9" ht="15" x14ac:dyDescent="0.25">
      <c r="A267" s="57">
        <f>Index_Methodology!S286</f>
        <v>44276</v>
      </c>
      <c r="B267" s="60">
        <f>Index_Methodology!Z286</f>
        <v>4.2830936214835282E-2</v>
      </c>
      <c r="C267" s="58">
        <f>Index_Methodology!T286</f>
        <v>0.44250000000000006</v>
      </c>
      <c r="D267" s="58">
        <f>Index_Methodology!U286</f>
        <v>0.43455497382198949</v>
      </c>
      <c r="E267" s="58">
        <f>Index_Methodology!V286</f>
        <v>0.29805825242718437</v>
      </c>
      <c r="F267" s="58">
        <f>Index_Methodology!W286</f>
        <v>0.30555555555555552</v>
      </c>
      <c r="G267" s="58">
        <f>Index_Methodology!X286</f>
        <v>0.45373134328358217</v>
      </c>
      <c r="H267" s="58">
        <f>Index_Methodology!Y286</f>
        <v>0.46296296296296297</v>
      </c>
      <c r="I267" s="55"/>
    </row>
    <row r="268" spans="1:9" ht="15" x14ac:dyDescent="0.25">
      <c r="A268" s="57">
        <f>Index_Methodology!S287</f>
        <v>44277</v>
      </c>
      <c r="B268" s="60">
        <f>Index_Methodology!Z287</f>
        <v>4.4234153420122144E-2</v>
      </c>
      <c r="C268" s="58">
        <f>Index_Methodology!T287</f>
        <v>0.45187499999999997</v>
      </c>
      <c r="D268" s="58">
        <f>Index_Methodology!U287</f>
        <v>0.44397905759162298</v>
      </c>
      <c r="E268" s="58">
        <f>Index_Methodology!V287</f>
        <v>0.30582524271844652</v>
      </c>
      <c r="F268" s="58">
        <f>Index_Methodology!W287</f>
        <v>0.30694444444444446</v>
      </c>
      <c r="G268" s="58">
        <f>Index_Methodology!X287</f>
        <v>0.45522388059701502</v>
      </c>
      <c r="H268" s="58">
        <f>Index_Methodology!Y287</f>
        <v>0.44814814814814807</v>
      </c>
      <c r="I268" s="55"/>
    </row>
    <row r="269" spans="1:9" ht="15" x14ac:dyDescent="0.25">
      <c r="A269" s="57">
        <f>Index_Methodology!S288</f>
        <v>44278</v>
      </c>
      <c r="B269" s="60">
        <f>Index_Methodology!Z288</f>
        <v>4.4118754754742376E-2</v>
      </c>
      <c r="C269" s="58">
        <f>Index_Methodology!T288</f>
        <v>0.45624999999999999</v>
      </c>
      <c r="D269" s="58">
        <f>Index_Methodology!U288</f>
        <v>0.4507853403141362</v>
      </c>
      <c r="E269" s="58">
        <f>Index_Methodology!V288</f>
        <v>0.3029126213592232</v>
      </c>
      <c r="F269" s="58">
        <f>Index_Methodology!W288</f>
        <v>0.30694444444444441</v>
      </c>
      <c r="G269" s="58">
        <f>Index_Methodology!X288</f>
        <v>0.44776119402985082</v>
      </c>
      <c r="H269" s="58">
        <f>Index_Methodology!Y288</f>
        <v>0.45185185185185184</v>
      </c>
      <c r="I269" s="55"/>
    </row>
    <row r="270" spans="1:9" ht="15" x14ac:dyDescent="0.25">
      <c r="A270" s="57">
        <f>Index_Methodology!S289</f>
        <v>44279</v>
      </c>
      <c r="B270" s="60">
        <f>Index_Methodology!Z289</f>
        <v>4.8259017940377416E-2</v>
      </c>
      <c r="C270" s="58">
        <f>Index_Methodology!T289</f>
        <v>0.48187500000000005</v>
      </c>
      <c r="D270" s="58">
        <f>Index_Methodology!U289</f>
        <v>0.46701570680628279</v>
      </c>
      <c r="E270" s="58">
        <f>Index_Methodology!V289</f>
        <v>0.29320388349514559</v>
      </c>
      <c r="F270" s="58">
        <f>Index_Methodology!W289</f>
        <v>0.30416666666666664</v>
      </c>
      <c r="G270" s="58">
        <f>Index_Methodology!X289</f>
        <v>0.46268656716417916</v>
      </c>
      <c r="H270" s="58">
        <f>Index_Methodology!Y289</f>
        <v>0.45185185185185184</v>
      </c>
      <c r="I270" s="55"/>
    </row>
    <row r="271" spans="1:9" ht="15" x14ac:dyDescent="0.25">
      <c r="A271" s="57">
        <f>Index_Methodology!S290</f>
        <v>44280</v>
      </c>
      <c r="B271" s="60">
        <f>Index_Methodology!Z290</f>
        <v>5.3350251451322758E-2</v>
      </c>
      <c r="C271" s="58">
        <f>Index_Methodology!T290</f>
        <v>0.48312499999999992</v>
      </c>
      <c r="D271" s="58">
        <f>Index_Methodology!U290</f>
        <v>0.468586387434555</v>
      </c>
      <c r="E271" s="58">
        <f>Index_Methodology!V290</f>
        <v>0.29805825242718442</v>
      </c>
      <c r="F271" s="58">
        <f>Index_Methodology!W290</f>
        <v>0.30555555555555552</v>
      </c>
      <c r="G271" s="58">
        <f>Index_Methodology!X290</f>
        <v>0.45970149253731335</v>
      </c>
      <c r="H271" s="58">
        <f>Index_Methodology!Y290</f>
        <v>0.45185185185185184</v>
      </c>
      <c r="I271" s="55"/>
    </row>
    <row r="272" spans="1:9" ht="15" x14ac:dyDescent="0.25">
      <c r="A272" s="57">
        <f>Index_Methodology!S291</f>
        <v>44281</v>
      </c>
      <c r="B272" s="60">
        <f>Index_Methodology!Z291</f>
        <v>5.7015800707935951E-2</v>
      </c>
      <c r="C272" s="58">
        <f>Index_Methodology!T291</f>
        <v>0.48562499999999992</v>
      </c>
      <c r="D272" s="58">
        <f>Index_Methodology!U291</f>
        <v>0.4727748691099477</v>
      </c>
      <c r="E272" s="58">
        <f>Index_Methodology!V291</f>
        <v>0.30582524271844652</v>
      </c>
      <c r="F272" s="58">
        <f>Index_Methodology!W291</f>
        <v>0.30277777777777776</v>
      </c>
      <c r="G272" s="58">
        <f>Index_Methodology!X291</f>
        <v>0.46716417910447755</v>
      </c>
      <c r="H272" s="58">
        <f>Index_Methodology!Y291</f>
        <v>0.45185185185185184</v>
      </c>
      <c r="I272" s="55"/>
    </row>
    <row r="273" spans="1:9" ht="15" x14ac:dyDescent="0.25">
      <c r="A273" s="57">
        <f>Index_Methodology!S292</f>
        <v>44282</v>
      </c>
      <c r="B273" s="60">
        <f>Index_Methodology!Z292</f>
        <v>5.5148852852797935E-2</v>
      </c>
      <c r="C273" s="58">
        <f>Index_Methodology!T292</f>
        <v>0.479375</v>
      </c>
      <c r="D273" s="58">
        <f>Index_Methodology!U292</f>
        <v>0.46649214659685867</v>
      </c>
      <c r="E273" s="58">
        <f>Index_Methodology!V292</f>
        <v>0.3242718446601941</v>
      </c>
      <c r="F273" s="58">
        <f>Index_Methodology!W292</f>
        <v>0.3083333333333334</v>
      </c>
      <c r="G273" s="58">
        <f>Index_Methodology!X292</f>
        <v>0.4776119402985074</v>
      </c>
      <c r="H273" s="58">
        <f>Index_Methodology!Y292</f>
        <v>0.437037037037037</v>
      </c>
      <c r="I273" s="55"/>
    </row>
    <row r="274" spans="1:9" ht="15" x14ac:dyDescent="0.25">
      <c r="A274" s="57">
        <f>Index_Methodology!S293</f>
        <v>44283</v>
      </c>
      <c r="B274" s="60">
        <f>Index_Methodology!Z293</f>
        <v>5.4867427993401233E-2</v>
      </c>
      <c r="C274" s="58">
        <f>Index_Methodology!T293</f>
        <v>0.46624999999999994</v>
      </c>
      <c r="D274" s="58">
        <f>Index_Methodology!U293</f>
        <v>0.45497382198952885</v>
      </c>
      <c r="E274" s="58">
        <f>Index_Methodology!V293</f>
        <v>0.33592233009708733</v>
      </c>
      <c r="F274" s="58">
        <f>Index_Methodology!W293</f>
        <v>0.30555555555555558</v>
      </c>
      <c r="G274" s="58">
        <f>Index_Methodology!X293</f>
        <v>0.49850746268656715</v>
      </c>
      <c r="H274" s="58">
        <f>Index_Methodology!Y293</f>
        <v>0.42592592592592587</v>
      </c>
      <c r="I274" s="55"/>
    </row>
    <row r="275" spans="1:9" ht="15" x14ac:dyDescent="0.25">
      <c r="A275" s="57">
        <f>Index_Methodology!S294</f>
        <v>44284</v>
      </c>
      <c r="B275" s="60">
        <f>Index_Methodology!Z294</f>
        <v>5.3843992591010838E-2</v>
      </c>
      <c r="C275" s="58">
        <f>Index_Methodology!T294</f>
        <v>0.47062499999999996</v>
      </c>
      <c r="D275" s="58">
        <f>Index_Methodology!U294</f>
        <v>0.46020942408376958</v>
      </c>
      <c r="E275" s="58">
        <f>Index_Methodology!V294</f>
        <v>0.34174757281553397</v>
      </c>
      <c r="F275" s="58">
        <f>Index_Methodology!W294</f>
        <v>0.30833333333333335</v>
      </c>
      <c r="G275" s="58">
        <f>Index_Methodology!X294</f>
        <v>0.48955223880597015</v>
      </c>
      <c r="H275" s="58">
        <f>Index_Methodology!Y294</f>
        <v>0.42222222222222222</v>
      </c>
      <c r="I275" s="55"/>
    </row>
    <row r="276" spans="1:9" ht="15" x14ac:dyDescent="0.25">
      <c r="A276" s="57">
        <f>Index_Methodology!S295</f>
        <v>44285</v>
      </c>
      <c r="B276" s="60">
        <f>Index_Methodology!Z295</f>
        <v>5.5293027843153889E-2</v>
      </c>
      <c r="C276" s="58">
        <f>Index_Methodology!T295</f>
        <v>0.47125000000000006</v>
      </c>
      <c r="D276" s="58">
        <f>Index_Methodology!U295</f>
        <v>0.45863874345549738</v>
      </c>
      <c r="E276" s="58">
        <f>Index_Methodology!V295</f>
        <v>0.33009708737864074</v>
      </c>
      <c r="F276" s="58">
        <f>Index_Methodology!W295</f>
        <v>0.30972222222222223</v>
      </c>
      <c r="G276" s="58">
        <f>Index_Methodology!X295</f>
        <v>0.47611940298507466</v>
      </c>
      <c r="H276" s="58">
        <f>Index_Methodology!Y295</f>
        <v>0.42962962962962958</v>
      </c>
      <c r="I276" s="55"/>
    </row>
    <row r="277" spans="1:9" ht="15" x14ac:dyDescent="0.25">
      <c r="A277" s="57">
        <f>Index_Methodology!S296</f>
        <v>44286</v>
      </c>
      <c r="B277" s="60">
        <f>Index_Methodology!Z296</f>
        <v>7.1286723349435879E-2</v>
      </c>
      <c r="C277" s="58">
        <f>Index_Methodology!T296</f>
        <v>0.50750000000000006</v>
      </c>
      <c r="D277" s="58">
        <f>Index_Methodology!U296</f>
        <v>0.48534031413612561</v>
      </c>
      <c r="E277" s="58">
        <f>Index_Methodology!V296</f>
        <v>0.32718446601941742</v>
      </c>
      <c r="F277" s="58">
        <f>Index_Methodology!W296</f>
        <v>0.31527777777777777</v>
      </c>
      <c r="G277" s="58">
        <f>Index_Methodology!X296</f>
        <v>0.48507462686567165</v>
      </c>
      <c r="H277" s="58">
        <f>Index_Methodology!Y296</f>
        <v>0.42222222222222222</v>
      </c>
      <c r="I277" s="55"/>
    </row>
    <row r="278" spans="1:9" ht="15" x14ac:dyDescent="0.25">
      <c r="A278" s="57">
        <f>Index_Methodology!S297</f>
        <v>44287</v>
      </c>
      <c r="B278" s="60">
        <f>Index_Methodology!Z297</f>
        <v>7.1409152362643336E-2</v>
      </c>
      <c r="C278" s="58">
        <f>Index_Methodology!T297</f>
        <v>0.49687500000000001</v>
      </c>
      <c r="D278" s="58">
        <f>Index_Methodology!U297</f>
        <v>0.47958115183246069</v>
      </c>
      <c r="E278" s="58">
        <f>Index_Methodology!V297</f>
        <v>0.33203883495145625</v>
      </c>
      <c r="F278" s="58">
        <f>Index_Methodology!W297</f>
        <v>0.32083333333333336</v>
      </c>
      <c r="G278" s="58">
        <f>Index_Methodology!X297</f>
        <v>0.43880597014925371</v>
      </c>
      <c r="H278" s="58">
        <f>Index_Methodology!Y297</f>
        <v>0.44444444444444448</v>
      </c>
      <c r="I278" s="55"/>
    </row>
    <row r="279" spans="1:9" ht="15" x14ac:dyDescent="0.25">
      <c r="A279" s="57">
        <f>Index_Methodology!S298</f>
        <v>44288</v>
      </c>
      <c r="B279" s="60">
        <f>Index_Methodology!Z298</f>
        <v>7.1585000422603504E-2</v>
      </c>
      <c r="C279" s="58">
        <f>Index_Methodology!T298</f>
        <v>0.46937499999999999</v>
      </c>
      <c r="D279" s="58">
        <f>Index_Methodology!U298</f>
        <v>0.4659685863874346</v>
      </c>
      <c r="E279" s="58">
        <f>Index_Methodology!V298</f>
        <v>0.32330097087378634</v>
      </c>
      <c r="F279" s="58">
        <f>Index_Methodology!W298</f>
        <v>0.30277777777777776</v>
      </c>
      <c r="G279" s="58">
        <f>Index_Methodology!X298</f>
        <v>0.38955223880597017</v>
      </c>
      <c r="H279" s="58">
        <f>Index_Methodology!Y298</f>
        <v>0.48518518518518511</v>
      </c>
      <c r="I279" s="55"/>
    </row>
    <row r="280" spans="1:9" ht="15" x14ac:dyDescent="0.25">
      <c r="A280" s="57">
        <f>Index_Methodology!S299</f>
        <v>44289</v>
      </c>
      <c r="B280" s="60">
        <f>Index_Methodology!Z299</f>
        <v>7.5590782698211734E-2</v>
      </c>
      <c r="C280" s="58">
        <f>Index_Methodology!T299</f>
        <v>0.46687499999999993</v>
      </c>
      <c r="D280" s="58">
        <f>Index_Methodology!U299</f>
        <v>0.468586387434555</v>
      </c>
      <c r="E280" s="58">
        <f>Index_Methodology!V299</f>
        <v>0.34368932038834943</v>
      </c>
      <c r="F280" s="58">
        <f>Index_Methodology!W299</f>
        <v>0.30833333333333335</v>
      </c>
      <c r="G280" s="58">
        <f>Index_Methodology!X299</f>
        <v>0.39402985074626867</v>
      </c>
      <c r="H280" s="58">
        <f>Index_Methodology!Y299</f>
        <v>0.47407407407407404</v>
      </c>
      <c r="I280" s="55"/>
    </row>
    <row r="281" spans="1:9" ht="15" x14ac:dyDescent="0.25">
      <c r="A281" s="57">
        <f>Index_Methodology!S300</f>
        <v>44290</v>
      </c>
      <c r="B281" s="60">
        <f>Index_Methodology!Z300</f>
        <v>7.5247371013873882E-2</v>
      </c>
      <c r="C281" s="58">
        <f>Index_Methodology!T300</f>
        <v>0.44812499999999994</v>
      </c>
      <c r="D281" s="58">
        <f>Index_Methodology!U300</f>
        <v>0.45706806282722512</v>
      </c>
      <c r="E281" s="58">
        <f>Index_Methodology!V300</f>
        <v>0.35145631067961158</v>
      </c>
      <c r="F281" s="58">
        <f>Index_Methodology!W300</f>
        <v>0.29999999999999993</v>
      </c>
      <c r="G281" s="58">
        <f>Index_Methodology!X300</f>
        <v>0.38805970149253732</v>
      </c>
      <c r="H281" s="58">
        <f>Index_Methodology!Y300</f>
        <v>0.47037037037037033</v>
      </c>
      <c r="I281" s="55"/>
    </row>
    <row r="282" spans="1:9" ht="15" x14ac:dyDescent="0.25">
      <c r="A282" s="57">
        <f>Index_Methodology!S301</f>
        <v>44291</v>
      </c>
      <c r="B282" s="60">
        <f>Index_Methodology!Z301</f>
        <v>7.7335315578381386E-2</v>
      </c>
      <c r="C282" s="58">
        <f>Index_Methodology!T301</f>
        <v>0.45500000000000007</v>
      </c>
      <c r="D282" s="58">
        <f>Index_Methodology!U301</f>
        <v>0.46544502617801042</v>
      </c>
      <c r="E282" s="58">
        <f>Index_Methodology!V301</f>
        <v>0.35631067961165042</v>
      </c>
      <c r="F282" s="58">
        <f>Index_Methodology!W301</f>
        <v>0.30138888888888887</v>
      </c>
      <c r="G282" s="58">
        <f>Index_Methodology!X301</f>
        <v>0.38656716417910453</v>
      </c>
      <c r="H282" s="58">
        <f>Index_Methodology!Y301</f>
        <v>0.46296296296296297</v>
      </c>
      <c r="I282" s="55"/>
    </row>
    <row r="283" spans="1:9" ht="15" x14ac:dyDescent="0.25">
      <c r="A283" s="57">
        <f>Index_Methodology!S302</f>
        <v>44292</v>
      </c>
      <c r="B283" s="60">
        <f>Index_Methodology!Z302</f>
        <v>7.7467213113139213E-2</v>
      </c>
      <c r="C283" s="58">
        <f>Index_Methodology!T302</f>
        <v>0.46250000000000002</v>
      </c>
      <c r="D283" s="58">
        <f>Index_Methodology!U302</f>
        <v>0.47120418848167533</v>
      </c>
      <c r="E283" s="58">
        <f>Index_Methodology!V302</f>
        <v>0.34757281553398051</v>
      </c>
      <c r="F283" s="58">
        <f>Index_Methodology!W302</f>
        <v>0.30972222222222223</v>
      </c>
      <c r="G283" s="58">
        <f>Index_Methodology!X302</f>
        <v>0.37910447761194027</v>
      </c>
      <c r="H283" s="58">
        <f>Index_Methodology!Y302</f>
        <v>0.47407407407407404</v>
      </c>
      <c r="I283" s="55"/>
    </row>
    <row r="284" spans="1:9" ht="15" x14ac:dyDescent="0.25">
      <c r="A284" s="57">
        <f>Index_Methodology!S303</f>
        <v>44293</v>
      </c>
      <c r="B284" s="60">
        <f>Index_Methodology!Z303</f>
        <v>8.0103364558397408E-2</v>
      </c>
      <c r="C284" s="58">
        <f>Index_Methodology!T303</f>
        <v>0.4812499999999999</v>
      </c>
      <c r="D284" s="58">
        <f>Index_Methodology!U303</f>
        <v>0.48795811518324611</v>
      </c>
      <c r="E284" s="58">
        <f>Index_Methodology!V303</f>
        <v>0.33398058252427176</v>
      </c>
      <c r="F284" s="58">
        <f>Index_Methodology!W303</f>
        <v>0.30972222222222218</v>
      </c>
      <c r="G284" s="58">
        <f>Index_Methodology!X303</f>
        <v>0.38208955223880597</v>
      </c>
      <c r="H284" s="58">
        <f>Index_Methodology!Y303</f>
        <v>0.47777777777777775</v>
      </c>
      <c r="I284" s="55"/>
    </row>
    <row r="285" spans="1:9" ht="15" x14ac:dyDescent="0.25">
      <c r="A285" s="57">
        <f>Index_Methodology!S304</f>
        <v>44294</v>
      </c>
      <c r="B285" s="60">
        <f>Index_Methodology!Z304</f>
        <v>8.5765426339579065E-2</v>
      </c>
      <c r="C285" s="58">
        <f>Index_Methodology!T304</f>
        <v>0.48749999999999999</v>
      </c>
      <c r="D285" s="58">
        <f>Index_Methodology!U304</f>
        <v>0.48743455497382193</v>
      </c>
      <c r="E285" s="58">
        <f>Index_Methodology!V304</f>
        <v>0.33009708737864074</v>
      </c>
      <c r="F285" s="58">
        <f>Index_Methodology!W304</f>
        <v>0.30694444444444446</v>
      </c>
      <c r="G285" s="58">
        <f>Index_Methodology!X304</f>
        <v>0.38805970149253732</v>
      </c>
      <c r="H285" s="58">
        <f>Index_Methodology!Y304</f>
        <v>0.47407407407407404</v>
      </c>
      <c r="I285" s="55"/>
    </row>
    <row r="286" spans="1:9" ht="15" x14ac:dyDescent="0.25">
      <c r="A286" s="57">
        <f>Index_Methodology!S305</f>
        <v>44295</v>
      </c>
      <c r="B286" s="60">
        <f>Index_Methodology!Z305</f>
        <v>8.5660811454974062E-2</v>
      </c>
      <c r="C286" s="58">
        <f>Index_Methodology!T305</f>
        <v>0.48812499999999998</v>
      </c>
      <c r="D286" s="58">
        <f>Index_Methodology!U305</f>
        <v>0.49633507853403136</v>
      </c>
      <c r="E286" s="58">
        <f>Index_Methodology!V305</f>
        <v>0.34077669902912616</v>
      </c>
      <c r="F286" s="58">
        <f>Index_Methodology!W305</f>
        <v>0.30694444444444435</v>
      </c>
      <c r="G286" s="58">
        <f>Index_Methodology!X305</f>
        <v>0.36567164179104478</v>
      </c>
      <c r="H286" s="58">
        <f>Index_Methodology!Y305</f>
        <v>0.48888888888888882</v>
      </c>
      <c r="I286" s="55"/>
    </row>
    <row r="287" spans="1:9" ht="15" x14ac:dyDescent="0.25">
      <c r="A287" s="57">
        <f>Index_Methodology!S306</f>
        <v>44296</v>
      </c>
      <c r="B287" s="60">
        <f>Index_Methodology!Z306</f>
        <v>6.9217531944460994E-2</v>
      </c>
      <c r="C287" s="58">
        <f>Index_Methodology!T306</f>
        <v>0.48062499999999997</v>
      </c>
      <c r="D287" s="58">
        <f>Index_Methodology!U306</f>
        <v>0.49109947643979057</v>
      </c>
      <c r="E287" s="58">
        <f>Index_Methodology!V306</f>
        <v>0.35533980582524266</v>
      </c>
      <c r="F287" s="58">
        <f>Index_Methodology!W306</f>
        <v>0.30694444444444446</v>
      </c>
      <c r="G287" s="58">
        <f>Index_Methodology!X306</f>
        <v>0.38358208955223883</v>
      </c>
      <c r="H287" s="58">
        <f>Index_Methodology!Y306</f>
        <v>0.47407407407407404</v>
      </c>
      <c r="I287" s="55"/>
    </row>
    <row r="288" spans="1:9" ht="15" x14ac:dyDescent="0.25">
      <c r="A288" s="57">
        <f>Index_Methodology!S307</f>
        <v>44297</v>
      </c>
      <c r="B288" s="60">
        <f>Index_Methodology!Z307</f>
        <v>7.4132898541115461E-2</v>
      </c>
      <c r="C288" s="58">
        <f>Index_Methodology!T307</f>
        <v>0.48062500000000002</v>
      </c>
      <c r="D288" s="58">
        <f>Index_Methodology!U307</f>
        <v>0.49633507853403136</v>
      </c>
      <c r="E288" s="58">
        <f>Index_Methodology!V307</f>
        <v>0.3689320388349514</v>
      </c>
      <c r="F288" s="58">
        <f>Index_Methodology!W307</f>
        <v>0.3041666666666667</v>
      </c>
      <c r="G288" s="58">
        <f>Index_Methodology!X307</f>
        <v>0.41940298507462692</v>
      </c>
      <c r="H288" s="58">
        <f>Index_Methodology!Y307</f>
        <v>0.45555555555555555</v>
      </c>
      <c r="I288" s="55"/>
    </row>
    <row r="289" spans="1:9" ht="15" x14ac:dyDescent="0.25">
      <c r="A289" s="57">
        <f>Index_Methodology!S308</f>
        <v>44298</v>
      </c>
      <c r="B289" s="60">
        <f>Index_Methodology!Z308</f>
        <v>7.8007670735971715E-2</v>
      </c>
      <c r="C289" s="58">
        <f>Index_Methodology!T308</f>
        <v>0.51812499999999995</v>
      </c>
      <c r="D289" s="58">
        <f>Index_Methodology!U308</f>
        <v>0.5298429319371728</v>
      </c>
      <c r="E289" s="58">
        <f>Index_Methodology!V308</f>
        <v>0.38252427184466015</v>
      </c>
      <c r="F289" s="58">
        <f>Index_Methodology!W308</f>
        <v>0.3263888888888889</v>
      </c>
      <c r="G289" s="58">
        <f>Index_Methodology!X308</f>
        <v>0.46567164179104487</v>
      </c>
      <c r="H289" s="58">
        <f>Index_Methodology!Y308</f>
        <v>0.41851851851851851</v>
      </c>
      <c r="I289" s="55"/>
    </row>
    <row r="290" spans="1:9" ht="15" x14ac:dyDescent="0.25">
      <c r="A290" s="57">
        <f>Index_Methodology!S309</f>
        <v>44299</v>
      </c>
      <c r="B290" s="60">
        <f>Index_Methodology!Z309</f>
        <v>0.16584225052355447</v>
      </c>
      <c r="C290" s="58">
        <f>Index_Methodology!T309</f>
        <v>0.51874999999999993</v>
      </c>
      <c r="D290" s="58">
        <f>Index_Methodology!U309</f>
        <v>0.54188481675392663</v>
      </c>
      <c r="E290" s="58">
        <f>Index_Methodology!V309</f>
        <v>0.36310679611650476</v>
      </c>
      <c r="F290" s="58">
        <f>Index_Methodology!W309</f>
        <v>0.32361111111111107</v>
      </c>
      <c r="G290" s="58">
        <f>Index_Methodology!X309</f>
        <v>0.44925373134328356</v>
      </c>
      <c r="H290" s="58">
        <f>Index_Methodology!Y309</f>
        <v>0.437037037037037</v>
      </c>
      <c r="I290" s="55"/>
    </row>
    <row r="291" spans="1:9" ht="15" x14ac:dyDescent="0.25">
      <c r="A291" s="57">
        <f>Index_Methodology!S310</f>
        <v>44300</v>
      </c>
      <c r="B291" s="60">
        <f>Index_Methodology!Z310</f>
        <v>0.16346897983468905</v>
      </c>
      <c r="C291" s="58">
        <f>Index_Methodology!T310</f>
        <v>0.52500000000000002</v>
      </c>
      <c r="D291" s="58">
        <f>Index_Methodology!U310</f>
        <v>0.55654450261780108</v>
      </c>
      <c r="E291" s="58">
        <f>Index_Methodology!V310</f>
        <v>0.33592233009708733</v>
      </c>
      <c r="F291" s="58">
        <f>Index_Methodology!W310</f>
        <v>0.31944444444444448</v>
      </c>
      <c r="G291" s="58">
        <f>Index_Methodology!X310</f>
        <v>0.45074626865671641</v>
      </c>
      <c r="H291" s="58">
        <f>Index_Methodology!Y310</f>
        <v>0.45925925925925926</v>
      </c>
      <c r="I291" s="55"/>
    </row>
    <row r="292" spans="1:9" ht="15" x14ac:dyDescent="0.25">
      <c r="A292" s="57">
        <f>Index_Methodology!S311</f>
        <v>44301</v>
      </c>
      <c r="B292" s="60">
        <f>Index_Methodology!Z311</f>
        <v>0.17255376852010323</v>
      </c>
      <c r="C292" s="58">
        <f>Index_Methodology!T311</f>
        <v>0.51187499999999997</v>
      </c>
      <c r="D292" s="58">
        <f>Index_Methodology!U311</f>
        <v>0.55549738219895295</v>
      </c>
      <c r="E292" s="58">
        <f>Index_Methodology!V311</f>
        <v>0.32038834951456308</v>
      </c>
      <c r="F292" s="58">
        <f>Index_Methodology!W311</f>
        <v>0.30555555555555558</v>
      </c>
      <c r="G292" s="58">
        <f>Index_Methodology!X311</f>
        <v>0.44776119402985082</v>
      </c>
      <c r="H292" s="58">
        <f>Index_Methodology!Y311</f>
        <v>0.48148148148148151</v>
      </c>
      <c r="I292" s="55"/>
    </row>
    <row r="293" spans="1:9" ht="15" x14ac:dyDescent="0.25">
      <c r="A293" s="57">
        <f>Index_Methodology!S312</f>
        <v>44302</v>
      </c>
      <c r="B293" s="60">
        <f>Index_Methodology!Z312</f>
        <v>0.17476844761874588</v>
      </c>
      <c r="C293" s="58">
        <f>Index_Methodology!T312</f>
        <v>0.5006250000000001</v>
      </c>
      <c r="D293" s="58">
        <f>Index_Methodology!U312</f>
        <v>0.56020942408376961</v>
      </c>
      <c r="E293" s="58">
        <f>Index_Methodology!V312</f>
        <v>0.29902912621359218</v>
      </c>
      <c r="F293" s="58">
        <f>Index_Methodology!W312</f>
        <v>0.28750000000000003</v>
      </c>
      <c r="G293" s="58">
        <f>Index_Methodology!X312</f>
        <v>0.44626865671641791</v>
      </c>
      <c r="H293" s="58">
        <f>Index_Methodology!Y312</f>
        <v>0.50740740740740742</v>
      </c>
      <c r="I293" s="55"/>
    </row>
    <row r="294" spans="1:9" ht="15" x14ac:dyDescent="0.25">
      <c r="A294" s="57">
        <f>Index_Methodology!S313</f>
        <v>44303</v>
      </c>
      <c r="B294" s="60">
        <f>Index_Methodology!Z313</f>
        <v>0.17221122774140368</v>
      </c>
      <c r="C294" s="58">
        <f>Index_Methodology!T313</f>
        <v>0.48562500000000008</v>
      </c>
      <c r="D294" s="58">
        <f>Index_Methodology!U313</f>
        <v>0.55549738219895284</v>
      </c>
      <c r="E294" s="58">
        <f>Index_Methodology!V313</f>
        <v>0.29611650485436891</v>
      </c>
      <c r="F294" s="58">
        <f>Index_Methodology!W313</f>
        <v>0.27916666666666667</v>
      </c>
      <c r="G294" s="58">
        <f>Index_Methodology!X313</f>
        <v>0.45820895522388055</v>
      </c>
      <c r="H294" s="58">
        <f>Index_Methodology!Y313</f>
        <v>0.52592592592592591</v>
      </c>
      <c r="I294" s="55"/>
    </row>
    <row r="295" spans="1:9" ht="15" x14ac:dyDescent="0.25">
      <c r="A295" s="57">
        <f>Index_Methodology!S314</f>
        <v>44304</v>
      </c>
      <c r="B295" s="60">
        <f>Index_Methodology!Z314</f>
        <v>0.17591738531201548</v>
      </c>
      <c r="C295" s="58">
        <f>Index_Methodology!T314</f>
        <v>0.45874999999999994</v>
      </c>
      <c r="D295" s="58">
        <f>Index_Methodology!U314</f>
        <v>0.54764397905759155</v>
      </c>
      <c r="E295" s="58">
        <f>Index_Methodology!V314</f>
        <v>0.29611650485436891</v>
      </c>
      <c r="F295" s="58">
        <f>Index_Methodology!W314</f>
        <v>0.26527777777777778</v>
      </c>
      <c r="G295" s="58">
        <f>Index_Methodology!X314</f>
        <v>0.44477611940298506</v>
      </c>
      <c r="H295" s="58">
        <f>Index_Methodology!Y314</f>
        <v>0.54814814814814816</v>
      </c>
      <c r="I295" s="55"/>
    </row>
    <row r="296" spans="1:9" ht="15" x14ac:dyDescent="0.25">
      <c r="A296" s="57">
        <f>Index_Methodology!S315</f>
        <v>44305</v>
      </c>
      <c r="B296" s="60">
        <f>Index_Methodology!Z315</f>
        <v>0.18397253789487208</v>
      </c>
      <c r="C296" s="58">
        <f>Index_Methodology!T315</f>
        <v>0.45374999999999999</v>
      </c>
      <c r="D296" s="58">
        <f>Index_Methodology!U315</f>
        <v>0.54869109947643968</v>
      </c>
      <c r="E296" s="58">
        <f>Index_Methodology!V315</f>
        <v>0.28349514563106792</v>
      </c>
      <c r="F296" s="58">
        <f>Index_Methodology!W315</f>
        <v>0.25694444444444442</v>
      </c>
      <c r="G296" s="58">
        <f>Index_Methodology!X315</f>
        <v>0.46567164179104481</v>
      </c>
      <c r="H296" s="58">
        <f>Index_Methodology!Y315</f>
        <v>0.55185185185185182</v>
      </c>
      <c r="I296" s="55"/>
    </row>
    <row r="297" spans="1:9" ht="15" x14ac:dyDescent="0.25">
      <c r="A297" s="57">
        <f>Index_Methodology!S316</f>
        <v>44306</v>
      </c>
      <c r="B297" s="60">
        <f>Index_Methodology!Z316</f>
        <v>0.18465838156511558</v>
      </c>
      <c r="C297" s="58">
        <f>Index_Methodology!T316</f>
        <v>0.45000000000000007</v>
      </c>
      <c r="D297" s="58">
        <f>Index_Methodology!U316</f>
        <v>0.56020942408376961</v>
      </c>
      <c r="E297" s="58">
        <f>Index_Methodology!V316</f>
        <v>0.26213592233009703</v>
      </c>
      <c r="F297" s="58">
        <f>Index_Methodology!W316</f>
        <v>0.25277777777777777</v>
      </c>
      <c r="G297" s="58">
        <f>Index_Methodology!X316</f>
        <v>0.45373134328358206</v>
      </c>
      <c r="H297" s="58">
        <f>Index_Methodology!Y316</f>
        <v>0.58148148148148149</v>
      </c>
      <c r="I297" s="55"/>
    </row>
    <row r="298" spans="1:9" ht="15" x14ac:dyDescent="0.25">
      <c r="A298" s="57">
        <f>Index_Methodology!S317</f>
        <v>44307</v>
      </c>
      <c r="B298" s="60">
        <f>Index_Methodology!Z317</f>
        <v>0.18365246452316197</v>
      </c>
      <c r="C298" s="58">
        <f>Index_Methodology!T317</f>
        <v>0.45125000000000004</v>
      </c>
      <c r="D298" s="58">
        <f>Index_Methodology!U317</f>
        <v>0.56701570680628277</v>
      </c>
      <c r="E298" s="58">
        <f>Index_Methodology!V317</f>
        <v>0.23398058252427179</v>
      </c>
      <c r="F298" s="58">
        <f>Index_Methodology!W317</f>
        <v>0.24722222222222223</v>
      </c>
      <c r="G298" s="58">
        <f>Index_Methodology!X317</f>
        <v>0.45970149253731341</v>
      </c>
      <c r="H298" s="58">
        <f>Index_Methodology!Y317</f>
        <v>0.6074074074074074</v>
      </c>
      <c r="I298" s="55"/>
    </row>
    <row r="299" spans="1:9" ht="15" x14ac:dyDescent="0.25">
      <c r="A299" s="57">
        <f>Index_Methodology!S318</f>
        <v>44308</v>
      </c>
      <c r="B299" s="60">
        <f>Index_Methodology!Z318</f>
        <v>0.18111142584870457</v>
      </c>
      <c r="C299" s="58">
        <f>Index_Methodology!T318</f>
        <v>0.43249999999999994</v>
      </c>
      <c r="D299" s="58">
        <f>Index_Methodology!U318</f>
        <v>0.55392670157068058</v>
      </c>
      <c r="E299" s="58">
        <f>Index_Methodology!V318</f>
        <v>0.22427184466019412</v>
      </c>
      <c r="F299" s="58">
        <f>Index_Methodology!W318</f>
        <v>0.23749999999999999</v>
      </c>
      <c r="G299" s="58">
        <f>Index_Methodology!X318</f>
        <v>0.46268656716417905</v>
      </c>
      <c r="H299" s="58">
        <f>Index_Methodology!Y318</f>
        <v>0.625925925925926</v>
      </c>
      <c r="I299" s="55"/>
    </row>
    <row r="300" spans="1:9" ht="15" x14ac:dyDescent="0.25">
      <c r="A300" s="57">
        <f>Index_Methodology!S319</f>
        <v>44309</v>
      </c>
      <c r="B300" s="60">
        <f>Index_Methodology!Z319</f>
        <v>8.5415412002254346E-2</v>
      </c>
      <c r="C300" s="58">
        <f>Index_Methodology!T319</f>
        <v>0.42874999999999996</v>
      </c>
      <c r="D300" s="58">
        <f>Index_Methodology!U319</f>
        <v>0.54816753926701567</v>
      </c>
      <c r="E300" s="58">
        <f>Index_Methodology!V319</f>
        <v>0.22524271844660188</v>
      </c>
      <c r="F300" s="58">
        <f>Index_Methodology!W319</f>
        <v>0.23888888888888885</v>
      </c>
      <c r="G300" s="58">
        <f>Index_Methodology!X319</f>
        <v>0.48208955223880601</v>
      </c>
      <c r="H300" s="58">
        <f>Index_Methodology!Y319</f>
        <v>0.63703703703703707</v>
      </c>
      <c r="I300" s="55"/>
    </row>
    <row r="301" spans="1:9" ht="15" x14ac:dyDescent="0.25">
      <c r="A301" s="57">
        <f>Index_Methodology!S320</f>
        <v>44310</v>
      </c>
      <c r="B301" s="60">
        <f>Index_Methodology!Z320</f>
        <v>8.4522579495556832E-2</v>
      </c>
      <c r="C301" s="58">
        <f>Index_Methodology!T320</f>
        <v>0.42437499999999995</v>
      </c>
      <c r="D301" s="58">
        <f>Index_Methodology!U320</f>
        <v>0.5408376963350785</v>
      </c>
      <c r="E301" s="58">
        <f>Index_Methodology!V320</f>
        <v>0.23592233009708732</v>
      </c>
      <c r="F301" s="58">
        <f>Index_Methodology!W320</f>
        <v>0.24305555555555558</v>
      </c>
      <c r="G301" s="58">
        <f>Index_Methodology!X320</f>
        <v>0.4970149253731343</v>
      </c>
      <c r="H301" s="58">
        <f>Index_Methodology!Y320</f>
        <v>0.63333333333333341</v>
      </c>
      <c r="I301" s="55"/>
    </row>
    <row r="302" spans="1:9" ht="15" x14ac:dyDescent="0.25">
      <c r="A302" s="57">
        <f>Index_Methodology!S321</f>
        <v>44311</v>
      </c>
      <c r="B302" s="60">
        <f>Index_Methodology!Z321</f>
        <v>7.5527477297627169E-2</v>
      </c>
      <c r="C302" s="58">
        <f>Index_Methodology!T321</f>
        <v>0.41</v>
      </c>
      <c r="D302" s="58">
        <f>Index_Methodology!U321</f>
        <v>0.52879581151832455</v>
      </c>
      <c r="E302" s="58">
        <f>Index_Methodology!V321</f>
        <v>0.24563106796116499</v>
      </c>
      <c r="F302" s="58">
        <f>Index_Methodology!W321</f>
        <v>0.2458333333333334</v>
      </c>
      <c r="G302" s="58">
        <f>Index_Methodology!X321</f>
        <v>0.48507462686567165</v>
      </c>
      <c r="H302" s="58">
        <f>Index_Methodology!Y321</f>
        <v>0.64074074074074072</v>
      </c>
      <c r="I302" s="55"/>
    </row>
    <row r="303" spans="1:9" ht="15" x14ac:dyDescent="0.25">
      <c r="A303" s="57">
        <f>Index_Methodology!S322</f>
        <v>44312</v>
      </c>
      <c r="B303" s="60">
        <f>Index_Methodology!Z322</f>
        <v>7.3873017172072536E-2</v>
      </c>
      <c r="C303" s="58">
        <f>Index_Methodology!T322</f>
        <v>0.41437499999999999</v>
      </c>
      <c r="D303" s="58">
        <f>Index_Methodology!U322</f>
        <v>0.53089005235602094</v>
      </c>
      <c r="E303" s="58">
        <f>Index_Methodology!V322</f>
        <v>0.25631067961165044</v>
      </c>
      <c r="F303" s="58">
        <f>Index_Methodology!W322</f>
        <v>0.24444444444444446</v>
      </c>
      <c r="G303" s="58">
        <f>Index_Methodology!X322</f>
        <v>0.48955223880597015</v>
      </c>
      <c r="H303" s="58">
        <f>Index_Methodology!Y322</f>
        <v>0.63333333333333341</v>
      </c>
      <c r="I303" s="55"/>
    </row>
    <row r="304" spans="1:9" ht="15" x14ac:dyDescent="0.25">
      <c r="A304" s="57">
        <f>Index_Methodology!S323</f>
        <v>44313</v>
      </c>
      <c r="B304" s="60">
        <f>Index_Methodology!Z323</f>
        <v>7.44961129634759E-2</v>
      </c>
      <c r="C304" s="58">
        <f>Index_Methodology!T323</f>
        <v>0.41499999999999992</v>
      </c>
      <c r="D304" s="58">
        <f>Index_Methodology!U323</f>
        <v>0.53193717277486907</v>
      </c>
      <c r="E304" s="58">
        <f>Index_Methodology!V323</f>
        <v>0.24951456310679604</v>
      </c>
      <c r="F304" s="58">
        <f>Index_Methodology!W323</f>
        <v>0.24722222222222223</v>
      </c>
      <c r="G304" s="58">
        <f>Index_Methodology!X323</f>
        <v>0.4791044776119403</v>
      </c>
      <c r="H304" s="58">
        <f>Index_Methodology!Y323</f>
        <v>0.63703703703703707</v>
      </c>
      <c r="I304" s="55"/>
    </row>
    <row r="305" spans="1:9" ht="15" x14ac:dyDescent="0.25">
      <c r="A305" s="57">
        <f>Index_Methodology!S324</f>
        <v>44314</v>
      </c>
      <c r="B305" s="60">
        <f>Index_Methodology!Z324</f>
        <v>6.2748992828131095E-2</v>
      </c>
      <c r="C305" s="58">
        <f>Index_Methodology!T324</f>
        <v>0.43187499999999995</v>
      </c>
      <c r="D305" s="58">
        <f>Index_Methodology!U324</f>
        <v>0.54712041884816753</v>
      </c>
      <c r="E305" s="58">
        <f>Index_Methodology!V324</f>
        <v>0.24077669902912616</v>
      </c>
      <c r="F305" s="58">
        <f>Index_Methodology!W324</f>
        <v>0.25277777777777782</v>
      </c>
      <c r="G305" s="58">
        <f>Index_Methodology!X324</f>
        <v>0.48955223880597004</v>
      </c>
      <c r="H305" s="58">
        <f>Index_Methodology!Y324</f>
        <v>0.63703703703703707</v>
      </c>
      <c r="I305" s="55"/>
    </row>
    <row r="306" spans="1:9" ht="15" x14ac:dyDescent="0.25">
      <c r="A306" s="57">
        <f>Index_Methodology!S325</f>
        <v>44315</v>
      </c>
      <c r="B306" s="60">
        <f>Index_Methodology!Z325</f>
        <v>5.9203429119697039E-2</v>
      </c>
      <c r="C306" s="58">
        <f>Index_Methodology!T325</f>
        <v>0.43562500000000004</v>
      </c>
      <c r="D306" s="58">
        <f>Index_Methodology!U325</f>
        <v>0.55549738219895284</v>
      </c>
      <c r="E306" s="58">
        <f>Index_Methodology!V325</f>
        <v>0.24466019417475721</v>
      </c>
      <c r="F306" s="58">
        <f>Index_Methodology!W325</f>
        <v>0.25416666666666671</v>
      </c>
      <c r="G306" s="58">
        <f>Index_Methodology!X325</f>
        <v>0.49402985074626865</v>
      </c>
      <c r="H306" s="58">
        <f>Index_Methodology!Y325</f>
        <v>0.63703703703703707</v>
      </c>
      <c r="I306" s="55"/>
    </row>
    <row r="307" spans="1:9" ht="15" x14ac:dyDescent="0.25">
      <c r="A307" s="57">
        <f>Index_Methodology!S326</f>
        <v>44316</v>
      </c>
      <c r="B307" s="60">
        <f>Index_Methodology!Z326</f>
        <v>5.6809532390326066E-2</v>
      </c>
      <c r="C307" s="58">
        <f>Index_Methodology!T326</f>
        <v>0.43687499999999996</v>
      </c>
      <c r="D307" s="58">
        <f>Index_Methodology!U326</f>
        <v>0.55549738219895295</v>
      </c>
      <c r="E307" s="58">
        <f>Index_Methodology!V326</f>
        <v>0.25048543689320379</v>
      </c>
      <c r="F307" s="58">
        <f>Index_Methodology!W326</f>
        <v>0.25555555555555554</v>
      </c>
      <c r="G307" s="58">
        <f>Index_Methodology!X326</f>
        <v>0.5044776119402985</v>
      </c>
      <c r="H307" s="58">
        <f>Index_Methodology!Y326</f>
        <v>0.63703703703703707</v>
      </c>
      <c r="I307" s="55"/>
    </row>
    <row r="308" spans="1:9" ht="15" x14ac:dyDescent="0.25">
      <c r="A308" s="57">
        <f>Index_Methodology!S327</f>
        <v>44317</v>
      </c>
      <c r="B308" s="60">
        <f>Index_Methodology!Z327</f>
        <v>5.5570127075744526E-2</v>
      </c>
      <c r="C308" s="58">
        <f>Index_Methodology!T327</f>
        <v>0.43437500000000001</v>
      </c>
      <c r="D308" s="58">
        <f>Index_Methodology!U327</f>
        <v>0.55340314136125657</v>
      </c>
      <c r="E308" s="58">
        <f>Index_Methodology!V327</f>
        <v>0.25728155339805819</v>
      </c>
      <c r="F308" s="58">
        <f>Index_Methodology!W327</f>
        <v>0.2583333333333333</v>
      </c>
      <c r="G308" s="58">
        <f>Index_Methodology!X327</f>
        <v>0.51343283582089561</v>
      </c>
      <c r="H308" s="58">
        <f>Index_Methodology!Y327</f>
        <v>0.62962962962962965</v>
      </c>
      <c r="I308" s="55"/>
    </row>
    <row r="309" spans="1:9" ht="15" x14ac:dyDescent="0.25">
      <c r="A309" s="57">
        <f>Index_Methodology!S328</f>
        <v>44318</v>
      </c>
      <c r="B309" s="60">
        <f>Index_Methodology!Z328</f>
        <v>5.4001143287399703E-2</v>
      </c>
      <c r="C309" s="58">
        <f>Index_Methodology!T328</f>
        <v>0.42874999999999996</v>
      </c>
      <c r="D309" s="58">
        <f>Index_Methodology!U328</f>
        <v>0.54921465968586392</v>
      </c>
      <c r="E309" s="58">
        <f>Index_Methodology!V328</f>
        <v>0.26019417475728146</v>
      </c>
      <c r="F309" s="58">
        <f>Index_Methodology!W328</f>
        <v>0.25416666666666665</v>
      </c>
      <c r="G309" s="58">
        <f>Index_Methodology!X328</f>
        <v>0.5044776119402985</v>
      </c>
      <c r="H309" s="58">
        <f>Index_Methodology!Y328</f>
        <v>0.63333333333333341</v>
      </c>
      <c r="I309" s="55"/>
    </row>
    <row r="310" spans="1:9" ht="15" x14ac:dyDescent="0.25">
      <c r="A310" s="57">
        <f>Index_Methodology!S329</f>
        <v>44319</v>
      </c>
      <c r="B310" s="60">
        <f>Index_Methodology!Z329</f>
        <v>5.6465191302244457E-2</v>
      </c>
      <c r="C310" s="58">
        <f>Index_Methodology!T329</f>
        <v>0.43937499999999996</v>
      </c>
      <c r="D310" s="58">
        <f>Index_Methodology!U329</f>
        <v>0.56073298429319374</v>
      </c>
      <c r="E310" s="58">
        <f>Index_Methodology!V329</f>
        <v>0.26504854368932029</v>
      </c>
      <c r="F310" s="58">
        <f>Index_Methodology!W329</f>
        <v>0.25694444444444448</v>
      </c>
      <c r="G310" s="58">
        <f>Index_Methodology!X329</f>
        <v>0.49850746268656715</v>
      </c>
      <c r="H310" s="58">
        <f>Index_Methodology!Y329</f>
        <v>0.62222222222222223</v>
      </c>
      <c r="I310" s="55"/>
    </row>
    <row r="311" spans="1:9" ht="15" x14ac:dyDescent="0.25">
      <c r="A311" s="57">
        <f>Index_Methodology!S330</f>
        <v>44320</v>
      </c>
      <c r="B311" s="60">
        <f>Index_Methodology!Z330</f>
        <v>5.5744017177110174E-2</v>
      </c>
      <c r="C311" s="58">
        <f>Index_Methodology!T330</f>
        <v>0.45</v>
      </c>
      <c r="D311" s="58">
        <f>Index_Methodology!U330</f>
        <v>0.57748691099476446</v>
      </c>
      <c r="E311" s="58">
        <f>Index_Methodology!V330</f>
        <v>0.26213592233009703</v>
      </c>
      <c r="F311" s="58">
        <f>Index_Methodology!W330</f>
        <v>0.26388888888888895</v>
      </c>
      <c r="G311" s="58">
        <f>Index_Methodology!X330</f>
        <v>0.48656716417910451</v>
      </c>
      <c r="H311" s="58">
        <f>Index_Methodology!Y330</f>
        <v>0.62962962962962965</v>
      </c>
      <c r="I311" s="55"/>
    </row>
    <row r="312" spans="1:9" ht="15" x14ac:dyDescent="0.25">
      <c r="A312" s="57">
        <f>Index_Methodology!S331</f>
        <v>44321</v>
      </c>
      <c r="B312" s="60">
        <f>Index_Methodology!Z331</f>
        <v>5.6298118831591602E-2</v>
      </c>
      <c r="C312" s="58">
        <f>Index_Methodology!T331</f>
        <v>0.46937499999999999</v>
      </c>
      <c r="D312" s="58">
        <f>Index_Methodology!U331</f>
        <v>0.59319371727748693</v>
      </c>
      <c r="E312" s="58">
        <f>Index_Methodology!V331</f>
        <v>0.25339805825242712</v>
      </c>
      <c r="F312" s="58">
        <f>Index_Methodology!W331</f>
        <v>0.26666666666666661</v>
      </c>
      <c r="G312" s="58">
        <f>Index_Methodology!X331</f>
        <v>0.4925373134328358</v>
      </c>
      <c r="H312" s="58">
        <f>Index_Methodology!Y331</f>
        <v>0.625925925925926</v>
      </c>
      <c r="I312" s="55"/>
    </row>
    <row r="313" spans="1:9" ht="15" x14ac:dyDescent="0.25">
      <c r="A313" s="57">
        <f>Index_Methodology!S332</f>
        <v>44322</v>
      </c>
      <c r="B313" s="60">
        <f>Index_Methodology!Z332</f>
        <v>6.6318892582897943E-2</v>
      </c>
      <c r="C313" s="58">
        <f>Index_Methodology!T332</f>
        <v>0.46875</v>
      </c>
      <c r="D313" s="58">
        <f>Index_Methodology!U332</f>
        <v>0.59319371727748693</v>
      </c>
      <c r="E313" s="58">
        <f>Index_Methodology!V332</f>
        <v>0.24854368932038828</v>
      </c>
      <c r="F313" s="58">
        <f>Index_Methodology!W332</f>
        <v>0.2680555555555556</v>
      </c>
      <c r="G313" s="58">
        <f>Index_Methodology!X332</f>
        <v>0.4820895522388059</v>
      </c>
      <c r="H313" s="58">
        <f>Index_Methodology!Y332</f>
        <v>0.62962962962962965</v>
      </c>
      <c r="I313" s="55"/>
    </row>
    <row r="314" spans="1:9" ht="15" x14ac:dyDescent="0.25">
      <c r="A314" s="57">
        <f>Index_Methodology!S333</f>
        <v>44323</v>
      </c>
      <c r="B314" s="60">
        <f>Index_Methodology!Z333</f>
        <v>6.3427705762854711E-2</v>
      </c>
      <c r="C314" s="58">
        <f>Index_Methodology!T333</f>
        <v>0.46437499999999998</v>
      </c>
      <c r="D314" s="58">
        <f>Index_Methodology!U333</f>
        <v>0.59371727748691094</v>
      </c>
      <c r="E314" s="58">
        <f>Index_Methodology!V333</f>
        <v>0.24660194174757274</v>
      </c>
      <c r="F314" s="58">
        <f>Index_Methodology!W333</f>
        <v>0.26527777777777783</v>
      </c>
      <c r="G314" s="58">
        <f>Index_Methodology!X333</f>
        <v>0.48059701492537316</v>
      </c>
      <c r="H314" s="58">
        <f>Index_Methodology!Y333</f>
        <v>0.63333333333333341</v>
      </c>
      <c r="I314" s="55"/>
    </row>
    <row r="315" spans="1:9" ht="15" x14ac:dyDescent="0.25">
      <c r="A315" s="57">
        <f>Index_Methodology!S334</f>
        <v>44324</v>
      </c>
      <c r="B315" s="60">
        <f>Index_Methodology!Z334</f>
        <v>6.9849632777594178E-2</v>
      </c>
      <c r="C315" s="58">
        <f>Index_Methodology!T334</f>
        <v>0.46687500000000004</v>
      </c>
      <c r="D315" s="58">
        <f>Index_Methodology!U334</f>
        <v>0.6</v>
      </c>
      <c r="E315" s="58">
        <f>Index_Methodology!V334</f>
        <v>0.25533980582524263</v>
      </c>
      <c r="F315" s="58">
        <f>Index_Methodology!W334</f>
        <v>0.27361111111111114</v>
      </c>
      <c r="G315" s="58">
        <f>Index_Methodology!X334</f>
        <v>0.49104477611940289</v>
      </c>
      <c r="H315" s="58">
        <f>Index_Methodology!Y334</f>
        <v>0.61851851851851858</v>
      </c>
      <c r="I315" s="55"/>
    </row>
    <row r="316" spans="1:9" ht="15" x14ac:dyDescent="0.25">
      <c r="A316" s="57">
        <f>Index_Methodology!S335</f>
        <v>44325</v>
      </c>
      <c r="B316" s="60">
        <f>Index_Methodology!Z335</f>
        <v>6.612909641159162E-2</v>
      </c>
      <c r="C316" s="58">
        <f>Index_Methodology!T335</f>
        <v>0.43187499999999995</v>
      </c>
      <c r="D316" s="58">
        <f>Index_Methodology!U335</f>
        <v>0.56073298429319363</v>
      </c>
      <c r="E316" s="58">
        <f>Index_Methodology!V335</f>
        <v>0.24951456310679604</v>
      </c>
      <c r="F316" s="58">
        <f>Index_Methodology!W335</f>
        <v>0.26527777777777778</v>
      </c>
      <c r="G316" s="58">
        <f>Index_Methodology!X335</f>
        <v>0.46268656716417916</v>
      </c>
      <c r="H316" s="58">
        <f>Index_Methodology!Y335</f>
        <v>0.63703703703703707</v>
      </c>
      <c r="I316" s="55"/>
    </row>
    <row r="317" spans="1:9" ht="15" x14ac:dyDescent="0.25">
      <c r="A317" s="57">
        <f>Index_Methodology!S336</f>
        <v>44326</v>
      </c>
      <c r="B317" s="60">
        <f>Index_Methodology!Z336</f>
        <v>6.0554313636655234E-2</v>
      </c>
      <c r="C317" s="58">
        <f>Index_Methodology!T336</f>
        <v>0.44187500000000002</v>
      </c>
      <c r="D317" s="58">
        <f>Index_Methodology!U336</f>
        <v>0.5706806282722513</v>
      </c>
      <c r="E317" s="58">
        <f>Index_Methodology!V336</f>
        <v>0.25436893203883487</v>
      </c>
      <c r="F317" s="58">
        <f>Index_Methodology!W336</f>
        <v>0.26805555555555555</v>
      </c>
      <c r="G317" s="58">
        <f>Index_Methodology!X336</f>
        <v>0.45074626865671641</v>
      </c>
      <c r="H317" s="58">
        <f>Index_Methodology!Y336</f>
        <v>0.63703703703703707</v>
      </c>
      <c r="I317" s="55"/>
    </row>
    <row r="318" spans="1:9" ht="15" x14ac:dyDescent="0.25">
      <c r="A318" s="57">
        <f>Index_Methodology!S337</f>
        <v>44327</v>
      </c>
      <c r="B318" s="60">
        <f>Index_Methodology!Z337</f>
        <v>5.7575031212184144E-2</v>
      </c>
      <c r="C318" s="58">
        <f>Index_Methodology!T337</f>
        <v>0.45937499999999998</v>
      </c>
      <c r="D318" s="58">
        <f>Index_Methodology!U337</f>
        <v>0.59109947643979055</v>
      </c>
      <c r="E318" s="58">
        <f>Index_Methodology!V337</f>
        <v>0.2660194174757281</v>
      </c>
      <c r="F318" s="58">
        <f>Index_Methodology!W337</f>
        <v>0.27361111111111114</v>
      </c>
      <c r="G318" s="58">
        <f>Index_Methodology!X337</f>
        <v>0.43432835820895521</v>
      </c>
      <c r="H318" s="58">
        <f>Index_Methodology!Y337</f>
        <v>0.63703703703703707</v>
      </c>
      <c r="I318" s="55"/>
    </row>
    <row r="319" spans="1:9" ht="15" x14ac:dyDescent="0.25">
      <c r="A319" s="57">
        <f>Index_Methodology!S338</f>
        <v>44328</v>
      </c>
      <c r="B319" s="60">
        <f>Index_Methodology!Z338</f>
        <v>5.8402550280485951E-2</v>
      </c>
      <c r="C319" s="58">
        <f>Index_Methodology!T338</f>
        <v>0.47375000000000006</v>
      </c>
      <c r="D319" s="58">
        <f>Index_Methodology!U338</f>
        <v>0.60157068062827235</v>
      </c>
      <c r="E319" s="58">
        <f>Index_Methodology!V338</f>
        <v>0.26116504854368927</v>
      </c>
      <c r="F319" s="58">
        <f>Index_Methodology!W338</f>
        <v>0.27361111111111114</v>
      </c>
      <c r="G319" s="58">
        <f>Index_Methodology!X338</f>
        <v>0.42388059701492536</v>
      </c>
      <c r="H319" s="58">
        <f>Index_Methodology!Y338</f>
        <v>0.64444444444444449</v>
      </c>
      <c r="I319" s="55"/>
    </row>
    <row r="320" spans="1:9" ht="15" x14ac:dyDescent="0.25">
      <c r="A320" s="57">
        <f>Index_Methodology!S339</f>
        <v>44329</v>
      </c>
      <c r="B320" s="60">
        <f>Index_Methodology!Z339</f>
        <v>5.8267938962126009E-2</v>
      </c>
      <c r="C320" s="58">
        <f>Index_Methodology!T339</f>
        <v>0.47062500000000007</v>
      </c>
      <c r="D320" s="58">
        <f>Index_Methodology!U339</f>
        <v>0.59057591623036654</v>
      </c>
      <c r="E320" s="58">
        <f>Index_Methodology!V339</f>
        <v>0.29902912621359223</v>
      </c>
      <c r="F320" s="58">
        <f>Index_Methodology!W339</f>
        <v>0.26805555555555555</v>
      </c>
      <c r="G320" s="58">
        <f>Index_Methodology!X339</f>
        <v>0.37761194029850742</v>
      </c>
      <c r="H320" s="58">
        <f>Index_Methodology!Y339</f>
        <v>0.62962962962962954</v>
      </c>
      <c r="I320" s="55"/>
    </row>
    <row r="321" spans="1:9" ht="15" x14ac:dyDescent="0.25">
      <c r="A321" s="57">
        <f>Index_Methodology!S340</f>
        <v>44330</v>
      </c>
      <c r="B321" s="60">
        <f>Index_Methodology!Z340</f>
        <v>5.9446832461816604E-2</v>
      </c>
      <c r="C321" s="58">
        <f>Index_Methodology!T340</f>
        <v>0.46062499999999995</v>
      </c>
      <c r="D321" s="58">
        <f>Index_Methodology!U340</f>
        <v>0.57329842931937169</v>
      </c>
      <c r="E321" s="58">
        <f>Index_Methodology!V340</f>
        <v>0.30582524271844658</v>
      </c>
      <c r="F321" s="58">
        <f>Index_Methodology!W340</f>
        <v>0.26250000000000001</v>
      </c>
      <c r="G321" s="58">
        <f>Index_Methodology!X340</f>
        <v>0.35373134328358208</v>
      </c>
      <c r="H321" s="58">
        <f>Index_Methodology!Y340</f>
        <v>0.64814814814814814</v>
      </c>
      <c r="I321" s="55"/>
    </row>
    <row r="322" spans="1:9" ht="15" x14ac:dyDescent="0.25">
      <c r="A322" s="57">
        <f>Index_Methodology!S341</f>
        <v>44331</v>
      </c>
      <c r="B322" s="60">
        <f>Index_Methodology!Z341</f>
        <v>7.1265883997407242E-2</v>
      </c>
      <c r="C322" s="58">
        <f>Index_Methodology!T341</f>
        <v>0.46250000000000002</v>
      </c>
      <c r="D322" s="58">
        <f>Index_Methodology!U341</f>
        <v>0.57434554973821983</v>
      </c>
      <c r="E322" s="58">
        <f>Index_Methodology!V341</f>
        <v>0.32427184466019415</v>
      </c>
      <c r="F322" s="58">
        <f>Index_Methodology!W341</f>
        <v>0.27500000000000002</v>
      </c>
      <c r="G322" s="58">
        <f>Index_Methodology!X341</f>
        <v>0.36567164179104472</v>
      </c>
      <c r="H322" s="58">
        <f>Index_Methodology!Y341</f>
        <v>0.625925925925926</v>
      </c>
      <c r="I322" s="55"/>
    </row>
    <row r="323" spans="1:9" ht="15" x14ac:dyDescent="0.25">
      <c r="A323" s="57">
        <f>Index_Methodology!S342</f>
        <v>44332</v>
      </c>
      <c r="B323" s="60">
        <f>Index_Methodology!Z342</f>
        <v>6.6386812489991176E-2</v>
      </c>
      <c r="C323" s="58">
        <f>Index_Methodology!T342</f>
        <v>0.43312499999999998</v>
      </c>
      <c r="D323" s="58">
        <f>Index_Methodology!U342</f>
        <v>0.54659685863874341</v>
      </c>
      <c r="E323" s="58">
        <f>Index_Methodology!V342</f>
        <v>0.33980582524271841</v>
      </c>
      <c r="F323" s="58">
        <f>Index_Methodology!W342</f>
        <v>0.26944444444444449</v>
      </c>
      <c r="G323" s="58">
        <f>Index_Methodology!X342</f>
        <v>0.34477611940298503</v>
      </c>
      <c r="H323" s="58">
        <f>Index_Methodology!Y342</f>
        <v>0.63703703703703707</v>
      </c>
      <c r="I323" s="55"/>
    </row>
    <row r="324" spans="1:9" ht="15" x14ac:dyDescent="0.25">
      <c r="A324" s="57">
        <f>Index_Methodology!S343</f>
        <v>44333</v>
      </c>
      <c r="B324" s="60">
        <f>Index_Methodology!Z343</f>
        <v>6.6953566834091205E-2</v>
      </c>
      <c r="C324" s="58">
        <f>Index_Methodology!T343</f>
        <v>0.46437499999999998</v>
      </c>
      <c r="D324" s="58">
        <f>Index_Methodology!U343</f>
        <v>0.57068062827225119</v>
      </c>
      <c r="E324" s="58">
        <f>Index_Methodology!V343</f>
        <v>0.36407766990291257</v>
      </c>
      <c r="F324" s="58">
        <f>Index_Methodology!W343</f>
        <v>0.28611111111111109</v>
      </c>
      <c r="G324" s="58">
        <f>Index_Methodology!X343</f>
        <v>0.34925373134328364</v>
      </c>
      <c r="H324" s="58">
        <f>Index_Methodology!Y343</f>
        <v>0.61481481481481493</v>
      </c>
      <c r="I324" s="55"/>
    </row>
    <row r="325" spans="1:9" ht="15" x14ac:dyDescent="0.25">
      <c r="A325" s="57">
        <f>Index_Methodology!S344</f>
        <v>44334</v>
      </c>
      <c r="B325" s="60">
        <f>Index_Methodology!Z344</f>
        <v>5.8767400652688859E-2</v>
      </c>
      <c r="C325" s="58">
        <f>Index_Methodology!T344</f>
        <v>0.47062499999999996</v>
      </c>
      <c r="D325" s="58">
        <f>Index_Methodology!U344</f>
        <v>0.56806282722513091</v>
      </c>
      <c r="E325" s="58">
        <f>Index_Methodology!V344</f>
        <v>0.37087378640776691</v>
      </c>
      <c r="F325" s="58">
        <f>Index_Methodology!W344</f>
        <v>0.28611111111111109</v>
      </c>
      <c r="G325" s="58">
        <f>Index_Methodology!X344</f>
        <v>0.34179104477611943</v>
      </c>
      <c r="H325" s="58">
        <f>Index_Methodology!Y344</f>
        <v>0.625925925925926</v>
      </c>
      <c r="I325" s="55"/>
    </row>
    <row r="326" spans="1:9" ht="15" x14ac:dyDescent="0.25">
      <c r="A326" s="57">
        <f>Index_Methodology!S345</f>
        <v>44335</v>
      </c>
      <c r="B326" s="60">
        <f>Index_Methodology!Z345</f>
        <v>6.9394163770566619E-2</v>
      </c>
      <c r="C326" s="58">
        <f>Index_Methodology!T345</f>
        <v>0.51749999999999996</v>
      </c>
      <c r="D326" s="58">
        <f>Index_Methodology!U345</f>
        <v>0.60890052356020941</v>
      </c>
      <c r="E326" s="58">
        <f>Index_Methodology!V345</f>
        <v>0.38155339805825234</v>
      </c>
      <c r="F326" s="58">
        <f>Index_Methodology!W345</f>
        <v>0.30000000000000004</v>
      </c>
      <c r="G326" s="58">
        <f>Index_Methodology!X345</f>
        <v>0.36865671641791048</v>
      </c>
      <c r="H326" s="58">
        <f>Index_Methodology!Y345</f>
        <v>0.60370370370370374</v>
      </c>
      <c r="I326" s="55"/>
    </row>
    <row r="327" spans="1:9" ht="15" x14ac:dyDescent="0.25">
      <c r="A327" s="57">
        <f>Index_Methodology!S346</f>
        <v>44336</v>
      </c>
      <c r="B327" s="60">
        <f>Index_Methodology!Z346</f>
        <v>6.9706581117679745E-2</v>
      </c>
      <c r="C327" s="58">
        <f>Index_Methodology!T346</f>
        <v>0.51999999999999991</v>
      </c>
      <c r="D327" s="58">
        <f>Index_Methodology!U346</f>
        <v>0.60052356020942399</v>
      </c>
      <c r="E327" s="58">
        <f>Index_Methodology!V346</f>
        <v>0.39029126213592225</v>
      </c>
      <c r="F327" s="58">
        <f>Index_Methodology!W346</f>
        <v>0.29722222222222222</v>
      </c>
      <c r="G327" s="58">
        <f>Index_Methodology!X346</f>
        <v>0.37313432835820892</v>
      </c>
      <c r="H327" s="58">
        <f>Index_Methodology!Y346</f>
        <v>0.60370370370370374</v>
      </c>
      <c r="I327" s="55"/>
    </row>
    <row r="328" spans="1:9" ht="15" x14ac:dyDescent="0.25">
      <c r="A328" s="57">
        <f>Index_Methodology!S347</f>
        <v>44337</v>
      </c>
      <c r="B328" s="60">
        <f>Index_Methodology!Z347</f>
        <v>9.0996110430295638E-2</v>
      </c>
      <c r="C328" s="58">
        <f>Index_Methodology!T347</f>
        <v>0.51749999999999985</v>
      </c>
      <c r="D328" s="58">
        <f>Index_Methodology!U347</f>
        <v>0.58429319371727739</v>
      </c>
      <c r="E328" s="58">
        <f>Index_Methodology!V347</f>
        <v>0.39514563106796108</v>
      </c>
      <c r="F328" s="58">
        <f>Index_Methodology!W347</f>
        <v>0.29305555555555551</v>
      </c>
      <c r="G328" s="58">
        <f>Index_Methodology!X347</f>
        <v>0.38955223880597012</v>
      </c>
      <c r="H328" s="58">
        <f>Index_Methodology!Y347</f>
        <v>0.59999999999999987</v>
      </c>
      <c r="I328" s="55"/>
    </row>
    <row r="329" spans="1:9" ht="15" x14ac:dyDescent="0.25">
      <c r="A329" s="57">
        <f>Index_Methodology!S348</f>
        <v>44338</v>
      </c>
      <c r="B329" s="60">
        <f>Index_Methodology!Z348</f>
        <v>9.2660399252155801E-2</v>
      </c>
      <c r="C329" s="58">
        <f>Index_Methodology!T348</f>
        <v>0.52249999999999996</v>
      </c>
      <c r="D329" s="58">
        <f>Index_Methodology!U348</f>
        <v>0.58743455497382202</v>
      </c>
      <c r="E329" s="58">
        <f>Index_Methodology!V348</f>
        <v>0.42038834951456305</v>
      </c>
      <c r="F329" s="58">
        <f>Index_Methodology!W348</f>
        <v>0.29722222222222217</v>
      </c>
      <c r="G329" s="58">
        <f>Index_Methodology!X348</f>
        <v>0.42835820895522386</v>
      </c>
      <c r="H329" s="58">
        <f>Index_Methodology!Y348</f>
        <v>0.562962962962963</v>
      </c>
      <c r="I329" s="55"/>
    </row>
    <row r="330" spans="1:9" ht="15" x14ac:dyDescent="0.25">
      <c r="A330" s="57">
        <f>Index_Methodology!S349</f>
        <v>44339</v>
      </c>
      <c r="B330" s="60">
        <f>Index_Methodology!Z349</f>
        <v>9.2510571248566445E-2</v>
      </c>
      <c r="C330" s="58">
        <f>Index_Methodology!T349</f>
        <v>0.49000000000000005</v>
      </c>
      <c r="D330" s="58">
        <f>Index_Methodology!U349</f>
        <v>0.55549738219895295</v>
      </c>
      <c r="E330" s="58">
        <f>Index_Methodology!V349</f>
        <v>0.38834951456310673</v>
      </c>
      <c r="F330" s="58">
        <f>Index_Methodology!W349</f>
        <v>0.28611111111111109</v>
      </c>
      <c r="G330" s="58">
        <f>Index_Methodology!X349</f>
        <v>0.4522388059701492</v>
      </c>
      <c r="H330" s="58">
        <f>Index_Methodology!Y349</f>
        <v>0.5888888888888888</v>
      </c>
      <c r="I330" s="55"/>
    </row>
    <row r="331" spans="1:9" ht="15" x14ac:dyDescent="0.25">
      <c r="A331" s="57">
        <f>Index_Methodology!S350</f>
        <v>44340</v>
      </c>
      <c r="B331" s="60">
        <f>Index_Methodology!Z350</f>
        <v>9.2333846875037831E-2</v>
      </c>
      <c r="C331" s="58">
        <f>Index_Methodology!T350</f>
        <v>0.51687499999999997</v>
      </c>
      <c r="D331" s="58">
        <f>Index_Methodology!U350</f>
        <v>0.58324607329842926</v>
      </c>
      <c r="E331" s="58">
        <f>Index_Methodology!V350</f>
        <v>0.4048543689320388</v>
      </c>
      <c r="F331" s="58">
        <f>Index_Methodology!W350</f>
        <v>0.3027777777777777</v>
      </c>
      <c r="G331" s="58">
        <f>Index_Methodology!X350</f>
        <v>0.4835820895522388</v>
      </c>
      <c r="H331" s="58">
        <f>Index_Methodology!Y350</f>
        <v>0.55185185185185193</v>
      </c>
      <c r="I331" s="55"/>
    </row>
    <row r="332" spans="1:9" ht="15" x14ac:dyDescent="0.25">
      <c r="A332" s="57">
        <f>Index_Methodology!S351</f>
        <v>44341</v>
      </c>
      <c r="B332" s="60">
        <f>Index_Methodology!Z351</f>
        <v>7.5900357988552825E-2</v>
      </c>
      <c r="C332" s="58">
        <f>Index_Methodology!T351</f>
        <v>0.52187499999999998</v>
      </c>
      <c r="D332" s="58">
        <f>Index_Methodology!U351</f>
        <v>0.58586387434554976</v>
      </c>
      <c r="E332" s="58">
        <f>Index_Methodology!V351</f>
        <v>0.40873786407766988</v>
      </c>
      <c r="F332" s="58">
        <f>Index_Methodology!W351</f>
        <v>0.3</v>
      </c>
      <c r="G332" s="58">
        <f>Index_Methodology!X351</f>
        <v>0.4791044776119403</v>
      </c>
      <c r="H332" s="58">
        <f>Index_Methodology!Y351</f>
        <v>0.56296296296296289</v>
      </c>
      <c r="I332" s="55"/>
    </row>
    <row r="333" spans="1:9" ht="15" x14ac:dyDescent="0.25">
      <c r="A333" s="57">
        <f>Index_Methodology!S352</f>
        <v>44342</v>
      </c>
      <c r="B333" s="60">
        <f>Index_Methodology!Z352</f>
        <v>7.3245045182084717E-2</v>
      </c>
      <c r="C333" s="58">
        <f>Index_Methodology!T352</f>
        <v>0.56812499999999999</v>
      </c>
      <c r="D333" s="58">
        <f>Index_Methodology!U352</f>
        <v>0.62565445026178002</v>
      </c>
      <c r="E333" s="58">
        <f>Index_Methodology!V352</f>
        <v>0.41359223300970871</v>
      </c>
      <c r="F333" s="58">
        <f>Index_Methodology!W352</f>
        <v>0.3125</v>
      </c>
      <c r="G333" s="58">
        <f>Index_Methodology!X352</f>
        <v>0.50447761194029839</v>
      </c>
      <c r="H333" s="58">
        <f>Index_Methodology!Y352</f>
        <v>0.54074074074074063</v>
      </c>
      <c r="I333" s="55"/>
    </row>
    <row r="334" spans="1:9" ht="15" x14ac:dyDescent="0.25">
      <c r="A334" s="57">
        <f>Index_Methodology!S353</f>
        <v>44343</v>
      </c>
      <c r="B334" s="60">
        <f>Index_Methodology!Z353</f>
        <v>7.7849053192457912E-2</v>
      </c>
      <c r="C334" s="58">
        <f>Index_Methodology!T353</f>
        <v>0.5631250000000001</v>
      </c>
      <c r="D334" s="58">
        <f>Index_Methodology!U353</f>
        <v>0.62041884816753923</v>
      </c>
      <c r="E334" s="58">
        <f>Index_Methodology!V353</f>
        <v>0.42330097087378632</v>
      </c>
      <c r="F334" s="58">
        <f>Index_Methodology!W353</f>
        <v>0.31388888888888888</v>
      </c>
      <c r="G334" s="58">
        <f>Index_Methodology!X353</f>
        <v>0.5014925373134328</v>
      </c>
      <c r="H334" s="58">
        <f>Index_Methodology!Y353</f>
        <v>0.54074074074074063</v>
      </c>
      <c r="I334" s="55"/>
    </row>
    <row r="335" spans="1:9" ht="15" x14ac:dyDescent="0.25">
      <c r="A335" s="57">
        <f>Index_Methodology!S354</f>
        <v>44344</v>
      </c>
      <c r="B335" s="60">
        <f>Index_Methodology!Z354</f>
        <v>8.2351305342071496E-2</v>
      </c>
      <c r="C335" s="58">
        <f>Index_Methodology!T354</f>
        <v>0.57000000000000006</v>
      </c>
      <c r="D335" s="58">
        <f>Index_Methodology!U354</f>
        <v>0.62827225130890052</v>
      </c>
      <c r="E335" s="58">
        <f>Index_Methodology!V354</f>
        <v>0.44563106796116497</v>
      </c>
      <c r="F335" s="58">
        <f>Index_Methodology!W354</f>
        <v>0.3125</v>
      </c>
      <c r="G335" s="58">
        <f>Index_Methodology!X354</f>
        <v>0.50895522388059689</v>
      </c>
      <c r="H335" s="58">
        <f>Index_Methodology!Y354</f>
        <v>0.52962962962962978</v>
      </c>
      <c r="I335" s="55"/>
    </row>
    <row r="336" spans="1:9" ht="15" x14ac:dyDescent="0.25">
      <c r="A336" s="57">
        <f>Index_Methodology!S355</f>
        <v>44345</v>
      </c>
      <c r="B336" s="60">
        <f>Index_Methodology!Z355</f>
        <v>7.1663934134818918E-2</v>
      </c>
      <c r="C336" s="58">
        <f>Index_Methodology!T355</f>
        <v>0.57374999999999998</v>
      </c>
      <c r="D336" s="58">
        <f>Index_Methodology!U355</f>
        <v>0.64031413612565435</v>
      </c>
      <c r="E336" s="58">
        <f>Index_Methodology!V355</f>
        <v>0.48640776699029126</v>
      </c>
      <c r="F336" s="58">
        <f>Index_Methodology!W355</f>
        <v>0.31805555555555559</v>
      </c>
      <c r="G336" s="58">
        <f>Index_Methodology!X355</f>
        <v>0.52537313432835819</v>
      </c>
      <c r="H336" s="58">
        <f>Index_Methodology!Y355</f>
        <v>0.5</v>
      </c>
      <c r="I336" s="55"/>
    </row>
    <row r="337" spans="1:9" ht="15" x14ac:dyDescent="0.25">
      <c r="A337" s="57">
        <f>Index_Methodology!S356</f>
        <v>44346</v>
      </c>
      <c r="B337" s="60">
        <f>Index_Methodology!Z356</f>
        <v>7.9470369444727462E-2</v>
      </c>
      <c r="C337" s="58">
        <f>Index_Methodology!T356</f>
        <v>0.52625</v>
      </c>
      <c r="D337" s="58">
        <f>Index_Methodology!U356</f>
        <v>0.59947643979057585</v>
      </c>
      <c r="E337" s="58">
        <f>Index_Methodology!V356</f>
        <v>0.47864077669902916</v>
      </c>
      <c r="F337" s="58">
        <f>Index_Methodology!W356</f>
        <v>0.30694444444444441</v>
      </c>
      <c r="G337" s="58">
        <f>Index_Methodology!X356</f>
        <v>0.48805970149253736</v>
      </c>
      <c r="H337" s="58">
        <f>Index_Methodology!Y356</f>
        <v>0.51851851851851849</v>
      </c>
      <c r="I337" s="55"/>
    </row>
    <row r="338" spans="1:9" ht="15" x14ac:dyDescent="0.25">
      <c r="A338" s="57">
        <f>Index_Methodology!S357</f>
        <v>44347</v>
      </c>
      <c r="B338" s="60">
        <f>Index_Methodology!Z357</f>
        <v>6.3238029548128641E-2</v>
      </c>
      <c r="C338" s="58">
        <f>Index_Methodology!T357</f>
        <v>0.53749999999999998</v>
      </c>
      <c r="D338" s="58">
        <f>Index_Methodology!U357</f>
        <v>0.61832460732984285</v>
      </c>
      <c r="E338" s="58">
        <f>Index_Methodology!V357</f>
        <v>0.49708737864077668</v>
      </c>
      <c r="F338" s="58">
        <f>Index_Methodology!W357</f>
        <v>0.32361111111111113</v>
      </c>
      <c r="G338" s="58">
        <f>Index_Methodology!X357</f>
        <v>0.48358208955223886</v>
      </c>
      <c r="H338" s="58">
        <f>Index_Methodology!Y357</f>
        <v>0.50740740740740731</v>
      </c>
      <c r="I338" s="55"/>
    </row>
    <row r="339" spans="1:9" ht="15" x14ac:dyDescent="0.25">
      <c r="A339" s="57">
        <f>Index_Methodology!S358</f>
        <v>44348</v>
      </c>
      <c r="B339" s="60">
        <f>Index_Methodology!Z358</f>
        <v>6.5487719344915638E-2</v>
      </c>
      <c r="C339" s="58">
        <f>Index_Methodology!T358</f>
        <v>0.53999999999999981</v>
      </c>
      <c r="D339" s="58">
        <f>Index_Methodology!U358</f>
        <v>0.62146596858638736</v>
      </c>
      <c r="E339" s="58">
        <f>Index_Methodology!V358</f>
        <v>0.50097087378640781</v>
      </c>
      <c r="F339" s="58">
        <f>Index_Methodology!W358</f>
        <v>0.33472222222222225</v>
      </c>
      <c r="G339" s="58">
        <f>Index_Methodology!X358</f>
        <v>0.45970149253731341</v>
      </c>
      <c r="H339" s="58">
        <f>Index_Methodology!Y358</f>
        <v>0.52222222222222214</v>
      </c>
      <c r="I339" s="55"/>
    </row>
    <row r="340" spans="1:9" ht="15" x14ac:dyDescent="0.25">
      <c r="A340" s="57">
        <f>Index_Methodology!S359</f>
        <v>44349</v>
      </c>
      <c r="B340" s="60">
        <f>Index_Methodology!Z359</f>
        <v>6.2106835709857824E-2</v>
      </c>
      <c r="C340" s="58">
        <f>Index_Methodology!T359</f>
        <v>0.58937499999999998</v>
      </c>
      <c r="D340" s="58">
        <f>Index_Methodology!U359</f>
        <v>0.67801047120418834</v>
      </c>
      <c r="E340" s="58">
        <f>Index_Methodology!V359</f>
        <v>0.52038834951456314</v>
      </c>
      <c r="F340" s="58">
        <f>Index_Methodology!W359</f>
        <v>0.36111111111111105</v>
      </c>
      <c r="G340" s="58">
        <f>Index_Methodology!X359</f>
        <v>0.48059701492537316</v>
      </c>
      <c r="H340" s="58">
        <f>Index_Methodology!Y359</f>
        <v>0.5</v>
      </c>
      <c r="I340" s="55"/>
    </row>
    <row r="341" spans="1:9" ht="15" x14ac:dyDescent="0.25">
      <c r="A341" s="57">
        <f>Index_Methodology!S360</f>
        <v>44350</v>
      </c>
      <c r="B341" s="60">
        <f>Index_Methodology!Z360</f>
        <v>5.8899259418184503E-2</v>
      </c>
      <c r="C341" s="58">
        <f>Index_Methodology!T360</f>
        <v>0.58437499999999998</v>
      </c>
      <c r="D341" s="58">
        <f>Index_Methodology!U360</f>
        <v>0.6764397905759163</v>
      </c>
      <c r="E341" s="58">
        <f>Index_Methodology!V360</f>
        <v>0.53300970873786413</v>
      </c>
      <c r="F341" s="58">
        <f>Index_Methodology!W360</f>
        <v>0.35972222222222217</v>
      </c>
      <c r="G341" s="58">
        <f>Index_Methodology!X360</f>
        <v>0.47462686567164181</v>
      </c>
      <c r="H341" s="58">
        <f>Index_Methodology!Y360</f>
        <v>0.50740740740740731</v>
      </c>
      <c r="I341" s="55"/>
    </row>
    <row r="342" spans="1:9" ht="15" x14ac:dyDescent="0.25">
      <c r="A342" s="57">
        <f>Index_Methodology!S361</f>
        <v>44351</v>
      </c>
      <c r="B342" s="60">
        <f>Index_Methodology!Z361</f>
        <v>5.7802721951276906E-2</v>
      </c>
      <c r="C342" s="58">
        <f>Index_Methodology!T361</f>
        <v>0.58187500000000003</v>
      </c>
      <c r="D342" s="58">
        <f>Index_Methodology!U361</f>
        <v>0.67905759162303669</v>
      </c>
      <c r="E342" s="58">
        <f>Index_Methodology!V361</f>
        <v>0.5436893203883495</v>
      </c>
      <c r="F342" s="58">
        <f>Index_Methodology!W361</f>
        <v>0.35972222222222217</v>
      </c>
      <c r="G342" s="58">
        <f>Index_Methodology!X361</f>
        <v>0.4776119402985074</v>
      </c>
      <c r="H342" s="58">
        <f>Index_Methodology!Y361</f>
        <v>0.51111111111111107</v>
      </c>
      <c r="I342" s="55"/>
    </row>
    <row r="343" spans="1:9" ht="15" x14ac:dyDescent="0.25">
      <c r="A343" s="57">
        <f>Index_Methodology!S362</f>
        <v>44352</v>
      </c>
      <c r="B343" s="60">
        <f>Index_Methodology!Z362</f>
        <v>5.3396167290536686E-2</v>
      </c>
      <c r="C343" s="58">
        <f>Index_Methodology!T362</f>
        <v>0.57625000000000004</v>
      </c>
      <c r="D343" s="58">
        <f>Index_Methodology!U362</f>
        <v>0.68324607329842935</v>
      </c>
      <c r="E343" s="58">
        <f>Index_Methodology!V362</f>
        <v>0.56990291262135928</v>
      </c>
      <c r="F343" s="58">
        <f>Index_Methodology!W362</f>
        <v>0.37083333333333329</v>
      </c>
      <c r="G343" s="58">
        <f>Index_Methodology!X362</f>
        <v>0.4955223880597015</v>
      </c>
      <c r="H343" s="58">
        <f>Index_Methodology!Y362</f>
        <v>0.50370370370370365</v>
      </c>
      <c r="I343" s="55"/>
    </row>
    <row r="344" spans="1:9" ht="15" x14ac:dyDescent="0.25">
      <c r="A344" s="57">
        <f>Index_Methodology!S363</f>
        <v>44353</v>
      </c>
      <c r="B344" s="60">
        <f>Index_Methodology!Z363</f>
        <v>5.0610004180683857E-2</v>
      </c>
      <c r="C344" s="58">
        <f>Index_Methodology!T363</f>
        <v>0.52437500000000004</v>
      </c>
      <c r="D344" s="58">
        <f>Index_Methodology!U363</f>
        <v>0.6272251308900525</v>
      </c>
      <c r="E344" s="58">
        <f>Index_Methodology!V363</f>
        <v>0.55631067961165059</v>
      </c>
      <c r="F344" s="58">
        <f>Index_Methodology!W363</f>
        <v>0.35</v>
      </c>
      <c r="G344" s="58">
        <f>Index_Methodology!X363</f>
        <v>0.45820895522388067</v>
      </c>
      <c r="H344" s="58">
        <f>Index_Methodology!Y363</f>
        <v>0.53703703703703709</v>
      </c>
      <c r="I344" s="55"/>
    </row>
    <row r="345" spans="1:9" ht="15" x14ac:dyDescent="0.25">
      <c r="A345" s="57">
        <f>Index_Methodology!S364</f>
        <v>44354</v>
      </c>
      <c r="B345" s="60">
        <f>Index_Methodology!Z364</f>
        <v>4.944710070633164E-2</v>
      </c>
      <c r="C345" s="58">
        <f>Index_Methodology!T364</f>
        <v>0.52874999999999994</v>
      </c>
      <c r="D345" s="58">
        <f>Index_Methodology!U364</f>
        <v>0.63769633507853407</v>
      </c>
      <c r="E345" s="58">
        <f>Index_Methodology!V364</f>
        <v>0.56310679611650483</v>
      </c>
      <c r="F345" s="58">
        <f>Index_Methodology!W364</f>
        <v>0.36111111111111105</v>
      </c>
      <c r="G345" s="58">
        <f>Index_Methodology!X364</f>
        <v>0.44925373134328367</v>
      </c>
      <c r="H345" s="58">
        <f>Index_Methodology!Y364</f>
        <v>0.52962962962962967</v>
      </c>
      <c r="I345" s="55"/>
    </row>
    <row r="346" spans="1:9" ht="15" x14ac:dyDescent="0.25">
      <c r="A346" s="57">
        <f>Index_Methodology!S365</f>
        <v>44355</v>
      </c>
      <c r="B346" s="60">
        <f>Index_Methodology!Z365</f>
        <v>4.8177069290852734E-2</v>
      </c>
      <c r="C346" s="58">
        <f>Index_Methodology!T365</f>
        <v>0.52625</v>
      </c>
      <c r="D346" s="58">
        <f>Index_Methodology!U365</f>
        <v>0.63507853403141368</v>
      </c>
      <c r="E346" s="58">
        <f>Index_Methodology!V365</f>
        <v>0.54951456310679614</v>
      </c>
      <c r="F346" s="58">
        <f>Index_Methodology!W365</f>
        <v>0.36111111111111105</v>
      </c>
      <c r="G346" s="58">
        <f>Index_Methodology!X365</f>
        <v>0.43134328358208956</v>
      </c>
      <c r="H346" s="58">
        <f>Index_Methodology!Y365</f>
        <v>0.54814814814814816</v>
      </c>
      <c r="I346" s="55"/>
    </row>
    <row r="347" spans="1:9" ht="15" x14ac:dyDescent="0.25">
      <c r="A347" s="57">
        <f>Index_Methodology!S366</f>
        <v>44356</v>
      </c>
      <c r="B347" s="60">
        <f>Index_Methodology!Z366</f>
        <v>4.2784382110201837E-2</v>
      </c>
      <c r="C347" s="58">
        <f>Index_Methodology!T366</f>
        <v>0.57374999999999998</v>
      </c>
      <c r="D347" s="58">
        <f>Index_Methodology!U366</f>
        <v>0.68900523560209426</v>
      </c>
      <c r="E347" s="58">
        <f>Index_Methodology!V366</f>
        <v>0.5737864077669903</v>
      </c>
      <c r="F347" s="58">
        <f>Index_Methodology!W366</f>
        <v>0.37638888888888888</v>
      </c>
      <c r="G347" s="58">
        <f>Index_Methodology!X366</f>
        <v>0.4641791044776119</v>
      </c>
      <c r="H347" s="58">
        <f>Index_Methodology!Y366</f>
        <v>0.52222222222222225</v>
      </c>
      <c r="I347" s="55"/>
    </row>
    <row r="348" spans="1:9" ht="15" x14ac:dyDescent="0.25">
      <c r="A348" s="57">
        <f>Index_Methodology!S367</f>
        <v>44357</v>
      </c>
      <c r="B348" s="60">
        <f>Index_Methodology!Z367</f>
        <v>3.499521651035177E-2</v>
      </c>
      <c r="C348" s="58">
        <f>Index_Methodology!T367</f>
        <v>0.56437499999999985</v>
      </c>
      <c r="D348" s="58">
        <f>Index_Methodology!U367</f>
        <v>0.67853403141361246</v>
      </c>
      <c r="E348" s="58">
        <f>Index_Methodology!V367</f>
        <v>0.57475728155339811</v>
      </c>
      <c r="F348" s="58">
        <f>Index_Methodology!W367</f>
        <v>0.36527777777777781</v>
      </c>
      <c r="G348" s="58">
        <f>Index_Methodology!X367</f>
        <v>0.46119402985074631</v>
      </c>
      <c r="H348" s="58">
        <f>Index_Methodology!Y367</f>
        <v>0.52592592592592602</v>
      </c>
      <c r="I348" s="55"/>
    </row>
    <row r="349" spans="1:9" ht="15" x14ac:dyDescent="0.25">
      <c r="A349" s="57">
        <f>Index_Methodology!S368</f>
        <v>44358</v>
      </c>
      <c r="B349" s="60">
        <f>Index_Methodology!Z368</f>
        <v>3.7817181313014231E-2</v>
      </c>
      <c r="C349" s="58">
        <f>Index_Methodology!T368</f>
        <v>0.55499999999999994</v>
      </c>
      <c r="D349" s="58">
        <f>Index_Methodology!U368</f>
        <v>0.67486910994764393</v>
      </c>
      <c r="E349" s="58">
        <f>Index_Methodology!V368</f>
        <v>0.56796116504854366</v>
      </c>
      <c r="F349" s="58">
        <f>Index_Methodology!W368</f>
        <v>0.35277777777777775</v>
      </c>
      <c r="G349" s="58">
        <f>Index_Methodology!X368</f>
        <v>0.46567164179104481</v>
      </c>
      <c r="H349" s="58">
        <f>Index_Methodology!Y368</f>
        <v>0.52962962962962967</v>
      </c>
      <c r="I349" s="55"/>
    </row>
    <row r="350" spans="1:9" ht="15" x14ac:dyDescent="0.25">
      <c r="A350" s="57">
        <f>Index_Methodology!S369</f>
        <v>44359</v>
      </c>
      <c r="B350" s="60">
        <f>Index_Methodology!Z369</f>
        <v>4.7190314363512446E-2</v>
      </c>
      <c r="C350" s="58">
        <f>Index_Methodology!T369</f>
        <v>0.53625</v>
      </c>
      <c r="D350" s="58">
        <f>Index_Methodology!U369</f>
        <v>0.65706806282722519</v>
      </c>
      <c r="E350" s="58">
        <f>Index_Methodology!V369</f>
        <v>0.56019417475728162</v>
      </c>
      <c r="F350" s="58">
        <f>Index_Methodology!W369</f>
        <v>0.34444444444444444</v>
      </c>
      <c r="G350" s="58">
        <f>Index_Methodology!X369</f>
        <v>0.47164179104477616</v>
      </c>
      <c r="H350" s="58">
        <f>Index_Methodology!Y369</f>
        <v>0.51481481481481484</v>
      </c>
      <c r="I350" s="55"/>
    </row>
    <row r="351" spans="1:9" ht="15" x14ac:dyDescent="0.25">
      <c r="A351" s="57">
        <f>Index_Methodology!S370</f>
        <v>44360</v>
      </c>
      <c r="B351" s="60">
        <f>Index_Methodology!Z370</f>
        <v>5.1340985679381626E-2</v>
      </c>
      <c r="C351" s="58">
        <f>Index_Methodology!T370</f>
        <v>0.48687500000000006</v>
      </c>
      <c r="D351" s="58">
        <f>Index_Methodology!U370</f>
        <v>0.59790575916230371</v>
      </c>
      <c r="E351" s="58">
        <f>Index_Methodology!V370</f>
        <v>0.5271844660194176</v>
      </c>
      <c r="F351" s="58">
        <f>Index_Methodology!W370</f>
        <v>0.31527777777777782</v>
      </c>
      <c r="G351" s="58">
        <f>Index_Methodology!X370</f>
        <v>0.43283582089552225</v>
      </c>
      <c r="H351" s="58">
        <f>Index_Methodology!Y370</f>
        <v>0.54074074074074074</v>
      </c>
      <c r="I351" s="55"/>
    </row>
    <row r="352" spans="1:9" ht="15" x14ac:dyDescent="0.25">
      <c r="A352" s="57">
        <f>Index_Methodology!S371</f>
        <v>44361</v>
      </c>
      <c r="B352" s="60">
        <f>Index_Methodology!Z371</f>
        <v>5.3391214818767185E-2</v>
      </c>
      <c r="C352" s="58">
        <f>Index_Methodology!T371</f>
        <v>0.49499999999999994</v>
      </c>
      <c r="D352" s="58">
        <f>Index_Methodology!U371</f>
        <v>0.60366492146596851</v>
      </c>
      <c r="E352" s="58">
        <f>Index_Methodology!V371</f>
        <v>0.52912621359223311</v>
      </c>
      <c r="F352" s="58">
        <f>Index_Methodology!W371</f>
        <v>0.31388888888888894</v>
      </c>
      <c r="G352" s="58">
        <f>Index_Methodology!X371</f>
        <v>0.42686567164179101</v>
      </c>
      <c r="H352" s="58">
        <f>Index_Methodology!Y371</f>
        <v>0.52222222222222214</v>
      </c>
      <c r="I352" s="55"/>
    </row>
    <row r="353" spans="1:9" ht="15" x14ac:dyDescent="0.25">
      <c r="A353" s="57">
        <f>Index_Methodology!S372</f>
        <v>44362</v>
      </c>
      <c r="B353" s="60">
        <f>Index_Methodology!Z372</f>
        <v>5.3169889207273335E-2</v>
      </c>
      <c r="C353" s="58">
        <f>Index_Methodology!T372</f>
        <v>0.49937500000000001</v>
      </c>
      <c r="D353" s="58">
        <f>Index_Methodology!U372</f>
        <v>0.60366492146596862</v>
      </c>
      <c r="E353" s="58">
        <f>Index_Methodology!V372</f>
        <v>0.52135922330097095</v>
      </c>
      <c r="F353" s="58">
        <f>Index_Methodology!W372</f>
        <v>0.30833333333333329</v>
      </c>
      <c r="G353" s="58">
        <f>Index_Methodology!X372</f>
        <v>0.40895522388059702</v>
      </c>
      <c r="H353" s="58">
        <f>Index_Methodology!Y372</f>
        <v>0.51481481481481484</v>
      </c>
      <c r="I353" s="55"/>
    </row>
    <row r="354" spans="1:9" ht="15" x14ac:dyDescent="0.25">
      <c r="A354" s="57">
        <f>Index_Methodology!S373</f>
        <v>44363</v>
      </c>
      <c r="B354" s="60">
        <f>Index_Methodology!Z373</f>
        <v>5.1619510509526137E-2</v>
      </c>
      <c r="C354" s="58">
        <f>Index_Methodology!T373</f>
        <v>0.54625000000000001</v>
      </c>
      <c r="D354" s="58">
        <f>Index_Methodology!U373</f>
        <v>0.65497382198952891</v>
      </c>
      <c r="E354" s="58">
        <f>Index_Methodology!V373</f>
        <v>0.53300970873786402</v>
      </c>
      <c r="F354" s="58">
        <f>Index_Methodology!W373</f>
        <v>0.32361111111111113</v>
      </c>
      <c r="G354" s="58">
        <f>Index_Methodology!X373</f>
        <v>0.44179104477611936</v>
      </c>
      <c r="H354" s="58">
        <f>Index_Methodology!Y373</f>
        <v>0.47777777777777775</v>
      </c>
      <c r="I354" s="55"/>
    </row>
    <row r="355" spans="1:9" ht="15" x14ac:dyDescent="0.25">
      <c r="A355" s="57">
        <f>Index_Methodology!S374</f>
        <v>44364</v>
      </c>
      <c r="B355" s="60">
        <f>Index_Methodology!Z374</f>
        <v>5.223945284919438E-2</v>
      </c>
      <c r="C355" s="58">
        <f>Index_Methodology!T374</f>
        <v>0.53749999999999998</v>
      </c>
      <c r="D355" s="58">
        <f>Index_Methodology!U374</f>
        <v>0.63821989528795808</v>
      </c>
      <c r="E355" s="58">
        <f>Index_Methodology!V374</f>
        <v>0.51941747572815533</v>
      </c>
      <c r="F355" s="58">
        <f>Index_Methodology!W374</f>
        <v>0.31527777777777782</v>
      </c>
      <c r="G355" s="58">
        <f>Index_Methodology!X374</f>
        <v>0.43880597014925371</v>
      </c>
      <c r="H355" s="58">
        <f>Index_Methodology!Y374</f>
        <v>0.47407407407407404</v>
      </c>
      <c r="I355" s="55"/>
    </row>
    <row r="356" spans="1:9" ht="15" x14ac:dyDescent="0.25">
      <c r="A356" s="57">
        <f>Index_Methodology!S375</f>
        <v>44365</v>
      </c>
      <c r="B356" s="60">
        <f>Index_Methodology!Z375</f>
        <v>5.4695500980654288E-2</v>
      </c>
      <c r="C356" s="58">
        <f>Index_Methodology!T375</f>
        <v>0.53187499999999999</v>
      </c>
      <c r="D356" s="58">
        <f>Index_Methodology!U375</f>
        <v>0.62565445026178013</v>
      </c>
      <c r="E356" s="58">
        <f>Index_Methodology!V375</f>
        <v>0.51844660194174752</v>
      </c>
      <c r="F356" s="58">
        <f>Index_Methodology!W375</f>
        <v>0.3083333333333334</v>
      </c>
      <c r="G356" s="58">
        <f>Index_Methodology!X375</f>
        <v>0.44179104477611941</v>
      </c>
      <c r="H356" s="58">
        <f>Index_Methodology!Y375</f>
        <v>0.47407407407407404</v>
      </c>
      <c r="I356" s="55"/>
    </row>
    <row r="357" spans="1:9" ht="15" x14ac:dyDescent="0.25">
      <c r="A357" s="57">
        <f>Index_Methodology!S376</f>
        <v>44366</v>
      </c>
      <c r="B357" s="60">
        <f>Index_Methodology!Z376</f>
        <v>5.3924061881272398E-2</v>
      </c>
      <c r="C357" s="58">
        <f>Index_Methodology!T376</f>
        <v>0.53125</v>
      </c>
      <c r="D357" s="58">
        <f>Index_Methodology!U376</f>
        <v>0.6193717277486912</v>
      </c>
      <c r="E357" s="58">
        <f>Index_Methodology!V376</f>
        <v>0.52330097087378635</v>
      </c>
      <c r="F357" s="58">
        <f>Index_Methodology!W376</f>
        <v>0.30972222222222223</v>
      </c>
      <c r="G357" s="58">
        <f>Index_Methodology!X376</f>
        <v>0.46119402985074631</v>
      </c>
      <c r="H357" s="58">
        <f>Index_Methodology!Y376</f>
        <v>0.44814814814814807</v>
      </c>
      <c r="I357" s="55"/>
    </row>
    <row r="358" spans="1:9" ht="15" x14ac:dyDescent="0.25">
      <c r="A358" s="57">
        <f>Index_Methodology!S377</f>
        <v>44367</v>
      </c>
      <c r="B358" s="60">
        <f>Index_Methodology!Z377</f>
        <v>5.8219067336197694E-2</v>
      </c>
      <c r="C358" s="58">
        <f>Index_Methodology!T377</f>
        <v>0.48625000000000007</v>
      </c>
      <c r="D358" s="58">
        <f>Index_Methodology!U377</f>
        <v>0.56335078534031413</v>
      </c>
      <c r="E358" s="58">
        <f>Index_Methodology!V377</f>
        <v>0.49708737864077657</v>
      </c>
      <c r="F358" s="58">
        <f>Index_Methodology!W377</f>
        <v>0.29166666666666663</v>
      </c>
      <c r="G358" s="58">
        <f>Index_Methodology!X377</f>
        <v>0.4298507462686566</v>
      </c>
      <c r="H358" s="58">
        <f>Index_Methodology!Y377</f>
        <v>0.47037037037037022</v>
      </c>
      <c r="I358" s="55"/>
    </row>
    <row r="359" spans="1:9" ht="15" x14ac:dyDescent="0.25">
      <c r="A359" s="57">
        <f>Index_Methodology!S378</f>
        <v>44368</v>
      </c>
      <c r="B359" s="60">
        <f>Index_Methodology!Z378</f>
        <v>4.8337650429210378E-2</v>
      </c>
      <c r="C359" s="58">
        <f>Index_Methodology!T378</f>
        <v>0.5006250000000001</v>
      </c>
      <c r="D359" s="58">
        <f>Index_Methodology!U378</f>
        <v>0.57015706806282718</v>
      </c>
      <c r="E359" s="58">
        <f>Index_Methodology!V378</f>
        <v>0.50970873786407755</v>
      </c>
      <c r="F359" s="58">
        <f>Index_Methodology!W378</f>
        <v>0.2986111111111111</v>
      </c>
      <c r="G359" s="58">
        <f>Index_Methodology!X378</f>
        <v>0.42835820895522392</v>
      </c>
      <c r="H359" s="58">
        <f>Index_Methodology!Y378</f>
        <v>0.44814814814814802</v>
      </c>
      <c r="I359" s="55"/>
    </row>
    <row r="360" spans="1:9" ht="15" x14ac:dyDescent="0.25">
      <c r="A360" s="57">
        <f>Index_Methodology!S379</f>
        <v>44369</v>
      </c>
      <c r="B360" s="60">
        <f>Index_Methodology!Z379</f>
        <v>3.9593895814673617E-2</v>
      </c>
      <c r="C360" s="58">
        <f>Index_Methodology!T379</f>
        <v>0.51375000000000004</v>
      </c>
      <c r="D360" s="58">
        <f>Index_Methodology!U379</f>
        <v>0.57434554973821994</v>
      </c>
      <c r="E360" s="58">
        <f>Index_Methodology!V379</f>
        <v>0.51844660194174752</v>
      </c>
      <c r="F360" s="58">
        <f>Index_Methodology!W379</f>
        <v>0.30138888888888887</v>
      </c>
      <c r="G360" s="58">
        <f>Index_Methodology!X379</f>
        <v>0.42388059701492536</v>
      </c>
      <c r="H360" s="58">
        <f>Index_Methodology!Y379</f>
        <v>0.45185185185185184</v>
      </c>
      <c r="I360" s="55"/>
    </row>
    <row r="361" spans="1:9" ht="15" x14ac:dyDescent="0.25">
      <c r="A361" s="57">
        <f>Index_Methodology!S380</f>
        <v>44370</v>
      </c>
      <c r="B361" s="60">
        <f>Index_Methodology!Z380</f>
        <v>4.413430250814214E-2</v>
      </c>
      <c r="C361" s="58">
        <f>Index_Methodology!T380</f>
        <v>0.56000000000000005</v>
      </c>
      <c r="D361" s="58">
        <f>Index_Methodology!U380</f>
        <v>0.62408376963350787</v>
      </c>
      <c r="E361" s="58">
        <f>Index_Methodology!V380</f>
        <v>0.5436893203883495</v>
      </c>
      <c r="F361" s="58">
        <f>Index_Methodology!W380</f>
        <v>0.3263888888888889</v>
      </c>
      <c r="G361" s="58">
        <f>Index_Methodology!X380</f>
        <v>0.45820895522388055</v>
      </c>
      <c r="H361" s="58">
        <f>Index_Methodology!Y380</f>
        <v>0.4148148148148148</v>
      </c>
      <c r="I361" s="55"/>
    </row>
    <row r="362" spans="1:9" ht="15" x14ac:dyDescent="0.25">
      <c r="A362" s="57">
        <f>Index_Methodology!S381</f>
        <v>44371</v>
      </c>
      <c r="B362" s="60">
        <f>Index_Methodology!Z381</f>
        <v>4.4514770493555754E-2</v>
      </c>
      <c r="C362" s="58">
        <f>Index_Methodology!T381</f>
        <v>0.55875000000000008</v>
      </c>
      <c r="D362" s="58">
        <f>Index_Methodology!U381</f>
        <v>0.61623036649214658</v>
      </c>
      <c r="E362" s="58">
        <f>Index_Methodology!V381</f>
        <v>0.55145631067961165</v>
      </c>
      <c r="F362" s="58">
        <f>Index_Methodology!W381</f>
        <v>0.3263888888888889</v>
      </c>
      <c r="G362" s="58">
        <f>Index_Methodology!X381</f>
        <v>0.45970149253731341</v>
      </c>
      <c r="H362" s="58">
        <f>Index_Methodology!Y381</f>
        <v>0.4148148148148148</v>
      </c>
      <c r="I362" s="55"/>
    </row>
    <row r="363" spans="1:9" ht="15" x14ac:dyDescent="0.25">
      <c r="A363" s="57">
        <f>Index_Methodology!S382</f>
        <v>44372</v>
      </c>
      <c r="B363" s="60">
        <f>Index_Methodology!Z382</f>
        <v>4.6418235326945216E-2</v>
      </c>
      <c r="C363" s="58">
        <f>Index_Methodology!T382</f>
        <v>0.55249999999999999</v>
      </c>
      <c r="D363" s="58">
        <f>Index_Methodology!U382</f>
        <v>0.60523560209424088</v>
      </c>
      <c r="E363" s="58">
        <f>Index_Methodology!V382</f>
        <v>0.55048543689320384</v>
      </c>
      <c r="F363" s="58">
        <f>Index_Methodology!W382</f>
        <v>0.31527777777777782</v>
      </c>
      <c r="G363" s="58">
        <f>Index_Methodology!X382</f>
        <v>0.46716417910447766</v>
      </c>
      <c r="H363" s="58">
        <f>Index_Methodology!Y382</f>
        <v>0.42222222222222222</v>
      </c>
      <c r="I363" s="55"/>
    </row>
    <row r="364" spans="1:9" ht="15" x14ac:dyDescent="0.25">
      <c r="A364" s="57">
        <f>Index_Methodology!S383</f>
        <v>44373</v>
      </c>
      <c r="B364" s="60">
        <f>Index_Methodology!Z383</f>
        <v>4.6905778892450803E-2</v>
      </c>
      <c r="C364" s="58">
        <f>Index_Methodology!T383</f>
        <v>0.55125000000000002</v>
      </c>
      <c r="D364" s="58">
        <f>Index_Methodology!U383</f>
        <v>0.60471204188481686</v>
      </c>
      <c r="E364" s="58">
        <f>Index_Methodology!V383</f>
        <v>0.56504854368932045</v>
      </c>
      <c r="F364" s="58">
        <f>Index_Methodology!W383</f>
        <v>0.31805555555555559</v>
      </c>
      <c r="G364" s="58">
        <f>Index_Methodology!X383</f>
        <v>0.48358208955223886</v>
      </c>
      <c r="H364" s="58">
        <f>Index_Methodology!Y383</f>
        <v>0.41111111111111109</v>
      </c>
      <c r="I364" s="55"/>
    </row>
    <row r="365" spans="1:9" ht="15" x14ac:dyDescent="0.25">
      <c r="A365" s="57">
        <f>Index_Methodology!S384</f>
        <v>44374</v>
      </c>
      <c r="B365" s="60">
        <f>Index_Methodology!Z384</f>
        <v>7.2263353711760042E-2</v>
      </c>
      <c r="C365" s="58">
        <f>Index_Methodology!T384</f>
        <v>0.50562499999999999</v>
      </c>
      <c r="D365" s="58">
        <f>Index_Methodology!U384</f>
        <v>0.55235602094240843</v>
      </c>
      <c r="E365" s="58">
        <f>Index_Methodology!V384</f>
        <v>0.54854368932038844</v>
      </c>
      <c r="F365" s="58">
        <f>Index_Methodology!W384</f>
        <v>0.30555555555555558</v>
      </c>
      <c r="G365" s="58">
        <f>Index_Methodology!X384</f>
        <v>0.44776119402985082</v>
      </c>
      <c r="H365" s="58">
        <f>Index_Methodology!Y384</f>
        <v>0.44814814814814818</v>
      </c>
      <c r="I365" s="55"/>
    </row>
    <row r="366" spans="1:9" ht="15" x14ac:dyDescent="0.25">
      <c r="A366" s="57">
        <f>Index_Methodology!S385</f>
        <v>44375</v>
      </c>
      <c r="B366" s="60">
        <f>Index_Methodology!Z385</f>
        <v>7.4281818744025258E-2</v>
      </c>
      <c r="C366" s="58">
        <f>Index_Methodology!T385</f>
        <v>0.51624999999999999</v>
      </c>
      <c r="D366" s="58">
        <f>Index_Methodology!U385</f>
        <v>0.56282722513089012</v>
      </c>
      <c r="E366" s="58">
        <f>Index_Methodology!V385</f>
        <v>0.55436893203883497</v>
      </c>
      <c r="F366" s="58">
        <f>Index_Methodology!W385</f>
        <v>0.31388888888888888</v>
      </c>
      <c r="G366" s="58">
        <f>Index_Methodology!X385</f>
        <v>0.44776119402985082</v>
      </c>
      <c r="H366" s="58">
        <f>Index_Methodology!Y385</f>
        <v>0.43333333333333329</v>
      </c>
      <c r="I366" s="55"/>
    </row>
    <row r="367" spans="1:9" ht="15" x14ac:dyDescent="0.25">
      <c r="A367" s="57">
        <f>Index_Methodology!S386</f>
        <v>44376</v>
      </c>
      <c r="B367" s="60">
        <f>Index_Methodology!Z386</f>
        <v>7.7590866990159379E-2</v>
      </c>
      <c r="C367" s="58">
        <f>Index_Methodology!T386</f>
        <v>0.51875000000000004</v>
      </c>
      <c r="D367" s="58">
        <f>Index_Methodology!U386</f>
        <v>0.55916230366492148</v>
      </c>
      <c r="E367" s="58">
        <f>Index_Methodology!V386</f>
        <v>0.55242718446601935</v>
      </c>
      <c r="F367" s="58">
        <f>Index_Methodology!W386</f>
        <v>0.31666666666666665</v>
      </c>
      <c r="G367" s="58">
        <f>Index_Methodology!X386</f>
        <v>0.43134328358208951</v>
      </c>
      <c r="H367" s="58">
        <f>Index_Methodology!Y386</f>
        <v>0.44074074074074077</v>
      </c>
      <c r="I367" s="55"/>
    </row>
    <row r="368" spans="1:9" ht="15" x14ac:dyDescent="0.25">
      <c r="A368" s="57">
        <f>Index_Methodology!S387</f>
        <v>44377</v>
      </c>
      <c r="B368" s="60">
        <f>Index_Methodology!Z387</f>
        <v>8.0075680368805038E-2</v>
      </c>
      <c r="C368" s="58">
        <f>Index_Methodology!T387</f>
        <v>0.56312499999999999</v>
      </c>
      <c r="D368" s="58">
        <f>Index_Methodology!U387</f>
        <v>0.60942408376963342</v>
      </c>
      <c r="E368" s="58">
        <f>Index_Methodology!V387</f>
        <v>0.56504854368932034</v>
      </c>
      <c r="F368" s="58">
        <f>Index_Methodology!W387</f>
        <v>0.33611111111111114</v>
      </c>
      <c r="G368" s="58">
        <f>Index_Methodology!X387</f>
        <v>0.4611940298507462</v>
      </c>
      <c r="H368" s="58">
        <f>Index_Methodology!Y387</f>
        <v>0.4148148148148148</v>
      </c>
      <c r="I368" s="55"/>
    </row>
    <row r="369" spans="1:9" ht="15" x14ac:dyDescent="0.25">
      <c r="A369" s="57">
        <f>Index_Methodology!S388</f>
        <v>44378</v>
      </c>
      <c r="B369" s="60">
        <f>Index_Methodology!Z388</f>
        <v>8.5097418618980639E-2</v>
      </c>
      <c r="C369" s="58">
        <f>Index_Methodology!T388</f>
        <v>0.56437499999999996</v>
      </c>
      <c r="D369" s="58">
        <f>Index_Methodology!U388</f>
        <v>0.60575916230366489</v>
      </c>
      <c r="E369" s="58">
        <f>Index_Methodology!V388</f>
        <v>0.56699029126213607</v>
      </c>
      <c r="F369" s="58">
        <f>Index_Methodology!W388</f>
        <v>0.34861111111111109</v>
      </c>
      <c r="G369" s="58">
        <f>Index_Methodology!X388</f>
        <v>0.46268656716417916</v>
      </c>
      <c r="H369" s="58">
        <f>Index_Methodology!Y388</f>
        <v>0.42592592592592587</v>
      </c>
      <c r="I369" s="55"/>
    </row>
    <row r="370" spans="1:9" ht="15" x14ac:dyDescent="0.25">
      <c r="A370" s="57">
        <f>Index_Methodology!S389</f>
        <v>44379</v>
      </c>
      <c r="B370" s="60">
        <f>Index_Methodology!Z389</f>
        <v>9.2210126459043348E-2</v>
      </c>
      <c r="C370" s="58">
        <f>Index_Methodology!T389</f>
        <v>0.56562499999999993</v>
      </c>
      <c r="D370" s="58">
        <f>Index_Methodology!U389</f>
        <v>0.60575916230366489</v>
      </c>
      <c r="E370" s="58">
        <f>Index_Methodology!V389</f>
        <v>0.57281553398058249</v>
      </c>
      <c r="F370" s="58">
        <f>Index_Methodology!W389</f>
        <v>0.35138888888888886</v>
      </c>
      <c r="G370" s="58">
        <f>Index_Methodology!X389</f>
        <v>0.47014925373134331</v>
      </c>
      <c r="H370" s="58">
        <f>Index_Methodology!Y389</f>
        <v>0.43333333333333329</v>
      </c>
      <c r="I370" s="55"/>
    </row>
    <row r="371" spans="1:9" ht="15" x14ac:dyDescent="0.25">
      <c r="A371" s="57">
        <f>Index_Methodology!S390</f>
        <v>44380</v>
      </c>
      <c r="B371" s="60">
        <f>Index_Methodology!Z390</f>
        <v>0.1249043878278413</v>
      </c>
      <c r="C371" s="58">
        <f>Index_Methodology!T390</f>
        <v>0.56624999999999992</v>
      </c>
      <c r="D371" s="58">
        <f>Index_Methodology!U390</f>
        <v>0.61047120418848166</v>
      </c>
      <c r="E371" s="58">
        <f>Index_Methodology!V390</f>
        <v>0.58446601941747578</v>
      </c>
      <c r="F371" s="58">
        <f>Index_Methodology!W390</f>
        <v>0.35972222222222222</v>
      </c>
      <c r="G371" s="58">
        <f>Index_Methodology!X390</f>
        <v>0.4880597014925373</v>
      </c>
      <c r="H371" s="58">
        <f>Index_Methodology!Y390</f>
        <v>0.42592592592592593</v>
      </c>
      <c r="I371" s="55"/>
    </row>
    <row r="372" spans="1:9" ht="15" x14ac:dyDescent="0.25">
      <c r="A372" s="57">
        <f>Index_Methodology!S391</f>
        <v>44381</v>
      </c>
      <c r="B372" s="60">
        <f>Index_Methodology!Z391</f>
        <v>0.12905413409248881</v>
      </c>
      <c r="C372" s="58">
        <f>Index_Methodology!T391</f>
        <v>0.52437500000000004</v>
      </c>
      <c r="D372" s="58">
        <f>Index_Methodology!U391</f>
        <v>0.57277486910994768</v>
      </c>
      <c r="E372" s="58">
        <f>Index_Methodology!V391</f>
        <v>0.56796116504854366</v>
      </c>
      <c r="F372" s="58">
        <f>Index_Methodology!W391</f>
        <v>0.35138888888888892</v>
      </c>
      <c r="G372" s="58">
        <f>Index_Methodology!X391</f>
        <v>0.45970149253731341</v>
      </c>
      <c r="H372" s="58">
        <f>Index_Methodology!Y391</f>
        <v>0.45185185185185184</v>
      </c>
      <c r="I372" s="55"/>
    </row>
    <row r="373" spans="1:9" ht="15" x14ac:dyDescent="0.25">
      <c r="A373" s="57">
        <f>Index_Methodology!S392</f>
        <v>44382</v>
      </c>
      <c r="B373" s="60">
        <f>Index_Methodology!Z392</f>
        <v>0.13358090826315555</v>
      </c>
      <c r="C373" s="58">
        <f>Index_Methodology!T392</f>
        <v>0.53875000000000006</v>
      </c>
      <c r="D373" s="58">
        <f>Index_Methodology!U392</f>
        <v>0.58952879581151829</v>
      </c>
      <c r="E373" s="58">
        <f>Index_Methodology!V392</f>
        <v>0.56990291262135928</v>
      </c>
      <c r="F373" s="58">
        <f>Index_Methodology!W392</f>
        <v>0.37361111111111112</v>
      </c>
      <c r="G373" s="58">
        <f>Index_Methodology!X392</f>
        <v>0.45970149253731341</v>
      </c>
      <c r="H373" s="58">
        <f>Index_Methodology!Y392</f>
        <v>0.44074074074074077</v>
      </c>
      <c r="I373" s="55"/>
    </row>
    <row r="374" spans="1:9" ht="15" x14ac:dyDescent="0.25">
      <c r="A374" s="57">
        <f>Index_Methodology!S393</f>
        <v>44383</v>
      </c>
      <c r="B374" s="60">
        <f>Index_Methodology!Z393</f>
        <v>0.13475714384017839</v>
      </c>
      <c r="C374" s="58">
        <f>Index_Methodology!T393</f>
        <v>0.53749999999999987</v>
      </c>
      <c r="D374" s="58">
        <f>Index_Methodology!U393</f>
        <v>0.58481675392670152</v>
      </c>
      <c r="E374" s="58">
        <f>Index_Methodology!V393</f>
        <v>0.5601941747572815</v>
      </c>
      <c r="F374" s="58">
        <f>Index_Methodology!W393</f>
        <v>0.37222222222222229</v>
      </c>
      <c r="G374" s="58">
        <f>Index_Methodology!X393</f>
        <v>0.44925373134328367</v>
      </c>
      <c r="H374" s="58">
        <f>Index_Methodology!Y393</f>
        <v>0.44444444444444448</v>
      </c>
      <c r="I374" s="55"/>
    </row>
    <row r="375" spans="1:9" ht="15" x14ac:dyDescent="0.25">
      <c r="A375" s="57">
        <f>Index_Methodology!S394</f>
        <v>44384</v>
      </c>
      <c r="B375" s="60">
        <f>Index_Methodology!Z394</f>
        <v>0.12030372310224317</v>
      </c>
      <c r="C375" s="58">
        <f>Index_Methodology!T394</f>
        <v>0.58875</v>
      </c>
      <c r="D375" s="58">
        <f>Index_Methodology!U394</f>
        <v>0.63979057591623034</v>
      </c>
      <c r="E375" s="58">
        <f>Index_Methodology!V394</f>
        <v>0.57766990291262132</v>
      </c>
      <c r="F375" s="58">
        <f>Index_Methodology!W394</f>
        <v>0.39166666666666666</v>
      </c>
      <c r="G375" s="58">
        <f>Index_Methodology!X394</f>
        <v>0.48805970149253736</v>
      </c>
      <c r="H375" s="58">
        <f>Index_Methodology!Y394</f>
        <v>0.40370370370370373</v>
      </c>
      <c r="I375" s="55"/>
    </row>
    <row r="376" spans="1:9" ht="15" x14ac:dyDescent="0.25">
      <c r="A376" s="57">
        <f>Index_Methodology!S395</f>
        <v>44385</v>
      </c>
      <c r="B376" s="60">
        <f>Index_Methodology!Z395</f>
        <v>0.11695028234089222</v>
      </c>
      <c r="C376" s="58">
        <f>Index_Methodology!T395</f>
        <v>0.59000000000000008</v>
      </c>
      <c r="D376" s="58">
        <f>Index_Methodology!U395</f>
        <v>0.64188481675392661</v>
      </c>
      <c r="E376" s="58">
        <f>Index_Methodology!V395</f>
        <v>0.5737864077669903</v>
      </c>
      <c r="F376" s="58">
        <f>Index_Methodology!W395</f>
        <v>0.39305555555555555</v>
      </c>
      <c r="G376" s="58">
        <f>Index_Methodology!X395</f>
        <v>0.49253731343283585</v>
      </c>
      <c r="H376" s="58">
        <f>Index_Methodology!Y395</f>
        <v>0.40370370370370373</v>
      </c>
      <c r="I376" s="55"/>
    </row>
    <row r="377" spans="1:9" ht="15" x14ac:dyDescent="0.25">
      <c r="A377" s="57">
        <f>Index_Methodology!S396</f>
        <v>44386</v>
      </c>
      <c r="B377" s="60">
        <f>Index_Methodology!Z396</f>
        <v>0.11831010814058078</v>
      </c>
      <c r="C377" s="58">
        <f>Index_Methodology!T396</f>
        <v>0.58624999999999994</v>
      </c>
      <c r="D377" s="58">
        <f>Index_Methodology!U396</f>
        <v>0.64293193717277486</v>
      </c>
      <c r="E377" s="58">
        <f>Index_Methodology!V396</f>
        <v>0.57087378640776698</v>
      </c>
      <c r="F377" s="58">
        <f>Index_Methodology!W396</f>
        <v>0.39027777777777778</v>
      </c>
      <c r="G377" s="58">
        <f>Index_Methodology!X396</f>
        <v>0.5044776119402985</v>
      </c>
      <c r="H377" s="58">
        <f>Index_Methodology!Y396</f>
        <v>0.41111111111111115</v>
      </c>
      <c r="I377" s="55"/>
    </row>
    <row r="378" spans="1:9" ht="15" x14ac:dyDescent="0.25">
      <c r="A378" s="57">
        <f>Index_Methodology!S397</f>
        <v>44387</v>
      </c>
      <c r="B378" s="60">
        <f>Index_Methodology!Z397</f>
        <v>0.11392127097924194</v>
      </c>
      <c r="C378" s="58">
        <f>Index_Methodology!T397</f>
        <v>0.58750000000000002</v>
      </c>
      <c r="D378" s="58">
        <f>Index_Methodology!U397</f>
        <v>0.64345549738219898</v>
      </c>
      <c r="E378" s="58">
        <f>Index_Methodology!V397</f>
        <v>0.59029126213592231</v>
      </c>
      <c r="F378" s="58">
        <f>Index_Methodology!W397</f>
        <v>0.39722222222222225</v>
      </c>
      <c r="G378" s="58">
        <f>Index_Methodology!X397</f>
        <v>0.5238805970149254</v>
      </c>
      <c r="H378" s="58">
        <f>Index_Methodology!Y397</f>
        <v>0.3925925925925926</v>
      </c>
      <c r="I378" s="55"/>
    </row>
    <row r="379" spans="1:9" ht="15" x14ac:dyDescent="0.25">
      <c r="A379" s="57">
        <f>Index_Methodology!S398</f>
        <v>44388</v>
      </c>
      <c r="B379" s="60">
        <f>Index_Methodology!Z398</f>
        <v>0.11345944558377041</v>
      </c>
      <c r="C379" s="58">
        <f>Index_Methodology!T398</f>
        <v>0.541875</v>
      </c>
      <c r="D379" s="58">
        <f>Index_Methodology!U398</f>
        <v>0.59790575916230371</v>
      </c>
      <c r="E379" s="58">
        <f>Index_Methodology!V398</f>
        <v>0.57766990291262132</v>
      </c>
      <c r="F379" s="58">
        <f>Index_Methodology!W398</f>
        <v>0.38055555555555554</v>
      </c>
      <c r="G379" s="58">
        <f>Index_Methodology!X398</f>
        <v>0.49701492537313435</v>
      </c>
      <c r="H379" s="58">
        <f>Index_Methodology!Y398</f>
        <v>0.40740740740740744</v>
      </c>
      <c r="I379" s="55"/>
    </row>
    <row r="380" spans="1:9" ht="15" x14ac:dyDescent="0.25">
      <c r="A380" s="57">
        <f>Index_Methodology!S399</f>
        <v>44389</v>
      </c>
      <c r="B380" s="60">
        <f>Index_Methodology!Z399</f>
        <v>0.11345035023809535</v>
      </c>
      <c r="C380" s="58">
        <f>Index_Methodology!T399</f>
        <v>0.54874999999999996</v>
      </c>
      <c r="D380" s="58">
        <f>Index_Methodology!U399</f>
        <v>0.60628272251308901</v>
      </c>
      <c r="E380" s="58">
        <f>Index_Methodology!V399</f>
        <v>0.58155339805825235</v>
      </c>
      <c r="F380" s="58">
        <f>Index_Methodology!W399</f>
        <v>0.39444444444444443</v>
      </c>
      <c r="G380" s="58">
        <f>Index_Methodology!X399</f>
        <v>0.4985074626865672</v>
      </c>
      <c r="H380" s="58">
        <f>Index_Methodology!Y399</f>
        <v>0.39259259259259255</v>
      </c>
      <c r="I380" s="55"/>
    </row>
    <row r="381" spans="1:9" ht="15" x14ac:dyDescent="0.25">
      <c r="A381" s="57">
        <f>Index_Methodology!S400</f>
        <v>44390</v>
      </c>
      <c r="B381" s="60">
        <f>Index_Methodology!Z400</f>
        <v>7.7661579848477158E-2</v>
      </c>
      <c r="C381" s="58">
        <f>Index_Methodology!T400</f>
        <v>0.54937500000000006</v>
      </c>
      <c r="D381" s="58">
        <f>Index_Methodology!U400</f>
        <v>0.60314136125654438</v>
      </c>
      <c r="E381" s="58">
        <f>Index_Methodology!V400</f>
        <v>0.57669902912621351</v>
      </c>
      <c r="F381" s="58">
        <f>Index_Methodology!W400</f>
        <v>0.39305555555555555</v>
      </c>
      <c r="G381" s="58">
        <f>Index_Methodology!X400</f>
        <v>0.49104477611940289</v>
      </c>
      <c r="H381" s="58">
        <f>Index_Methodology!Y400</f>
        <v>0.39629629629629626</v>
      </c>
      <c r="I381" s="55"/>
    </row>
    <row r="382" spans="1:9" ht="15" x14ac:dyDescent="0.25">
      <c r="A382" s="57">
        <f>Index_Methodology!S401</f>
        <v>44391</v>
      </c>
      <c r="B382" s="60">
        <f>Index_Methodology!Z401</f>
        <v>7.5636392725028451E-2</v>
      </c>
      <c r="C382" s="58">
        <f>Index_Methodology!T401</f>
        <v>0.59625000000000006</v>
      </c>
      <c r="D382" s="58">
        <f>Index_Methodology!U401</f>
        <v>0.65392670157068056</v>
      </c>
      <c r="E382" s="58">
        <f>Index_Methodology!V401</f>
        <v>0.58640776699029118</v>
      </c>
      <c r="F382" s="58">
        <f>Index_Methodology!W401</f>
        <v>0.40833333333333333</v>
      </c>
      <c r="G382" s="58">
        <f>Index_Methodology!X401</f>
        <v>0.5238805970149254</v>
      </c>
      <c r="H382" s="58">
        <f>Index_Methodology!Y401</f>
        <v>0.36666666666666664</v>
      </c>
      <c r="I382" s="55"/>
    </row>
    <row r="383" spans="1:9" ht="15" x14ac:dyDescent="0.25">
      <c r="A383" s="57">
        <f>Index_Methodology!S402</f>
        <v>44392</v>
      </c>
      <c r="B383" s="60">
        <f>Index_Methodology!Z402</f>
        <v>7.6137417892756146E-2</v>
      </c>
      <c r="C383" s="58">
        <f>Index_Methodology!T402</f>
        <v>0.59375000000000011</v>
      </c>
      <c r="D383" s="58">
        <f>Index_Methodology!U402</f>
        <v>0.65340314136125666</v>
      </c>
      <c r="E383" s="58">
        <f>Index_Methodology!V402</f>
        <v>0.59320388349514552</v>
      </c>
      <c r="F383" s="58">
        <f>Index_Methodology!W402</f>
        <v>0.40416666666666667</v>
      </c>
      <c r="G383" s="58">
        <f>Index_Methodology!X402</f>
        <v>0.5238805970149254</v>
      </c>
      <c r="H383" s="58">
        <f>Index_Methodology!Y402</f>
        <v>0.36666666666666664</v>
      </c>
      <c r="I383" s="55"/>
    </row>
    <row r="384" spans="1:9" ht="15" x14ac:dyDescent="0.25">
      <c r="A384" s="57">
        <f>Index_Methodology!S403</f>
        <v>44393</v>
      </c>
      <c r="B384" s="60">
        <f>Index_Methodology!Z403</f>
        <v>7.9565030261997211E-2</v>
      </c>
      <c r="C384" s="58">
        <f>Index_Methodology!T403</f>
        <v>0.59812500000000002</v>
      </c>
      <c r="D384" s="58">
        <f>Index_Methodology!U403</f>
        <v>0.66544502617801049</v>
      </c>
      <c r="E384" s="58">
        <f>Index_Methodology!V403</f>
        <v>0.60388349514563111</v>
      </c>
      <c r="F384" s="58">
        <f>Index_Methodology!W403</f>
        <v>0.41111111111111115</v>
      </c>
      <c r="G384" s="58">
        <f>Index_Methodology!X403</f>
        <v>0.53432835820895519</v>
      </c>
      <c r="H384" s="58">
        <f>Index_Methodology!Y403</f>
        <v>0.37037037037037041</v>
      </c>
      <c r="I384" s="55"/>
    </row>
    <row r="385" spans="1:9" ht="15" x14ac:dyDescent="0.25">
      <c r="A385" s="57">
        <f>Index_Methodology!S404</f>
        <v>44394</v>
      </c>
      <c r="B385" s="60">
        <f>Index_Methodology!Z404</f>
        <v>6.9985259415147216E-2</v>
      </c>
      <c r="C385" s="58">
        <f>Index_Methodology!T404</f>
        <v>0.59250000000000003</v>
      </c>
      <c r="D385" s="58">
        <f>Index_Methodology!U404</f>
        <v>0.67329842931937178</v>
      </c>
      <c r="E385" s="58">
        <f>Index_Methodology!V404</f>
        <v>0.62038834951456301</v>
      </c>
      <c r="F385" s="58">
        <f>Index_Methodology!W404</f>
        <v>0.41805555555555551</v>
      </c>
      <c r="G385" s="58">
        <f>Index_Methodology!X404</f>
        <v>0.55223880597014929</v>
      </c>
      <c r="H385" s="58">
        <f>Index_Methodology!Y404</f>
        <v>0.35925925925925928</v>
      </c>
      <c r="I385" s="55"/>
    </row>
    <row r="386" spans="1:9" ht="15" x14ac:dyDescent="0.25">
      <c r="A386" s="57">
        <f>Index_Methodology!S405</f>
        <v>44395</v>
      </c>
      <c r="B386" s="60">
        <f>Index_Methodology!Z405</f>
        <v>6.7060459949066814E-2</v>
      </c>
      <c r="C386" s="58">
        <f>Index_Methodology!T405</f>
        <v>0.54937499999999995</v>
      </c>
      <c r="D386" s="58">
        <f>Index_Methodology!U405</f>
        <v>0.63350785340314131</v>
      </c>
      <c r="E386" s="58">
        <f>Index_Methodology!V405</f>
        <v>0.6194174757281552</v>
      </c>
      <c r="F386" s="58">
        <f>Index_Methodology!W405</f>
        <v>0.40972222222222221</v>
      </c>
      <c r="G386" s="58">
        <f>Index_Methodology!X405</f>
        <v>0.5194029850746269</v>
      </c>
      <c r="H386" s="58">
        <f>Index_Methodology!Y405</f>
        <v>0.38148148148148148</v>
      </c>
      <c r="I386" s="55"/>
    </row>
    <row r="387" spans="1:9" ht="15" x14ac:dyDescent="0.25">
      <c r="A387" s="57">
        <f>Index_Methodology!S406</f>
        <v>44396</v>
      </c>
      <c r="B387" s="60">
        <f>Index_Methodology!Z406</f>
        <v>6.124881947921499E-2</v>
      </c>
      <c r="C387" s="58">
        <f>Index_Methodology!T406</f>
        <v>0.5618749999999999</v>
      </c>
      <c r="D387" s="58">
        <f>Index_Methodology!U406</f>
        <v>0.66230366492146597</v>
      </c>
      <c r="E387" s="58">
        <f>Index_Methodology!V406</f>
        <v>0.6320388349514563</v>
      </c>
      <c r="F387" s="58">
        <f>Index_Methodology!W406</f>
        <v>0.42638888888888893</v>
      </c>
      <c r="G387" s="58">
        <f>Index_Methodology!X406</f>
        <v>0.50000000000000011</v>
      </c>
      <c r="H387" s="58">
        <f>Index_Methodology!Y406</f>
        <v>0.37407407407407406</v>
      </c>
      <c r="I387" s="55"/>
    </row>
    <row r="388" spans="1:9" ht="15" x14ac:dyDescent="0.25">
      <c r="A388" s="57">
        <f>Index_Methodology!S407</f>
        <v>44397</v>
      </c>
      <c r="B388" s="60">
        <f>Index_Methodology!Z407</f>
        <v>6.2982096353703138E-2</v>
      </c>
      <c r="C388" s="58">
        <f>Index_Methodology!T407</f>
        <v>0.55812499999999987</v>
      </c>
      <c r="D388" s="58">
        <f>Index_Methodology!U407</f>
        <v>0.66858638743455501</v>
      </c>
      <c r="E388" s="58">
        <f>Index_Methodology!V407</f>
        <v>0.66116504854368929</v>
      </c>
      <c r="F388" s="58">
        <f>Index_Methodology!W407</f>
        <v>0.4291666666666667</v>
      </c>
      <c r="G388" s="58">
        <f>Index_Methodology!X407</f>
        <v>0.43283582089552242</v>
      </c>
      <c r="H388" s="58">
        <f>Index_Methodology!Y407</f>
        <v>0.37037037037037035</v>
      </c>
      <c r="I388" s="55"/>
    </row>
    <row r="389" spans="1:9" ht="15" x14ac:dyDescent="0.25">
      <c r="A389" s="57">
        <f>Index_Methodology!S408</f>
        <v>44398</v>
      </c>
      <c r="B389" s="60">
        <f>Index_Methodology!Z408</f>
        <v>5.9428229304788381E-2</v>
      </c>
      <c r="C389" s="58">
        <f>Index_Methodology!T408</f>
        <v>0.60687499999999994</v>
      </c>
      <c r="D389" s="58">
        <f>Index_Methodology!U408</f>
        <v>0.72670157068062824</v>
      </c>
      <c r="E389" s="58">
        <f>Index_Methodology!V408</f>
        <v>0.68252427184466014</v>
      </c>
      <c r="F389" s="58">
        <f>Index_Methodology!W408</f>
        <v>0.44583333333333341</v>
      </c>
      <c r="G389" s="58">
        <f>Index_Methodology!X408</f>
        <v>0.45671641791044781</v>
      </c>
      <c r="H389" s="58">
        <f>Index_Methodology!Y408</f>
        <v>0.33703703703703697</v>
      </c>
      <c r="I389" s="55"/>
    </row>
    <row r="390" spans="1:9" ht="15" x14ac:dyDescent="0.25">
      <c r="A390" s="57">
        <f>Index_Methodology!S409</f>
        <v>44399</v>
      </c>
      <c r="B390" s="60">
        <f>Index_Methodology!Z409</f>
        <v>5.1019965003582024E-2</v>
      </c>
      <c r="C390" s="58">
        <f>Index_Methodology!T409</f>
        <v>0.60749999999999993</v>
      </c>
      <c r="D390" s="58">
        <f>Index_Methodology!U409</f>
        <v>0.72356020942408383</v>
      </c>
      <c r="E390" s="58">
        <f>Index_Methodology!V409</f>
        <v>0.69029126213592229</v>
      </c>
      <c r="F390" s="58">
        <f>Index_Methodology!W409</f>
        <v>0.44444444444444448</v>
      </c>
      <c r="G390" s="58">
        <f>Index_Methodology!X409</f>
        <v>0.45074626865671641</v>
      </c>
      <c r="H390" s="58">
        <f>Index_Methodology!Y409</f>
        <v>0.33333333333333331</v>
      </c>
      <c r="I390" s="55"/>
    </row>
    <row r="391" spans="1:9" ht="15" x14ac:dyDescent="0.25">
      <c r="A391" s="57">
        <f>Index_Methodology!S410</f>
        <v>44400</v>
      </c>
      <c r="B391" s="60">
        <f>Index_Methodology!Z410</f>
        <v>4.496041869776686E-2</v>
      </c>
      <c r="C391" s="58">
        <f>Index_Methodology!T410</f>
        <v>0.61124999999999996</v>
      </c>
      <c r="D391" s="58">
        <f>Index_Methodology!U410</f>
        <v>0.7256544502617801</v>
      </c>
      <c r="E391" s="58">
        <f>Index_Methodology!V410</f>
        <v>0.69708737864077674</v>
      </c>
      <c r="F391" s="58">
        <f>Index_Methodology!W410</f>
        <v>0.44444444444444448</v>
      </c>
      <c r="G391" s="58">
        <f>Index_Methodology!X410</f>
        <v>0.45373134328358217</v>
      </c>
      <c r="H391" s="58">
        <f>Index_Methodology!Y410</f>
        <v>0.33333333333333331</v>
      </c>
      <c r="I391" s="55"/>
    </row>
    <row r="392" spans="1:9" ht="15" x14ac:dyDescent="0.25">
      <c r="A392" s="57">
        <f>Index_Methodology!S411</f>
        <v>44401</v>
      </c>
      <c r="B392" s="60">
        <f>Index_Methodology!Z411</f>
        <v>4.5785448445695716E-2</v>
      </c>
      <c r="C392" s="58">
        <f>Index_Methodology!T411</f>
        <v>0.604375</v>
      </c>
      <c r="D392" s="58">
        <f>Index_Methodology!U411</f>
        <v>0.71623036649214666</v>
      </c>
      <c r="E392" s="58">
        <f>Index_Methodology!V411</f>
        <v>0.71165048543689313</v>
      </c>
      <c r="F392" s="58">
        <f>Index_Methodology!W411</f>
        <v>0.45277777777777778</v>
      </c>
      <c r="G392" s="58">
        <f>Index_Methodology!X411</f>
        <v>0.47014925373134336</v>
      </c>
      <c r="H392" s="58">
        <f>Index_Methodology!Y411</f>
        <v>0.32222222222222219</v>
      </c>
      <c r="I392" s="55"/>
    </row>
    <row r="393" spans="1:9" ht="15" x14ac:dyDescent="0.25">
      <c r="A393" s="57">
        <f>Index_Methodology!S412</f>
        <v>44402</v>
      </c>
      <c r="B393" s="60">
        <f>Index_Methodology!Z412</f>
        <v>4.2109923760256386E-2</v>
      </c>
      <c r="C393" s="58">
        <f>Index_Methodology!T412</f>
        <v>0.5625</v>
      </c>
      <c r="D393" s="58">
        <f>Index_Methodology!U412</f>
        <v>0.66910994764397913</v>
      </c>
      <c r="E393" s="58">
        <f>Index_Methodology!V412</f>
        <v>0.69902912621359226</v>
      </c>
      <c r="F393" s="58">
        <f>Index_Methodology!W412</f>
        <v>0.4458333333333333</v>
      </c>
      <c r="G393" s="58">
        <f>Index_Methodology!X412</f>
        <v>0.43731343283582103</v>
      </c>
      <c r="H393" s="58">
        <f>Index_Methodology!Y412</f>
        <v>0.33703703703703697</v>
      </c>
      <c r="I393" s="55"/>
    </row>
    <row r="394" spans="1:9" ht="15" x14ac:dyDescent="0.25">
      <c r="A394" s="57">
        <f>Index_Methodology!S413</f>
        <v>44403</v>
      </c>
      <c r="B394" s="60">
        <f>Index_Methodology!Z413</f>
        <v>3.4006299172328898E-2</v>
      </c>
      <c r="C394" s="58">
        <f>Index_Methodology!T413</f>
        <v>0.57125000000000004</v>
      </c>
      <c r="D394" s="58">
        <f>Index_Methodology!U413</f>
        <v>0.67277486910994777</v>
      </c>
      <c r="E394" s="58">
        <f>Index_Methodology!V413</f>
        <v>0.69611650485436893</v>
      </c>
      <c r="F394" s="58">
        <f>Index_Methodology!W413</f>
        <v>0.45555555555555555</v>
      </c>
      <c r="G394" s="58">
        <f>Index_Methodology!X413</f>
        <v>0.42985074626865671</v>
      </c>
      <c r="H394" s="58">
        <f>Index_Methodology!Y413</f>
        <v>0.32222222222222219</v>
      </c>
      <c r="I394" s="55"/>
    </row>
    <row r="395" spans="1:9" ht="15" x14ac:dyDescent="0.25">
      <c r="A395" s="57">
        <f>Index_Methodology!S414</f>
        <v>44404</v>
      </c>
      <c r="B395" s="60">
        <f>Index_Methodology!Z414</f>
        <v>3.1651329936360474E-2</v>
      </c>
      <c r="C395" s="58">
        <f>Index_Methodology!T414</f>
        <v>0.57687500000000003</v>
      </c>
      <c r="D395" s="58">
        <f>Index_Methodology!U414</f>
        <v>0.66544502617801049</v>
      </c>
      <c r="E395" s="58">
        <f>Index_Methodology!V414</f>
        <v>0.68737864077669908</v>
      </c>
      <c r="F395" s="58">
        <f>Index_Methodology!W414</f>
        <v>0.45555555555555555</v>
      </c>
      <c r="G395" s="58">
        <f>Index_Methodology!X414</f>
        <v>0.41791044776119401</v>
      </c>
      <c r="H395" s="58">
        <f>Index_Methodology!Y414</f>
        <v>0.32962962962962961</v>
      </c>
      <c r="I395" s="55"/>
    </row>
    <row r="396" spans="1:9" ht="15" x14ac:dyDescent="0.25">
      <c r="A396" s="57">
        <f>Index_Methodology!S415</f>
        <v>44405</v>
      </c>
      <c r="B396" s="60">
        <f>Index_Methodology!Z415</f>
        <v>3.1897333714634289E-2</v>
      </c>
      <c r="C396" s="58">
        <f>Index_Methodology!T415</f>
        <v>0.61687500000000006</v>
      </c>
      <c r="D396" s="58">
        <f>Index_Methodology!U415</f>
        <v>0.70209424083769645</v>
      </c>
      <c r="E396" s="58">
        <f>Index_Methodology!V415</f>
        <v>0.68640776699029127</v>
      </c>
      <c r="F396" s="58">
        <f>Index_Methodology!W415</f>
        <v>0.46388888888888891</v>
      </c>
      <c r="G396" s="58">
        <f>Index_Methodology!X415</f>
        <v>0.44776119402985071</v>
      </c>
      <c r="H396" s="58">
        <f>Index_Methodology!Y415</f>
        <v>0.30740740740740741</v>
      </c>
      <c r="I396" s="55"/>
    </row>
    <row r="397" spans="1:9" ht="15" x14ac:dyDescent="0.25">
      <c r="A397" s="57">
        <f>Index_Methodology!S416</f>
        <v>44406</v>
      </c>
      <c r="B397" s="60">
        <f>Index_Methodology!Z416</f>
        <v>3.3031028469998711E-2</v>
      </c>
      <c r="C397" s="58">
        <f>Index_Methodology!T416</f>
        <v>0.61499999999999999</v>
      </c>
      <c r="D397" s="58">
        <f>Index_Methodology!U416</f>
        <v>0.6848167539267016</v>
      </c>
      <c r="E397" s="58">
        <f>Index_Methodology!V416</f>
        <v>0.67961165048543692</v>
      </c>
      <c r="F397" s="58">
        <f>Index_Methodology!W416</f>
        <v>0.45833333333333331</v>
      </c>
      <c r="G397" s="58">
        <f>Index_Methodology!X416</f>
        <v>0.4611940298507462</v>
      </c>
      <c r="H397" s="58">
        <f>Index_Methodology!Y416</f>
        <v>0.3</v>
      </c>
      <c r="I397" s="55"/>
    </row>
    <row r="398" spans="1:9" ht="15" x14ac:dyDescent="0.25">
      <c r="A398" s="57">
        <f>Index_Methodology!S417</f>
        <v>44407</v>
      </c>
      <c r="B398" s="60">
        <f>Index_Methodology!Z417</f>
        <v>3.3047737938200455E-2</v>
      </c>
      <c r="C398" s="58">
        <f>Index_Methodology!T417</f>
        <v>0.61875000000000002</v>
      </c>
      <c r="D398" s="58">
        <f>Index_Methodology!U417</f>
        <v>0.68429319371727748</v>
      </c>
      <c r="E398" s="58">
        <f>Index_Methodology!V417</f>
        <v>0.64466019417475728</v>
      </c>
      <c r="F398" s="58">
        <f>Index_Methodology!W417</f>
        <v>0.46388888888888891</v>
      </c>
      <c r="G398" s="58">
        <f>Index_Methodology!X417</f>
        <v>0.52238805970149249</v>
      </c>
      <c r="H398" s="58">
        <f>Index_Methodology!Y417</f>
        <v>0.31851851851851853</v>
      </c>
      <c r="I398" s="55"/>
    </row>
    <row r="399" spans="1:9" ht="15" x14ac:dyDescent="0.25">
      <c r="A399" s="57">
        <f>Index_Methodology!S418</f>
        <v>44408</v>
      </c>
      <c r="B399" s="60">
        <f>Index_Methodology!Z418</f>
        <v>3.5147266821002603E-2</v>
      </c>
      <c r="C399" s="58">
        <f>Index_Methodology!T418</f>
        <v>0.61062499999999997</v>
      </c>
      <c r="D399" s="58">
        <f>Index_Methodology!U418</f>
        <v>0.67853403141361257</v>
      </c>
      <c r="E399" s="58">
        <f>Index_Methodology!V418</f>
        <v>0.64466019417475728</v>
      </c>
      <c r="F399" s="58">
        <f>Index_Methodology!W418</f>
        <v>0.46666666666666662</v>
      </c>
      <c r="G399" s="58">
        <f>Index_Methodology!X418</f>
        <v>0.54626865671641789</v>
      </c>
      <c r="H399" s="58">
        <f>Index_Methodology!Y418</f>
        <v>0.31851851851851853</v>
      </c>
      <c r="I399" s="55"/>
    </row>
    <row r="400" spans="1:9" ht="15" x14ac:dyDescent="0.25">
      <c r="A400" s="57">
        <f>Index_Methodology!S419</f>
        <v>44409</v>
      </c>
      <c r="B400" s="60">
        <f>Index_Methodology!Z419</f>
        <v>3.9807567431561712E-2</v>
      </c>
      <c r="C400" s="58">
        <f>Index_Methodology!T419</f>
        <v>0.56874999999999998</v>
      </c>
      <c r="D400" s="58">
        <f>Index_Methodology!U419</f>
        <v>0.64083769633507859</v>
      </c>
      <c r="E400" s="58">
        <f>Index_Methodology!V419</f>
        <v>0.63300970873786411</v>
      </c>
      <c r="F400" s="58">
        <f>Index_Methodology!W419</f>
        <v>0.46388888888888885</v>
      </c>
      <c r="G400" s="58">
        <f>Index_Methodology!X419</f>
        <v>0.5223880597014926</v>
      </c>
      <c r="H400" s="58">
        <f>Index_Methodology!Y419</f>
        <v>0.3481481481481481</v>
      </c>
      <c r="I400" s="55"/>
    </row>
    <row r="401" spans="1:9" ht="15" x14ac:dyDescent="0.25">
      <c r="A401" s="57">
        <f>Index_Methodology!S420</f>
        <v>44410</v>
      </c>
      <c r="B401" s="60">
        <f>Index_Methodology!Z420</f>
        <v>5.0946316831592495E-2</v>
      </c>
      <c r="C401" s="58">
        <f>Index_Methodology!T420</f>
        <v>0.57687500000000003</v>
      </c>
      <c r="D401" s="58">
        <f>Index_Methodology!U420</f>
        <v>0.65445026178010468</v>
      </c>
      <c r="E401" s="58">
        <f>Index_Methodology!V420</f>
        <v>0.63592233009708732</v>
      </c>
      <c r="F401" s="58">
        <f>Index_Methodology!W420</f>
        <v>0.48749999999999999</v>
      </c>
      <c r="G401" s="58">
        <f>Index_Methodology!X420</f>
        <v>0.5194029850746269</v>
      </c>
      <c r="H401" s="58">
        <f>Index_Methodology!Y420</f>
        <v>0.34074074074074068</v>
      </c>
      <c r="I401" s="55"/>
    </row>
    <row r="402" spans="1:9" ht="15" x14ac:dyDescent="0.25">
      <c r="A402" s="57">
        <f>Index_Methodology!S421</f>
        <v>44411</v>
      </c>
      <c r="B402" s="60">
        <f>Index_Methodology!Z421</f>
        <v>5.9006539618156384E-2</v>
      </c>
      <c r="C402" s="58">
        <f>Index_Methodology!T421</f>
        <v>0.58249999999999991</v>
      </c>
      <c r="D402" s="58">
        <f>Index_Methodology!U421</f>
        <v>0.66178010471204196</v>
      </c>
      <c r="E402" s="58">
        <f>Index_Methodology!V421</f>
        <v>0.62427184466019414</v>
      </c>
      <c r="F402" s="58">
        <f>Index_Methodology!W421</f>
        <v>0.49027777777777787</v>
      </c>
      <c r="G402" s="58">
        <f>Index_Methodology!X421</f>
        <v>0.50298507462686559</v>
      </c>
      <c r="H402" s="58">
        <f>Index_Methodology!Y421</f>
        <v>0.3481481481481481</v>
      </c>
      <c r="I402" s="55"/>
    </row>
    <row r="403" spans="1:9" ht="15" x14ac:dyDescent="0.25">
      <c r="A403" s="57">
        <f>Index_Methodology!S422</f>
        <v>44412</v>
      </c>
      <c r="B403" s="60">
        <f>Index_Methodology!Z422</f>
        <v>5.6051037033797449E-2</v>
      </c>
      <c r="C403" s="58">
        <f>Index_Methodology!T422</f>
        <v>0.62750000000000006</v>
      </c>
      <c r="D403" s="58">
        <f>Index_Methodology!U422</f>
        <v>0.70994764397905763</v>
      </c>
      <c r="E403" s="58">
        <f>Index_Methodology!V422</f>
        <v>0.63106796116504849</v>
      </c>
      <c r="F403" s="58">
        <f>Index_Methodology!W422</f>
        <v>0.50000000000000011</v>
      </c>
      <c r="G403" s="58">
        <f>Index_Methodology!X422</f>
        <v>0.5313432835820896</v>
      </c>
      <c r="H403" s="58">
        <f>Index_Methodology!Y422</f>
        <v>0.33333333333333337</v>
      </c>
      <c r="I403" s="55"/>
    </row>
    <row r="404" spans="1:9" ht="15" x14ac:dyDescent="0.25">
      <c r="A404" s="57">
        <f>Index_Methodology!S423</f>
        <v>44413</v>
      </c>
      <c r="B404" s="60">
        <f>Index_Methodology!Z423</f>
        <v>5.7121164338091078E-2</v>
      </c>
      <c r="C404" s="58">
        <f>Index_Methodology!T423</f>
        <v>0.62624999999999997</v>
      </c>
      <c r="D404" s="58">
        <f>Index_Methodology!U423</f>
        <v>0.71465968586387441</v>
      </c>
      <c r="E404" s="58">
        <f>Index_Methodology!V423</f>
        <v>0.63786407766990294</v>
      </c>
      <c r="F404" s="58">
        <f>Index_Methodology!W423</f>
        <v>0.50138888888888888</v>
      </c>
      <c r="G404" s="58">
        <f>Index_Methodology!X423</f>
        <v>0.53283582089552239</v>
      </c>
      <c r="H404" s="58">
        <f>Index_Methodology!Y423</f>
        <v>0.34074074074074073</v>
      </c>
      <c r="I404" s="55"/>
    </row>
    <row r="405" spans="1:9" ht="15" x14ac:dyDescent="0.25">
      <c r="A405" s="57">
        <f>Index_Methodology!S424</f>
        <v>44414</v>
      </c>
      <c r="B405" s="60">
        <f>Index_Methodology!Z424</f>
        <v>5.7735626942133488E-2</v>
      </c>
      <c r="C405" s="58">
        <f>Index_Methodology!T424</f>
        <v>0.62437500000000012</v>
      </c>
      <c r="D405" s="58">
        <f>Index_Methodology!U424</f>
        <v>0.72146596858638745</v>
      </c>
      <c r="E405" s="58">
        <f>Index_Methodology!V424</f>
        <v>0.64174757281553396</v>
      </c>
      <c r="F405" s="58">
        <f>Index_Methodology!W424</f>
        <v>0.49861111111111106</v>
      </c>
      <c r="G405" s="58">
        <f>Index_Methodology!X424</f>
        <v>0.53880597014925369</v>
      </c>
      <c r="H405" s="58">
        <f>Index_Methodology!Y424</f>
        <v>0.35185185185185186</v>
      </c>
      <c r="I405" s="55"/>
    </row>
    <row r="406" spans="1:9" ht="15" x14ac:dyDescent="0.25">
      <c r="A406" s="57">
        <f>Index_Methodology!S425</f>
        <v>44415</v>
      </c>
      <c r="B406" s="60">
        <f>Index_Methodology!Z425</f>
        <v>6.051002972033661E-2</v>
      </c>
      <c r="C406" s="58">
        <f>Index_Methodology!T425</f>
        <v>0.61812500000000004</v>
      </c>
      <c r="D406" s="58">
        <f>Index_Methodology!U425</f>
        <v>0.72670157068062835</v>
      </c>
      <c r="E406" s="58">
        <f>Index_Methodology!V425</f>
        <v>0.65631067961165046</v>
      </c>
      <c r="F406" s="58">
        <f>Index_Methodology!W425</f>
        <v>0.50694444444444442</v>
      </c>
      <c r="G406" s="58">
        <f>Index_Methodology!X425</f>
        <v>0.55074626865671639</v>
      </c>
      <c r="H406" s="58">
        <f>Index_Methodology!Y425</f>
        <v>0.34444444444444444</v>
      </c>
      <c r="I406" s="55"/>
    </row>
    <row r="407" spans="1:9" ht="15" x14ac:dyDescent="0.25">
      <c r="A407" s="57">
        <f>Index_Methodology!S426</f>
        <v>44416</v>
      </c>
      <c r="B407" s="60">
        <f>Index_Methodology!Z426</f>
        <v>6.9567448282645244E-2</v>
      </c>
      <c r="C407" s="58">
        <f>Index_Methodology!T426</f>
        <v>0.57499999999999996</v>
      </c>
      <c r="D407" s="58">
        <f>Index_Methodology!U426</f>
        <v>0.68324607329842935</v>
      </c>
      <c r="E407" s="58">
        <f>Index_Methodology!V426</f>
        <v>0.64757281553398061</v>
      </c>
      <c r="F407" s="58">
        <f>Index_Methodology!W426</f>
        <v>0.50138888888888888</v>
      </c>
      <c r="G407" s="58">
        <f>Index_Methodology!X426</f>
        <v>0.5179104477611941</v>
      </c>
      <c r="H407" s="58">
        <f>Index_Methodology!Y426</f>
        <v>0.37407407407407411</v>
      </c>
      <c r="I407" s="55"/>
    </row>
    <row r="408" spans="1:9" ht="15" x14ac:dyDescent="0.25">
      <c r="A408" s="57">
        <f>Index_Methodology!S427</f>
        <v>44417</v>
      </c>
      <c r="B408" s="60">
        <f>Index_Methodology!Z427</f>
        <v>6.7960206794604391E-2</v>
      </c>
      <c r="C408" s="58">
        <f>Index_Methodology!T427</f>
        <v>0.58374999999999999</v>
      </c>
      <c r="D408" s="58">
        <f>Index_Methodology!U427</f>
        <v>0.69528795811518307</v>
      </c>
      <c r="E408" s="58">
        <f>Index_Methodology!V427</f>
        <v>0.65631067961165046</v>
      </c>
      <c r="F408" s="58">
        <f>Index_Methodology!W427</f>
        <v>0.50277777777777777</v>
      </c>
      <c r="G408" s="58">
        <f>Index_Methodology!X427</f>
        <v>0.508955223880597</v>
      </c>
      <c r="H408" s="58">
        <f>Index_Methodology!Y427</f>
        <v>0.35925925925925922</v>
      </c>
      <c r="I408" s="55"/>
    </row>
    <row r="409" spans="1:9" ht="15" x14ac:dyDescent="0.25">
      <c r="A409" s="57">
        <f>Index_Methodology!S428</f>
        <v>44418</v>
      </c>
      <c r="B409" s="60">
        <f>Index_Methodology!Z428</f>
        <v>6.6437555674873153E-2</v>
      </c>
      <c r="C409" s="58">
        <f>Index_Methodology!T428</f>
        <v>0.58750000000000002</v>
      </c>
      <c r="D409" s="58">
        <f>Index_Methodology!U428</f>
        <v>0.69842931937172759</v>
      </c>
      <c r="E409" s="58">
        <f>Index_Methodology!V428</f>
        <v>0.64951456310679601</v>
      </c>
      <c r="F409" s="58">
        <f>Index_Methodology!W428</f>
        <v>0.50138888888888888</v>
      </c>
      <c r="G409" s="58">
        <f>Index_Methodology!X428</f>
        <v>0.45820895522388055</v>
      </c>
      <c r="H409" s="58">
        <f>Index_Methodology!Y428</f>
        <v>0.38148148148148142</v>
      </c>
      <c r="I409" s="55"/>
    </row>
    <row r="410" spans="1:9" ht="15" x14ac:dyDescent="0.25">
      <c r="A410" s="57">
        <f>Index_Methodology!S429</f>
        <v>44419</v>
      </c>
      <c r="B410" s="60">
        <f>Index_Methodology!Z429</f>
        <v>6.3288763033653911E-2</v>
      </c>
      <c r="C410" s="58">
        <f>Index_Methodology!T429</f>
        <v>0.63250000000000006</v>
      </c>
      <c r="D410" s="58">
        <f>Index_Methodology!U429</f>
        <v>0.74607329842931924</v>
      </c>
      <c r="E410" s="58">
        <f>Index_Methodology!V429</f>
        <v>0.64563106796116498</v>
      </c>
      <c r="F410" s="58">
        <f>Index_Methodology!W429</f>
        <v>0.50138888888888888</v>
      </c>
      <c r="G410" s="58">
        <f>Index_Methodology!X429</f>
        <v>0.48656716417910451</v>
      </c>
      <c r="H410" s="58">
        <f>Index_Methodology!Y429</f>
        <v>0.35555555555555551</v>
      </c>
      <c r="I410" s="55"/>
    </row>
    <row r="411" spans="1:9" ht="15" x14ac:dyDescent="0.25">
      <c r="A411" s="57">
        <f>Index_Methodology!S430</f>
        <v>44420</v>
      </c>
      <c r="B411" s="60">
        <f>Index_Methodology!Z430</f>
        <v>6.0774841098052104E-2</v>
      </c>
      <c r="C411" s="58">
        <f>Index_Methodology!T430</f>
        <v>0.62937500000000002</v>
      </c>
      <c r="D411" s="58">
        <f>Index_Methodology!U430</f>
        <v>0.73769633507853394</v>
      </c>
      <c r="E411" s="58">
        <f>Index_Methodology!V430</f>
        <v>0.64660194174757279</v>
      </c>
      <c r="F411" s="58">
        <f>Index_Methodology!W430</f>
        <v>0.48333333333333323</v>
      </c>
      <c r="G411" s="58">
        <f>Index_Methodology!X430</f>
        <v>0.48656716417910451</v>
      </c>
      <c r="H411" s="58">
        <f>Index_Methodology!Y430</f>
        <v>0.35925925925925928</v>
      </c>
      <c r="I411" s="55"/>
    </row>
    <row r="412" spans="1:9" ht="15" x14ac:dyDescent="0.25">
      <c r="A412" s="57">
        <f>Index_Methodology!S431</f>
        <v>44421</v>
      </c>
      <c r="B412" s="60">
        <f>Index_Methodology!Z431</f>
        <v>5.6004580101440868E-2</v>
      </c>
      <c r="C412" s="58">
        <f>Index_Methodology!T431</f>
        <v>0.6256250000000001</v>
      </c>
      <c r="D412" s="58">
        <f>Index_Methodology!U431</f>
        <v>0.7335078534031414</v>
      </c>
      <c r="E412" s="58">
        <f>Index_Methodology!V431</f>
        <v>0.64368932038834947</v>
      </c>
      <c r="F412" s="58">
        <f>Index_Methodology!W431</f>
        <v>0.47916666666666669</v>
      </c>
      <c r="G412" s="58">
        <f>Index_Methodology!X431</f>
        <v>0.49253731343283585</v>
      </c>
      <c r="H412" s="58">
        <f>Index_Methodology!Y431</f>
        <v>0.37037037037037035</v>
      </c>
      <c r="I412" s="55"/>
    </row>
    <row r="413" spans="1:9" ht="15" x14ac:dyDescent="0.25">
      <c r="A413" s="57">
        <f>Index_Methodology!S432</f>
        <v>44422</v>
      </c>
      <c r="B413" s="60">
        <f>Index_Methodology!Z432</f>
        <v>6.2796196476752886E-2</v>
      </c>
      <c r="C413" s="58">
        <f>Index_Methodology!T432</f>
        <v>0.61749999999999994</v>
      </c>
      <c r="D413" s="58">
        <f>Index_Methodology!U432</f>
        <v>0.72722513089005225</v>
      </c>
      <c r="E413" s="58">
        <f>Index_Methodology!V432</f>
        <v>0.64854368932038842</v>
      </c>
      <c r="F413" s="58">
        <f>Index_Methodology!W432</f>
        <v>0.48472222222222222</v>
      </c>
      <c r="G413" s="58">
        <f>Index_Methodology!X432</f>
        <v>0.50895522388059711</v>
      </c>
      <c r="H413" s="58">
        <f>Index_Methodology!Y432</f>
        <v>0.3666666666666667</v>
      </c>
      <c r="I413" s="55"/>
    </row>
    <row r="414" spans="1:9" ht="15" x14ac:dyDescent="0.25">
      <c r="A414" s="57">
        <f>Index_Methodology!S433</f>
        <v>44423</v>
      </c>
      <c r="B414" s="60">
        <f>Index_Methodology!Z433</f>
        <v>6.6393124643923676E-2</v>
      </c>
      <c r="C414" s="58">
        <f>Index_Methodology!T433</f>
        <v>0.5774999999999999</v>
      </c>
      <c r="D414" s="58">
        <f>Index_Methodology!U433</f>
        <v>0.67958115183246082</v>
      </c>
      <c r="E414" s="58">
        <f>Index_Methodology!V433</f>
        <v>0.63689320388349524</v>
      </c>
      <c r="F414" s="58">
        <f>Index_Methodology!W433</f>
        <v>0.46805555555555556</v>
      </c>
      <c r="G414" s="58">
        <f>Index_Methodology!X433</f>
        <v>0.47611940298507471</v>
      </c>
      <c r="H414" s="58">
        <f>Index_Methodology!Y433</f>
        <v>0.38888888888888884</v>
      </c>
      <c r="I414" s="55"/>
    </row>
    <row r="415" spans="1:9" ht="15" x14ac:dyDescent="0.25">
      <c r="A415" s="57">
        <f>Index_Methodology!S434</f>
        <v>44424</v>
      </c>
      <c r="B415" s="60">
        <f>Index_Methodology!Z434</f>
        <v>6.903986517969038E-2</v>
      </c>
      <c r="C415" s="58">
        <f>Index_Methodology!T434</f>
        <v>0.58562499999999995</v>
      </c>
      <c r="D415" s="58">
        <f>Index_Methodology!U434</f>
        <v>0.68534031413612573</v>
      </c>
      <c r="E415" s="58">
        <f>Index_Methodology!V434</f>
        <v>0.63689320388349524</v>
      </c>
      <c r="F415" s="58">
        <f>Index_Methodology!W434</f>
        <v>0.46944444444444439</v>
      </c>
      <c r="G415" s="58">
        <f>Index_Methodology!X434</f>
        <v>0.47014925373134331</v>
      </c>
      <c r="H415" s="58">
        <f>Index_Methodology!Y434</f>
        <v>0.37777777777777782</v>
      </c>
      <c r="I415" s="55"/>
    </row>
    <row r="416" spans="1:9" ht="15" x14ac:dyDescent="0.25">
      <c r="A416" s="57">
        <f>Index_Methodology!S435</f>
        <v>44425</v>
      </c>
      <c r="B416" s="60">
        <f>Index_Methodology!Z435</f>
        <v>6.865688197263746E-2</v>
      </c>
      <c r="C416" s="58">
        <f>Index_Methodology!T435</f>
        <v>0.59374999999999989</v>
      </c>
      <c r="D416" s="58">
        <f>Index_Methodology!U435</f>
        <v>0.68376963350785347</v>
      </c>
      <c r="E416" s="58">
        <f>Index_Methodology!V435</f>
        <v>0.62233009708737863</v>
      </c>
      <c r="F416" s="58">
        <f>Index_Methodology!W435</f>
        <v>0.46388888888888891</v>
      </c>
      <c r="G416" s="58">
        <f>Index_Methodology!X435</f>
        <v>0.45970149253731341</v>
      </c>
      <c r="H416" s="58">
        <f>Index_Methodology!Y435</f>
        <v>0.38518518518518519</v>
      </c>
      <c r="I416" s="55"/>
    </row>
    <row r="417" spans="1:9" ht="15" x14ac:dyDescent="0.25">
      <c r="A417" s="57">
        <f>Index_Methodology!S436</f>
        <v>44426</v>
      </c>
      <c r="B417" s="60">
        <f>Index_Methodology!Z436</f>
        <v>5.856557656416992E-2</v>
      </c>
      <c r="C417" s="58">
        <f>Index_Methodology!T436</f>
        <v>0.63562499999999988</v>
      </c>
      <c r="D417" s="58">
        <f>Index_Methodology!U436</f>
        <v>0.72617801047120423</v>
      </c>
      <c r="E417" s="58">
        <f>Index_Methodology!V436</f>
        <v>0.62912621359223309</v>
      </c>
      <c r="F417" s="58">
        <f>Index_Methodology!W436</f>
        <v>0.46388888888888891</v>
      </c>
      <c r="G417" s="58">
        <f>Index_Methodology!X436</f>
        <v>0.49402985074626865</v>
      </c>
      <c r="H417" s="58">
        <f>Index_Methodology!Y436</f>
        <v>0.35925925925925928</v>
      </c>
      <c r="I417" s="55"/>
    </row>
    <row r="418" spans="1:9" ht="15" x14ac:dyDescent="0.25">
      <c r="A418" s="57">
        <f>Index_Methodology!S437</f>
        <v>44427</v>
      </c>
      <c r="B418" s="60">
        <f>Index_Methodology!Z437</f>
        <v>6.0953754551923631E-2</v>
      </c>
      <c r="C418" s="58">
        <f>Index_Methodology!T437</f>
        <v>0.63062499999999999</v>
      </c>
      <c r="D418" s="58">
        <f>Index_Methodology!U437</f>
        <v>0.71623036649214666</v>
      </c>
      <c r="E418" s="58">
        <f>Index_Methodology!V437</f>
        <v>0.61553398058252429</v>
      </c>
      <c r="F418" s="58">
        <f>Index_Methodology!W437</f>
        <v>0.45</v>
      </c>
      <c r="G418" s="58">
        <f>Index_Methodology!X437</f>
        <v>0.47164179104477616</v>
      </c>
      <c r="H418" s="58">
        <f>Index_Methodology!Y437</f>
        <v>0.38148148148148148</v>
      </c>
      <c r="I418" s="55"/>
    </row>
    <row r="419" spans="1:9" ht="15" x14ac:dyDescent="0.25">
      <c r="A419" s="57">
        <f>Index_Methodology!S438</f>
        <v>44428</v>
      </c>
      <c r="B419" s="60">
        <f>Index_Methodology!Z438</f>
        <v>6.2447892314039022E-2</v>
      </c>
      <c r="C419" s="58">
        <f>Index_Methodology!T438</f>
        <v>0.62562499999999999</v>
      </c>
      <c r="D419" s="58">
        <f>Index_Methodology!U438</f>
        <v>0.70157068062827221</v>
      </c>
      <c r="E419" s="58">
        <f>Index_Methodology!V438</f>
        <v>0.61262135922330097</v>
      </c>
      <c r="F419" s="58">
        <f>Index_Methodology!W438</f>
        <v>0.44027777777777788</v>
      </c>
      <c r="G419" s="58">
        <f>Index_Methodology!X438</f>
        <v>0.5164179104477612</v>
      </c>
      <c r="H419" s="58">
        <f>Index_Methodology!Y438</f>
        <v>0.37037037037037035</v>
      </c>
      <c r="I419" s="55"/>
    </row>
    <row r="420" spans="1:9" ht="15" x14ac:dyDescent="0.25">
      <c r="A420" s="57">
        <f>Index_Methodology!S439</f>
        <v>44429</v>
      </c>
      <c r="B420" s="60">
        <f>Index_Methodology!Z439</f>
        <v>6.4626192381065969E-2</v>
      </c>
      <c r="C420" s="58">
        <f>Index_Methodology!T439</f>
        <v>0.61749999999999994</v>
      </c>
      <c r="D420" s="58">
        <f>Index_Methodology!U439</f>
        <v>0.69633507853403143</v>
      </c>
      <c r="E420" s="58">
        <f>Index_Methodology!V439</f>
        <v>0.63398058252427181</v>
      </c>
      <c r="F420" s="58">
        <f>Index_Methodology!W439</f>
        <v>0.44305555555555554</v>
      </c>
      <c r="G420" s="58">
        <f>Index_Methodology!X439</f>
        <v>0.5283582089552239</v>
      </c>
      <c r="H420" s="58">
        <f>Index_Methodology!Y439</f>
        <v>0.36666666666666664</v>
      </c>
      <c r="I420" s="55"/>
    </row>
    <row r="421" spans="1:9" ht="15" x14ac:dyDescent="0.25">
      <c r="A421" s="57">
        <f>Index_Methodology!S440</f>
        <v>44430</v>
      </c>
      <c r="B421" s="60">
        <f>Index_Methodology!Z440</f>
        <v>6.3039607025726266E-2</v>
      </c>
      <c r="C421" s="58">
        <f>Index_Methodology!T440</f>
        <v>0.57312499999999988</v>
      </c>
      <c r="D421" s="58">
        <f>Index_Methodology!U440</f>
        <v>0.65026178010471203</v>
      </c>
      <c r="E421" s="58">
        <f>Index_Methodology!V440</f>
        <v>0.62038834951456301</v>
      </c>
      <c r="F421" s="58">
        <f>Index_Methodology!W440</f>
        <v>0.42499999999999999</v>
      </c>
      <c r="G421" s="58">
        <f>Index_Methodology!X440</f>
        <v>0.4955223880597015</v>
      </c>
      <c r="H421" s="58">
        <f>Index_Methodology!Y440</f>
        <v>0.38888888888888884</v>
      </c>
      <c r="I421" s="55"/>
    </row>
    <row r="422" spans="1:9" ht="15" x14ac:dyDescent="0.25">
      <c r="A422" s="57">
        <f>Index_Methodology!S441</f>
        <v>44431</v>
      </c>
      <c r="B422" s="60">
        <f>Index_Methodology!Z441</f>
        <v>5.4135259159495276E-2</v>
      </c>
      <c r="C422" s="58">
        <f>Index_Methodology!T441</f>
        <v>0.58124999999999993</v>
      </c>
      <c r="D422" s="58">
        <f>Index_Methodology!U441</f>
        <v>0.65654450261780095</v>
      </c>
      <c r="E422" s="58">
        <f>Index_Methodology!V441</f>
        <v>0.62815533980582516</v>
      </c>
      <c r="F422" s="58">
        <f>Index_Methodology!W441</f>
        <v>0.42499999999999999</v>
      </c>
      <c r="G422" s="58">
        <f>Index_Methodology!X441</f>
        <v>0.49402985074626865</v>
      </c>
      <c r="H422" s="58">
        <f>Index_Methodology!Y441</f>
        <v>0.37777777777777771</v>
      </c>
      <c r="I422" s="55"/>
    </row>
    <row r="423" spans="1:9" ht="15" x14ac:dyDescent="0.25">
      <c r="A423" s="57">
        <f>Index_Methodology!S442</f>
        <v>44432</v>
      </c>
      <c r="B423" s="60">
        <f>Index_Methodology!Z442</f>
        <v>4.8566574208310356E-2</v>
      </c>
      <c r="C423" s="58">
        <f>Index_Methodology!T442</f>
        <v>0.58562500000000006</v>
      </c>
      <c r="D423" s="58">
        <f>Index_Methodology!U442</f>
        <v>0.65235602094240819</v>
      </c>
      <c r="E423" s="58">
        <f>Index_Methodology!V442</f>
        <v>0.62718446601941735</v>
      </c>
      <c r="F423" s="58">
        <f>Index_Methodology!W442</f>
        <v>0.42499999999999999</v>
      </c>
      <c r="G423" s="58">
        <f>Index_Methodology!X442</f>
        <v>0.48656716417910451</v>
      </c>
      <c r="H423" s="58">
        <f>Index_Methodology!Y442</f>
        <v>0.37777777777777777</v>
      </c>
      <c r="I423" s="55"/>
    </row>
    <row r="424" spans="1:9" ht="15" x14ac:dyDescent="0.25">
      <c r="A424" s="57">
        <f>Index_Methodology!S443</f>
        <v>44433</v>
      </c>
      <c r="B424" s="60">
        <f>Index_Methodology!Z443</f>
        <v>5.2060885540471967E-2</v>
      </c>
      <c r="C424" s="58">
        <f>Index_Methodology!T443</f>
        <v>0.62812500000000004</v>
      </c>
      <c r="D424" s="58">
        <f>Index_Methodology!U443</f>
        <v>0.69005235602094239</v>
      </c>
      <c r="E424" s="58">
        <f>Index_Methodology!V443</f>
        <v>0.63009708737864067</v>
      </c>
      <c r="F424" s="58">
        <f>Index_Methodology!W443</f>
        <v>0.43611111111111106</v>
      </c>
      <c r="G424" s="58">
        <f>Index_Methodology!X443</f>
        <v>0.52238805970149249</v>
      </c>
      <c r="H424" s="58">
        <f>Index_Methodology!Y443</f>
        <v>0.35555555555555551</v>
      </c>
      <c r="I424" s="55"/>
    </row>
    <row r="425" spans="1:9" ht="15" x14ac:dyDescent="0.25">
      <c r="A425" s="57">
        <f>Index_Methodology!S444</f>
        <v>44434</v>
      </c>
      <c r="B425" s="60">
        <f>Index_Methodology!Z444</f>
        <v>5.9684359575191637E-2</v>
      </c>
      <c r="C425" s="58">
        <f>Index_Methodology!T444</f>
        <v>0.62187499999999996</v>
      </c>
      <c r="D425" s="58">
        <f>Index_Methodology!U444</f>
        <v>0.67958115183246082</v>
      </c>
      <c r="E425" s="58">
        <f>Index_Methodology!V444</f>
        <v>0.62621359223300965</v>
      </c>
      <c r="F425" s="58">
        <f>Index_Methodology!W444</f>
        <v>0.4375</v>
      </c>
      <c r="G425" s="58">
        <f>Index_Methodology!X444</f>
        <v>0.5238805970149254</v>
      </c>
      <c r="H425" s="58">
        <f>Index_Methodology!Y444</f>
        <v>0.36296296296296299</v>
      </c>
      <c r="I425" s="55"/>
    </row>
    <row r="426" spans="1:9" ht="15" x14ac:dyDescent="0.25">
      <c r="A426" s="57">
        <f>Index_Methodology!S445</f>
        <v>44435</v>
      </c>
      <c r="B426" s="60">
        <f>Index_Methodology!Z445</f>
        <v>5.9991050124142867E-2</v>
      </c>
      <c r="C426" s="58">
        <f>Index_Methodology!T445</f>
        <v>0.62125000000000008</v>
      </c>
      <c r="D426" s="58">
        <f>Index_Methodology!U445</f>
        <v>0.67277486910994777</v>
      </c>
      <c r="E426" s="58">
        <f>Index_Methodology!V445</f>
        <v>0.63300970873786411</v>
      </c>
      <c r="F426" s="58">
        <f>Index_Methodology!W445</f>
        <v>0.4375</v>
      </c>
      <c r="G426" s="58">
        <f>Index_Methodology!X445</f>
        <v>0.5358208955223881</v>
      </c>
      <c r="H426" s="58">
        <f>Index_Methodology!Y445</f>
        <v>0.37037037037037035</v>
      </c>
      <c r="I426" s="55"/>
    </row>
    <row r="427" spans="1:9" ht="15" x14ac:dyDescent="0.25">
      <c r="A427" s="57">
        <f>Index_Methodology!S446</f>
        <v>44436</v>
      </c>
      <c r="B427" s="60">
        <f>Index_Methodology!Z446</f>
        <v>6.6034036511997601E-2</v>
      </c>
      <c r="C427" s="58">
        <f>Index_Methodology!T446</f>
        <v>0.62375000000000003</v>
      </c>
      <c r="D427" s="58">
        <f>Index_Methodology!U446</f>
        <v>0.65968586387434558</v>
      </c>
      <c r="E427" s="58">
        <f>Index_Methodology!V446</f>
        <v>0.64466019417475739</v>
      </c>
      <c r="F427" s="58">
        <f>Index_Methodology!W446</f>
        <v>0.44305555555555554</v>
      </c>
      <c r="G427" s="58">
        <f>Index_Methodology!X446</f>
        <v>0.5477611940298508</v>
      </c>
      <c r="H427" s="58">
        <f>Index_Methodology!Y446</f>
        <v>0.36296296296296299</v>
      </c>
      <c r="I427" s="55"/>
    </row>
    <row r="428" spans="1:9" ht="15" x14ac:dyDescent="0.25">
      <c r="A428" s="57">
        <f>Index_Methodology!S447</f>
        <v>44437</v>
      </c>
      <c r="B428" s="60">
        <f>Index_Methodology!Z447</f>
        <v>6.3596569228075508E-2</v>
      </c>
      <c r="C428" s="58">
        <f>Index_Methodology!T447</f>
        <v>0.58187499999999992</v>
      </c>
      <c r="D428" s="58">
        <f>Index_Methodology!U447</f>
        <v>0.6141361256544503</v>
      </c>
      <c r="E428" s="58">
        <f>Index_Methodology!V447</f>
        <v>0.64077669902912615</v>
      </c>
      <c r="F428" s="58">
        <f>Index_Methodology!W447</f>
        <v>0.43888888888888883</v>
      </c>
      <c r="G428" s="58">
        <f>Index_Methodology!X447</f>
        <v>0.5358208955223881</v>
      </c>
      <c r="H428" s="58">
        <f>Index_Methodology!Y447</f>
        <v>0.36296296296296293</v>
      </c>
      <c r="I428" s="55"/>
    </row>
    <row r="429" spans="1:9" ht="15" x14ac:dyDescent="0.25">
      <c r="A429" s="57">
        <f>Index_Methodology!S448</f>
        <v>44438</v>
      </c>
      <c r="B429" s="60">
        <f>Index_Methodology!Z448</f>
        <v>6.1040970924789342E-2</v>
      </c>
      <c r="C429" s="58">
        <f>Index_Methodology!T448</f>
        <v>0.59249999999999992</v>
      </c>
      <c r="D429" s="58">
        <f>Index_Methodology!U448</f>
        <v>0.62251308900523561</v>
      </c>
      <c r="E429" s="58">
        <f>Index_Methodology!V448</f>
        <v>0.64854368932038831</v>
      </c>
      <c r="F429" s="58">
        <f>Index_Methodology!W448</f>
        <v>0.44444444444444448</v>
      </c>
      <c r="G429" s="58">
        <f>Index_Methodology!X448</f>
        <v>0.48656716417910451</v>
      </c>
      <c r="H429" s="58">
        <f>Index_Methodology!Y448</f>
        <v>0.37037037037037035</v>
      </c>
      <c r="I429" s="55"/>
    </row>
    <row r="430" spans="1:9" ht="15" x14ac:dyDescent="0.25">
      <c r="A430" s="57">
        <f>Index_Methodology!S449</f>
        <v>44439</v>
      </c>
      <c r="B430" s="60">
        <f>Index_Methodology!Z449</f>
        <v>6.3442724916126098E-2</v>
      </c>
      <c r="C430" s="58">
        <f>Index_Methodology!T449</f>
        <v>0.60249999999999992</v>
      </c>
      <c r="D430" s="58">
        <f>Index_Methodology!U449</f>
        <v>0.61727748691099471</v>
      </c>
      <c r="E430" s="58">
        <f>Index_Methodology!V449</f>
        <v>0.63786407766990294</v>
      </c>
      <c r="F430" s="58">
        <f>Index_Methodology!W449</f>
        <v>0.45</v>
      </c>
      <c r="G430" s="58">
        <f>Index_Methodology!X449</f>
        <v>0.4776119402985074</v>
      </c>
      <c r="H430" s="58">
        <f>Index_Methodology!Y449</f>
        <v>0.36666666666666659</v>
      </c>
      <c r="I430" s="55"/>
    </row>
    <row r="431" spans="1:9" ht="15" x14ac:dyDescent="0.25">
      <c r="A431" s="57">
        <f>Index_Methodology!S450</f>
        <v>44440</v>
      </c>
      <c r="B431" s="60">
        <f>Index_Methodology!Z450</f>
        <v>6.4292094228764168E-2</v>
      </c>
      <c r="C431" s="58">
        <f>Index_Methodology!T450</f>
        <v>0.64999999999999991</v>
      </c>
      <c r="D431" s="58">
        <f>Index_Methodology!U450</f>
        <v>0.66387434554973823</v>
      </c>
      <c r="E431" s="58">
        <f>Index_Methodology!V450</f>
        <v>0.64174757281553396</v>
      </c>
      <c r="F431" s="58">
        <f>Index_Methodology!W450</f>
        <v>0.45555555555555555</v>
      </c>
      <c r="G431" s="58">
        <f>Index_Methodology!X450</f>
        <v>0.5104477611940299</v>
      </c>
      <c r="H431" s="58">
        <f>Index_Methodology!Y450</f>
        <v>0.34814814814814821</v>
      </c>
      <c r="I431" s="55"/>
    </row>
    <row r="432" spans="1:9" ht="15" x14ac:dyDescent="0.25">
      <c r="A432" s="57">
        <f>Index_Methodology!S451</f>
        <v>44441</v>
      </c>
      <c r="B432" s="60">
        <f>Index_Methodology!Z451</f>
        <v>6.4719056784125026E-2</v>
      </c>
      <c r="C432" s="58">
        <f>Index_Methodology!T451</f>
        <v>0.65000000000000013</v>
      </c>
      <c r="D432" s="58">
        <f>Index_Methodology!U451</f>
        <v>0.65445026178010468</v>
      </c>
      <c r="E432" s="58">
        <f>Index_Methodology!V451</f>
        <v>0.64174757281553396</v>
      </c>
      <c r="F432" s="58">
        <f>Index_Methodology!W451</f>
        <v>0.45416666666666661</v>
      </c>
      <c r="G432" s="58">
        <f>Index_Methodology!X451</f>
        <v>0.50895522388059711</v>
      </c>
      <c r="H432" s="58">
        <f>Index_Methodology!Y451</f>
        <v>0.35925925925925928</v>
      </c>
      <c r="I432" s="55"/>
    </row>
    <row r="433" spans="1:9" ht="15" x14ac:dyDescent="0.25">
      <c r="A433" s="57">
        <f>Index_Methodology!S452</f>
        <v>44442</v>
      </c>
      <c r="B433" s="60">
        <f>Index_Methodology!Z452</f>
        <v>6.6149216988714635E-2</v>
      </c>
      <c r="C433" s="58">
        <f>Index_Methodology!T452</f>
        <v>0.64937500000000004</v>
      </c>
      <c r="D433" s="58">
        <f>Index_Methodology!U452</f>
        <v>0.65445026178010468</v>
      </c>
      <c r="E433" s="58">
        <f>Index_Methodology!V452</f>
        <v>0.63883495145631064</v>
      </c>
      <c r="F433" s="58">
        <f>Index_Methodology!W452</f>
        <v>0.4458333333333333</v>
      </c>
      <c r="G433" s="58">
        <f>Index_Methodology!X452</f>
        <v>0.51641791044776131</v>
      </c>
      <c r="H433" s="58">
        <f>Index_Methodology!Y452</f>
        <v>0.37037037037037035</v>
      </c>
      <c r="I433" s="55"/>
    </row>
    <row r="434" spans="1:9" ht="15" x14ac:dyDescent="0.25">
      <c r="A434" s="57">
        <f>Index_Methodology!S453</f>
        <v>44443</v>
      </c>
      <c r="B434" s="60">
        <f>Index_Methodology!Z453</f>
        <v>6.0995307122562611E-2</v>
      </c>
      <c r="C434" s="58">
        <f>Index_Methodology!T453</f>
        <v>0.64437499999999992</v>
      </c>
      <c r="D434" s="58">
        <f>Index_Methodology!U453</f>
        <v>0.65183246073298429</v>
      </c>
      <c r="E434" s="58">
        <f>Index_Methodology!V453</f>
        <v>0.64271844660194177</v>
      </c>
      <c r="F434" s="58">
        <f>Index_Methodology!W453</f>
        <v>0.45694444444444449</v>
      </c>
      <c r="G434" s="58">
        <f>Index_Methodology!X453</f>
        <v>0.52537313432835819</v>
      </c>
      <c r="H434" s="58">
        <f>Index_Methodology!Y453</f>
        <v>0.36666666666666664</v>
      </c>
      <c r="I434" s="55"/>
    </row>
    <row r="435" spans="1:9" ht="15" x14ac:dyDescent="0.25">
      <c r="A435" s="57">
        <f>Index_Methodology!S454</f>
        <v>44444</v>
      </c>
      <c r="B435" s="60">
        <f>Index_Methodology!Z454</f>
        <v>5.2815599686671912E-2</v>
      </c>
      <c r="C435" s="58">
        <f>Index_Methodology!T454</f>
        <v>0.59562499999999996</v>
      </c>
      <c r="D435" s="58">
        <f>Index_Methodology!U454</f>
        <v>0.60418848167539252</v>
      </c>
      <c r="E435" s="58">
        <f>Index_Methodology!V454</f>
        <v>0.63300970873786411</v>
      </c>
      <c r="F435" s="58">
        <f>Index_Methodology!W454</f>
        <v>0.44444444444444448</v>
      </c>
      <c r="G435" s="58">
        <f>Index_Methodology!X454</f>
        <v>0.48059701492537321</v>
      </c>
      <c r="H435" s="58">
        <f>Index_Methodology!Y454</f>
        <v>0.4</v>
      </c>
      <c r="I435" s="55"/>
    </row>
    <row r="436" spans="1:9" ht="15" x14ac:dyDescent="0.25">
      <c r="A436" s="57">
        <f>Index_Methodology!S455</f>
        <v>44445</v>
      </c>
      <c r="B436" s="60">
        <f>Index_Methodology!Z455</f>
        <v>7.1642759214829252E-2</v>
      </c>
      <c r="C436" s="58">
        <f>Index_Methodology!T455</f>
        <v>0.59812499999999991</v>
      </c>
      <c r="D436" s="58">
        <f>Index_Methodology!U455</f>
        <v>0.60837696335078528</v>
      </c>
      <c r="E436" s="58">
        <f>Index_Methodology!V455</f>
        <v>0.62815533980582516</v>
      </c>
      <c r="F436" s="58">
        <f>Index_Methodology!W455</f>
        <v>0.44722222222222224</v>
      </c>
      <c r="G436" s="58">
        <f>Index_Methodology!X455</f>
        <v>0.47313432835820901</v>
      </c>
      <c r="H436" s="58">
        <f>Index_Methodology!Y455</f>
        <v>0.3925925925925926</v>
      </c>
      <c r="I436" s="55"/>
    </row>
    <row r="437" spans="1:9" ht="15" x14ac:dyDescent="0.25">
      <c r="A437" s="57">
        <f>Index_Methodology!S456</f>
        <v>44446</v>
      </c>
      <c r="B437" s="60">
        <f>Index_Methodology!Z456</f>
        <v>6.6138684554957888E-2</v>
      </c>
      <c r="C437" s="58">
        <f>Index_Methodology!T456</f>
        <v>0.59499999999999997</v>
      </c>
      <c r="D437" s="58">
        <f>Index_Methodology!U456</f>
        <v>0.61308900523560206</v>
      </c>
      <c r="E437" s="58">
        <f>Index_Methodology!V456</f>
        <v>0.6165048543689321</v>
      </c>
      <c r="F437" s="58">
        <f>Index_Methodology!W456</f>
        <v>0.45277777777777783</v>
      </c>
      <c r="G437" s="58">
        <f>Index_Methodology!X456</f>
        <v>0.45970149253731335</v>
      </c>
      <c r="H437" s="58">
        <f>Index_Methodology!Y456</f>
        <v>0.41111111111111109</v>
      </c>
      <c r="I437" s="55"/>
    </row>
    <row r="438" spans="1:9" ht="15" x14ac:dyDescent="0.25">
      <c r="A438" s="57">
        <f>Index_Methodology!S457</f>
        <v>44447</v>
      </c>
      <c r="B438" s="60">
        <f>Index_Methodology!Z457</f>
        <v>6.3393961795074658E-2</v>
      </c>
      <c r="C438" s="58">
        <f>Index_Methodology!T457</f>
        <v>0.64312499999999995</v>
      </c>
      <c r="D438" s="58">
        <f>Index_Methodology!U457</f>
        <v>0.65497382198952869</v>
      </c>
      <c r="E438" s="58">
        <f>Index_Methodology!V457</f>
        <v>0.62038834951456312</v>
      </c>
      <c r="F438" s="58">
        <f>Index_Methodology!W457</f>
        <v>0.46527777777777779</v>
      </c>
      <c r="G438" s="58">
        <f>Index_Methodology!X457</f>
        <v>0.4970149253731343</v>
      </c>
      <c r="H438" s="58">
        <f>Index_Methodology!Y457</f>
        <v>0.40370370370370373</v>
      </c>
      <c r="I438" s="55"/>
    </row>
    <row r="439" spans="1:9" ht="15" x14ac:dyDescent="0.25">
      <c r="A439" s="57">
        <f>Index_Methodology!S458</f>
        <v>44448</v>
      </c>
      <c r="B439" s="60">
        <f>Index_Methodology!Z458</f>
        <v>6.9885935404018606E-2</v>
      </c>
      <c r="C439" s="58">
        <f>Index_Methodology!T458</f>
        <v>0.6412500000000001</v>
      </c>
      <c r="D439" s="58">
        <f>Index_Methodology!U458</f>
        <v>0.65287958115183242</v>
      </c>
      <c r="E439" s="58">
        <f>Index_Methodology!V458</f>
        <v>0.61456310679611648</v>
      </c>
      <c r="F439" s="58">
        <f>Index_Methodology!W458</f>
        <v>0.46250000000000002</v>
      </c>
      <c r="G439" s="58">
        <f>Index_Methodology!X458</f>
        <v>0.53880597014925369</v>
      </c>
      <c r="H439" s="58">
        <f>Index_Methodology!Y458</f>
        <v>0.40370370370370373</v>
      </c>
      <c r="I439" s="55"/>
    </row>
    <row r="440" spans="1:9" ht="15" x14ac:dyDescent="0.25">
      <c r="A440" s="57">
        <f>Index_Methodology!S459</f>
        <v>44449</v>
      </c>
      <c r="B440" s="60">
        <f>Index_Methodology!Z459</f>
        <v>6.6613663276123655E-2</v>
      </c>
      <c r="C440" s="58">
        <f>Index_Methodology!T459</f>
        <v>0.63625000000000009</v>
      </c>
      <c r="D440" s="58">
        <f>Index_Methodology!U459</f>
        <v>0.6471204188481674</v>
      </c>
      <c r="E440" s="58">
        <f>Index_Methodology!V459</f>
        <v>0.61747572815533969</v>
      </c>
      <c r="F440" s="58">
        <f>Index_Methodology!W459</f>
        <v>0.45138888888888895</v>
      </c>
      <c r="G440" s="58">
        <f>Index_Methodology!X459</f>
        <v>0.54477611940298509</v>
      </c>
      <c r="H440" s="58">
        <f>Index_Methodology!Y459</f>
        <v>0.42222222222222222</v>
      </c>
      <c r="I440" s="55"/>
    </row>
    <row r="441" spans="1:9" ht="15" x14ac:dyDescent="0.25">
      <c r="A441" s="57">
        <f>Index_Methodology!S460</f>
        <v>44450</v>
      </c>
      <c r="B441" s="60">
        <f>Index_Methodology!Z460</f>
        <v>6.1716067937221487E-2</v>
      </c>
      <c r="C441" s="58">
        <f>Index_Methodology!T460</f>
        <v>0.62937500000000002</v>
      </c>
      <c r="D441" s="58">
        <f>Index_Methodology!U460</f>
        <v>0.63507853403141357</v>
      </c>
      <c r="E441" s="58">
        <f>Index_Methodology!V460</f>
        <v>0.62815533980582505</v>
      </c>
      <c r="F441" s="58">
        <f>Index_Methodology!W460</f>
        <v>0.46805555555555556</v>
      </c>
      <c r="G441" s="58">
        <f>Index_Methodology!X460</f>
        <v>0.55970149253731338</v>
      </c>
      <c r="H441" s="58">
        <f>Index_Methodology!Y460</f>
        <v>0.41481481481481486</v>
      </c>
      <c r="I441" s="55"/>
    </row>
    <row r="442" spans="1:9" ht="15" x14ac:dyDescent="0.25">
      <c r="A442" s="57">
        <f>Index_Methodology!S461</f>
        <v>44451</v>
      </c>
      <c r="B442" s="60">
        <f>Index_Methodology!Z461</f>
        <v>6.7015251281350163E-2</v>
      </c>
      <c r="C442" s="58">
        <f>Index_Methodology!T461</f>
        <v>0.578125</v>
      </c>
      <c r="D442" s="58">
        <f>Index_Methodology!U461</f>
        <v>0.59319371727748682</v>
      </c>
      <c r="E442" s="58">
        <f>Index_Methodology!V461</f>
        <v>0.61359223300970867</v>
      </c>
      <c r="F442" s="58">
        <f>Index_Methodology!W461</f>
        <v>0.45555555555555555</v>
      </c>
      <c r="G442" s="58">
        <f>Index_Methodology!X461</f>
        <v>0.51791044776119399</v>
      </c>
      <c r="H442" s="58">
        <f>Index_Methodology!Y461</f>
        <v>0.44814814814814818</v>
      </c>
      <c r="I442" s="55"/>
    </row>
    <row r="443" spans="1:9" ht="15" x14ac:dyDescent="0.25">
      <c r="A443" s="57">
        <f>Index_Methodology!S462</f>
        <v>44452</v>
      </c>
      <c r="B443" s="60">
        <f>Index_Methodology!Z462</f>
        <v>7.845970807447368E-2</v>
      </c>
      <c r="C443" s="58">
        <f>Index_Methodology!T462</f>
        <v>0.58437499999999998</v>
      </c>
      <c r="D443" s="58">
        <f>Index_Methodology!U462</f>
        <v>0.59267015706806281</v>
      </c>
      <c r="E443" s="58">
        <f>Index_Methodology!V462</f>
        <v>0.61359223300970867</v>
      </c>
      <c r="F443" s="58">
        <f>Index_Methodology!W462</f>
        <v>0.46805555555555556</v>
      </c>
      <c r="G443" s="58">
        <f>Index_Methodology!X462</f>
        <v>0.508955223880597</v>
      </c>
      <c r="H443" s="58">
        <f>Index_Methodology!Y462</f>
        <v>0.44074074074074077</v>
      </c>
      <c r="I443" s="55"/>
    </row>
    <row r="444" spans="1:9" ht="15" x14ac:dyDescent="0.25">
      <c r="A444" s="57">
        <f>Index_Methodology!S463</f>
        <v>44453</v>
      </c>
      <c r="B444" s="60">
        <f>Index_Methodology!Z463</f>
        <v>7.6159539027313455E-2</v>
      </c>
      <c r="C444" s="58">
        <f>Index_Methodology!T463</f>
        <v>0.58749999999999991</v>
      </c>
      <c r="D444" s="58">
        <f>Index_Methodology!U463</f>
        <v>0.5895287958115184</v>
      </c>
      <c r="E444" s="58">
        <f>Index_Methodology!V463</f>
        <v>0.61262135922330097</v>
      </c>
      <c r="F444" s="58">
        <f>Index_Methodology!W463</f>
        <v>0.45972222222222214</v>
      </c>
      <c r="G444" s="58">
        <f>Index_Methodology!X463</f>
        <v>0.49850746268656715</v>
      </c>
      <c r="H444" s="58">
        <f>Index_Methodology!Y463</f>
        <v>0.44814814814814807</v>
      </c>
      <c r="I444" s="55"/>
    </row>
    <row r="445" spans="1:9" ht="15" x14ac:dyDescent="0.25">
      <c r="A445" s="57">
        <f>Index_Methodology!S464</f>
        <v>44454</v>
      </c>
      <c r="B445" s="60">
        <f>Index_Methodology!Z464</f>
        <v>7.2676595881118716E-2</v>
      </c>
      <c r="C445" s="58">
        <f>Index_Methodology!T464</f>
        <v>0.64187499999999997</v>
      </c>
      <c r="D445" s="58">
        <f>Index_Methodology!U464</f>
        <v>0.63246073298429328</v>
      </c>
      <c r="E445" s="58">
        <f>Index_Methodology!V464</f>
        <v>0.61941747572815531</v>
      </c>
      <c r="F445" s="58">
        <f>Index_Methodology!W464</f>
        <v>0.46944444444444444</v>
      </c>
      <c r="G445" s="58">
        <f>Index_Methodology!X464</f>
        <v>0.54029850746268648</v>
      </c>
      <c r="H445" s="58">
        <f>Index_Methodology!Y464</f>
        <v>0.4148148148148148</v>
      </c>
      <c r="I445" s="55"/>
    </row>
    <row r="446" spans="1:9" ht="15" x14ac:dyDescent="0.25">
      <c r="A446" s="57">
        <f>Index_Methodology!S465</f>
        <v>44455</v>
      </c>
      <c r="B446" s="60">
        <f>Index_Methodology!Z465</f>
        <v>6.2853479418517821E-2</v>
      </c>
      <c r="C446" s="58">
        <f>Index_Methodology!T465</f>
        <v>0.64249999999999996</v>
      </c>
      <c r="D446" s="58">
        <f>Index_Methodology!U465</f>
        <v>0.62303664921465973</v>
      </c>
      <c r="E446" s="58">
        <f>Index_Methodology!V465</f>
        <v>0.61456310679611659</v>
      </c>
      <c r="F446" s="58">
        <f>Index_Methodology!W465</f>
        <v>0.46666666666666667</v>
      </c>
      <c r="G446" s="58">
        <f>Index_Methodology!X465</f>
        <v>0.53582089552238799</v>
      </c>
      <c r="H446" s="58">
        <f>Index_Methodology!Y465</f>
        <v>0.42222222222222217</v>
      </c>
      <c r="I446" s="55"/>
    </row>
    <row r="447" spans="1:9" ht="15" x14ac:dyDescent="0.25">
      <c r="A447" s="57">
        <f>Index_Methodology!S466</f>
        <v>44456</v>
      </c>
      <c r="B447" s="60">
        <f>Index_Methodology!Z466</f>
        <v>6.2594320974427867E-2</v>
      </c>
      <c r="C447" s="58">
        <f>Index_Methodology!T466</f>
        <v>0.6412500000000001</v>
      </c>
      <c r="D447" s="58">
        <f>Index_Methodology!U466</f>
        <v>0.61780104712041883</v>
      </c>
      <c r="E447" s="58">
        <f>Index_Methodology!V466</f>
        <v>0.62233009708737863</v>
      </c>
      <c r="F447" s="58">
        <f>Index_Methodology!W466</f>
        <v>0.46666666666666679</v>
      </c>
      <c r="G447" s="58">
        <f>Index_Methodology!X466</f>
        <v>0.54328358208955219</v>
      </c>
      <c r="H447" s="58">
        <f>Index_Methodology!Y466</f>
        <v>0.42222222222222222</v>
      </c>
      <c r="I447" s="55"/>
    </row>
    <row r="448" spans="1:9" ht="15" x14ac:dyDescent="0.25">
      <c r="A448" s="57">
        <f>Index_Methodology!S467</f>
        <v>44457</v>
      </c>
      <c r="B448" s="60">
        <f>Index_Methodology!Z467</f>
        <v>6.6460882352641595E-2</v>
      </c>
      <c r="C448" s="58">
        <f>Index_Methodology!T467</f>
        <v>0.640625</v>
      </c>
      <c r="D448" s="58">
        <f>Index_Methodology!U467</f>
        <v>0.61623036649214658</v>
      </c>
      <c r="E448" s="58">
        <f>Index_Methodology!V467</f>
        <v>0.63980582524271845</v>
      </c>
      <c r="F448" s="58">
        <f>Index_Methodology!W467</f>
        <v>0.48472222222222222</v>
      </c>
      <c r="G448" s="58">
        <f>Index_Methodology!X467</f>
        <v>0.55671641791044768</v>
      </c>
      <c r="H448" s="58">
        <f>Index_Methodology!Y467</f>
        <v>0.40740740740740744</v>
      </c>
      <c r="I448" s="55"/>
    </row>
    <row r="449" spans="1:9" ht="15" x14ac:dyDescent="0.25">
      <c r="A449" s="57">
        <f>Index_Methodology!S468</f>
        <v>44458</v>
      </c>
      <c r="B449" s="60">
        <f>Index_Methodology!Z468</f>
        <v>6.1959204945867243E-2</v>
      </c>
      <c r="C449" s="58">
        <f>Index_Methodology!T468</f>
        <v>0.58687500000000004</v>
      </c>
      <c r="D449" s="58">
        <f>Index_Methodology!U468</f>
        <v>0.56701570680628266</v>
      </c>
      <c r="E449" s="58">
        <f>Index_Methodology!V468</f>
        <v>0.62233009708737863</v>
      </c>
      <c r="F449" s="58">
        <f>Index_Methodology!W468</f>
        <v>0.47500000000000009</v>
      </c>
      <c r="G449" s="58">
        <f>Index_Methodology!X468</f>
        <v>0.5119402985074627</v>
      </c>
      <c r="H449" s="58">
        <f>Index_Methodology!Y468</f>
        <v>0.437037037037037</v>
      </c>
      <c r="I449" s="55"/>
    </row>
    <row r="450" spans="1:9" ht="15" x14ac:dyDescent="0.25">
      <c r="A450" s="57">
        <f>Index_Methodology!S469</f>
        <v>44459</v>
      </c>
      <c r="B450" s="60">
        <f>Index_Methodology!Z469</f>
        <v>9.5538873051528167E-2</v>
      </c>
      <c r="C450" s="58">
        <f>Index_Methodology!T469</f>
        <v>0.59437499999999999</v>
      </c>
      <c r="D450" s="58">
        <f>Index_Methodology!U469</f>
        <v>0.57486910994764406</v>
      </c>
      <c r="E450" s="58">
        <f>Index_Methodology!V469</f>
        <v>0.62718446601941746</v>
      </c>
      <c r="F450" s="58">
        <f>Index_Methodology!W469</f>
        <v>0.48055555555555551</v>
      </c>
      <c r="G450" s="58">
        <f>Index_Methodology!X469</f>
        <v>0.5044776119402985</v>
      </c>
      <c r="H450" s="58">
        <f>Index_Methodology!Y469</f>
        <v>0.43333333333333329</v>
      </c>
      <c r="I450" s="55"/>
    </row>
    <row r="451" spans="1:9" ht="15" x14ac:dyDescent="0.25">
      <c r="A451" s="57">
        <f>Index_Methodology!S470</f>
        <v>44460</v>
      </c>
      <c r="B451" s="60">
        <f>Index_Methodology!Z470</f>
        <v>9.4584656223123759E-2</v>
      </c>
      <c r="C451" s="58">
        <f>Index_Methodology!T470</f>
        <v>0.59562499999999996</v>
      </c>
      <c r="D451" s="58">
        <f>Index_Methodology!U470</f>
        <v>0.5759162303664922</v>
      </c>
      <c r="E451" s="58">
        <f>Index_Methodology!V470</f>
        <v>0.62427184466019425</v>
      </c>
      <c r="F451" s="58">
        <f>Index_Methodology!W470</f>
        <v>0.47499999999999998</v>
      </c>
      <c r="G451" s="58">
        <f>Index_Methodology!X470</f>
        <v>0.4925373134328358</v>
      </c>
      <c r="H451" s="58">
        <f>Index_Methodology!Y470</f>
        <v>0.44444444444444436</v>
      </c>
      <c r="I451" s="55"/>
    </row>
    <row r="452" spans="1:9" ht="15" x14ac:dyDescent="0.25">
      <c r="A452" s="57">
        <f>Index_Methodology!S471</f>
        <v>44461</v>
      </c>
      <c r="B452" s="60">
        <f>Index_Methodology!Z471</f>
        <v>9.887574276409708E-2</v>
      </c>
      <c r="C452" s="58">
        <f>Index_Methodology!T471</f>
        <v>0.64312499999999995</v>
      </c>
      <c r="D452" s="58">
        <f>Index_Methodology!U471</f>
        <v>0.61780104712041883</v>
      </c>
      <c r="E452" s="58">
        <f>Index_Methodology!V471</f>
        <v>0.6310679611650486</v>
      </c>
      <c r="F452" s="58">
        <f>Index_Methodology!W471</f>
        <v>0.48472222222222222</v>
      </c>
      <c r="G452" s="58">
        <f>Index_Methodology!X471</f>
        <v>0.53432835820895519</v>
      </c>
      <c r="H452" s="58">
        <f>Index_Methodology!Y471</f>
        <v>0.4148148148148148</v>
      </c>
      <c r="I452" s="55"/>
    </row>
    <row r="453" spans="1:9" ht="15" x14ac:dyDescent="0.25">
      <c r="A453" s="57">
        <f>Index_Methodology!S472</f>
        <v>44462</v>
      </c>
      <c r="B453" s="60">
        <f>Index_Methodology!Z472</f>
        <v>8.5226093517798862E-2</v>
      </c>
      <c r="C453" s="58">
        <f>Index_Methodology!T472</f>
        <v>0.63812500000000005</v>
      </c>
      <c r="D453" s="58">
        <f>Index_Methodology!U472</f>
        <v>0.61570680628272256</v>
      </c>
      <c r="E453" s="58">
        <f>Index_Methodology!V472</f>
        <v>0.63689320388349513</v>
      </c>
      <c r="F453" s="58">
        <f>Index_Methodology!W472</f>
        <v>0.47499999999999998</v>
      </c>
      <c r="G453" s="58">
        <f>Index_Methodology!X472</f>
        <v>0.53432835820895519</v>
      </c>
      <c r="H453" s="58">
        <f>Index_Methodology!Y472</f>
        <v>0.42222222222222222</v>
      </c>
      <c r="I453" s="55"/>
    </row>
    <row r="454" spans="1:9" ht="15" x14ac:dyDescent="0.25">
      <c r="A454" s="57">
        <f>Index_Methodology!S473</f>
        <v>44463</v>
      </c>
      <c r="B454" s="60">
        <f>Index_Methodology!Z473</f>
        <v>8.6715681322884583E-2</v>
      </c>
      <c r="C454" s="58">
        <f>Index_Methodology!T473</f>
        <v>0.63500000000000001</v>
      </c>
      <c r="D454" s="58">
        <f>Index_Methodology!U473</f>
        <v>0.61465968586387432</v>
      </c>
      <c r="E454" s="58">
        <f>Index_Methodology!V473</f>
        <v>0.64077669902912626</v>
      </c>
      <c r="F454" s="58">
        <f>Index_Methodology!W473</f>
        <v>0.47083333333333333</v>
      </c>
      <c r="G454" s="58">
        <f>Index_Methodology!X473</f>
        <v>0.54029850746268659</v>
      </c>
      <c r="H454" s="58">
        <f>Index_Methodology!Y473</f>
        <v>0.42592592592592593</v>
      </c>
      <c r="I454" s="55"/>
    </row>
    <row r="455" spans="1:9" ht="15" x14ac:dyDescent="0.25">
      <c r="A455" s="57">
        <f>Index_Methodology!S474</f>
        <v>44464</v>
      </c>
      <c r="B455" s="60">
        <f>Index_Methodology!Z474</f>
        <v>0.1152591583586194</v>
      </c>
      <c r="C455" s="58">
        <f>Index_Methodology!T474</f>
        <v>0.62937499999999991</v>
      </c>
      <c r="D455" s="58">
        <f>Index_Methodology!U474</f>
        <v>0.61204188481675392</v>
      </c>
      <c r="E455" s="58">
        <f>Index_Methodology!V474</f>
        <v>0.65728155339805827</v>
      </c>
      <c r="F455" s="58">
        <f>Index_Methodology!W474</f>
        <v>0.47916666666666663</v>
      </c>
      <c r="G455" s="58">
        <f>Index_Methodology!X474</f>
        <v>0.55074626865671639</v>
      </c>
      <c r="H455" s="58">
        <f>Index_Methodology!Y474</f>
        <v>0.41851851851851851</v>
      </c>
      <c r="I455" s="55"/>
    </row>
    <row r="456" spans="1:9" ht="15" x14ac:dyDescent="0.25">
      <c r="A456" s="57">
        <f>Index_Methodology!S475</f>
        <v>44465</v>
      </c>
      <c r="B456" s="60">
        <f>Index_Methodology!Z475</f>
        <v>0.10752618934972895</v>
      </c>
      <c r="C456" s="58">
        <f>Index_Methodology!T475</f>
        <v>0.57624999999999993</v>
      </c>
      <c r="D456" s="58">
        <f>Index_Methodology!U475</f>
        <v>0.57643979057591621</v>
      </c>
      <c r="E456" s="58">
        <f>Index_Methodology!V475</f>
        <v>0.65242718446601944</v>
      </c>
      <c r="F456" s="58">
        <f>Index_Methodology!W475</f>
        <v>0.47083333333333333</v>
      </c>
      <c r="G456" s="58">
        <f>Index_Methodology!X475</f>
        <v>0.50746268656716409</v>
      </c>
      <c r="H456" s="58">
        <f>Index_Methodology!Y475</f>
        <v>0.45185185185185189</v>
      </c>
      <c r="I456" s="55"/>
    </row>
    <row r="457" spans="1:9" ht="15" x14ac:dyDescent="0.25">
      <c r="A457" s="57">
        <f>Index_Methodology!S476</f>
        <v>44466</v>
      </c>
      <c r="B457" s="60">
        <f>Index_Methodology!Z476</f>
        <v>0.1135517843323413</v>
      </c>
      <c r="C457" s="58">
        <f>Index_Methodology!T476</f>
        <v>0.58875</v>
      </c>
      <c r="D457" s="58">
        <f>Index_Methodology!U476</f>
        <v>0.59162303664921467</v>
      </c>
      <c r="E457" s="58">
        <f>Index_Methodology!V476</f>
        <v>0.66116504854368929</v>
      </c>
      <c r="F457" s="58">
        <f>Index_Methodology!W476</f>
        <v>0.47361111111111115</v>
      </c>
      <c r="G457" s="58">
        <f>Index_Methodology!X476</f>
        <v>0.508955223880597</v>
      </c>
      <c r="H457" s="58">
        <f>Index_Methodology!Y476</f>
        <v>0.437037037037037</v>
      </c>
      <c r="I457" s="55"/>
    </row>
    <row r="458" spans="1:9" ht="15" x14ac:dyDescent="0.25">
      <c r="A458" s="57">
        <f>Index_Methodology!S477</f>
        <v>44467</v>
      </c>
      <c r="B458" s="60">
        <f>Index_Methodology!Z477</f>
        <v>0.11079128671252481</v>
      </c>
      <c r="C458" s="58">
        <f>Index_Methodology!T477</f>
        <v>0.59000000000000008</v>
      </c>
      <c r="D458" s="58">
        <f>Index_Methodology!U477</f>
        <v>0.59528795811518331</v>
      </c>
      <c r="E458" s="58">
        <f>Index_Methodology!V477</f>
        <v>0.65533980582524265</v>
      </c>
      <c r="F458" s="58">
        <f>Index_Methodology!W477</f>
        <v>0.46388888888888885</v>
      </c>
      <c r="G458" s="58">
        <f>Index_Methodology!X477</f>
        <v>0.50149253731343291</v>
      </c>
      <c r="H458" s="58">
        <f>Index_Methodology!Y477</f>
        <v>0.44444444444444436</v>
      </c>
      <c r="I458" s="55"/>
    </row>
    <row r="459" spans="1:9" ht="15" x14ac:dyDescent="0.25">
      <c r="A459" s="57">
        <f>Index_Methodology!S478</f>
        <v>44468</v>
      </c>
      <c r="B459" s="60">
        <f>Index_Methodology!Z478</f>
        <v>0.10978266814696405</v>
      </c>
      <c r="C459" s="58">
        <f>Index_Methodology!T478</f>
        <v>0.64812500000000006</v>
      </c>
      <c r="D459" s="58">
        <f>Index_Methodology!U478</f>
        <v>0.64188481675392672</v>
      </c>
      <c r="E459" s="58">
        <f>Index_Methodology!V478</f>
        <v>0.68155339805825244</v>
      </c>
      <c r="F459" s="58">
        <f>Index_Methodology!W478</f>
        <v>0.48055555555555551</v>
      </c>
      <c r="G459" s="58">
        <f>Index_Methodology!X478</f>
        <v>0.54626865671641789</v>
      </c>
      <c r="H459" s="58">
        <f>Index_Methodology!Y478</f>
        <v>0.40740740740740733</v>
      </c>
      <c r="I459" s="55"/>
    </row>
    <row r="460" spans="1:9" ht="15" x14ac:dyDescent="0.25">
      <c r="A460" s="57">
        <f>Index_Methodology!S479</f>
        <v>44469</v>
      </c>
      <c r="B460" s="60">
        <f>Index_Methodology!Z479</f>
        <v>7.576426875934196E-2</v>
      </c>
      <c r="C460" s="58">
        <f>Index_Methodology!T479</f>
        <v>0.64562500000000012</v>
      </c>
      <c r="D460" s="58">
        <f>Index_Methodology!U479</f>
        <v>0.64397905759162311</v>
      </c>
      <c r="E460" s="58">
        <f>Index_Methodology!V479</f>
        <v>0.67961165048543681</v>
      </c>
      <c r="F460" s="58">
        <f>Index_Methodology!W479</f>
        <v>0.48611111111111105</v>
      </c>
      <c r="G460" s="58">
        <f>Index_Methodology!X479</f>
        <v>0.55074626865671639</v>
      </c>
      <c r="H460" s="58">
        <f>Index_Methodology!Y479</f>
        <v>0.40740740740740744</v>
      </c>
      <c r="I460" s="55"/>
    </row>
    <row r="461" spans="1:9" ht="15" x14ac:dyDescent="0.25">
      <c r="A461" s="57">
        <f>Index_Methodology!S480</f>
        <v>44470</v>
      </c>
      <c r="B461" s="60">
        <f>Index_Methodology!Z480</f>
        <v>8.0056158522404011E-2</v>
      </c>
      <c r="C461" s="58">
        <f>Index_Methodology!T480</f>
        <v>0.65062500000000001</v>
      </c>
      <c r="D461" s="58">
        <f>Index_Methodology!U480</f>
        <v>0.64973821989528802</v>
      </c>
      <c r="E461" s="58">
        <f>Index_Methodology!V480</f>
        <v>0.68446601941747576</v>
      </c>
      <c r="F461" s="58">
        <f>Index_Methodology!W480</f>
        <v>0.48888888888888893</v>
      </c>
      <c r="G461" s="58">
        <f>Index_Methodology!X480</f>
        <v>0.56417910447761199</v>
      </c>
      <c r="H461" s="58">
        <f>Index_Methodology!Y480</f>
        <v>0.40740740740740733</v>
      </c>
      <c r="I461" s="55"/>
    </row>
    <row r="462" spans="1:9" ht="15" x14ac:dyDescent="0.25">
      <c r="A462" s="57">
        <f>Index_Methodology!S481</f>
        <v>44471</v>
      </c>
      <c r="B462" s="60">
        <f>Index_Methodology!Z481</f>
        <v>7.9796157919732227E-2</v>
      </c>
      <c r="C462" s="58">
        <f>Index_Methodology!T481</f>
        <v>0.65749999999999997</v>
      </c>
      <c r="D462" s="58">
        <f>Index_Methodology!U481</f>
        <v>0.65287958115183253</v>
      </c>
      <c r="E462" s="58">
        <f>Index_Methodology!V481</f>
        <v>0.70291262135922339</v>
      </c>
      <c r="F462" s="58">
        <f>Index_Methodology!W481</f>
        <v>0.50000000000000011</v>
      </c>
      <c r="G462" s="58">
        <f>Index_Methodology!X481</f>
        <v>0.58358208955223878</v>
      </c>
      <c r="H462" s="58">
        <f>Index_Methodology!Y481</f>
        <v>0.38888888888888884</v>
      </c>
      <c r="I462" s="55"/>
    </row>
    <row r="463" spans="1:9" ht="15" x14ac:dyDescent="0.25">
      <c r="A463" s="57">
        <f>Index_Methodology!S482</f>
        <v>44472</v>
      </c>
      <c r="B463" s="60">
        <f>Index_Methodology!Z482</f>
        <v>7.9516050429428192E-2</v>
      </c>
      <c r="C463" s="58">
        <f>Index_Methodology!T482</f>
        <v>0.61499999999999999</v>
      </c>
      <c r="D463" s="58">
        <f>Index_Methodology!U482</f>
        <v>0.61884816753926708</v>
      </c>
      <c r="E463" s="58">
        <f>Index_Methodology!V482</f>
        <v>0.68932038834951459</v>
      </c>
      <c r="F463" s="58">
        <f>Index_Methodology!W482</f>
        <v>0.49444444444444458</v>
      </c>
      <c r="G463" s="58">
        <f>Index_Methodology!X482</f>
        <v>0.5477611940298508</v>
      </c>
      <c r="H463" s="58">
        <f>Index_Methodology!Y482</f>
        <v>0.40740740740740733</v>
      </c>
      <c r="I463" s="55"/>
    </row>
    <row r="464" spans="1:9" ht="15" x14ac:dyDescent="0.25">
      <c r="A464" s="57">
        <f>Index_Methodology!S483</f>
        <v>44473</v>
      </c>
      <c r="B464" s="60">
        <f>Index_Methodology!Z483</f>
        <v>0.14809913683687662</v>
      </c>
      <c r="C464" s="58">
        <f>Index_Methodology!T483</f>
        <v>0.62312500000000004</v>
      </c>
      <c r="D464" s="58">
        <f>Index_Methodology!U483</f>
        <v>0.62094240837696335</v>
      </c>
      <c r="E464" s="58">
        <f>Index_Methodology!V483</f>
        <v>0.68252427184466025</v>
      </c>
      <c r="F464" s="58">
        <f>Index_Methodology!W483</f>
        <v>0.51111111111111118</v>
      </c>
      <c r="G464" s="58">
        <f>Index_Methodology!X483</f>
        <v>0.5432835820895523</v>
      </c>
      <c r="H464" s="58">
        <f>Index_Methodology!Y483</f>
        <v>0.40740740740740733</v>
      </c>
      <c r="I464" s="55"/>
    </row>
    <row r="465" spans="1:9" ht="15" x14ac:dyDescent="0.25">
      <c r="A465" s="57">
        <f>Index_Methodology!S484</f>
        <v>44474</v>
      </c>
      <c r="B465" s="60">
        <f>Index_Methodology!Z484</f>
        <v>0.1180054811312716</v>
      </c>
      <c r="C465" s="58">
        <f>Index_Methodology!T484</f>
        <v>0.62875000000000003</v>
      </c>
      <c r="D465" s="58">
        <f>Index_Methodology!U484</f>
        <v>0.62460732984293188</v>
      </c>
      <c r="E465" s="58">
        <f>Index_Methodology!V484</f>
        <v>0.67281553398058258</v>
      </c>
      <c r="F465" s="58">
        <f>Index_Methodology!W484</f>
        <v>0.50972222222222219</v>
      </c>
      <c r="G465" s="58">
        <f>Index_Methodology!X484</f>
        <v>0.54179104477611939</v>
      </c>
      <c r="H465" s="58">
        <f>Index_Methodology!Y484</f>
        <v>0.4148148148148148</v>
      </c>
      <c r="I465" s="55"/>
    </row>
    <row r="466" spans="1:9" ht="15" x14ac:dyDescent="0.25">
      <c r="A466" s="57">
        <f>Index_Methodology!S485</f>
        <v>44475</v>
      </c>
      <c r="B466" s="60">
        <f>Index_Methodology!Z485</f>
        <v>0.12425890987205482</v>
      </c>
      <c r="C466" s="58">
        <f>Index_Methodology!T485</f>
        <v>0.68937500000000007</v>
      </c>
      <c r="D466" s="58">
        <f>Index_Methodology!U485</f>
        <v>0.6712041884816754</v>
      </c>
      <c r="E466" s="58">
        <f>Index_Methodology!V485</f>
        <v>0.68446601941747576</v>
      </c>
      <c r="F466" s="58">
        <f>Index_Methodology!W485</f>
        <v>0.52222222222222214</v>
      </c>
      <c r="G466" s="58">
        <f>Index_Methodology!X485</f>
        <v>0.59253731343283589</v>
      </c>
      <c r="H466" s="58">
        <f>Index_Methodology!Y485</f>
        <v>0.38148148148148142</v>
      </c>
      <c r="I466" s="55"/>
    </row>
    <row r="467" spans="1:9" ht="15" x14ac:dyDescent="0.25">
      <c r="A467" s="57">
        <f>Index_Methodology!S486</f>
        <v>44476</v>
      </c>
      <c r="B467" s="60">
        <f>Index_Methodology!Z486</f>
        <v>0.12527270563262133</v>
      </c>
      <c r="C467" s="58">
        <f>Index_Methodology!T486</f>
        <v>0.6881250000000001</v>
      </c>
      <c r="D467" s="58">
        <f>Index_Methodology!U486</f>
        <v>0.66649214659685851</v>
      </c>
      <c r="E467" s="58">
        <f>Index_Methodology!V486</f>
        <v>0.678640776699029</v>
      </c>
      <c r="F467" s="58">
        <f>Index_Methodology!W486</f>
        <v>0.51666666666666661</v>
      </c>
      <c r="G467" s="58">
        <f>Index_Methodology!X486</f>
        <v>0.59402985074626868</v>
      </c>
      <c r="H467" s="58">
        <f>Index_Methodology!Y486</f>
        <v>0.39259259259259255</v>
      </c>
      <c r="I467" s="55"/>
    </row>
    <row r="468" spans="1:9" ht="15" x14ac:dyDescent="0.25">
      <c r="A468" s="57">
        <f>Index_Methodology!S487</f>
        <v>44477</v>
      </c>
      <c r="B468" s="60">
        <f>Index_Methodology!Z487</f>
        <v>0.12826255049643187</v>
      </c>
      <c r="C468" s="58">
        <f>Index_Methodology!T487</f>
        <v>0.68625000000000003</v>
      </c>
      <c r="D468" s="58">
        <f>Index_Methodology!U487</f>
        <v>0.66439790575916224</v>
      </c>
      <c r="E468" s="58">
        <f>Index_Methodology!V487</f>
        <v>0.67961165048543681</v>
      </c>
      <c r="F468" s="58">
        <f>Index_Methodology!W487</f>
        <v>0.50694444444444442</v>
      </c>
      <c r="G468" s="58">
        <f>Index_Methodology!X487</f>
        <v>0.60298507462686568</v>
      </c>
      <c r="H468" s="58">
        <f>Index_Methodology!Y487</f>
        <v>0.4</v>
      </c>
      <c r="I468" s="55"/>
    </row>
    <row r="469" spans="1:9" ht="15" x14ac:dyDescent="0.25">
      <c r="A469" s="57">
        <f>Index_Methodology!S488</f>
        <v>44478</v>
      </c>
      <c r="B469" s="60">
        <f>Index_Methodology!Z488</f>
        <v>0.14689174886220596</v>
      </c>
      <c r="C469" s="58">
        <f>Index_Methodology!T488</f>
        <v>0.68312499999999998</v>
      </c>
      <c r="D469" s="58">
        <f>Index_Methodology!U488</f>
        <v>0.6659685863874345</v>
      </c>
      <c r="E469" s="58">
        <f>Index_Methodology!V488</f>
        <v>0.68058252427184462</v>
      </c>
      <c r="F469" s="58">
        <f>Index_Methodology!W488</f>
        <v>0.51944444444444449</v>
      </c>
      <c r="G469" s="58">
        <f>Index_Methodology!X488</f>
        <v>0.61940298507462688</v>
      </c>
      <c r="H469" s="58">
        <f>Index_Methodology!Y488</f>
        <v>0.39259259259259255</v>
      </c>
      <c r="I469" s="55"/>
    </row>
    <row r="470" spans="1:9" ht="15" x14ac:dyDescent="0.25">
      <c r="A470" s="57">
        <f>Index_Methodology!S489</f>
        <v>44479</v>
      </c>
      <c r="B470" s="60">
        <f>Index_Methodology!Z489</f>
        <v>0.14962130865335482</v>
      </c>
      <c r="C470" s="58">
        <f>Index_Methodology!T489</f>
        <v>0.62937499999999991</v>
      </c>
      <c r="D470" s="58">
        <f>Index_Methodology!U489</f>
        <v>0.61465968586387432</v>
      </c>
      <c r="E470" s="58">
        <f>Index_Methodology!V489</f>
        <v>0.65533980582524276</v>
      </c>
      <c r="F470" s="58">
        <f>Index_Methodology!W489</f>
        <v>0.49861111111111117</v>
      </c>
      <c r="G470" s="58">
        <f>Index_Methodology!X489</f>
        <v>0.57164179104477608</v>
      </c>
      <c r="H470" s="58">
        <f>Index_Methodology!Y489</f>
        <v>0.4148148148148148</v>
      </c>
      <c r="I470" s="55"/>
    </row>
    <row r="471" spans="1:9" ht="15" x14ac:dyDescent="0.25">
      <c r="A471" s="57">
        <f>Index_Methodology!S490</f>
        <v>44480</v>
      </c>
      <c r="B471" s="60">
        <f>Index_Methodology!Z490</f>
        <v>0.14981746928681586</v>
      </c>
      <c r="C471" s="58">
        <f>Index_Methodology!T490</f>
        <v>0.6243749999999999</v>
      </c>
      <c r="D471" s="58">
        <f>Index_Methodology!U490</f>
        <v>0.61151832460732991</v>
      </c>
      <c r="E471" s="58">
        <f>Index_Methodology!V490</f>
        <v>0.64660194174757279</v>
      </c>
      <c r="F471" s="58">
        <f>Index_Methodology!W490</f>
        <v>0.5097222222222223</v>
      </c>
      <c r="G471" s="58">
        <f>Index_Methodology!X490</f>
        <v>0.55671641791044768</v>
      </c>
      <c r="H471" s="58">
        <f>Index_Methodology!Y490</f>
        <v>0.4148148148148148</v>
      </c>
      <c r="I471" s="55"/>
    </row>
    <row r="472" spans="1:9" ht="15" x14ac:dyDescent="0.25">
      <c r="A472" s="57">
        <f>Index_Methodology!S491</f>
        <v>44481</v>
      </c>
      <c r="B472" s="60">
        <f>Index_Methodology!Z491</f>
        <v>0.14598982611499314</v>
      </c>
      <c r="C472" s="58">
        <f>Index_Methodology!T491</f>
        <v>0.62749999999999995</v>
      </c>
      <c r="D472" s="58">
        <f>Index_Methodology!U491</f>
        <v>0.61047120418848178</v>
      </c>
      <c r="E472" s="58">
        <f>Index_Methodology!V491</f>
        <v>0.63883495145631075</v>
      </c>
      <c r="F472" s="58">
        <f>Index_Methodology!W491</f>
        <v>0.50416666666666665</v>
      </c>
      <c r="G472" s="58">
        <f>Index_Methodology!X491</f>
        <v>0.54328358208955208</v>
      </c>
      <c r="H472" s="58">
        <f>Index_Methodology!Y491</f>
        <v>0.41851851851851851</v>
      </c>
      <c r="I472" s="55"/>
    </row>
    <row r="473" spans="1:9" ht="15" x14ac:dyDescent="0.25">
      <c r="A473" s="57">
        <f>Index_Methodology!S492</f>
        <v>44482</v>
      </c>
      <c r="B473" s="60">
        <f>Index_Methodology!Z492</f>
        <v>0.14899763491962065</v>
      </c>
      <c r="C473" s="58">
        <f>Index_Methodology!T492</f>
        <v>0.68125000000000002</v>
      </c>
      <c r="D473" s="58">
        <f>Index_Methodology!U492</f>
        <v>0.649214659685864</v>
      </c>
      <c r="E473" s="58">
        <f>Index_Methodology!V492</f>
        <v>0.65048543689320393</v>
      </c>
      <c r="F473" s="58">
        <f>Index_Methodology!W492</f>
        <v>0.51527777777777772</v>
      </c>
      <c r="G473" s="58">
        <f>Index_Methodology!X492</f>
        <v>0.58358208955223889</v>
      </c>
      <c r="H473" s="58">
        <f>Index_Methodology!Y492</f>
        <v>0.3925925925925926</v>
      </c>
      <c r="I473" s="55"/>
    </row>
    <row r="474" spans="1:9" ht="15" x14ac:dyDescent="0.25">
      <c r="A474" s="57">
        <f>Index_Methodology!S493</f>
        <v>44483</v>
      </c>
      <c r="B474" s="60">
        <f>Index_Methodology!Z493</f>
        <v>8.1312596710889154E-2</v>
      </c>
      <c r="C474" s="58">
        <f>Index_Methodology!T493</f>
        <v>0.68437500000000007</v>
      </c>
      <c r="D474" s="58">
        <f>Index_Methodology!U493</f>
        <v>0.6575916230366492</v>
      </c>
      <c r="E474" s="58">
        <f>Index_Methodology!V493</f>
        <v>0.66407766990291273</v>
      </c>
      <c r="F474" s="58">
        <f>Index_Methodology!W493</f>
        <v>0.50416666666666665</v>
      </c>
      <c r="G474" s="58">
        <f>Index_Methodology!X493</f>
        <v>0.59104477611940309</v>
      </c>
      <c r="H474" s="58">
        <f>Index_Methodology!Y493</f>
        <v>0.38518518518518519</v>
      </c>
      <c r="I474" s="55"/>
    </row>
    <row r="475" spans="1:9" ht="15" x14ac:dyDescent="0.25">
      <c r="A475" s="57">
        <f>Index_Methodology!S494</f>
        <v>44484</v>
      </c>
      <c r="B475" s="60">
        <f>Index_Methodology!Z494</f>
        <v>8.8584768882255971E-2</v>
      </c>
      <c r="C475" s="58">
        <f>Index_Methodology!T494</f>
        <v>0.68187500000000001</v>
      </c>
      <c r="D475" s="58">
        <f>Index_Methodology!U494</f>
        <v>0.6575916230366492</v>
      </c>
      <c r="E475" s="58">
        <f>Index_Methodology!V494</f>
        <v>0.66893203883495145</v>
      </c>
      <c r="F475" s="58">
        <f>Index_Methodology!W494</f>
        <v>0.5180555555555556</v>
      </c>
      <c r="G475" s="58">
        <f>Index_Methodology!X494</f>
        <v>0.60000000000000009</v>
      </c>
      <c r="H475" s="58">
        <f>Index_Methodology!Y494</f>
        <v>0.39259259259259255</v>
      </c>
      <c r="I475" s="55"/>
    </row>
    <row r="476" spans="1:9" ht="15" x14ac:dyDescent="0.25">
      <c r="A476" s="57">
        <f>Index_Methodology!S495</f>
        <v>44485</v>
      </c>
      <c r="B476" s="60">
        <f>Index_Methodology!Z495</f>
        <v>8.1978966265040393E-2</v>
      </c>
      <c r="C476" s="58">
        <f>Index_Methodology!T495</f>
        <v>0.68187500000000001</v>
      </c>
      <c r="D476" s="58">
        <f>Index_Methodology!U495</f>
        <v>0.65863874345549733</v>
      </c>
      <c r="E476" s="58">
        <f>Index_Methodology!V495</f>
        <v>0.68737864077669897</v>
      </c>
      <c r="F476" s="58">
        <f>Index_Methodology!W495</f>
        <v>0.5347222222222221</v>
      </c>
      <c r="G476" s="58">
        <f>Index_Methodology!X495</f>
        <v>0.61492537313432849</v>
      </c>
      <c r="H476" s="58">
        <f>Index_Methodology!Y495</f>
        <v>0.37777777777777782</v>
      </c>
      <c r="I476" s="55"/>
    </row>
    <row r="477" spans="1:9" ht="15" x14ac:dyDescent="0.25">
      <c r="A477" s="57">
        <f>Index_Methodology!S496</f>
        <v>44486</v>
      </c>
      <c r="B477" s="60">
        <f>Index_Methodology!Z496</f>
        <v>7.8582563269936706E-2</v>
      </c>
      <c r="C477" s="58">
        <f>Index_Methodology!T496</f>
        <v>0.63250000000000006</v>
      </c>
      <c r="D477" s="58">
        <f>Index_Methodology!U496</f>
        <v>0.61832460732984296</v>
      </c>
      <c r="E477" s="58">
        <f>Index_Methodology!V496</f>
        <v>0.68252427184466025</v>
      </c>
      <c r="F477" s="58">
        <f>Index_Methodology!W496</f>
        <v>0.53749999999999998</v>
      </c>
      <c r="G477" s="58">
        <f>Index_Methodology!X496</f>
        <v>0.5731343283582091</v>
      </c>
      <c r="H477" s="58">
        <f>Index_Methodology!Y496</f>
        <v>0.39629629629629631</v>
      </c>
      <c r="I477" s="55"/>
    </row>
    <row r="478" spans="1:9" ht="15" x14ac:dyDescent="0.25">
      <c r="A478" s="57">
        <f>Index_Methodology!S497</f>
        <v>44487</v>
      </c>
      <c r="B478" s="60">
        <f>Index_Methodology!Z497</f>
        <v>8.2771943755732977E-2</v>
      </c>
      <c r="C478" s="58">
        <f>Index_Methodology!T497</f>
        <v>0.6412500000000001</v>
      </c>
      <c r="D478" s="58">
        <f>Index_Methodology!U497</f>
        <v>0.62198952879581149</v>
      </c>
      <c r="E478" s="58">
        <f>Index_Methodology!V497</f>
        <v>0.68737864077669908</v>
      </c>
      <c r="F478" s="58">
        <f>Index_Methodology!W497</f>
        <v>0.55972222222222212</v>
      </c>
      <c r="G478" s="58">
        <f>Index_Methodology!X497</f>
        <v>0.5343283582089553</v>
      </c>
      <c r="H478" s="58">
        <f>Index_Methodology!Y497</f>
        <v>0.39999999999999991</v>
      </c>
      <c r="I478" s="55"/>
    </row>
    <row r="479" spans="1:9" ht="15" x14ac:dyDescent="0.25">
      <c r="A479" s="57">
        <f>Index_Methodology!S498</f>
        <v>44488</v>
      </c>
      <c r="B479" s="60">
        <f>Index_Methodology!Z498</f>
        <v>7.0238640522063786E-2</v>
      </c>
      <c r="C479" s="58">
        <f>Index_Methodology!T498</f>
        <v>0.6412500000000001</v>
      </c>
      <c r="D479" s="58">
        <f>Index_Methodology!U498</f>
        <v>0.61780104712041883</v>
      </c>
      <c r="E479" s="58">
        <f>Index_Methodology!V498</f>
        <v>0.68058252427184462</v>
      </c>
      <c r="F479" s="58">
        <f>Index_Methodology!W498</f>
        <v>0.55833333333333335</v>
      </c>
      <c r="G479" s="58">
        <f>Index_Methodology!X498</f>
        <v>0.491044776119403</v>
      </c>
      <c r="H479" s="58">
        <f>Index_Methodology!Y498</f>
        <v>0.41851851851851851</v>
      </c>
      <c r="I479" s="55"/>
    </row>
    <row r="480" spans="1:9" ht="15" x14ac:dyDescent="0.25">
      <c r="A480" s="57">
        <f>Index_Methodology!S499</f>
        <v>44489</v>
      </c>
      <c r="B480" s="60">
        <f>Index_Methodology!Z499</f>
        <v>6.501802282754536E-2</v>
      </c>
      <c r="C480" s="58">
        <f>Index_Methodology!T499</f>
        <v>0.69750000000000001</v>
      </c>
      <c r="D480" s="58">
        <f>Index_Methodology!U499</f>
        <v>0.66230366492146586</v>
      </c>
      <c r="E480" s="58">
        <f>Index_Methodology!V499</f>
        <v>0.69708737864077663</v>
      </c>
      <c r="F480" s="58">
        <f>Index_Methodology!W499</f>
        <v>0.58194444444444438</v>
      </c>
      <c r="G480" s="58">
        <f>Index_Methodology!X499</f>
        <v>0.54179104477611939</v>
      </c>
      <c r="H480" s="58">
        <f>Index_Methodology!Y499</f>
        <v>0.39629629629629626</v>
      </c>
      <c r="I480" s="55"/>
    </row>
    <row r="481" spans="1:9" ht="15" x14ac:dyDescent="0.25">
      <c r="A481" s="57">
        <f>Index_Methodology!S500</f>
        <v>44490</v>
      </c>
      <c r="B481" s="60">
        <f>Index_Methodology!Z500</f>
        <v>6.2578063148413493E-2</v>
      </c>
      <c r="C481" s="58">
        <f>Index_Methodology!T500</f>
        <v>0.70624999999999993</v>
      </c>
      <c r="D481" s="58">
        <f>Index_Methodology!U500</f>
        <v>0.66230366492146597</v>
      </c>
      <c r="E481" s="58">
        <f>Index_Methodology!V500</f>
        <v>0.70097087378640777</v>
      </c>
      <c r="F481" s="58">
        <f>Index_Methodology!W500</f>
        <v>0.58055555555555549</v>
      </c>
      <c r="G481" s="58">
        <f>Index_Methodology!X500</f>
        <v>0.54925373134328359</v>
      </c>
      <c r="H481" s="58">
        <f>Index_Methodology!Y500</f>
        <v>0.39629629629629626</v>
      </c>
      <c r="I481" s="55"/>
    </row>
    <row r="482" spans="1:9" ht="15" x14ac:dyDescent="0.25">
      <c r="A482" s="57">
        <f>Index_Methodology!S501</f>
        <v>44491</v>
      </c>
      <c r="B482" s="60">
        <f>Index_Methodology!Z501</f>
        <v>6.3050310755113373E-2</v>
      </c>
      <c r="C482" s="58">
        <f>Index_Methodology!T501</f>
        <v>0.7024999999999999</v>
      </c>
      <c r="D482" s="58">
        <f>Index_Methodology!U501</f>
        <v>0.65811518324607321</v>
      </c>
      <c r="E482" s="58">
        <f>Index_Methodology!V501</f>
        <v>0.70291262135922339</v>
      </c>
      <c r="F482" s="58">
        <f>Index_Methodology!W501</f>
        <v>0.58749999999999991</v>
      </c>
      <c r="G482" s="58">
        <f>Index_Methodology!X501</f>
        <v>0.55522388059701488</v>
      </c>
      <c r="H482" s="58">
        <f>Index_Methodology!Y501</f>
        <v>0.41111111111111109</v>
      </c>
      <c r="I482" s="55"/>
    </row>
    <row r="483" spans="1:9" ht="15" x14ac:dyDescent="0.25">
      <c r="A483" s="57">
        <f>Index_Methodology!S502</f>
        <v>44492</v>
      </c>
      <c r="B483" s="60">
        <f>Index_Methodology!Z502</f>
        <v>6.5335468663186416E-2</v>
      </c>
      <c r="C483" s="58">
        <f>Index_Methodology!T502</f>
        <v>0.69499999999999984</v>
      </c>
      <c r="D483" s="58">
        <f>Index_Methodology!U502</f>
        <v>0.65183246073298429</v>
      </c>
      <c r="E483" s="58">
        <f>Index_Methodology!V502</f>
        <v>0.70776699029126211</v>
      </c>
      <c r="F483" s="58">
        <f>Index_Methodology!W502</f>
        <v>0.5888888888888888</v>
      </c>
      <c r="G483" s="58">
        <f>Index_Methodology!X502</f>
        <v>0.56567164179104457</v>
      </c>
      <c r="H483" s="58">
        <f>Index_Methodology!Y502</f>
        <v>0.40740740740740744</v>
      </c>
      <c r="I483" s="55"/>
    </row>
    <row r="484" spans="1:9" ht="15" x14ac:dyDescent="0.25">
      <c r="A484" s="57">
        <f>Index_Methodology!S503</f>
        <v>44493</v>
      </c>
      <c r="B484" s="60">
        <f>Index_Methodology!Z503</f>
        <v>6.3157235129039063E-2</v>
      </c>
      <c r="C484" s="58">
        <f>Index_Methodology!T503</f>
        <v>0.64874999999999994</v>
      </c>
      <c r="D484" s="58">
        <f>Index_Methodology!U503</f>
        <v>0.61099476439790579</v>
      </c>
      <c r="E484" s="58">
        <f>Index_Methodology!V503</f>
        <v>0.69805825242718444</v>
      </c>
      <c r="F484" s="58">
        <f>Index_Methodology!W503</f>
        <v>0.59305555555555556</v>
      </c>
      <c r="G484" s="58">
        <f>Index_Methodology!X503</f>
        <v>0.5268656716417911</v>
      </c>
      <c r="H484" s="58">
        <f>Index_Methodology!Y503</f>
        <v>0.42592592592592593</v>
      </c>
      <c r="I484" s="55"/>
    </row>
    <row r="485" spans="1:9" ht="15" x14ac:dyDescent="0.25">
      <c r="A485" s="57">
        <f>Index_Methodology!S504</f>
        <v>44494</v>
      </c>
      <c r="B485" s="60">
        <f>Index_Methodology!Z504</f>
        <v>5.889222038946048E-2</v>
      </c>
      <c r="C485" s="58">
        <f>Index_Methodology!T504</f>
        <v>0.66125</v>
      </c>
      <c r="D485" s="58">
        <f>Index_Methodology!U504</f>
        <v>0.6225130890052355</v>
      </c>
      <c r="E485" s="58">
        <f>Index_Methodology!V504</f>
        <v>0.70291262135922328</v>
      </c>
      <c r="F485" s="58">
        <f>Index_Methodology!W504</f>
        <v>0.59861111111111109</v>
      </c>
      <c r="G485" s="58">
        <f>Index_Methodology!X504</f>
        <v>0.5208955223880597</v>
      </c>
      <c r="H485" s="58">
        <f>Index_Methodology!Y504</f>
        <v>0.41111111111111109</v>
      </c>
      <c r="I485" s="55"/>
    </row>
    <row r="486" spans="1:9" ht="15" x14ac:dyDescent="0.25">
      <c r="A486" s="57">
        <f>Index_Methodology!S505</f>
        <v>44495</v>
      </c>
      <c r="B486" s="60">
        <f>Index_Methodology!Z505</f>
        <v>6.2045302381015556E-2</v>
      </c>
      <c r="C486" s="58">
        <f>Index_Methodology!T505</f>
        <v>0.66062500000000002</v>
      </c>
      <c r="D486" s="58">
        <f>Index_Methodology!U505</f>
        <v>0.6167539267015707</v>
      </c>
      <c r="E486" s="58">
        <f>Index_Methodology!V505</f>
        <v>0.6922330097087378</v>
      </c>
      <c r="F486" s="58">
        <f>Index_Methodology!W505</f>
        <v>0.60277777777777775</v>
      </c>
      <c r="G486" s="58">
        <f>Index_Methodology!X505</f>
        <v>0.50746268656716409</v>
      </c>
      <c r="H486" s="58">
        <f>Index_Methodology!Y505</f>
        <v>0.42222222222222222</v>
      </c>
      <c r="I486" s="55"/>
    </row>
    <row r="487" spans="1:9" ht="15" x14ac:dyDescent="0.25">
      <c r="A487" s="57">
        <f>Index_Methodology!S506</f>
        <v>44496</v>
      </c>
      <c r="B487" s="60">
        <f>Index_Methodology!Z506</f>
        <v>6.1119158728674551E-2</v>
      </c>
      <c r="C487" s="58">
        <f>Index_Methodology!T506</f>
        <v>0.70437499999999997</v>
      </c>
      <c r="D487" s="58">
        <f>Index_Methodology!U506</f>
        <v>0.64816753926701565</v>
      </c>
      <c r="E487" s="58">
        <f>Index_Methodology!V506</f>
        <v>0.69029126213592229</v>
      </c>
      <c r="F487" s="58">
        <f>Index_Methodology!W506</f>
        <v>0.60833333333333339</v>
      </c>
      <c r="G487" s="58">
        <f>Index_Methodology!X506</f>
        <v>0.5447761194029852</v>
      </c>
      <c r="H487" s="58">
        <f>Index_Methodology!Y506</f>
        <v>0.40740740740740733</v>
      </c>
      <c r="I487" s="55"/>
    </row>
    <row r="488" spans="1:9" ht="15" x14ac:dyDescent="0.25">
      <c r="A488" s="57">
        <f>Index_Methodology!S507</f>
        <v>44497</v>
      </c>
      <c r="B488" s="60">
        <f>Index_Methodology!Z507</f>
        <v>5.5273641083609083E-2</v>
      </c>
      <c r="C488" s="58">
        <f>Index_Methodology!T507</f>
        <v>0.71312500000000001</v>
      </c>
      <c r="D488" s="58">
        <f>Index_Methodology!U507</f>
        <v>0.64869109947643977</v>
      </c>
      <c r="E488" s="58">
        <f>Index_Methodology!V507</f>
        <v>0.69611650485436893</v>
      </c>
      <c r="F488" s="58">
        <f>Index_Methodology!W507</f>
        <v>0.61250000000000004</v>
      </c>
      <c r="G488" s="58">
        <f>Index_Methodology!X507</f>
        <v>0.57910447761194039</v>
      </c>
      <c r="H488" s="58">
        <f>Index_Methodology!Y507</f>
        <v>0.39629629629629631</v>
      </c>
      <c r="I488" s="55"/>
    </row>
    <row r="489" spans="1:9" ht="15" x14ac:dyDescent="0.25">
      <c r="A489" s="57">
        <f>Index_Methodology!S508</f>
        <v>44498</v>
      </c>
      <c r="B489" s="60">
        <f>Index_Methodology!Z508</f>
        <v>5.0972070890652518E-2</v>
      </c>
      <c r="C489" s="58">
        <f>Index_Methodology!T508</f>
        <v>0.71687500000000004</v>
      </c>
      <c r="D489" s="58">
        <f>Index_Methodology!U508</f>
        <v>0.64921465968586389</v>
      </c>
      <c r="E489" s="58">
        <f>Index_Methodology!V508</f>
        <v>0.70873786407766981</v>
      </c>
      <c r="F489" s="58">
        <f>Index_Methodology!W508</f>
        <v>0.61944444444444446</v>
      </c>
      <c r="G489" s="58">
        <f>Index_Methodology!X508</f>
        <v>0.62089552238805967</v>
      </c>
      <c r="H489" s="58">
        <f>Index_Methodology!Y508</f>
        <v>0.3888888888888889</v>
      </c>
      <c r="I489" s="55"/>
    </row>
    <row r="490" spans="1:9" ht="15" x14ac:dyDescent="0.25">
      <c r="A490" s="57">
        <f>Index_Methodology!S509</f>
        <v>44499</v>
      </c>
      <c r="B490" s="60">
        <f>Index_Methodology!Z509</f>
        <v>5.6825522856358113E-2</v>
      </c>
      <c r="C490" s="58">
        <f>Index_Methodology!T509</f>
        <v>0.72</v>
      </c>
      <c r="D490" s="58">
        <f>Index_Methodology!U509</f>
        <v>0.6575916230366492</v>
      </c>
      <c r="E490" s="58">
        <f>Index_Methodology!V509</f>
        <v>0.73203883495145627</v>
      </c>
      <c r="F490" s="58">
        <f>Index_Methodology!W509</f>
        <v>0.63333333333333341</v>
      </c>
      <c r="G490" s="58">
        <f>Index_Methodology!X509</f>
        <v>0.63731343283582098</v>
      </c>
      <c r="H490" s="58">
        <f>Index_Methodology!Y509</f>
        <v>0.37407407407407411</v>
      </c>
      <c r="I490" s="55"/>
    </row>
    <row r="491" spans="1:9" ht="15" x14ac:dyDescent="0.25">
      <c r="A491" s="57">
        <f>Index_Methodology!S510</f>
        <v>44500</v>
      </c>
      <c r="B491" s="60">
        <f>Index_Methodology!Z510</f>
        <v>5.6249436549410448E-2</v>
      </c>
      <c r="C491" s="58">
        <f>Index_Methodology!T510</f>
        <v>0.67562500000000003</v>
      </c>
      <c r="D491" s="58">
        <f>Index_Methodology!U510</f>
        <v>0.62356020942408374</v>
      </c>
      <c r="E491" s="58">
        <f>Index_Methodology!V510</f>
        <v>0.72912621359223295</v>
      </c>
      <c r="F491" s="58">
        <f>Index_Methodology!W510</f>
        <v>0.62916666666666665</v>
      </c>
      <c r="G491" s="58">
        <f>Index_Methodology!X510</f>
        <v>0.60298507462686568</v>
      </c>
      <c r="H491" s="58">
        <f>Index_Methodology!Y510</f>
        <v>0.38518518518518519</v>
      </c>
      <c r="I491" s="55"/>
    </row>
    <row r="492" spans="1:9" ht="15" x14ac:dyDescent="0.25">
      <c r="A492" s="57">
        <f>Index_Methodology!S511</f>
        <v>44501</v>
      </c>
      <c r="B492" s="60">
        <f>Index_Methodology!Z511</f>
        <v>5.2637804597503834E-2</v>
      </c>
      <c r="C492" s="58">
        <f>Index_Methodology!T511</f>
        <v>0.67499999999999993</v>
      </c>
      <c r="D492" s="58">
        <f>Index_Methodology!U511</f>
        <v>0.62198952879581149</v>
      </c>
      <c r="E492" s="58">
        <f>Index_Methodology!V511</f>
        <v>0.73592233009708719</v>
      </c>
      <c r="F492" s="58">
        <f>Index_Methodology!W511</f>
        <v>0.64027777777777783</v>
      </c>
      <c r="G492" s="58">
        <f>Index_Methodology!X511</f>
        <v>0.54328358208955219</v>
      </c>
      <c r="H492" s="58">
        <f>Index_Methodology!Y511</f>
        <v>0.3925925925925926</v>
      </c>
      <c r="I492" s="55"/>
    </row>
    <row r="493" spans="1:9" ht="15" x14ac:dyDescent="0.25">
      <c r="A493" s="57">
        <f>Index_Methodology!S512</f>
        <v>44502</v>
      </c>
      <c r="B493" s="60">
        <f>Index_Methodology!Z512</f>
        <v>4.9918210911363864E-2</v>
      </c>
      <c r="C493" s="58">
        <f>Index_Methodology!T512</f>
        <v>0.676875</v>
      </c>
      <c r="D493" s="58">
        <f>Index_Methodology!U512</f>
        <v>0.62617801047120414</v>
      </c>
      <c r="E493" s="58">
        <f>Index_Methodology!V512</f>
        <v>0.73300970873786397</v>
      </c>
      <c r="F493" s="58">
        <f>Index_Methodology!W512</f>
        <v>0.65555555555555556</v>
      </c>
      <c r="G493" s="58">
        <f>Index_Methodology!X512</f>
        <v>0.52835820895522378</v>
      </c>
      <c r="H493" s="58">
        <f>Index_Methodology!Y512</f>
        <v>0.39629629629629631</v>
      </c>
      <c r="I493" s="55"/>
    </row>
    <row r="494" spans="1:9" ht="15" x14ac:dyDescent="0.25">
      <c r="A494" s="57">
        <f>Index_Methodology!S513</f>
        <v>44503</v>
      </c>
      <c r="B494" s="60">
        <f>Index_Methodology!Z513</f>
        <v>5.9089773860404836E-2</v>
      </c>
      <c r="C494" s="58">
        <f>Index_Methodology!T513</f>
        <v>0.72812500000000002</v>
      </c>
      <c r="D494" s="58">
        <f>Index_Methodology!U513</f>
        <v>0.6659685863874345</v>
      </c>
      <c r="E494" s="58">
        <f>Index_Methodology!V513</f>
        <v>0.74174757281553394</v>
      </c>
      <c r="F494" s="58">
        <f>Index_Methodology!W513</f>
        <v>0.66388888888888897</v>
      </c>
      <c r="G494" s="58">
        <f>Index_Methodology!X513</f>
        <v>0.56417910447761188</v>
      </c>
      <c r="H494" s="58">
        <f>Index_Methodology!Y513</f>
        <v>0.38148148148148148</v>
      </c>
      <c r="I494" s="55"/>
    </row>
    <row r="495" spans="1:9" ht="15" x14ac:dyDescent="0.25">
      <c r="A495" s="57">
        <f>Index_Methodology!S514</f>
        <v>44504</v>
      </c>
      <c r="B495" s="60">
        <f>Index_Methodology!Z514</f>
        <v>6.0794171924608419E-2</v>
      </c>
      <c r="C495" s="58">
        <f>Index_Methodology!T514</f>
        <v>0.73124999999999996</v>
      </c>
      <c r="D495" s="58">
        <f>Index_Methodology!U514</f>
        <v>0.66073298429319371</v>
      </c>
      <c r="E495" s="58">
        <f>Index_Methodology!V514</f>
        <v>0.74368932038834956</v>
      </c>
      <c r="F495" s="58">
        <f>Index_Methodology!W514</f>
        <v>0.67361111111111105</v>
      </c>
      <c r="G495" s="58">
        <f>Index_Methodology!X514</f>
        <v>0.56567164179104479</v>
      </c>
      <c r="H495" s="58">
        <f>Index_Methodology!Y514</f>
        <v>0.38518518518518519</v>
      </c>
      <c r="I495" s="55"/>
    </row>
    <row r="496" spans="1:9" ht="15" x14ac:dyDescent="0.25">
      <c r="A496" s="57">
        <f>Index_Methodology!S515</f>
        <v>44505</v>
      </c>
      <c r="B496" s="60">
        <f>Index_Methodology!Z515</f>
        <v>5.7054097317361406E-2</v>
      </c>
      <c r="C496" s="58">
        <f>Index_Methodology!T515</f>
        <v>0.72625000000000006</v>
      </c>
      <c r="D496" s="58">
        <f>Index_Methodology!U515</f>
        <v>0.65445026178010468</v>
      </c>
      <c r="E496" s="58">
        <f>Index_Methodology!V515</f>
        <v>0.74757281553398058</v>
      </c>
      <c r="F496" s="58">
        <f>Index_Methodology!W515</f>
        <v>0.68055555555555558</v>
      </c>
      <c r="G496" s="58">
        <f>Index_Methodology!X515</f>
        <v>0.57611940298507469</v>
      </c>
      <c r="H496" s="58">
        <f>Index_Methodology!Y515</f>
        <v>0.38888888888888895</v>
      </c>
      <c r="I496" s="55"/>
    </row>
    <row r="497" spans="1:9" ht="15" x14ac:dyDescent="0.25">
      <c r="A497" s="57">
        <f>Index_Methodology!S516</f>
        <v>44506</v>
      </c>
      <c r="B497" s="60">
        <f>Index_Methodology!Z516</f>
        <v>5.3914516843436566E-2</v>
      </c>
      <c r="C497" s="58">
        <f>Index_Methodology!T516</f>
        <v>0.72812500000000013</v>
      </c>
      <c r="D497" s="58">
        <f>Index_Methodology!U516</f>
        <v>0.65287958115183242</v>
      </c>
      <c r="E497" s="58">
        <f>Index_Methodology!V516</f>
        <v>0.7650485436893204</v>
      </c>
      <c r="F497" s="58">
        <f>Index_Methodology!W516</f>
        <v>0.70277777777777772</v>
      </c>
      <c r="G497" s="58">
        <f>Index_Methodology!X516</f>
        <v>0.59701492537313439</v>
      </c>
      <c r="H497" s="58">
        <f>Index_Methodology!Y516</f>
        <v>0.37777777777777782</v>
      </c>
      <c r="I497" s="55"/>
    </row>
    <row r="498" spans="1:9" ht="15" x14ac:dyDescent="0.25">
      <c r="A498" s="57">
        <f>Index_Methodology!S517</f>
        <v>44507</v>
      </c>
      <c r="B498" s="60">
        <f>Index_Methodology!Z517</f>
        <v>5.7640453168017448E-2</v>
      </c>
      <c r="C498" s="58">
        <f>Index_Methodology!T517</f>
        <v>0.7037500000000001</v>
      </c>
      <c r="D498" s="58">
        <f>Index_Methodology!U517</f>
        <v>0.63246073298429317</v>
      </c>
      <c r="E498" s="58">
        <f>Index_Methodology!V517</f>
        <v>0.7669902912621358</v>
      </c>
      <c r="F498" s="58">
        <f>Index_Methodology!W517</f>
        <v>0.70138888888888895</v>
      </c>
      <c r="G498" s="58">
        <f>Index_Methodology!X517</f>
        <v>0.58059701492537319</v>
      </c>
      <c r="H498" s="58">
        <f>Index_Methodology!Y517</f>
        <v>0.37777777777777782</v>
      </c>
      <c r="I498" s="55"/>
    </row>
    <row r="499" spans="1:9" ht="15" x14ac:dyDescent="0.25">
      <c r="A499" s="57">
        <f>Index_Methodology!S518</f>
        <v>44508</v>
      </c>
      <c r="B499" s="60">
        <f>Index_Methodology!Z518</f>
        <v>5.9258085291455341E-2</v>
      </c>
      <c r="C499" s="58">
        <f>Index_Methodology!T518</f>
        <v>0.70750000000000013</v>
      </c>
      <c r="D499" s="58">
        <f>Index_Methodology!U518</f>
        <v>0.63403141361256543</v>
      </c>
      <c r="E499" s="58">
        <f>Index_Methodology!V518</f>
        <v>0.76213592233009708</v>
      </c>
      <c r="F499" s="58">
        <f>Index_Methodology!W518</f>
        <v>0.70972222222222214</v>
      </c>
      <c r="G499" s="58">
        <f>Index_Methodology!X518</f>
        <v>0.57761194029850738</v>
      </c>
      <c r="H499" s="58">
        <f>Index_Methodology!Y518</f>
        <v>0.37407407407407411</v>
      </c>
      <c r="I499" s="55"/>
    </row>
    <row r="500" spans="1:9" ht="15" x14ac:dyDescent="0.25">
      <c r="A500" s="57">
        <f>Index_Methodology!S519</f>
        <v>44509</v>
      </c>
      <c r="B500" s="60">
        <f>Index_Methodology!Z519</f>
        <v>6.525279102283324E-2</v>
      </c>
      <c r="C500" s="58">
        <f>Index_Methodology!T519</f>
        <v>0.70250000000000001</v>
      </c>
      <c r="D500" s="58">
        <f>Index_Methodology!U519</f>
        <v>0.62408376963350787</v>
      </c>
      <c r="E500" s="58">
        <f>Index_Methodology!V519</f>
        <v>0.74271844660194175</v>
      </c>
      <c r="F500" s="58">
        <f>Index_Methodology!W519</f>
        <v>0.70972222222222225</v>
      </c>
      <c r="G500" s="58">
        <f>Index_Methodology!X519</f>
        <v>0.55970149253731338</v>
      </c>
      <c r="H500" s="58">
        <f>Index_Methodology!Y519</f>
        <v>0.39629629629629626</v>
      </c>
      <c r="I500" s="55"/>
    </row>
    <row r="501" spans="1:9" ht="15" x14ac:dyDescent="0.25">
      <c r="A501" s="57">
        <f>Index_Methodology!S520</f>
        <v>44510</v>
      </c>
      <c r="B501" s="60">
        <f>Index_Methodology!Z520</f>
        <v>6.1827512112636353E-2</v>
      </c>
      <c r="C501" s="58">
        <f>Index_Methodology!T520</f>
        <v>0.7506250000000001</v>
      </c>
      <c r="D501" s="58">
        <f>Index_Methodology!U520</f>
        <v>0.66125654450261773</v>
      </c>
      <c r="E501" s="58">
        <f>Index_Methodology!V520</f>
        <v>0.74466019417475715</v>
      </c>
      <c r="F501" s="58">
        <f>Index_Methodology!W520</f>
        <v>0.72499999999999987</v>
      </c>
      <c r="G501" s="58">
        <f>Index_Methodology!X520</f>
        <v>0.59552238805970148</v>
      </c>
      <c r="H501" s="58">
        <f>Index_Methodology!Y520</f>
        <v>0.38148148148148148</v>
      </c>
      <c r="I501" s="55"/>
    </row>
    <row r="502" spans="1:9" ht="15" x14ac:dyDescent="0.25">
      <c r="A502" s="57">
        <f>Index_Methodology!S521</f>
        <v>44511</v>
      </c>
      <c r="B502" s="60">
        <f>Index_Methodology!Z521</f>
        <v>6.6338196507851152E-2</v>
      </c>
      <c r="C502" s="58">
        <f>Index_Methodology!T521</f>
        <v>0.75625000000000009</v>
      </c>
      <c r="D502" s="58">
        <f>Index_Methodology!U521</f>
        <v>0.66073298429319371</v>
      </c>
      <c r="E502" s="58">
        <f>Index_Methodology!V521</f>
        <v>0.73495145631067949</v>
      </c>
      <c r="F502" s="58">
        <f>Index_Methodology!W521</f>
        <v>0.72916666666666663</v>
      </c>
      <c r="G502" s="58">
        <f>Index_Methodology!X521</f>
        <v>0.65522388059701497</v>
      </c>
      <c r="H502" s="58">
        <f>Index_Methodology!Y521</f>
        <v>0.36666666666666659</v>
      </c>
      <c r="I502" s="55"/>
    </row>
    <row r="503" spans="1:9" ht="15" x14ac:dyDescent="0.25">
      <c r="A503" s="57">
        <f>Index_Methodology!S522</f>
        <v>44512</v>
      </c>
      <c r="B503" s="60">
        <f>Index_Methodology!Z522</f>
        <v>6.7452496820786134E-2</v>
      </c>
      <c r="C503" s="58">
        <f>Index_Methodology!T522</f>
        <v>0.75750000000000006</v>
      </c>
      <c r="D503" s="58">
        <f>Index_Methodology!U522</f>
        <v>0.65916230366492157</v>
      </c>
      <c r="E503" s="58">
        <f>Index_Methodology!V522</f>
        <v>0.73592233009708719</v>
      </c>
      <c r="F503" s="58">
        <f>Index_Methodology!W522</f>
        <v>0.72916666666666663</v>
      </c>
      <c r="G503" s="58">
        <f>Index_Methodology!X522</f>
        <v>0.67014925373134326</v>
      </c>
      <c r="H503" s="58">
        <f>Index_Methodology!Y522</f>
        <v>0.37777777777777777</v>
      </c>
      <c r="I503" s="55"/>
    </row>
    <row r="504" spans="1:9" ht="15" x14ac:dyDescent="0.25">
      <c r="A504" s="57">
        <f>Index_Methodology!S523</f>
        <v>44513</v>
      </c>
      <c r="B504" s="60">
        <f>Index_Methodology!Z523</f>
        <v>5.9744029617168556E-2</v>
      </c>
      <c r="C504" s="58">
        <f>Index_Methodology!T523</f>
        <v>0.74687500000000007</v>
      </c>
      <c r="D504" s="58">
        <f>Index_Methodology!U523</f>
        <v>0.64502617801047124</v>
      </c>
      <c r="E504" s="58">
        <f>Index_Methodology!V523</f>
        <v>0.736893203883495</v>
      </c>
      <c r="F504" s="58">
        <f>Index_Methodology!W523</f>
        <v>0.75</v>
      </c>
      <c r="G504" s="58">
        <f>Index_Methodology!X523</f>
        <v>0.68507462686567155</v>
      </c>
      <c r="H504" s="58">
        <f>Index_Methodology!Y523</f>
        <v>0.37777777777777777</v>
      </c>
      <c r="I504" s="55"/>
    </row>
    <row r="505" spans="1:9" ht="15" x14ac:dyDescent="0.25">
      <c r="A505" s="57">
        <f>Index_Methodology!S524</f>
        <v>44514</v>
      </c>
      <c r="B505" s="60">
        <f>Index_Methodology!Z524</f>
        <v>6.4118470541911193E-2</v>
      </c>
      <c r="C505" s="58">
        <f>Index_Methodology!T524</f>
        <v>0.73125000000000007</v>
      </c>
      <c r="D505" s="58">
        <f>Index_Methodology!U524</f>
        <v>0.6329842931937173</v>
      </c>
      <c r="E505" s="58">
        <f>Index_Methodology!V524</f>
        <v>0.74563106796116485</v>
      </c>
      <c r="F505" s="58">
        <f>Index_Methodology!W524</f>
        <v>0.74027777777777781</v>
      </c>
      <c r="G505" s="58">
        <f>Index_Methodology!X524</f>
        <v>0.67164179104477606</v>
      </c>
      <c r="H505" s="58">
        <f>Index_Methodology!Y524</f>
        <v>0.38518518518518513</v>
      </c>
      <c r="I505" s="55"/>
    </row>
    <row r="506" spans="1:9" ht="15" x14ac:dyDescent="0.25">
      <c r="A506" s="57">
        <f>Index_Methodology!S525</f>
        <v>44515</v>
      </c>
      <c r="B506" s="60">
        <f>Index_Methodology!Z525</f>
        <v>6.3164086064971009E-2</v>
      </c>
      <c r="C506" s="58">
        <f>Index_Methodology!T525</f>
        <v>0.74062500000000009</v>
      </c>
      <c r="D506" s="58">
        <f>Index_Methodology!U525</f>
        <v>0.63507853403141357</v>
      </c>
      <c r="E506" s="58">
        <f>Index_Methodology!V525</f>
        <v>0.73980582524271832</v>
      </c>
      <c r="F506" s="58">
        <f>Index_Methodology!W525</f>
        <v>0.74722222222222223</v>
      </c>
      <c r="G506" s="58">
        <f>Index_Methodology!X525</f>
        <v>0.66716417910447745</v>
      </c>
      <c r="H506" s="58">
        <f>Index_Methodology!Y525</f>
        <v>0.38518518518518513</v>
      </c>
      <c r="I506" s="55"/>
    </row>
    <row r="507" spans="1:9" ht="15" x14ac:dyDescent="0.25">
      <c r="A507" s="57">
        <f>Index_Methodology!S526</f>
        <v>44516</v>
      </c>
      <c r="B507" s="60">
        <f>Index_Methodology!Z526</f>
        <v>6.5082647865396817E-2</v>
      </c>
      <c r="C507" s="58">
        <f>Index_Methodology!T526</f>
        <v>0.74687500000000007</v>
      </c>
      <c r="D507" s="58">
        <f>Index_Methodology!U526</f>
        <v>0.64083769633507859</v>
      </c>
      <c r="E507" s="58">
        <f>Index_Methodology!V526</f>
        <v>0.72718446601941733</v>
      </c>
      <c r="F507" s="58">
        <f>Index_Methodology!W526</f>
        <v>0.75138888888888888</v>
      </c>
      <c r="G507" s="58">
        <f>Index_Methodology!X526</f>
        <v>0.65373134328358207</v>
      </c>
      <c r="H507" s="58">
        <f>Index_Methodology!Y526</f>
        <v>0.39629629629629626</v>
      </c>
      <c r="I507" s="55"/>
    </row>
    <row r="508" spans="1:9" ht="15" x14ac:dyDescent="0.25">
      <c r="A508" s="57">
        <f>Index_Methodology!S527</f>
        <v>44517</v>
      </c>
      <c r="B508" s="60">
        <f>Index_Methodology!Z527</f>
        <v>6.5125917009645068E-2</v>
      </c>
      <c r="C508" s="58">
        <f>Index_Methodology!T527</f>
        <v>0.77062500000000012</v>
      </c>
      <c r="D508" s="58">
        <f>Index_Methodology!U527</f>
        <v>0.66335078534031422</v>
      </c>
      <c r="E508" s="58">
        <f>Index_Methodology!V527</f>
        <v>0.71067961165048543</v>
      </c>
      <c r="F508" s="58">
        <f>Index_Methodology!W527</f>
        <v>0.76388888888888884</v>
      </c>
      <c r="G508" s="58">
        <f>Index_Methodology!X527</f>
        <v>0.67014925373134326</v>
      </c>
      <c r="H508" s="58">
        <f>Index_Methodology!Y527</f>
        <v>0.40370370370370373</v>
      </c>
      <c r="I508" s="55"/>
    </row>
    <row r="509" spans="1:9" ht="15" x14ac:dyDescent="0.25">
      <c r="A509" s="57">
        <f>Index_Methodology!S528</f>
        <v>44518</v>
      </c>
      <c r="B509" s="60">
        <f>Index_Methodology!Z528</f>
        <v>6.3982660785695492E-2</v>
      </c>
      <c r="C509" s="58">
        <f>Index_Methodology!T528</f>
        <v>0.78562500000000002</v>
      </c>
      <c r="D509" s="58">
        <f>Index_Methodology!U528</f>
        <v>0.67068062827225139</v>
      </c>
      <c r="E509" s="58">
        <f>Index_Methodology!V528</f>
        <v>0.71941747572815529</v>
      </c>
      <c r="F509" s="58">
        <f>Index_Methodology!W528</f>
        <v>0.7763888888888888</v>
      </c>
      <c r="G509" s="58">
        <f>Index_Methodology!X528</f>
        <v>0.67164179104477617</v>
      </c>
      <c r="H509" s="58">
        <f>Index_Methodology!Y528</f>
        <v>0.4</v>
      </c>
      <c r="I509" s="55"/>
    </row>
    <row r="510" spans="1:9" ht="15" x14ac:dyDescent="0.25">
      <c r="A510" s="57">
        <f>Index_Methodology!S529</f>
        <v>44519</v>
      </c>
      <c r="B510" s="60">
        <f>Index_Methodology!Z529</f>
        <v>5.8162095544067746E-2</v>
      </c>
      <c r="C510" s="58">
        <f>Index_Methodology!T529</f>
        <v>0.79374999999999996</v>
      </c>
      <c r="D510" s="58">
        <f>Index_Methodology!U529</f>
        <v>0.6764397905759163</v>
      </c>
      <c r="E510" s="58">
        <f>Index_Methodology!V529</f>
        <v>0.73009708737864076</v>
      </c>
      <c r="F510" s="58">
        <f>Index_Methodology!W529</f>
        <v>0.79027777777777763</v>
      </c>
      <c r="G510" s="58">
        <f>Index_Methodology!X529</f>
        <v>0.68507462686567178</v>
      </c>
      <c r="H510" s="58">
        <f>Index_Methodology!Y529</f>
        <v>0.39629629629629631</v>
      </c>
      <c r="I510" s="55"/>
    </row>
    <row r="511" spans="1:9" ht="15" x14ac:dyDescent="0.25">
      <c r="A511" s="57">
        <f>Index_Methodology!S530</f>
        <v>44520</v>
      </c>
      <c r="B511" s="60">
        <f>Index_Methodology!Z530</f>
        <v>6.143963562268704E-2</v>
      </c>
      <c r="C511" s="58">
        <f>Index_Methodology!T530</f>
        <v>0.79562499999999992</v>
      </c>
      <c r="D511" s="58">
        <f>Index_Methodology!U530</f>
        <v>0.67486910994764393</v>
      </c>
      <c r="E511" s="58">
        <f>Index_Methodology!V530</f>
        <v>0.74854368932038828</v>
      </c>
      <c r="F511" s="58">
        <f>Index_Methodology!W530</f>
        <v>0.81111111111111112</v>
      </c>
      <c r="G511" s="58">
        <f>Index_Methodology!X530</f>
        <v>0.70447761194029845</v>
      </c>
      <c r="H511" s="58">
        <f>Index_Methodology!Y530</f>
        <v>0.38888888888888895</v>
      </c>
      <c r="I511" s="55"/>
    </row>
    <row r="512" spans="1:9" ht="15" x14ac:dyDescent="0.25">
      <c r="A512" s="57">
        <f>Index_Methodology!S531</f>
        <v>44521</v>
      </c>
      <c r="B512" s="60">
        <f>Index_Methodology!Z531</f>
        <v>5.7152536911598217E-2</v>
      </c>
      <c r="C512" s="58">
        <f>Index_Methodology!T531</f>
        <v>0.79437499999999994</v>
      </c>
      <c r="D512" s="58">
        <f>Index_Methodology!U531</f>
        <v>0.67277486910994766</v>
      </c>
      <c r="E512" s="58">
        <f>Index_Methodology!V531</f>
        <v>0.77281553398058256</v>
      </c>
      <c r="F512" s="58">
        <f>Index_Methodology!W531</f>
        <v>0.81527777777777788</v>
      </c>
      <c r="G512" s="58">
        <f>Index_Methodology!X531</f>
        <v>0.69552238805970146</v>
      </c>
      <c r="H512" s="58">
        <f>Index_Methodology!Y531</f>
        <v>0.3888888888888889</v>
      </c>
      <c r="I512" s="55"/>
    </row>
    <row r="513" spans="1:9" ht="15" x14ac:dyDescent="0.25">
      <c r="A513" s="57">
        <f>Index_Methodology!S532</f>
        <v>44522</v>
      </c>
      <c r="B513" s="60">
        <f>Index_Methodology!Z532</f>
        <v>5.8132927135379361E-2</v>
      </c>
      <c r="C513" s="58">
        <f>Index_Methodology!T532</f>
        <v>0.80687500000000001</v>
      </c>
      <c r="D513" s="58">
        <f>Index_Methodology!U532</f>
        <v>0.67905759162303669</v>
      </c>
      <c r="E513" s="58">
        <f>Index_Methodology!V532</f>
        <v>0.78349514563106804</v>
      </c>
      <c r="F513" s="58">
        <f>Index_Methodology!W532</f>
        <v>0.83888888888888891</v>
      </c>
      <c r="G513" s="58">
        <f>Index_Methodology!X532</f>
        <v>0.69552238805970146</v>
      </c>
      <c r="H513" s="58">
        <f>Index_Methodology!Y532</f>
        <v>0.38148148148148142</v>
      </c>
      <c r="I513" s="55"/>
    </row>
    <row r="514" spans="1:9" ht="15" x14ac:dyDescent="0.25">
      <c r="A514" s="57">
        <f>Index_Methodology!S533</f>
        <v>44523</v>
      </c>
      <c r="B514" s="60">
        <f>Index_Methodology!Z533</f>
        <v>6.1721018128457671E-2</v>
      </c>
      <c r="C514" s="58">
        <f>Index_Methodology!T533</f>
        <v>0.81874999999999998</v>
      </c>
      <c r="D514" s="58">
        <f>Index_Methodology!U533</f>
        <v>0.68900523560209426</v>
      </c>
      <c r="E514" s="58">
        <f>Index_Methodology!V533</f>
        <v>0.79029126213592238</v>
      </c>
      <c r="F514" s="58">
        <f>Index_Methodology!W533</f>
        <v>0.84583333333333344</v>
      </c>
      <c r="G514" s="58">
        <f>Index_Methodology!X533</f>
        <v>0.69253731343283575</v>
      </c>
      <c r="H514" s="58">
        <f>Index_Methodology!Y533</f>
        <v>0.38518518518518513</v>
      </c>
      <c r="I514" s="55"/>
    </row>
    <row r="515" spans="1:9" ht="15" x14ac:dyDescent="0.25">
      <c r="A515" s="57">
        <f>Index_Methodology!S534</f>
        <v>44524</v>
      </c>
      <c r="B515" s="60">
        <f>Index_Methodology!Z534</f>
        <v>6.0191761921208287E-2</v>
      </c>
      <c r="C515" s="58">
        <f>Index_Methodology!T534</f>
        <v>0.83187499999999992</v>
      </c>
      <c r="D515" s="58">
        <f>Index_Methodology!U534</f>
        <v>0.69528795811518329</v>
      </c>
      <c r="E515" s="58">
        <f>Index_Methodology!V534</f>
        <v>0.77378640776699037</v>
      </c>
      <c r="F515" s="58">
        <f>Index_Methodology!W534</f>
        <v>0.85277777777777786</v>
      </c>
      <c r="G515" s="58">
        <f>Index_Methodology!X534</f>
        <v>0.70746268656716416</v>
      </c>
      <c r="H515" s="58">
        <f>Index_Methodology!Y534</f>
        <v>0.38888888888888884</v>
      </c>
      <c r="I515" s="55"/>
    </row>
    <row r="516" spans="1:9" ht="15" x14ac:dyDescent="0.25">
      <c r="A516" s="57">
        <f>Index_Methodology!S535</f>
        <v>44525</v>
      </c>
      <c r="B516" s="60">
        <f>Index_Methodology!Z535</f>
        <v>8.1401093304862004E-2</v>
      </c>
      <c r="C516" s="58">
        <f>Index_Methodology!T535</f>
        <v>0.83937500000000009</v>
      </c>
      <c r="D516" s="58">
        <f>Index_Methodology!U535</f>
        <v>0.70261780104712046</v>
      </c>
      <c r="E516" s="58">
        <f>Index_Methodology!V535</f>
        <v>0.78155339805825241</v>
      </c>
      <c r="F516" s="58">
        <f>Index_Methodology!W535</f>
        <v>0.85277777777777786</v>
      </c>
      <c r="G516" s="58">
        <f>Index_Methodology!X535</f>
        <v>0.71044776119402975</v>
      </c>
      <c r="H516" s="58">
        <f>Index_Methodology!Y535</f>
        <v>0.38888888888888884</v>
      </c>
      <c r="I516" s="55"/>
    </row>
    <row r="517" spans="1:9" ht="15" x14ac:dyDescent="0.25">
      <c r="A517" s="57">
        <f>Index_Methodology!S536</f>
        <v>44526</v>
      </c>
      <c r="B517" s="60">
        <f>Index_Methodology!Z536</f>
        <v>8.3169505145158681E-2</v>
      </c>
      <c r="C517" s="58">
        <f>Index_Methodology!T536</f>
        <v>0.83875000000000011</v>
      </c>
      <c r="D517" s="58">
        <f>Index_Methodology!U536</f>
        <v>0.70523560209424085</v>
      </c>
      <c r="E517" s="58">
        <f>Index_Methodology!V536</f>
        <v>0.78737864077669895</v>
      </c>
      <c r="F517" s="58">
        <f>Index_Methodology!W536</f>
        <v>0.85694444444444429</v>
      </c>
      <c r="G517" s="58">
        <f>Index_Methodology!X536</f>
        <v>0.71940298507462686</v>
      </c>
      <c r="H517" s="58">
        <f>Index_Methodology!Y536</f>
        <v>0.38888888888888895</v>
      </c>
      <c r="I517" s="55"/>
    </row>
    <row r="518" spans="1:9" ht="15" x14ac:dyDescent="0.25">
      <c r="A518" s="57">
        <f>Index_Methodology!S537</f>
        <v>44527</v>
      </c>
      <c r="B518" s="60">
        <f>Index_Methodology!Z537</f>
        <v>9.9996017901822207E-2</v>
      </c>
      <c r="C518" s="58">
        <f>Index_Methodology!T537</f>
        <v>0.82999999999999985</v>
      </c>
      <c r="D518" s="58">
        <f>Index_Methodology!U537</f>
        <v>0.69895287958115182</v>
      </c>
      <c r="E518" s="58">
        <f>Index_Methodology!V537</f>
        <v>0.8097087378640776</v>
      </c>
      <c r="F518" s="58">
        <f>Index_Methodology!W537</f>
        <v>0.8652777777777777</v>
      </c>
      <c r="G518" s="58">
        <f>Index_Methodology!X537</f>
        <v>0.74029850746268666</v>
      </c>
      <c r="H518" s="58">
        <f>Index_Methodology!Y537</f>
        <v>0.38148148148148153</v>
      </c>
      <c r="I518" s="55"/>
    </row>
    <row r="519" spans="1:9" ht="15" x14ac:dyDescent="0.25">
      <c r="A519" s="57">
        <f>Index_Methodology!S538</f>
        <v>44528</v>
      </c>
      <c r="B519" s="60">
        <f>Index_Methodology!Z538</f>
        <v>9.6495489063490286E-2</v>
      </c>
      <c r="C519" s="58">
        <f>Index_Methodology!T538</f>
        <v>0.81125000000000003</v>
      </c>
      <c r="D519" s="58">
        <f>Index_Methodology!U538</f>
        <v>0.68324607329842935</v>
      </c>
      <c r="E519" s="58">
        <f>Index_Methodology!V538</f>
        <v>0.82038834951456308</v>
      </c>
      <c r="F519" s="58">
        <f>Index_Methodology!W538</f>
        <v>0.85833333333333339</v>
      </c>
      <c r="G519" s="58">
        <f>Index_Methodology!X538</f>
        <v>0.72835820895522396</v>
      </c>
      <c r="H519" s="58">
        <f>Index_Methodology!Y538</f>
        <v>0.37407407407407406</v>
      </c>
      <c r="I519" s="55"/>
    </row>
    <row r="520" spans="1:9" ht="15" x14ac:dyDescent="0.25">
      <c r="A520" s="57">
        <f>Index_Methodology!S539</f>
        <v>44529</v>
      </c>
      <c r="B520" s="60">
        <f>Index_Methodology!Z539</f>
        <v>9.8561090895238637E-2</v>
      </c>
      <c r="C520" s="58">
        <f>Index_Methodology!T539</f>
        <v>0.81624999999999992</v>
      </c>
      <c r="D520" s="58">
        <f>Index_Methodology!U539</f>
        <v>0.68534031413612562</v>
      </c>
      <c r="E520" s="58">
        <f>Index_Methodology!V539</f>
        <v>0.82524271844660202</v>
      </c>
      <c r="F520" s="58">
        <f>Index_Methodology!W539</f>
        <v>0.87222222222222212</v>
      </c>
      <c r="G520" s="58">
        <f>Index_Methodology!X539</f>
        <v>0.71641791044776126</v>
      </c>
      <c r="H520" s="58">
        <f>Index_Methodology!Y539</f>
        <v>0.37037037037037035</v>
      </c>
      <c r="I520" s="55"/>
    </row>
    <row r="521" spans="1:9" ht="15" x14ac:dyDescent="0.25">
      <c r="A521" s="57">
        <f>Index_Methodology!S540</f>
        <v>44530</v>
      </c>
      <c r="B521" s="60">
        <f>Index_Methodology!Z540</f>
        <v>0.11933267131360711</v>
      </c>
      <c r="C521" s="58">
        <f>Index_Methodology!T540</f>
        <v>0.81750000000000012</v>
      </c>
      <c r="D521" s="58">
        <f>Index_Methodology!U540</f>
        <v>0.68900523560209426</v>
      </c>
      <c r="E521" s="58">
        <f>Index_Methodology!V540</f>
        <v>0.81941747572815538</v>
      </c>
      <c r="F521" s="58">
        <f>Index_Methodology!W540</f>
        <v>0.86666666666666659</v>
      </c>
      <c r="G521" s="58">
        <f>Index_Methodology!X540</f>
        <v>0.66417910447761197</v>
      </c>
      <c r="H521" s="58">
        <f>Index_Methodology!Y540</f>
        <v>0.3888888888888889</v>
      </c>
      <c r="I521" s="55"/>
    </row>
    <row r="522" spans="1:9" ht="15" x14ac:dyDescent="0.25">
      <c r="A522" s="57">
        <f>Index_Methodology!S541</f>
        <v>44531</v>
      </c>
      <c r="B522" s="60">
        <f>Index_Methodology!Z541</f>
        <v>0.12074450190099655</v>
      </c>
      <c r="C522" s="58">
        <f>Index_Methodology!T541</f>
        <v>0.82562500000000016</v>
      </c>
      <c r="D522" s="58">
        <f>Index_Methodology!U541</f>
        <v>0.69895287958115182</v>
      </c>
      <c r="E522" s="58">
        <f>Index_Methodology!V541</f>
        <v>0.79902912621359223</v>
      </c>
      <c r="F522" s="58">
        <f>Index_Methodology!W541</f>
        <v>0.87638888888888888</v>
      </c>
      <c r="G522" s="58">
        <f>Index_Methodology!X541</f>
        <v>0.67462686567164176</v>
      </c>
      <c r="H522" s="58">
        <f>Index_Methodology!Y541</f>
        <v>0.38888888888888884</v>
      </c>
      <c r="I522" s="55"/>
    </row>
    <row r="523" spans="1:9" ht="15" x14ac:dyDescent="0.25">
      <c r="A523" s="57">
        <f>Index_Methodology!S542</f>
        <v>44532</v>
      </c>
      <c r="B523" s="60">
        <f>Index_Methodology!Z542</f>
        <v>0.13514105697892304</v>
      </c>
      <c r="C523" s="58">
        <f>Index_Methodology!T542</f>
        <v>0.828125</v>
      </c>
      <c r="D523" s="58">
        <f>Index_Methodology!U542</f>
        <v>0.70314136125654447</v>
      </c>
      <c r="E523" s="58">
        <f>Index_Methodology!V542</f>
        <v>0.7951456310679611</v>
      </c>
      <c r="F523" s="58">
        <f>Index_Methodology!W542</f>
        <v>0.85277777777777763</v>
      </c>
      <c r="G523" s="58">
        <f>Index_Methodology!X542</f>
        <v>0.67611940298507467</v>
      </c>
      <c r="H523" s="58">
        <f>Index_Methodology!Y542</f>
        <v>0.39259259259259255</v>
      </c>
      <c r="I523" s="55"/>
    </row>
    <row r="524" spans="1:9" ht="15" x14ac:dyDescent="0.25">
      <c r="A524" s="57">
        <f>Index_Methodology!S543</f>
        <v>44533</v>
      </c>
      <c r="B524" s="60">
        <f>Index_Methodology!Z543</f>
        <v>0.12942415390146111</v>
      </c>
      <c r="C524" s="58">
        <f>Index_Methodology!T543</f>
        <v>0.82000000000000006</v>
      </c>
      <c r="D524" s="58">
        <f>Index_Methodology!U543</f>
        <v>0.69895287958115182</v>
      </c>
      <c r="E524" s="58">
        <f>Index_Methodology!V543</f>
        <v>0.78543689320388343</v>
      </c>
      <c r="F524" s="58">
        <f>Index_Methodology!W543</f>
        <v>0.8222222222222223</v>
      </c>
      <c r="G524" s="58">
        <f>Index_Methodology!X543</f>
        <v>0.68358208955223887</v>
      </c>
      <c r="H524" s="58">
        <f>Index_Methodology!Y543</f>
        <v>0.40370370370370362</v>
      </c>
      <c r="I524" s="55"/>
    </row>
    <row r="525" spans="1:9" ht="15" x14ac:dyDescent="0.25">
      <c r="A525" s="57">
        <f>Index_Methodology!S544</f>
        <v>44534</v>
      </c>
      <c r="B525" s="60">
        <f>Index_Methodology!Z544</f>
        <v>0.12551911572520139</v>
      </c>
      <c r="C525" s="58">
        <f>Index_Methodology!T544</f>
        <v>0.81125000000000003</v>
      </c>
      <c r="D525" s="58">
        <f>Index_Methodology!U544</f>
        <v>0.69685863874345544</v>
      </c>
      <c r="E525" s="58">
        <f>Index_Methodology!V544</f>
        <v>0.79320388349514559</v>
      </c>
      <c r="F525" s="58">
        <f>Index_Methodology!W544</f>
        <v>0.80694444444444446</v>
      </c>
      <c r="G525" s="58">
        <f>Index_Methodology!X544</f>
        <v>0.69850746268656716</v>
      </c>
      <c r="H525" s="58">
        <f>Index_Methodology!Y544</f>
        <v>0.38518518518518519</v>
      </c>
      <c r="I525" s="55"/>
    </row>
    <row r="526" spans="1:9" ht="15" x14ac:dyDescent="0.25">
      <c r="A526" s="57">
        <f>Index_Methodology!S545</f>
        <v>44535</v>
      </c>
      <c r="B526" s="60">
        <f>Index_Methodology!Z545</f>
        <v>0.110699455668767</v>
      </c>
      <c r="C526" s="58">
        <f>Index_Methodology!T545</f>
        <v>0.796875</v>
      </c>
      <c r="D526" s="58">
        <f>Index_Methodology!U545</f>
        <v>0.68743455497382189</v>
      </c>
      <c r="E526" s="58">
        <f>Index_Methodology!V545</f>
        <v>0.80388349514563107</v>
      </c>
      <c r="F526" s="58">
        <f>Index_Methodology!W545</f>
        <v>0.79305555555555574</v>
      </c>
      <c r="G526" s="58">
        <f>Index_Methodology!X545</f>
        <v>0.69104477611940296</v>
      </c>
      <c r="H526" s="58">
        <f>Index_Methodology!Y545</f>
        <v>0.37407407407407406</v>
      </c>
      <c r="I526" s="55"/>
    </row>
    <row r="527" spans="1:9" ht="15" x14ac:dyDescent="0.25">
      <c r="A527" s="57">
        <f>Index_Methodology!S546</f>
        <v>44536</v>
      </c>
      <c r="B527" s="60">
        <f>Index_Methodology!Z546</f>
        <v>0.11227346709103359</v>
      </c>
      <c r="C527" s="58">
        <f>Index_Methodology!T546</f>
        <v>0.80750000000000011</v>
      </c>
      <c r="D527" s="58">
        <f>Index_Methodology!U546</f>
        <v>0.69319371727748691</v>
      </c>
      <c r="E527" s="58">
        <f>Index_Methodology!V546</f>
        <v>0.81165048543689322</v>
      </c>
      <c r="F527" s="58">
        <f>Index_Methodology!W546</f>
        <v>0.78333333333333333</v>
      </c>
      <c r="G527" s="58">
        <f>Index_Methodology!X546</f>
        <v>0.69402985074626866</v>
      </c>
      <c r="H527" s="58">
        <f>Index_Methodology!Y546</f>
        <v>0.36666666666666664</v>
      </c>
      <c r="I527" s="55"/>
    </row>
    <row r="528" spans="1:9" ht="15" x14ac:dyDescent="0.25">
      <c r="A528" s="57">
        <f>Index_Methodology!S547</f>
        <v>44537</v>
      </c>
      <c r="B528" s="60">
        <f>Index_Methodology!Z547</f>
        <v>9.2252542943055127E-2</v>
      </c>
      <c r="C528" s="58">
        <f>Index_Methodology!T547</f>
        <v>0.8125</v>
      </c>
      <c r="D528" s="58">
        <f>Index_Methodology!U547</f>
        <v>0.69685863874345544</v>
      </c>
      <c r="E528" s="58">
        <f>Index_Methodology!V547</f>
        <v>0.79805825242718442</v>
      </c>
      <c r="F528" s="58">
        <f>Index_Methodology!W547</f>
        <v>0.76249999999999996</v>
      </c>
      <c r="G528" s="58">
        <f>Index_Methodology!X547</f>
        <v>0.68358208955223876</v>
      </c>
      <c r="H528" s="58">
        <f>Index_Methodology!Y547</f>
        <v>0.37407407407407406</v>
      </c>
      <c r="I528" s="55"/>
    </row>
    <row r="529" spans="1:9" ht="15" x14ac:dyDescent="0.25">
      <c r="A529" s="57">
        <f>Index_Methodology!S548</f>
        <v>44538</v>
      </c>
      <c r="B529" s="60">
        <f>Index_Methodology!Z548</f>
        <v>9.3307081326515467E-2</v>
      </c>
      <c r="C529" s="58">
        <f>Index_Methodology!T548</f>
        <v>0.83000000000000007</v>
      </c>
      <c r="D529" s="58">
        <f>Index_Methodology!U548</f>
        <v>0.71727748691099469</v>
      </c>
      <c r="E529" s="58">
        <f>Index_Methodology!V548</f>
        <v>0.78543689320388332</v>
      </c>
      <c r="F529" s="58">
        <f>Index_Methodology!W548</f>
        <v>0.75555555555555554</v>
      </c>
      <c r="G529" s="58">
        <f>Index_Methodology!X548</f>
        <v>0.66119402985074627</v>
      </c>
      <c r="H529" s="58">
        <f>Index_Methodology!Y548</f>
        <v>0.4</v>
      </c>
      <c r="I529" s="55"/>
    </row>
    <row r="530" spans="1:9" ht="15" x14ac:dyDescent="0.25">
      <c r="A530" s="57">
        <f>Index_Methodology!S549</f>
        <v>44539</v>
      </c>
      <c r="B530" s="60">
        <f>Index_Methodology!Z549</f>
        <v>8.738302851575433E-2</v>
      </c>
      <c r="C530" s="58">
        <f>Index_Methodology!T549</f>
        <v>0.82562499999999994</v>
      </c>
      <c r="D530" s="58">
        <f>Index_Methodology!U549</f>
        <v>0.71465968586387441</v>
      </c>
      <c r="E530" s="58">
        <f>Index_Methodology!V549</f>
        <v>0.77184466019417464</v>
      </c>
      <c r="F530" s="58">
        <f>Index_Methodology!W549</f>
        <v>0.72777777777777775</v>
      </c>
      <c r="G530" s="58">
        <f>Index_Methodology!X549</f>
        <v>0.67611940298507467</v>
      </c>
      <c r="H530" s="58">
        <f>Index_Methodology!Y549</f>
        <v>0.39999999999999997</v>
      </c>
      <c r="I530" s="55"/>
    </row>
    <row r="531" spans="1:9" ht="15" x14ac:dyDescent="0.25">
      <c r="A531" s="57">
        <f>Index_Methodology!S550</f>
        <v>44540</v>
      </c>
      <c r="B531" s="60">
        <f>Index_Methodology!Z550</f>
        <v>6.8558954279913084E-2</v>
      </c>
      <c r="C531" s="58">
        <f>Index_Methodology!T550</f>
        <v>0.82312500000000011</v>
      </c>
      <c r="D531" s="58">
        <f>Index_Methodology!U550</f>
        <v>0.71361256544502616</v>
      </c>
      <c r="E531" s="58">
        <f>Index_Methodology!V550</f>
        <v>0.76407766990291248</v>
      </c>
      <c r="F531" s="58">
        <f>Index_Methodology!W550</f>
        <v>0.7152777777777779</v>
      </c>
      <c r="G531" s="58">
        <f>Index_Methodology!X550</f>
        <v>0.72985074626865676</v>
      </c>
      <c r="H531" s="58">
        <f>Index_Methodology!Y550</f>
        <v>0.39629629629629626</v>
      </c>
      <c r="I531" s="55"/>
    </row>
    <row r="532" spans="1:9" ht="15" x14ac:dyDescent="0.25">
      <c r="A532" s="57">
        <f>Index_Methodology!S551</f>
        <v>44541</v>
      </c>
      <c r="B532" s="60">
        <f>Index_Methodology!Z551</f>
        <v>6.9553437555007147E-2</v>
      </c>
      <c r="C532" s="58">
        <f>Index_Methodology!T551</f>
        <v>0.81812499999999999</v>
      </c>
      <c r="D532" s="58">
        <f>Index_Methodology!U551</f>
        <v>0.70837696335078537</v>
      </c>
      <c r="E532" s="58">
        <f>Index_Methodology!V551</f>
        <v>0.76796116504854361</v>
      </c>
      <c r="F532" s="58">
        <f>Index_Methodology!W551</f>
        <v>0.70972222222222225</v>
      </c>
      <c r="G532" s="58">
        <f>Index_Methodology!X551</f>
        <v>0.75820895522388054</v>
      </c>
      <c r="H532" s="58">
        <f>Index_Methodology!Y551</f>
        <v>0.3925925925925926</v>
      </c>
      <c r="I532" s="55"/>
    </row>
    <row r="533" spans="1:9" ht="15" x14ac:dyDescent="0.25">
      <c r="A533" s="57">
        <f>Index_Methodology!S552</f>
        <v>44542</v>
      </c>
      <c r="B533" s="60">
        <f>Index_Methodology!Z552</f>
        <v>5.5232230620564912E-2</v>
      </c>
      <c r="C533" s="58">
        <f>Index_Methodology!T552</f>
        <v>0.80749999999999988</v>
      </c>
      <c r="D533" s="58">
        <f>Index_Methodology!U552</f>
        <v>0.69895287958115182</v>
      </c>
      <c r="E533" s="58">
        <f>Index_Methodology!V552</f>
        <v>0.77669902912621347</v>
      </c>
      <c r="F533" s="58">
        <f>Index_Methodology!W552</f>
        <v>0.70555555555555571</v>
      </c>
      <c r="G533" s="58">
        <f>Index_Methodology!X552</f>
        <v>0.75671641791044775</v>
      </c>
      <c r="H533" s="58">
        <f>Index_Methodology!Y552</f>
        <v>0.38518518518518519</v>
      </c>
      <c r="I533" s="55"/>
    </row>
    <row r="534" spans="1:9" ht="15" x14ac:dyDescent="0.25">
      <c r="A534" s="57">
        <f>Index_Methodology!S553</f>
        <v>44543</v>
      </c>
      <c r="B534" s="60">
        <f>Index_Methodology!Z553</f>
        <v>5.573319252155455E-2</v>
      </c>
      <c r="C534" s="58">
        <f>Index_Methodology!T553</f>
        <v>0.81874999999999998</v>
      </c>
      <c r="D534" s="58">
        <f>Index_Methodology!U553</f>
        <v>0.70575916230366498</v>
      </c>
      <c r="E534" s="58">
        <f>Index_Methodology!V553</f>
        <v>0.77669902912621347</v>
      </c>
      <c r="F534" s="58">
        <f>Index_Methodology!W553</f>
        <v>0.72499999999999998</v>
      </c>
      <c r="G534" s="58">
        <f>Index_Methodology!X553</f>
        <v>0.75671641791044775</v>
      </c>
      <c r="H534" s="58">
        <f>Index_Methodology!Y553</f>
        <v>0.37037037037037035</v>
      </c>
      <c r="I534" s="55"/>
    </row>
    <row r="535" spans="1:9" ht="15" x14ac:dyDescent="0.25">
      <c r="A535" s="57">
        <f>Index_Methodology!S554</f>
        <v>44544</v>
      </c>
      <c r="B535" s="60">
        <f>Index_Methodology!Z554</f>
        <v>5.4258528344313287E-2</v>
      </c>
      <c r="C535" s="58">
        <f>Index_Methodology!T554</f>
        <v>0.83374999999999999</v>
      </c>
      <c r="D535" s="58">
        <f>Index_Methodology!U554</f>
        <v>0.71361256544502616</v>
      </c>
      <c r="E535" s="58">
        <f>Index_Methodology!V554</f>
        <v>0.7650485436893204</v>
      </c>
      <c r="F535" s="58">
        <f>Index_Methodology!W554</f>
        <v>0.74444444444444446</v>
      </c>
      <c r="G535" s="58">
        <f>Index_Methodology!X554</f>
        <v>0.75671641791044775</v>
      </c>
      <c r="H535" s="58">
        <f>Index_Methodology!Y554</f>
        <v>0.38518518518518519</v>
      </c>
      <c r="I535" s="55"/>
    </row>
    <row r="536" spans="1:9" ht="15" x14ac:dyDescent="0.25">
      <c r="A536" s="57">
        <f>Index_Methodology!S555</f>
        <v>44545</v>
      </c>
      <c r="B536" s="60">
        <f>Index_Methodology!Z555</f>
        <v>4.7215363334139004E-2</v>
      </c>
      <c r="C536" s="58">
        <f>Index_Methodology!T555</f>
        <v>0.85124999999999995</v>
      </c>
      <c r="D536" s="58">
        <f>Index_Methodology!U555</f>
        <v>0.73036649214659677</v>
      </c>
      <c r="E536" s="58">
        <f>Index_Methodology!V555</f>
        <v>0.74660194174757277</v>
      </c>
      <c r="F536" s="58">
        <f>Index_Methodology!W555</f>
        <v>0.74722222222222223</v>
      </c>
      <c r="G536" s="58">
        <f>Index_Methodology!X555</f>
        <v>0.77313432835820894</v>
      </c>
      <c r="H536" s="58">
        <f>Index_Methodology!Y555</f>
        <v>0.39259259259259255</v>
      </c>
      <c r="I536" s="55"/>
    </row>
    <row r="537" spans="1:9" ht="15" x14ac:dyDescent="0.25">
      <c r="A537" s="57">
        <f>Index_Methodology!S556</f>
        <v>44546</v>
      </c>
      <c r="B537" s="60">
        <f>Index_Methodology!Z556</f>
        <v>4.1115798614055871E-2</v>
      </c>
      <c r="C537" s="58">
        <f>Index_Methodology!T556</f>
        <v>0.83250000000000013</v>
      </c>
      <c r="D537" s="58">
        <f>Index_Methodology!U556</f>
        <v>0.7120418848167539</v>
      </c>
      <c r="E537" s="58">
        <f>Index_Methodology!V556</f>
        <v>0.71456310679611657</v>
      </c>
      <c r="F537" s="58">
        <f>Index_Methodology!W556</f>
        <v>0.74305555555555558</v>
      </c>
      <c r="G537" s="58">
        <f>Index_Methodology!X556</f>
        <v>0.75671641791044775</v>
      </c>
      <c r="H537" s="58">
        <f>Index_Methodology!Y556</f>
        <v>0.4</v>
      </c>
      <c r="I537" s="55"/>
    </row>
    <row r="538" spans="1:9" ht="15" x14ac:dyDescent="0.25">
      <c r="A538" s="57">
        <f>Index_Methodology!S557</f>
        <v>44547</v>
      </c>
      <c r="B538" s="60">
        <f>Index_Methodology!Z557</f>
        <v>3.9404807954252205E-2</v>
      </c>
      <c r="C538" s="58">
        <f>Index_Methodology!T557</f>
        <v>0.78499999999999992</v>
      </c>
      <c r="D538" s="58">
        <f>Index_Methodology!U557</f>
        <v>0.66649214659685863</v>
      </c>
      <c r="E538" s="58">
        <f>Index_Methodology!V557</f>
        <v>0.65631067961165046</v>
      </c>
      <c r="F538" s="58">
        <f>Index_Methodology!W557</f>
        <v>0.70000000000000007</v>
      </c>
      <c r="G538" s="58">
        <f>Index_Methodology!X557</f>
        <v>0.71194029850746277</v>
      </c>
      <c r="H538" s="58">
        <f>Index_Methodology!Y557</f>
        <v>0.39629629629629626</v>
      </c>
      <c r="I538" s="55"/>
    </row>
    <row r="539" spans="1:9" ht="15" x14ac:dyDescent="0.25">
      <c r="A539" s="57">
        <f>Index_Methodology!S558</f>
        <v>44548</v>
      </c>
      <c r="B539" s="60">
        <f>Index_Methodology!Z558</f>
        <v>4.0045306927044201E-2</v>
      </c>
      <c r="C539" s="58">
        <f>Index_Methodology!T558</f>
        <v>0.77687499999999998</v>
      </c>
      <c r="D539" s="58">
        <f>Index_Methodology!U558</f>
        <v>0.65968586387434547</v>
      </c>
      <c r="E539" s="58">
        <f>Index_Methodology!V558</f>
        <v>0.66019417475728148</v>
      </c>
      <c r="F539" s="58">
        <f>Index_Methodology!W558</f>
        <v>0.71111111111111103</v>
      </c>
      <c r="G539" s="58">
        <f>Index_Methodology!X558</f>
        <v>0.77611940298507454</v>
      </c>
      <c r="H539" s="58">
        <f>Index_Methodology!Y558</f>
        <v>0.34444444444444439</v>
      </c>
      <c r="I539" s="55"/>
    </row>
    <row r="540" spans="1:9" ht="15" x14ac:dyDescent="0.25">
      <c r="A540" s="57">
        <f>Index_Methodology!S559</f>
        <v>44549</v>
      </c>
      <c r="B540" s="60">
        <f>Index_Methodology!Z559</f>
        <v>3.9629206201280145E-2</v>
      </c>
      <c r="C540" s="58">
        <f>Index_Methodology!T559</f>
        <v>0.77374999999999994</v>
      </c>
      <c r="D540" s="58">
        <f>Index_Methodology!U559</f>
        <v>0.65130890052356016</v>
      </c>
      <c r="E540" s="58">
        <f>Index_Methodology!V559</f>
        <v>0.67572815533980579</v>
      </c>
      <c r="F540" s="58">
        <f>Index_Methodology!W559</f>
        <v>0.70972222222222225</v>
      </c>
      <c r="G540" s="58">
        <f>Index_Methodology!X559</f>
        <v>0.76417910447761195</v>
      </c>
      <c r="H540" s="58">
        <f>Index_Methodology!Y559</f>
        <v>0.33333333333333326</v>
      </c>
      <c r="I540" s="55"/>
    </row>
    <row r="541" spans="1:9" ht="15" x14ac:dyDescent="0.25">
      <c r="A541" s="57">
        <f>Index_Methodology!S560</f>
        <v>44550</v>
      </c>
      <c r="B541" s="60">
        <f>Index_Methodology!Z560</f>
        <v>3.7404517749321214E-2</v>
      </c>
      <c r="C541" s="58">
        <f>Index_Methodology!T560</f>
        <v>0.78812499999999985</v>
      </c>
      <c r="D541" s="58">
        <f>Index_Methodology!U560</f>
        <v>0.66125654450261773</v>
      </c>
      <c r="E541" s="58">
        <f>Index_Methodology!V560</f>
        <v>0.67961165048543681</v>
      </c>
      <c r="F541" s="58">
        <f>Index_Methodology!W560</f>
        <v>0.71388888888888891</v>
      </c>
      <c r="G541" s="58">
        <f>Index_Methodology!X560</f>
        <v>0.74925373134328366</v>
      </c>
      <c r="H541" s="58">
        <f>Index_Methodology!Y560</f>
        <v>0.31851851851851853</v>
      </c>
      <c r="I541" s="55"/>
    </row>
    <row r="542" spans="1:9" ht="15" x14ac:dyDescent="0.25">
      <c r="A542" s="57">
        <f>Index_Methodology!S561</f>
        <v>44551</v>
      </c>
      <c r="B542" s="60">
        <f>Index_Methodology!Z561</f>
        <v>4.4821641855932029E-2</v>
      </c>
      <c r="C542" s="58">
        <f>Index_Methodology!T561</f>
        <v>0.79937499999999995</v>
      </c>
      <c r="D542" s="58">
        <f>Index_Methodology!U561</f>
        <v>0.67015706806282727</v>
      </c>
      <c r="E542" s="58">
        <f>Index_Methodology!V561</f>
        <v>0.67572815533980568</v>
      </c>
      <c r="F542" s="58">
        <f>Index_Methodology!W561</f>
        <v>0.71666666666666667</v>
      </c>
      <c r="G542" s="58">
        <f>Index_Methodology!X561</f>
        <v>0.71791044776119406</v>
      </c>
      <c r="H542" s="58">
        <f>Index_Methodology!Y561</f>
        <v>0.32222222222222219</v>
      </c>
      <c r="I542" s="55"/>
    </row>
    <row r="543" spans="1:9" ht="15" x14ac:dyDescent="0.25">
      <c r="A543" s="57">
        <f>Index_Methodology!S562</f>
        <v>44552</v>
      </c>
      <c r="B543" s="60">
        <f>Index_Methodology!Z562</f>
        <v>5.2412354390434721E-2</v>
      </c>
      <c r="C543" s="58">
        <f>Index_Methodology!T562</f>
        <v>0.81750000000000012</v>
      </c>
      <c r="D543" s="58">
        <f>Index_Methodology!U562</f>
        <v>0.68586387434554985</v>
      </c>
      <c r="E543" s="58">
        <f>Index_Methodology!V562</f>
        <v>0.65728155339805827</v>
      </c>
      <c r="F543" s="58">
        <f>Index_Methodology!W562</f>
        <v>0.71666666666666656</v>
      </c>
      <c r="G543" s="58">
        <f>Index_Methodology!X562</f>
        <v>0.71044776119402997</v>
      </c>
      <c r="H543" s="58">
        <f>Index_Methodology!Y562</f>
        <v>0.32592592592592584</v>
      </c>
      <c r="I543" s="55"/>
    </row>
    <row r="544" spans="1:9" ht="15" x14ac:dyDescent="0.25">
      <c r="A544" s="57">
        <f>Index_Methodology!S563</f>
        <v>44553</v>
      </c>
      <c r="B544" s="60">
        <f>Index_Methodology!Z563</f>
        <v>5.9944511981971538E-2</v>
      </c>
      <c r="C544" s="58">
        <f>Index_Methodology!T563</f>
        <v>0.83062499999999984</v>
      </c>
      <c r="D544" s="58">
        <f>Index_Methodology!U563</f>
        <v>0.69476439790575917</v>
      </c>
      <c r="E544" s="58">
        <f>Index_Methodology!V563</f>
        <v>0.66601941747572813</v>
      </c>
      <c r="F544" s="58">
        <f>Index_Methodology!W563</f>
        <v>0.71805555555555556</v>
      </c>
      <c r="G544" s="58">
        <f>Index_Methodology!X563</f>
        <v>0.68955223880597027</v>
      </c>
      <c r="H544" s="58">
        <f>Index_Methodology!Y563</f>
        <v>0.31111111111111106</v>
      </c>
      <c r="I544" s="55"/>
    </row>
    <row r="545" spans="1:9" ht="15" x14ac:dyDescent="0.25">
      <c r="A545" s="57">
        <f>Index_Methodology!S564</f>
        <v>44554</v>
      </c>
      <c r="B545" s="60">
        <f>Index_Methodology!Z564</f>
        <v>6.4984906032719281E-2</v>
      </c>
      <c r="C545" s="58">
        <f>Index_Methodology!T564</f>
        <v>0.83499999999999996</v>
      </c>
      <c r="D545" s="58">
        <f>Index_Methodology!U564</f>
        <v>0.71047120418848164</v>
      </c>
      <c r="E545" s="58">
        <f>Index_Methodology!V564</f>
        <v>0.68446601941747565</v>
      </c>
      <c r="F545" s="58">
        <f>Index_Methodology!W564</f>
        <v>0.71388888888888891</v>
      </c>
      <c r="G545" s="58">
        <f>Index_Methodology!X564</f>
        <v>0.66268656716417929</v>
      </c>
      <c r="H545" s="58">
        <f>Index_Methodology!Y564</f>
        <v>0.3037037037037037</v>
      </c>
      <c r="I545" s="55"/>
    </row>
    <row r="546" spans="1:9" ht="15" x14ac:dyDescent="0.25">
      <c r="A546" s="57">
        <f>Index_Methodology!S565</f>
        <v>44555</v>
      </c>
      <c r="B546" s="60">
        <f>Index_Methodology!Z565</f>
        <v>6.6554330128968803E-2</v>
      </c>
      <c r="C546" s="58">
        <f>Index_Methodology!T565</f>
        <v>0.80874999999999986</v>
      </c>
      <c r="D546" s="58">
        <f>Index_Methodology!U565</f>
        <v>0.68586387434554974</v>
      </c>
      <c r="E546" s="58">
        <f>Index_Methodology!V565</f>
        <v>0.69708737864077663</v>
      </c>
      <c r="F546" s="58">
        <f>Index_Methodology!W565</f>
        <v>0.71388888888888891</v>
      </c>
      <c r="G546" s="58">
        <f>Index_Methodology!X565</f>
        <v>0.63582089552238807</v>
      </c>
      <c r="H546" s="58">
        <f>Index_Methodology!Y565</f>
        <v>0.3</v>
      </c>
      <c r="I546" s="55"/>
    </row>
    <row r="547" spans="1:9" ht="15" x14ac:dyDescent="0.25">
      <c r="A547" s="57">
        <f>Index_Methodology!S566</f>
        <v>44556</v>
      </c>
      <c r="B547" s="60">
        <f>Index_Methodology!Z566</f>
        <v>7.4009295433917779E-2</v>
      </c>
      <c r="C547" s="58">
        <f>Index_Methodology!T566</f>
        <v>0.81437499999999985</v>
      </c>
      <c r="D547" s="58">
        <f>Index_Methodology!U566</f>
        <v>0.69214659685863877</v>
      </c>
      <c r="E547" s="58">
        <f>Index_Methodology!V566</f>
        <v>0.73106796116504846</v>
      </c>
      <c r="F547" s="58">
        <f>Index_Methodology!W566</f>
        <v>0.71944444444444444</v>
      </c>
      <c r="G547" s="58">
        <f>Index_Methodology!X566</f>
        <v>0.63582089552238819</v>
      </c>
      <c r="H547" s="58">
        <f>Index_Methodology!Y566</f>
        <v>0.27777777777777779</v>
      </c>
      <c r="I547" s="55"/>
    </row>
    <row r="548" spans="1:9" ht="15" x14ac:dyDescent="0.25">
      <c r="A548" s="57">
        <f>Index_Methodology!S567</f>
        <v>44557</v>
      </c>
      <c r="B548" s="60">
        <f>Index_Methodology!Z567</f>
        <v>7.6968399989205835E-2</v>
      </c>
      <c r="C548" s="58">
        <f>Index_Methodology!T567</f>
        <v>0.87249999999999994</v>
      </c>
      <c r="D548" s="58">
        <f>Index_Methodology!U567</f>
        <v>0.74554973821989523</v>
      </c>
      <c r="E548" s="58">
        <f>Index_Methodology!V567</f>
        <v>0.79126213592232997</v>
      </c>
      <c r="F548" s="58">
        <f>Index_Methodology!W567</f>
        <v>0.77916666666666667</v>
      </c>
      <c r="G548" s="58">
        <f>Index_Methodology!X567</f>
        <v>0.65820895522388068</v>
      </c>
      <c r="H548" s="58">
        <f>Index_Methodology!Y567</f>
        <v>0.27407407407407408</v>
      </c>
      <c r="I548" s="55"/>
    </row>
    <row r="549" spans="1:9" ht="15" x14ac:dyDescent="0.25">
      <c r="A549" s="57">
        <f>Index_Methodology!S568</f>
        <v>44558</v>
      </c>
      <c r="B549" s="60">
        <f>Index_Methodology!Z568</f>
        <v>9.445495102771255E-2</v>
      </c>
      <c r="C549" s="58">
        <f>Index_Methodology!T568</f>
        <v>0.88124999999999998</v>
      </c>
      <c r="D549" s="58">
        <f>Index_Methodology!U568</f>
        <v>0.74816753926701562</v>
      </c>
      <c r="E549" s="58">
        <f>Index_Methodology!V568</f>
        <v>0.77961165048543679</v>
      </c>
      <c r="F549" s="58">
        <f>Index_Methodology!W568</f>
        <v>0.78472222222222221</v>
      </c>
      <c r="G549" s="58">
        <f>Index_Methodology!X568</f>
        <v>0.61343283582089558</v>
      </c>
      <c r="H549" s="58">
        <f>Index_Methodology!Y568</f>
        <v>0.30740740740740746</v>
      </c>
      <c r="I549" s="55"/>
    </row>
    <row r="550" spans="1:9" ht="15" x14ac:dyDescent="0.25">
      <c r="A550" s="57">
        <f>Index_Methodology!S569</f>
        <v>44559</v>
      </c>
      <c r="B550" s="60">
        <f>Index_Methodology!Z569</f>
        <v>9.2464986053404308E-2</v>
      </c>
      <c r="C550" s="58">
        <f>Index_Methodology!T569</f>
        <v>0.90062500000000012</v>
      </c>
      <c r="D550" s="58">
        <f>Index_Methodology!U569</f>
        <v>0.76649214659685849</v>
      </c>
      <c r="E550" s="58">
        <f>Index_Methodology!V569</f>
        <v>0.77087378640776694</v>
      </c>
      <c r="F550" s="58">
        <f>Index_Methodology!W569</f>
        <v>0.79583333333333339</v>
      </c>
      <c r="G550" s="58">
        <f>Index_Methodology!X569</f>
        <v>0.59701492537313428</v>
      </c>
      <c r="H550" s="58">
        <f>Index_Methodology!Y569</f>
        <v>0.31111111111111112</v>
      </c>
      <c r="I550" s="55"/>
    </row>
    <row r="551" spans="1:9" ht="15" x14ac:dyDescent="0.25">
      <c r="A551" s="57">
        <f>Index_Methodology!S570</f>
        <v>44560</v>
      </c>
      <c r="B551" s="60">
        <f>Index_Methodology!Z570</f>
        <v>9.1222062303384213E-2</v>
      </c>
      <c r="C551" s="58">
        <f>Index_Methodology!T570</f>
        <v>0.90500000000000025</v>
      </c>
      <c r="D551" s="58">
        <f>Index_Methodology!U570</f>
        <v>0.77329842931937165</v>
      </c>
      <c r="E551" s="58">
        <f>Index_Methodology!V570</f>
        <v>0.78446601941747562</v>
      </c>
      <c r="F551" s="58">
        <f>Index_Methodology!W570</f>
        <v>0.81388888888888888</v>
      </c>
      <c r="G551" s="58">
        <f>Index_Methodology!X570</f>
        <v>0.55074626865671639</v>
      </c>
      <c r="H551" s="58">
        <f>Index_Methodology!Y570</f>
        <v>0.31851851851851853</v>
      </c>
      <c r="I551" s="5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8BA34-DF04-43B5-99E7-F848C33F259C}">
  <dimension ref="B1:AF64"/>
  <sheetViews>
    <sheetView showGridLines="0" topLeftCell="A57" zoomScale="85" zoomScaleNormal="85" workbookViewId="0">
      <selection activeCell="P65" sqref="P65"/>
    </sheetView>
  </sheetViews>
  <sheetFormatPr defaultRowHeight="15.75" x14ac:dyDescent="0.25"/>
  <cols>
    <col min="25" max="25" width="24.42578125" style="29" bestFit="1" customWidth="1"/>
    <col min="26" max="26" width="12.5703125" style="29" customWidth="1"/>
    <col min="27" max="27" width="13.28515625" style="29" customWidth="1"/>
    <col min="28" max="28" width="12" style="29" customWidth="1"/>
    <col min="29" max="29" width="9.28515625" style="29" customWidth="1"/>
    <col min="30" max="32" width="12" style="29" customWidth="1"/>
  </cols>
  <sheetData>
    <row r="1" spans="2:32" x14ac:dyDescent="0.25">
      <c r="B1" s="78" t="s">
        <v>112</v>
      </c>
      <c r="C1" s="78"/>
      <c r="D1" s="78"/>
      <c r="E1" s="78"/>
      <c r="F1" s="78"/>
      <c r="G1" s="78"/>
      <c r="H1" s="78"/>
      <c r="I1" s="78"/>
      <c r="J1" s="78"/>
      <c r="K1" s="78"/>
      <c r="L1" s="78"/>
      <c r="M1" s="78"/>
      <c r="N1" s="78"/>
      <c r="O1" s="78"/>
      <c r="P1" s="78"/>
      <c r="Q1" s="78"/>
      <c r="R1" s="78"/>
      <c r="S1" s="78"/>
      <c r="T1" s="78"/>
      <c r="U1" s="78"/>
      <c r="V1" s="78"/>
      <c r="W1" s="78"/>
    </row>
    <row r="2" spans="2:32" ht="16.5" thickBot="1" x14ac:dyDescent="0.3"/>
    <row r="3" spans="2:32" ht="15" x14ac:dyDescent="0.25">
      <c r="Y3" s="28"/>
      <c r="Z3" s="28" t="str">
        <f>Index_Methodology!T11</f>
        <v>retail_and_recreation</v>
      </c>
      <c r="AA3" s="28" t="str">
        <f>Index_Methodology!U11</f>
        <v>grocery_and_pharmacy</v>
      </c>
      <c r="AB3" s="28" t="str">
        <f>Index_Methodology!V11</f>
        <v>parks</v>
      </c>
      <c r="AC3" s="28" t="str">
        <f>Index_Methodology!W11</f>
        <v>transit_stations</v>
      </c>
      <c r="AD3" s="28" t="str">
        <f>Index_Methodology!X11</f>
        <v>workplaces</v>
      </c>
      <c r="AE3" s="28" t="str">
        <f>Index_Methodology!Y11</f>
        <v>residential</v>
      </c>
      <c r="AF3" s="28" t="str">
        <f>Index_Methodology!Z11</f>
        <v>NO2</v>
      </c>
    </row>
    <row r="4" spans="2:32" ht="15" x14ac:dyDescent="0.25">
      <c r="Y4" s="26" t="str" cm="1">
        <f t="array" ref="Y4:Y10">TRANSPOSE(Z3:AF3)</f>
        <v>retail_and_recreation</v>
      </c>
      <c r="Z4" s="42">
        <v>1</v>
      </c>
      <c r="AA4" s="42"/>
      <c r="AB4" s="42"/>
      <c r="AC4" s="42"/>
      <c r="AD4" s="42"/>
      <c r="AE4" s="42"/>
      <c r="AF4" s="42"/>
    </row>
    <row r="5" spans="2:32" ht="15" x14ac:dyDescent="0.25">
      <c r="Y5" s="26" t="str">
        <v>grocery_and_pharmacy</v>
      </c>
      <c r="Z5" s="42">
        <v>0.93449042139028637</v>
      </c>
      <c r="AA5" s="42">
        <v>1</v>
      </c>
      <c r="AB5" s="42"/>
      <c r="AC5" s="42"/>
      <c r="AD5" s="42"/>
      <c r="AE5" s="42"/>
      <c r="AF5" s="42"/>
    </row>
    <row r="6" spans="2:32" ht="15" x14ac:dyDescent="0.25">
      <c r="Y6" s="26" t="str">
        <v>parks</v>
      </c>
      <c r="Z6" s="42">
        <v>0.96507382159366983</v>
      </c>
      <c r="AA6" s="42">
        <v>0.88394915882190661</v>
      </c>
      <c r="AB6" s="42">
        <v>1</v>
      </c>
      <c r="AC6" s="42"/>
      <c r="AD6" s="42"/>
      <c r="AE6" s="42"/>
      <c r="AF6" s="42"/>
    </row>
    <row r="7" spans="2:32" ht="15" x14ac:dyDescent="0.25">
      <c r="Y7" s="26" t="str">
        <v>transit_stations</v>
      </c>
      <c r="Z7" s="42">
        <v>0.98111302701548353</v>
      </c>
      <c r="AA7" s="42">
        <v>0.90953771835743369</v>
      </c>
      <c r="AB7" s="42">
        <v>0.91880301901799599</v>
      </c>
      <c r="AC7" s="42">
        <v>1</v>
      </c>
      <c r="AD7" s="42"/>
      <c r="AE7" s="42"/>
      <c r="AF7" s="42"/>
    </row>
    <row r="8" spans="2:32" ht="15" x14ac:dyDescent="0.25">
      <c r="Y8" s="26" t="str">
        <v>workplaces</v>
      </c>
      <c r="Z8" s="42">
        <v>0.89966517180628425</v>
      </c>
      <c r="AA8" s="42">
        <v>0.86330122060518777</v>
      </c>
      <c r="AB8" s="42">
        <v>0.89323235850943716</v>
      </c>
      <c r="AC8" s="42">
        <v>0.88849720133240262</v>
      </c>
      <c r="AD8" s="42">
        <v>1</v>
      </c>
      <c r="AE8" s="42"/>
      <c r="AF8" s="42"/>
    </row>
    <row r="9" spans="2:32" ht="15" x14ac:dyDescent="0.25">
      <c r="Y9" s="26" t="str">
        <v>residential</v>
      </c>
      <c r="Z9" s="42">
        <v>-0.86763347157733028</v>
      </c>
      <c r="AA9" s="42">
        <v>-0.68427822929839988</v>
      </c>
      <c r="AB9" s="42">
        <v>-0.85847308500180863</v>
      </c>
      <c r="AC9" s="42">
        <v>-0.87509273707932522</v>
      </c>
      <c r="AD9" s="42">
        <v>-0.85522977015662072</v>
      </c>
      <c r="AE9" s="42">
        <v>1</v>
      </c>
      <c r="AF9" s="42"/>
    </row>
    <row r="10" spans="2:32" thickBot="1" x14ac:dyDescent="0.3">
      <c r="Y10" s="27" t="str">
        <v>NO2</v>
      </c>
      <c r="Z10" s="43">
        <v>-4.7445510812398749E-2</v>
      </c>
      <c r="AA10" s="43">
        <v>-5.9200948647515059E-2</v>
      </c>
      <c r="AB10" s="43">
        <v>3.4497941538183322E-2</v>
      </c>
      <c r="AC10" s="43">
        <v>-0.1058005148384035</v>
      </c>
      <c r="AD10" s="43">
        <v>-7.6384882834971843E-2</v>
      </c>
      <c r="AE10" s="43">
        <v>9.1840053108789357E-2</v>
      </c>
      <c r="AF10" s="43">
        <v>1</v>
      </c>
    </row>
    <row r="33" spans="2:23" x14ac:dyDescent="0.25">
      <c r="B33" s="78" t="s">
        <v>113</v>
      </c>
      <c r="C33" s="78"/>
      <c r="D33" s="78"/>
      <c r="E33" s="78"/>
      <c r="F33" s="78"/>
      <c r="G33" s="78"/>
      <c r="H33" s="78"/>
      <c r="I33" s="78"/>
      <c r="J33" s="78"/>
      <c r="K33" s="78"/>
      <c r="L33" s="78"/>
      <c r="M33" s="78"/>
      <c r="N33" s="78"/>
      <c r="O33" s="78"/>
      <c r="P33" s="78"/>
      <c r="Q33" s="78"/>
      <c r="R33" s="78"/>
      <c r="S33" s="78"/>
      <c r="T33" s="78"/>
      <c r="U33" s="78"/>
      <c r="V33" s="78"/>
      <c r="W33" s="78"/>
    </row>
    <row r="64" spans="2:24" x14ac:dyDescent="0.25">
      <c r="B64" s="78" t="s">
        <v>114</v>
      </c>
      <c r="C64" s="78"/>
      <c r="D64" s="78"/>
      <c r="E64" s="78"/>
      <c r="F64" s="78"/>
      <c r="G64" s="78"/>
      <c r="H64" s="78"/>
      <c r="I64" s="78"/>
      <c r="J64" s="78"/>
      <c r="K64" s="78"/>
      <c r="L64" s="78"/>
      <c r="M64" s="78"/>
      <c r="N64" s="78"/>
      <c r="O64" s="78"/>
      <c r="P64" s="78"/>
      <c r="Q64" s="78"/>
      <c r="R64" s="78"/>
      <c r="S64" s="78"/>
      <c r="T64" s="78"/>
      <c r="U64" s="78"/>
      <c r="V64" s="78"/>
      <c r="W64" s="78"/>
      <c r="X64" s="78"/>
    </row>
  </sheetData>
  <mergeCells count="3">
    <mergeCell ref="B1:W1"/>
    <mergeCell ref="B33:W33"/>
    <mergeCell ref="B64:X64"/>
  </mergeCells>
  <conditionalFormatting sqref="AB24">
    <cfRule type="colorScale" priority="3">
      <colorScale>
        <cfvo type="min"/>
        <cfvo type="percentile" val="50"/>
        <cfvo type="max"/>
        <color rgb="FFF8696B"/>
        <color theme="0"/>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72099-7B3D-4EC9-91AC-9A3E5C8CE327}">
  <dimension ref="A1:D18"/>
  <sheetViews>
    <sheetView showGridLines="0" zoomScale="85" zoomScaleNormal="85" workbookViewId="0">
      <selection activeCell="D11" sqref="D11"/>
    </sheetView>
  </sheetViews>
  <sheetFormatPr defaultRowHeight="15" x14ac:dyDescent="0.25"/>
  <cols>
    <col min="1" max="1" width="32.140625" bestFit="1" customWidth="1"/>
    <col min="2" max="2" width="8.42578125" bestFit="1" customWidth="1"/>
    <col min="3" max="3" width="14.7109375" bestFit="1" customWidth="1"/>
    <col min="4" max="4" width="40.42578125" bestFit="1" customWidth="1"/>
  </cols>
  <sheetData>
    <row r="1" spans="1:4" x14ac:dyDescent="0.25">
      <c r="A1" s="7" t="s">
        <v>0</v>
      </c>
      <c r="B1" s="7" t="s">
        <v>1</v>
      </c>
      <c r="C1" s="7" t="s">
        <v>2</v>
      </c>
      <c r="D1" s="7" t="s">
        <v>3</v>
      </c>
    </row>
    <row r="2" spans="1:4" x14ac:dyDescent="0.25">
      <c r="A2" s="23" t="s">
        <v>6</v>
      </c>
      <c r="B2" s="24">
        <v>100</v>
      </c>
      <c r="C2" t="str">
        <f t="shared" ref="C2:C18" si="0">IF(B2&gt;=50,"More Exposure","Less Exposure")</f>
        <v>More Exposure</v>
      </c>
      <c r="D2" t="s">
        <v>7</v>
      </c>
    </row>
    <row r="3" spans="1:4" x14ac:dyDescent="0.25">
      <c r="A3" s="23" t="s">
        <v>8</v>
      </c>
      <c r="B3" s="25">
        <v>66.352167574739639</v>
      </c>
      <c r="C3" t="str">
        <f t="shared" si="0"/>
        <v>More Exposure</v>
      </c>
      <c r="D3" t="s">
        <v>9</v>
      </c>
    </row>
    <row r="4" spans="1:4" x14ac:dyDescent="0.25">
      <c r="A4" t="s">
        <v>16</v>
      </c>
      <c r="B4" s="1">
        <v>63.533005621134777</v>
      </c>
      <c r="C4" t="str">
        <f t="shared" si="0"/>
        <v>More Exposure</v>
      </c>
      <c r="D4" t="s">
        <v>17</v>
      </c>
    </row>
    <row r="5" spans="1:4" x14ac:dyDescent="0.25">
      <c r="A5" t="s">
        <v>12</v>
      </c>
      <c r="B5" s="4">
        <v>61.638383847928239</v>
      </c>
      <c r="C5" t="str">
        <f t="shared" si="0"/>
        <v>More Exposure</v>
      </c>
      <c r="D5" t="s">
        <v>13</v>
      </c>
    </row>
    <row r="6" spans="1:4" x14ac:dyDescent="0.25">
      <c r="A6" t="s">
        <v>26</v>
      </c>
      <c r="B6" s="5">
        <v>51.617305527761125</v>
      </c>
      <c r="C6" t="str">
        <f t="shared" si="0"/>
        <v>More Exposure</v>
      </c>
      <c r="D6" t="s">
        <v>27</v>
      </c>
    </row>
    <row r="7" spans="1:4" x14ac:dyDescent="0.25">
      <c r="A7" t="s">
        <v>4</v>
      </c>
      <c r="B7" s="1">
        <v>49.434614347798231</v>
      </c>
      <c r="C7" t="str">
        <f t="shared" si="0"/>
        <v>Less Exposure</v>
      </c>
      <c r="D7" t="s">
        <v>5</v>
      </c>
    </row>
    <row r="8" spans="1:4" x14ac:dyDescent="0.25">
      <c r="A8" t="s">
        <v>10</v>
      </c>
      <c r="B8" s="3">
        <v>48.450728914452512</v>
      </c>
      <c r="C8" t="str">
        <f t="shared" si="0"/>
        <v>Less Exposure</v>
      </c>
      <c r="D8" t="s">
        <v>11</v>
      </c>
    </row>
    <row r="9" spans="1:4" x14ac:dyDescent="0.25">
      <c r="A9" t="s">
        <v>22</v>
      </c>
      <c r="B9" s="1">
        <v>38.065939589322888</v>
      </c>
      <c r="C9" t="str">
        <f t="shared" si="0"/>
        <v>Less Exposure</v>
      </c>
      <c r="D9" t="s">
        <v>23</v>
      </c>
    </row>
    <row r="10" spans="1:4" x14ac:dyDescent="0.25">
      <c r="A10" t="s">
        <v>24</v>
      </c>
      <c r="B10" s="1">
        <v>37.833501341540256</v>
      </c>
      <c r="C10" t="str">
        <f t="shared" si="0"/>
        <v>Less Exposure</v>
      </c>
      <c r="D10" t="s">
        <v>25</v>
      </c>
    </row>
    <row r="11" spans="1:4" x14ac:dyDescent="0.25">
      <c r="A11" t="s">
        <v>34</v>
      </c>
      <c r="B11" s="1">
        <v>33.472945948121257</v>
      </c>
      <c r="C11" t="str">
        <f t="shared" si="0"/>
        <v>Less Exposure</v>
      </c>
      <c r="D11" t="s">
        <v>35</v>
      </c>
    </row>
    <row r="12" spans="1:4" x14ac:dyDescent="0.25">
      <c r="A12" t="s">
        <v>14</v>
      </c>
      <c r="B12" s="3">
        <v>30.562132174288649</v>
      </c>
      <c r="C12" t="str">
        <f t="shared" si="0"/>
        <v>Less Exposure</v>
      </c>
      <c r="D12" t="s">
        <v>15</v>
      </c>
    </row>
    <row r="13" spans="1:4" x14ac:dyDescent="0.25">
      <c r="A13" t="s">
        <v>28</v>
      </c>
      <c r="B13" s="2">
        <v>30.468651096453787</v>
      </c>
      <c r="C13" t="str">
        <f t="shared" si="0"/>
        <v>Less Exposure</v>
      </c>
      <c r="D13" t="s">
        <v>29</v>
      </c>
    </row>
    <row r="14" spans="1:4" x14ac:dyDescent="0.25">
      <c r="A14" s="23" t="s">
        <v>18</v>
      </c>
      <c r="B14" s="25">
        <v>23.243111588419804</v>
      </c>
      <c r="C14" t="str">
        <f t="shared" si="0"/>
        <v>Less Exposure</v>
      </c>
      <c r="D14" t="s">
        <v>19</v>
      </c>
    </row>
    <row r="15" spans="1:4" x14ac:dyDescent="0.25">
      <c r="A15" s="23" t="s">
        <v>20</v>
      </c>
      <c r="B15" s="24">
        <v>23.200026772519319</v>
      </c>
      <c r="C15" t="str">
        <f t="shared" si="0"/>
        <v>Less Exposure</v>
      </c>
      <c r="D15" t="s">
        <v>21</v>
      </c>
    </row>
    <row r="16" spans="1:4" x14ac:dyDescent="0.25">
      <c r="A16" t="s">
        <v>30</v>
      </c>
      <c r="B16" s="1">
        <v>20.484197776101208</v>
      </c>
      <c r="C16" t="str">
        <f t="shared" si="0"/>
        <v>Less Exposure</v>
      </c>
      <c r="D16" t="s">
        <v>31</v>
      </c>
    </row>
    <row r="17" spans="1:4" x14ac:dyDescent="0.25">
      <c r="A17" t="s">
        <v>32</v>
      </c>
      <c r="B17" s="4">
        <v>19.229677146441599</v>
      </c>
      <c r="C17" t="str">
        <f t="shared" si="0"/>
        <v>Less Exposure</v>
      </c>
      <c r="D17" t="s">
        <v>33</v>
      </c>
    </row>
    <row r="18" spans="1:4" x14ac:dyDescent="0.25">
      <c r="A18" t="s">
        <v>36</v>
      </c>
      <c r="B18" s="6">
        <v>11.934326543022195</v>
      </c>
      <c r="C18" t="str">
        <f t="shared" si="0"/>
        <v>Less Exposure</v>
      </c>
      <c r="D18" t="s">
        <v>37</v>
      </c>
    </row>
  </sheetData>
  <sortState xmlns:xlrd2="http://schemas.microsoft.com/office/spreadsheetml/2017/richdata2" ref="A2:D18">
    <sortCondition descending="1" ref="B2:B1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Model (2)</vt:lpstr>
      <vt:lpstr>Data</vt:lpstr>
      <vt:lpstr>Index_Methodology</vt:lpstr>
      <vt:lpstr>Correlation</vt:lpstr>
      <vt:lpstr>Charts</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2022-05-30T15:31:22Z</dcterms:created>
  <dcterms:modified xsi:type="dcterms:W3CDTF">2022-07-07T23:35:18Z</dcterms:modified>
</cp:coreProperties>
</file>